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X:\○待避場所\財政係\県等への報告関係\R1\R1.10.17_【依頼】平成29年度財政状況資料集（2回目）の作成について\"/>
    </mc:Choice>
  </mc:AlternateContent>
  <bookViews>
    <workbookView xWindow="0" yWindow="0" windowWidth="15360" windowHeight="7635" tabRatio="87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<sst xmlns="http://schemas.openxmlformats.org/spreadsheetml/2006/main" count="1096" uniqueCount="599">
  <si>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</si>
  <si>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</si>
  <si>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</si>
  <si>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</si>
  <si>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</si>
  <si>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</si>
  <si>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</si>
  <si>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</si>
  <si>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</si>
  <si>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</si>
  <si>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</si>
  <si>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</si>
  <si>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</si>
  <si>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</si>
  <si>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</si>
  <si>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</si>
  <si>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</si>
  <si>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</si>
  <si>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</si>
  <si>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</si>
  <si>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</si>
  <si>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</si>
  <si>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</si>
  <si>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</si>
  <si>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</si>
  <si>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</si>
  <si>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</si>
  <si>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</si>
  <si>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</si>
  <si>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</si>
  <si>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</si>
  <si>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</si>
  <si>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</si>
  <si>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</si>
  <si>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</si>
  <si>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</si>
  <si>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</si>
  <si>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</si>
  <si>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</si>
  <si>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</si>
  <si>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</si>
  <si>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</si>
  <si>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</si>
  <si>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</si>
  <si>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</si>
  <si>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</si>
  <si>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</si>
  <si>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</si>
  <si>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</si>
  <si>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</si>
  <si>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</si>
  <si>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</si>
  <si>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</si>
  <si>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</si>
  <si>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</si>
  <si>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</si>
  <si>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</si>
  <si>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</si>
  <si>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</si>
  <si>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</si>
  <si>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</si>
  <si>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</si>
  <si>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</si>
  <si>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</si>
  <si>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</si>
  <si>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</si>
  <si>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</si>
  <si>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</si>
  <si>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</si>
  <si>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</si>
  <si>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</si>
  <si>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</si>
  <si>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</si>
  <si>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</si>
  <si>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</si>
  <si>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</si>
  <si>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</si>
  <si>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</si>
  <si>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</si>
  <si>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</si>
  <si>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</si>
  <si>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</si>
  <si>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</si>
  <si>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</si>
  <si>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</si>
  <si>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</si>
  <si>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</si>
  <si>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</si>
  <si>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</si>
  <si>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</si>
  <si>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</si>
  <si>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川本町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</si>
  <si>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</si>
  <si>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</si>
  <si>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</si>
  <si>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</si>
  <si>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</si>
  <si>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</si>
  <si>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</si>
  <si>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</si>
  <si>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</si>
  <si>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</si>
  <si>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</si>
  <si>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</si>
  <si>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</si>
  <si>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</si>
  <si>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</si>
  <si>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</si>
  <si>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</si>
  <si>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</si>
  <si>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</si>
  <si>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</si>
  <si>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</si>
  <si>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</si>
  <si>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</si>
  <si>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</si>
  <si>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</si>
  <si>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</si>
  <si>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</si>
  <si>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</si>
  <si>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</si>
  <si>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</si>
  <si>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</si>
  <si>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</si>
  <si>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</si>
  <si>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</si>
  <si>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</si>
  <si>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</si>
  <si>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</si>
  <si>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</si>
  <si>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</si>
  <si>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</si>
  <si>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</si>
  <si>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</si>
  <si>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</si>
  <si>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</si>
  <si>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</si>
  <si>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</si>
  <si>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</si>
  <si>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</si>
  <si>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</si>
  <si>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</si>
  <si>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</si>
  <si>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</si>
  <si>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</si>
  <si>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</si>
  <si>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</si>
  <si>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-1.6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</si>
  <si>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</si>
  <si>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</si>
  <si>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</si>
  <si>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</si>
  <si>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</si>
  <si>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</si>
  <si>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</si>
  <si>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</si>
  <si>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</si>
  <si>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</si>
  <si>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</si>
  <si>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</si>
  <si>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</si>
  <si>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</si>
  <si>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</si>
  <si>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</si>
  <si>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</si>
  <si>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</si>
  <si>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</si>
  <si>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</si>
  <si>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</si>
  <si>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</si>
  <si>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</si>
  <si>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</si>
  <si>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</si>
  <si>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</si>
  <si>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</si>
  <si>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</si>
  <si>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</si>
  <si>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</si>
  <si>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</si>
  <si>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</si>
  <si>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</si>
  <si>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</si>
  <si>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</si>
  <si>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</si>
  <si>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</si>
  <si>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</si>
  <si>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</si>
  <si>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</si>
  <si>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</si>
  <si>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</si>
  <si>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</si>
  <si>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</si>
  <si>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</si>
  <si>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</si>
  <si>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</si>
  <si>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</si>
  <si>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</si>
  <si>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</si>
  <si>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</si>
  <si>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</si>
  <si>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</si>
  <si>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</si>
  <si>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</si>
  <si>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</si>
  <si>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</si>
  <si>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</si>
  <si>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</si>
  <si>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</si>
  <si>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</si>
  <si>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</si>
  <si>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島根県川本町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</si>
  <si>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</si>
  <si>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</si>
  <si>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</si>
  <si>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</si>
  <si>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</si>
  <si>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</si>
  <si>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</si>
  <si>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</si>
  <si>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</si>
  <si>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</si>
  <si>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</si>
  <si>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</si>
  <si>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</si>
  <si>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</si>
  <si>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</si>
  <si>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</si>
  <si>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</si>
  <si>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</si>
  <si>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</si>
  <si>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</si>
  <si>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</si>
  <si>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</si>
  <si>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</si>
  <si>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</si>
  <si>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</si>
  <si>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</si>
  <si>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</si>
  <si>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</si>
  <si>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</si>
  <si>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</si>
  <si>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</si>
  <si>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</si>
  <si>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</si>
  <si>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</si>
  <si>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</si>
  <si>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</si>
  <si>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</si>
  <si>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</si>
  <si>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</si>
  <si>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</si>
  <si>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</si>
  <si>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</si>
  <si>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</si>
  <si>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</si>
  <si>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</si>
  <si>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</si>
  <si>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</si>
  <si>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</si>
  <si>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</si>
  <si>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</si>
  <si>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</si>
  <si>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</si>
  <si>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</si>
  <si>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</si>
  <si>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</si>
  <si>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</si>
  <si>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</si>
  <si>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</si>
  <si>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</si>
  <si>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</si>
  <si>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</si>
  <si>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</si>
  <si>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</si>
  <si>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</si>
  <si>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</si>
  <si>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</si>
  <si>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</si>
  <si>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</si>
  <si>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</si>
  <si>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</si>
  <si>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</si>
  <si>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</si>
  <si>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</si>
  <si>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</si>
  <si>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</si>
  <si>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</si>
  <si>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</si>
  <si>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</si>
  <si>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</si>
  <si>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</si>
  <si>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</si>
  <si>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</si>
  <si>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</si>
  <si>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</si>
  <si>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</si>
  <si>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</si>
  <si>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</si>
  <si>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</si>
  <si>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</si>
  <si>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</si>
  <si>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</si>
  <si>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</si>
  <si>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</si>
  <si>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</si>
  <si>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</si>
  <si>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</si>
  <si>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</si>
  <si>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</si>
  <si>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</si>
  <si>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</si>
  <si>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</si>
  <si>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</si>
  <si>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</si>
  <si>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</si>
  <si>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</si>
  <si>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</si>
  <si>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</si>
  <si>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</si>
  <si>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</si>
  <si>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</si>
  <si>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</si>
  <si>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</si>
  <si>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</si>
  <si>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</si>
  <si>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</si>
  <si>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</si>
  <si>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</si>
  <si>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</si>
  <si>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</si>
  <si>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</si>
  <si>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</si>
  <si>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</si>
  <si>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</si>
  <si>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</si>
  <si>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</si>
  <si>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</si>
  <si>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</si>
  <si>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</si>
  <si>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</si>
  <si>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</si>
  <si>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</si>
  <si>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</si>
  <si>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</si>
  <si>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</si>
  <si>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</si>
  <si>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</si>
  <si>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</si>
  <si>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</si>
  <si>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</si>
  <si>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</si>
  <si>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</si>
  <si>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</si>
  <si>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</si>
  <si>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</si>
  <si>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</si>
  <si>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</si>
  <si>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</si>
  <si>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</si>
  <si>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島根県川本町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</si>
  <si>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</si>
  <si>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</si>
  <si>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</si>
  <si>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</si>
  <si>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</si>
  <si>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</si>
  <si>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</si>
  <si>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</si>
  <si>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</si>
  <si>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</si>
  <si>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</si>
  <si>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</si>
  <si>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</si>
  <si>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</si>
  <si>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</si>
  <si>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</si>
  <si>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</si>
  <si>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</si>
  <si>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</si>
  <si>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</si>
  <si>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</si>
  <si>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</si>
  <si>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</si>
  <si>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</si>
  <si>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</si>
  <si>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</si>
  <si>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</si>
  <si>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</si>
  <si>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</si>
  <si>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</si>
  <si>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</si>
  <si>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</si>
  <si>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</si>
  <si>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</si>
  <si>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</si>
  <si>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</si>
  <si>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</si>
  <si>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</si>
  <si>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</si>
  <si>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</si>
  <si>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農業集落排水処理事業特別会計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</si>
  <si>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</si>
  <si>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</si>
  <si>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</si>
  <si>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</si>
  <si>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</si>
  <si>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</si>
  <si>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</si>
  <si>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</si>
  <si>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</si>
  <si>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</si>
  <si>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</si>
  <si>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</si>
  <si>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</si>
  <si>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</si>
  <si>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</si>
  <si>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</si>
  <si>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</si>
  <si>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</si>
  <si>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</si>
  <si>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</si>
  <si>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</si>
  <si>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</si>
  <si>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</si>
  <si>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</si>
  <si>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</si>
  <si>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</si>
  <si>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</si>
  <si>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</si>
  <si>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</si>
  <si>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</si>
  <si>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</si>
  <si>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</si>
  <si>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</si>
  <si>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</si>
  <si>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</si>
  <si>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</si>
  <si>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</si>
  <si>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</si>
  <si>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</si>
  <si>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</si>
  <si>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</si>
  <si>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</si>
  <si>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</si>
  <si>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</si>
  <si>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</si>
  <si>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</si>
  <si>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</si>
  <si>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</si>
  <si>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</si>
  <si>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</si>
  <si>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</si>
  <si>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</si>
  <si>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</si>
  <si>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</si>
  <si>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</si>
  <si>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</si>
  <si>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</si>
  <si>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</si>
  <si>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</si>
  <si>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</si>
  <si>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</si>
  <si>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</si>
  <si>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</si>
  <si>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</si>
  <si>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</si>
  <si>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</si>
  <si>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</si>
  <si>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</si>
  <si>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</si>
  <si>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</si>
  <si>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</si>
  <si>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</si>
  <si>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</si>
  <si>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</si>
  <si>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</si>
  <si>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</si>
  <si>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</si>
  <si>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</si>
  <si>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</si>
  <si>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</si>
  <si>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</si>
  <si>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</si>
  <si>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</si>
  <si>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</si>
  <si>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</si>
  <si>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</si>
  <si>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</si>
  <si>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</si>
  <si>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</si>
  <si>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</si>
  <si>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</si>
  <si>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</si>
  <si>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</si>
  <si>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</si>
  <si>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</si>
  <si>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</si>
  <si>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</si>
  <si>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</si>
  <si>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</si>
  <si>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</si>
  <si>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</si>
  <si>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</si>
  <si>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</si>
  <si>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</si>
  <si>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</si>
  <si>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</si>
  <si>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</si>
  <si>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</si>
  <si>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</si>
  <si>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</si>
  <si>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</si>
  <si>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</si>
  <si>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</si>
  <si>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</si>
  <si>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</si>
  <si>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</si>
  <si>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</si>
  <si>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</si>
  <si>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</si>
  <si>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</si>
  <si>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</si>
  <si>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</si>
  <si>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</si>
  <si>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</si>
  <si>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</si>
  <si>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</si>
  <si>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</si>
  <si>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</si>
  <si>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</si>
  <si>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</si>
  <si>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</si>
  <si>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</si>
  <si>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</si>
  <si>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</si>
  <si>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</si>
  <si>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</si>
  <si>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</si>
  <si>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</si>
  <si>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</si>
  <si>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</si>
  <si>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</si>
  <si>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</si>
  <si>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</si>
  <si>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</si>
  <si>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</si>
  <si>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</si>
  <si>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</si>
  <si>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</si>
  <si>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</si>
  <si>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</si>
  <si>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</si>
  <si>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</si>
  <si>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</si>
  <si>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</si>
  <si>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0.17</t>
  </si>
  <si>
    <t>一般会計</t>
  </si>
  <si>
    <t>国民健康保険事業特別会計</t>
  </si>
  <si>
    <t>簡易水道事業特別会計</t>
  </si>
  <si>
    <t>後期高齢者医療特別会計</t>
  </si>
  <si>
    <t>住宅新築資金等貸付事業特別会計</t>
  </si>
  <si>
    <t>農業集落排水処理事業特別会計</t>
  </si>
  <si>
    <t>その他会計（赤字）</t>
  </si>
  <si>
    <t>その他会計（黒字）</t>
  </si>
  <si>
    <t>-</t>
    <phoneticPr fontId="2"/>
  </si>
  <si>
    <t>-</t>
    <phoneticPr fontId="2"/>
  </si>
  <si>
    <t>-</t>
    <phoneticPr fontId="2"/>
  </si>
  <si>
    <t>-</t>
    <phoneticPr fontId="2"/>
  </si>
  <si>
    <t>川本町農業公社</t>
    <rPh sb="0" eb="2">
      <t>カワモト</t>
    </rPh>
    <rPh sb="2" eb="3">
      <t>チョウ</t>
    </rPh>
    <rPh sb="3" eb="5">
      <t>ノウギョウ</t>
    </rPh>
    <rPh sb="5" eb="7">
      <t>コウシャ</t>
    </rPh>
    <phoneticPr fontId="2"/>
  </si>
  <si>
    <t>-</t>
    <phoneticPr fontId="2"/>
  </si>
  <si>
    <t>邑智郡総合事務組合（普通）</t>
    <rPh sb="0" eb="3">
      <t>オオチグン</t>
    </rPh>
    <rPh sb="3" eb="5">
      <t>ソウゴウ</t>
    </rPh>
    <rPh sb="5" eb="7">
      <t>ジム</t>
    </rPh>
    <rPh sb="7" eb="9">
      <t>クミアイ</t>
    </rPh>
    <rPh sb="10" eb="12">
      <t>フツウ</t>
    </rPh>
    <phoneticPr fontId="2"/>
  </si>
  <si>
    <t>邑智郡総合事務組合（介護）</t>
    <rPh sb="0" eb="3">
      <t>オオチグン</t>
    </rPh>
    <rPh sb="3" eb="5">
      <t>ソウゴウ</t>
    </rPh>
    <rPh sb="5" eb="7">
      <t>ジム</t>
    </rPh>
    <rPh sb="7" eb="9">
      <t>クミアイ</t>
    </rPh>
    <rPh sb="10" eb="12">
      <t>カイゴ</t>
    </rPh>
    <phoneticPr fontId="2"/>
  </si>
  <si>
    <t>邑智郡公立病院組合</t>
    <rPh sb="0" eb="3">
      <t>オオチグン</t>
    </rPh>
    <rPh sb="3" eb="5">
      <t>コウリツ</t>
    </rPh>
    <rPh sb="5" eb="7">
      <t>ビョウイン</t>
    </rPh>
    <rPh sb="7" eb="9">
      <t>クミアイ</t>
    </rPh>
    <phoneticPr fontId="2"/>
  </si>
  <si>
    <t>島根県市町村総合事務組合</t>
    <rPh sb="0" eb="3">
      <t>シマネケン</t>
    </rPh>
    <rPh sb="3" eb="6">
      <t>シチョウソン</t>
    </rPh>
    <rPh sb="6" eb="8">
      <t>ソウゴウ</t>
    </rPh>
    <rPh sb="8" eb="10">
      <t>ジム</t>
    </rPh>
    <rPh sb="10" eb="12">
      <t>クミアイ</t>
    </rPh>
    <phoneticPr fontId="2"/>
  </si>
  <si>
    <t>島根県後期高齢者医療広域連合（普通）</t>
    <rPh sb="0" eb="3">
      <t>シマネケン</t>
    </rPh>
    <rPh sb="3" eb="5">
      <t>コウキ</t>
    </rPh>
    <rPh sb="5" eb="8">
      <t>コウレイシャ</t>
    </rPh>
    <rPh sb="8" eb="10">
      <t>イリョウ</t>
    </rPh>
    <rPh sb="10" eb="12">
      <t>コウイキ</t>
    </rPh>
    <rPh sb="12" eb="14">
      <t>レンゴウ</t>
    </rPh>
    <rPh sb="15" eb="17">
      <t>フツウ</t>
    </rPh>
    <phoneticPr fontId="2"/>
  </si>
  <si>
    <t>島根県後期高齢者医療広域連合（後期高齢）</t>
    <rPh sb="0" eb="3">
      <t>シマネケン</t>
    </rPh>
    <rPh sb="3" eb="5">
      <t>コウキ</t>
    </rPh>
    <rPh sb="5" eb="8">
      <t>コウレイシャ</t>
    </rPh>
    <rPh sb="8" eb="10">
      <t>イリョウ</t>
    </rPh>
    <rPh sb="10" eb="12">
      <t>コウイキ</t>
    </rPh>
    <rPh sb="12" eb="14">
      <t>レンゴウ</t>
    </rPh>
    <rPh sb="15" eb="17">
      <t>コウキ</t>
    </rPh>
    <rPh sb="17" eb="19">
      <t>コウレイ</t>
    </rPh>
    <phoneticPr fontId="2"/>
  </si>
  <si>
    <t>江津邑智消防組合</t>
    <rPh sb="0" eb="2">
      <t>ゴウツ</t>
    </rPh>
    <rPh sb="2" eb="4">
      <t>オオチ</t>
    </rPh>
    <rPh sb="4" eb="6">
      <t>ショウボウ</t>
    </rPh>
    <rPh sb="6" eb="8">
      <t>クミアイ</t>
    </rPh>
    <phoneticPr fontId="2"/>
  </si>
  <si>
    <t>-</t>
    <phoneticPr fontId="2"/>
  </si>
  <si>
    <t>-</t>
    <phoneticPr fontId="2"/>
  </si>
  <si>
    <t>-</t>
    <phoneticPr fontId="2"/>
  </si>
  <si>
    <t>-</t>
    <phoneticPr fontId="2"/>
  </si>
  <si>
    <t>公共施設維持管理基金</t>
    <rPh sb="0" eb="2">
      <t>コウキョウ</t>
    </rPh>
    <rPh sb="2" eb="4">
      <t>シセツ</t>
    </rPh>
    <rPh sb="4" eb="6">
      <t>イジ</t>
    </rPh>
    <rPh sb="6" eb="8">
      <t>カンリ</t>
    </rPh>
    <rPh sb="8" eb="10">
      <t>キキン</t>
    </rPh>
    <phoneticPr fontId="11"/>
  </si>
  <si>
    <t>学校教育施設整備基金</t>
    <rPh sb="0" eb="2">
      <t>ガッコウ</t>
    </rPh>
    <rPh sb="2" eb="4">
      <t>キョウイク</t>
    </rPh>
    <rPh sb="4" eb="6">
      <t>シセツ</t>
    </rPh>
    <rPh sb="6" eb="8">
      <t>セイビ</t>
    </rPh>
    <rPh sb="8" eb="10">
      <t>キキン</t>
    </rPh>
    <phoneticPr fontId="11"/>
  </si>
  <si>
    <t>雇用創出基金</t>
    <rPh sb="0" eb="2">
      <t>コヨウ</t>
    </rPh>
    <rPh sb="2" eb="4">
      <t>ソウシュツ</t>
    </rPh>
    <rPh sb="4" eb="6">
      <t>キキン</t>
    </rPh>
    <phoneticPr fontId="11"/>
  </si>
  <si>
    <t>ふるさと創生事業資金積立金</t>
    <rPh sb="4" eb="6">
      <t>ソウセイ</t>
    </rPh>
    <rPh sb="6" eb="8">
      <t>ジギョウ</t>
    </rPh>
    <rPh sb="8" eb="10">
      <t>シキン</t>
    </rPh>
    <rPh sb="10" eb="12">
      <t>ツミタテ</t>
    </rPh>
    <rPh sb="12" eb="13">
      <t>キン</t>
    </rPh>
    <phoneticPr fontId="11"/>
  </si>
  <si>
    <t>ふるさと思いやり基金</t>
    <rPh sb="4" eb="5">
      <t>オモ</t>
    </rPh>
    <rPh sb="8" eb="10">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</si>
  <si>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</si>
  <si>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</si>
  <si>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</si>
  <si>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</si>
  <si>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</si>
  <si>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</si>
  <si>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</si>
  <si>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</si>
  <si>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</si>
  <si>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</si>
  <si>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</si>
  <si>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は、地方債現在高が１２２百万円増加したことが主な要因で対前年度比６．９％増の１５．９％となった。町債を発行するときには、交付税措置の大きい過疎対策事業債や辺地対策事業債に限定するなど、財政の健全化に努める。実質公債費比率は警戒ラインの１８％を大きく下回る６．９％となり、前年度７．９％から１．０％改善し、類似団体平均より低い水準となった。これは、平成８年度と平成１３年度に借り入れた臨時地方道特定（町道三島三谷線、県道川本波多線負担金）の元金償還が終了したことなどにより地方債の元利償還金が減少（△１３百万円）したことが影響している。
　地方債現在高の増加が要因で、どちらの数値も今後上昇していくことが見込まれるため、これまで以上に公債費の適正化に取り組んでいく必要がある。</t>
    <rPh sb="1" eb="3">
      <t>ショウライ</t>
    </rPh>
    <rPh sb="3" eb="5">
      <t>フタン</t>
    </rPh>
    <rPh sb="5" eb="7">
      <t>ヒリツ</t>
    </rPh>
    <rPh sb="167" eb="168">
      <t>ヒク</t>
    </rPh>
    <rPh sb="276" eb="279">
      <t>チホウサイ</t>
    </rPh>
    <rPh sb="279" eb="282">
      <t>ゲンザイダカ</t>
    </rPh>
    <rPh sb="283" eb="285">
      <t>ゾウカ</t>
    </rPh>
    <rPh sb="286" eb="288">
      <t>ヨウイン</t>
    </rPh>
    <rPh sb="294" eb="296">
      <t>スウチ</t>
    </rPh>
    <rPh sb="297" eb="299">
      <t>コンゴ</t>
    </rPh>
    <rPh sb="299" eb="301">
      <t>ジョウショウ</t>
    </rPh>
    <rPh sb="308" eb="310">
      <t>ミコ</t>
    </rPh>
    <rPh sb="320" eb="322">
      <t>イジョウ</t>
    </rPh>
    <rPh sb="323" eb="326">
      <t>コウサイヒ</t>
    </rPh>
    <rPh sb="327" eb="330">
      <t>テキセイカ</t>
    </rPh>
    <rPh sb="331" eb="332">
      <t>ト</t>
    </rPh>
    <rPh sb="333" eb="334">
      <t>ク</t>
    </rPh>
    <rPh sb="338" eb="340">
      <t>ヒツヨウ</t>
    </rPh>
    <phoneticPr fontId="5"/>
  </si>
  <si>
    <t>　将来負担比率は、簡易水道事業の地方債現在高増加に伴う一般会計からの繰出金の増加等が原因で前年度比６．９％上昇した。実施事業の適正化を図り、事業規模の大きな事業を交付税措置の大きい過疎対策事業債や辺地対策事業債に限定するなど、財政の健全化に努める。
　また、有形固定資産減価償却率は、類似団体の平均と同様に数値が上昇傾向にあり、その伸びは類似団体より急である。今後は個別に施設を分析していき、老朽化状況をより正確に把握したうえで施設の維持管理対策を行っていく必要がある。</t>
    <rPh sb="9" eb="11">
      <t>カンイ</t>
    </rPh>
    <rPh sb="11" eb="13">
      <t>スイドウ</t>
    </rPh>
    <rPh sb="13" eb="15">
      <t>ジギョウ</t>
    </rPh>
    <rPh sb="16" eb="19">
      <t>チホウサイ</t>
    </rPh>
    <rPh sb="19" eb="22">
      <t>ゲンザイダカ</t>
    </rPh>
    <rPh sb="22" eb="24">
      <t>ゾウカ</t>
    </rPh>
    <rPh sb="25" eb="26">
      <t>トモナ</t>
    </rPh>
    <rPh sb="27" eb="29">
      <t>イッパン</t>
    </rPh>
    <rPh sb="29" eb="31">
      <t>カイケイ</t>
    </rPh>
    <rPh sb="34" eb="37">
      <t>クリダシキン</t>
    </rPh>
    <rPh sb="38" eb="40">
      <t>ゾウカ</t>
    </rPh>
    <rPh sb="40" eb="41">
      <t>トウ</t>
    </rPh>
    <rPh sb="42" eb="44">
      <t>ゲンイン</t>
    </rPh>
    <rPh sb="45" eb="49">
      <t>ゼンネンドヒ</t>
    </rPh>
    <rPh sb="53" eb="55">
      <t>ジョウショウ</t>
    </rPh>
    <rPh sb="81" eb="84">
      <t>コウフゼイ</t>
    </rPh>
    <rPh sb="84" eb="86">
      <t>ソチ</t>
    </rPh>
    <rPh sb="87" eb="88">
      <t>オオ</t>
    </rPh>
    <rPh sb="229" eb="23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</si>
</sst>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33" fillId="0" borderId="41" xfId="16" applyFont="1" applyBorder="1" applyAlignment="1" applyProtection="1">
      <alignment horizontal="left" vertical="top" wrapText="1"/>
      <protection locked="0"/>
    </xf>
    <xf numFmtId="0" fontId="33" fillId="0" borderId="12" xfId="16" applyFont="1" applyBorder="1" applyAlignment="1" applyProtection="1">
      <alignment horizontal="left" vertical="top" wrapText="1"/>
      <protection locked="0"/>
    </xf>
    <xf numFmtId="0" fontId="33" fillId="0" borderId="46" xfId="16" applyFont="1" applyBorder="1" applyAlignment="1" applyProtection="1">
      <alignment horizontal="left" vertical="top" wrapText="1"/>
      <protection locked="0"/>
    </xf>
    <xf numFmtId="0" fontId="33" fillId="0" borderId="62" xfId="16" applyFont="1" applyBorder="1" applyAlignment="1" applyProtection="1">
      <alignment horizontal="left" vertical="top" wrapText="1"/>
      <protection locked="0"/>
    </xf>
    <xf numFmtId="0" fontId="33" fillId="0" borderId="0" xfId="16" applyFont="1" applyAlignment="1" applyProtection="1">
      <alignment horizontal="left" vertical="top" wrapText="1"/>
      <protection locked="0"/>
    </xf>
    <xf numFmtId="0" fontId="33" fillId="0" borderId="38" xfId="16" applyFont="1" applyBorder="1" applyAlignment="1" applyProtection="1">
      <alignment horizontal="left" vertical="top" wrapText="1"/>
      <protection locked="0"/>
    </xf>
    <xf numFmtId="0" fontId="33" fillId="0" borderId="37" xfId="16" applyFont="1" applyBorder="1" applyAlignment="1" applyProtection="1">
      <alignment horizontal="left" vertical="top" wrapText="1"/>
      <protection locked="0"/>
    </xf>
    <xf numFmtId="0" fontId="33" fillId="0" borderId="52" xfId="16" applyFont="1" applyBorder="1" applyAlignment="1" applyProtection="1">
      <alignment horizontal="left" vertical="top" wrapText="1"/>
      <protection locked="0"/>
    </xf>
    <xf numFmtId="0" fontId="33"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287914</c:v>
                </c:pt>
                <c:pt idx="3">
                  <c:v>310300</c:v>
                </c:pt>
                <c:pt idx="4">
                  <c:v>317319</c:v>
                </c:pt>
              </c:numCache>
            </c:numRef>
          </c:val>
          <c:smooth val="0"/>
          <c:extLst>
            <c:ext xmlns:c16="http://schemas.microsoft.com/office/drawing/2014/chart" uri="{C3380CC4-5D6E-409C-BE32-E72D297353CC}">
              <c16:uniqueId val="{00000000-3C31-44C8-B08C-3EF5EDF7B41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144217</c:v>
                </c:pt>
                <c:pt idx="1">
                  <c:v>170843</c:v>
                </c:pt>
                <c:pt idx="2">
                  <c:v>519698</c:v>
                </c:pt>
                <c:pt idx="3">
                  <c:v>195346</c:v>
                </c:pt>
                <c:pt idx="4">
                  <c:v>213693</c:v>
                </c:pt>
              </c:numCache>
            </c:numRef>
          </c:val>
          <c:smooth val="0"/>
          <c:extLst>
            <c:ext xmlns:c16="http://schemas.microsoft.com/office/drawing/2014/chart" uri="{C3380CC4-5D6E-409C-BE32-E72D297353CC}">
              <c16:uniqueId val="{00000001-3C31-44C8-B08C-3EF5EDF7B41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2.06</c:v>
                </c:pt>
                <c:pt idx="1">
                  <c:v>3.71</c:v>
                </c:pt>
                <c:pt idx="2">
                  <c:v>2.11</c:v>
                </c:pt>
                <c:pt idx="3">
                  <c:v>2.21</c:v>
                </c:pt>
                <c:pt idx="4">
                  <c:v>1.97</c:v>
                </c:pt>
              </c:numCache>
            </c:numRef>
          </c:val>
          <c:extLst>
            <c:ext xmlns:c16="http://schemas.microsoft.com/office/drawing/2014/chart" uri="{C3380CC4-5D6E-409C-BE32-E72D297353CC}">
              <c16:uniqueId val="{00000000-A34E-428B-ABC3-B90B6F661C4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23.42</c:v>
                </c:pt>
                <c:pt idx="1">
                  <c:v>24.71</c:v>
                </c:pt>
                <c:pt idx="2">
                  <c:v>25.76</c:v>
                </c:pt>
                <c:pt idx="3">
                  <c:v>27.47</c:v>
                </c:pt>
                <c:pt idx="4">
                  <c:v>27.82</c:v>
                </c:pt>
              </c:numCache>
            </c:numRef>
          </c:val>
          <c:extLst>
            <c:ext xmlns:c16="http://schemas.microsoft.com/office/drawing/2014/chart" uri="{C3380CC4-5D6E-409C-BE32-E72D297353CC}">
              <c16:uniqueId val="{00000001-A34E-428B-ABC3-B90B6F661C4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0.53</c:v>
                </c:pt>
                <c:pt idx="1">
                  <c:v>12.07</c:v>
                </c:pt>
                <c:pt idx="2">
                  <c:v>0.37</c:v>
                </c:pt>
                <c:pt idx="3">
                  <c:v>1.24</c:v>
                </c:pt>
                <c:pt idx="4">
                  <c:v>-0.17</c:v>
                </c:pt>
              </c:numCache>
            </c:numRef>
          </c:val>
          <c:smooth val="0"/>
          <c:extLst>
            <c:ext xmlns:c16="http://schemas.microsoft.com/office/drawing/2014/chart" uri="{C3380CC4-5D6E-409C-BE32-E72D297353CC}">
              <c16:uniqueId val="{00000002-A34E-428B-ABC3-B90B6F661C4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83E-4368-A230-7CB5D0064A4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83E-4368-A230-7CB5D0064A4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83E-4368-A230-7CB5D0064A4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83E-4368-A230-7CB5D0064A41}"/>
            </c:ext>
          </c:extLst>
        </c:ser>
        <c:ser>
          <c:idx val="4"/>
          <c:order val="4"/>
          <c:tx>
            <c:strRef>
              <c:f>データシート!$A$31</c:f>
              <c:strCache>
                <c:ptCount val="1"/>
                <c:pt idx="0">
                  <c:v>農業集落排水処理事業特別会計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4-783E-4368-A230-7CB5D0064A41}"/>
            </c:ext>
          </c:extLst>
        </c:ser>
        <c:ser>
          <c:idx val="5"/>
          <c:order val="5"/>
          <c:tx>
            <c:strRef>
              <c:f>データシート!$A$32</c:f>
              <c:strCache>
                <c:ptCount val="1"/>
                <c:pt idx="0">
                  <c:v>住宅新築資金等貸付事業特別会計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783E-4368-A230-7CB5D0064A41}"/>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783E-4368-A230-7CB5D0064A41}"/>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0.06</c:v>
                </c:pt>
                <c:pt idx="2">
                  <c:v>0</c:v>
                </c:pt>
                <c:pt idx="3">
                  <c:v>0</c:v>
                </c:pt>
                <c:pt idx="4">
                  <c:v>0</c:v>
                </c:pt>
                <c:pt idx="5">
                  <c:v>0</c:v>
                </c:pt>
                <c:pt idx="6">
                  <c:v>#N/A</c:v>
                </c:pt>
                <c:pt idx="7">
                  <c:v>0.19</c:v>
                </c:pt>
                <c:pt idx="8">
                  <c:v>#N/A</c:v>
                </c:pt>
                <c:pt idx="9">
                  <c:v>0.02</c:v>
                </c:pt>
              </c:numCache>
            </c:numRef>
          </c:val>
          <c:extLst>
            <c:ext xmlns:c16="http://schemas.microsoft.com/office/drawing/2014/chart" uri="{C3380CC4-5D6E-409C-BE32-E72D297353CC}">
              <c16:uniqueId val="{00000007-783E-4368-A230-7CB5D0064A41}"/>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0.02</c:v>
                </c:pt>
                <c:pt idx="2">
                  <c:v>#N/A</c:v>
                </c:pt>
                <c:pt idx="3">
                  <c:v>0.08</c:v>
                </c:pt>
                <c:pt idx="4">
                  <c:v>#N/A</c:v>
                </c:pt>
                <c:pt idx="5">
                  <c:v>0.1</c:v>
                </c:pt>
                <c:pt idx="6">
                  <c:v>#N/A</c:v>
                </c:pt>
                <c:pt idx="7">
                  <c:v>0.1</c:v>
                </c:pt>
                <c:pt idx="8">
                  <c:v>#N/A</c:v>
                </c:pt>
                <c:pt idx="9">
                  <c:v>7.0000000000000007E-2</c:v>
                </c:pt>
              </c:numCache>
            </c:numRef>
          </c:val>
          <c:extLst>
            <c:ext xmlns:c16="http://schemas.microsoft.com/office/drawing/2014/chart" uri="{C3380CC4-5D6E-409C-BE32-E72D297353CC}">
              <c16:uniqueId val="{00000008-783E-4368-A230-7CB5D0064A4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2.0499999999999998</c:v>
                </c:pt>
                <c:pt idx="2">
                  <c:v>#N/A</c:v>
                </c:pt>
                <c:pt idx="3">
                  <c:v>3.7</c:v>
                </c:pt>
                <c:pt idx="4">
                  <c:v>#N/A</c:v>
                </c:pt>
                <c:pt idx="5">
                  <c:v>2.1</c:v>
                </c:pt>
                <c:pt idx="6">
                  <c:v>#N/A</c:v>
                </c:pt>
                <c:pt idx="7">
                  <c:v>2.21</c:v>
                </c:pt>
                <c:pt idx="8">
                  <c:v>#N/A</c:v>
                </c:pt>
                <c:pt idx="9">
                  <c:v>1.97</c:v>
                </c:pt>
              </c:numCache>
            </c:numRef>
          </c:val>
          <c:extLst>
            <c:ext xmlns:c16="http://schemas.microsoft.com/office/drawing/2014/chart" uri="{C3380CC4-5D6E-409C-BE32-E72D297353CC}">
              <c16:uniqueId val="{00000009-783E-4368-A230-7CB5D0064A4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443</c:v>
                </c:pt>
                <c:pt idx="5">
                  <c:v>438</c:v>
                </c:pt>
                <c:pt idx="8">
                  <c:v>413</c:v>
                </c:pt>
                <c:pt idx="11">
                  <c:v>398</c:v>
                </c:pt>
                <c:pt idx="14">
                  <c:v>392</c:v>
                </c:pt>
              </c:numCache>
            </c:numRef>
          </c:val>
          <c:extLst>
            <c:ext xmlns:c16="http://schemas.microsoft.com/office/drawing/2014/chart" uri="{C3380CC4-5D6E-409C-BE32-E72D297353CC}">
              <c16:uniqueId val="{00000000-E69D-4A37-8814-2F713E4C686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69D-4A37-8814-2F713E4C686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c:v>
                </c:pt>
                <c:pt idx="3">
                  <c:v>6</c:v>
                </c:pt>
                <c:pt idx="6">
                  <c:v>6</c:v>
                </c:pt>
                <c:pt idx="9">
                  <c:v>6</c:v>
                </c:pt>
                <c:pt idx="12">
                  <c:v>5</c:v>
                </c:pt>
              </c:numCache>
            </c:numRef>
          </c:val>
          <c:extLst>
            <c:ext xmlns:c16="http://schemas.microsoft.com/office/drawing/2014/chart" uri="{C3380CC4-5D6E-409C-BE32-E72D297353CC}">
              <c16:uniqueId val="{00000002-E69D-4A37-8814-2F713E4C686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40</c:v>
                </c:pt>
                <c:pt idx="3">
                  <c:v>11</c:v>
                </c:pt>
                <c:pt idx="6">
                  <c:v>15</c:v>
                </c:pt>
                <c:pt idx="9">
                  <c:v>18</c:v>
                </c:pt>
                <c:pt idx="12">
                  <c:v>19</c:v>
                </c:pt>
              </c:numCache>
            </c:numRef>
          </c:val>
          <c:extLst>
            <c:ext xmlns:c16="http://schemas.microsoft.com/office/drawing/2014/chart" uri="{C3380CC4-5D6E-409C-BE32-E72D297353CC}">
              <c16:uniqueId val="{00000003-E69D-4A37-8814-2F713E4C686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105</c:v>
                </c:pt>
                <c:pt idx="3">
                  <c:v>90</c:v>
                </c:pt>
                <c:pt idx="6">
                  <c:v>83</c:v>
                </c:pt>
                <c:pt idx="9">
                  <c:v>81</c:v>
                </c:pt>
                <c:pt idx="12">
                  <c:v>77</c:v>
                </c:pt>
              </c:numCache>
            </c:numRef>
          </c:val>
          <c:extLst>
            <c:ext xmlns:c16="http://schemas.microsoft.com/office/drawing/2014/chart" uri="{C3380CC4-5D6E-409C-BE32-E72D297353CC}">
              <c16:uniqueId val="{00000004-E69D-4A37-8814-2F713E4C686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9D-4A37-8814-2F713E4C686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69D-4A37-8814-2F713E4C686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495</c:v>
                </c:pt>
                <c:pt idx="3">
                  <c:v>498</c:v>
                </c:pt>
                <c:pt idx="6">
                  <c:v>444</c:v>
                </c:pt>
                <c:pt idx="9">
                  <c:v>419</c:v>
                </c:pt>
                <c:pt idx="12">
                  <c:v>406</c:v>
                </c:pt>
              </c:numCache>
            </c:numRef>
          </c:val>
          <c:extLst>
            <c:ext xmlns:c16="http://schemas.microsoft.com/office/drawing/2014/chart" uri="{C3380CC4-5D6E-409C-BE32-E72D297353CC}">
              <c16:uniqueId val="{00000007-E69D-4A37-8814-2F713E4C686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203</c:v>
                </c:pt>
                <c:pt idx="2">
                  <c:v>#N/A</c:v>
                </c:pt>
                <c:pt idx="3">
                  <c:v>#N/A</c:v>
                </c:pt>
                <c:pt idx="4">
                  <c:v>167</c:v>
                </c:pt>
                <c:pt idx="5">
                  <c:v>#N/A</c:v>
                </c:pt>
                <c:pt idx="6">
                  <c:v>#N/A</c:v>
                </c:pt>
                <c:pt idx="7">
                  <c:v>135</c:v>
                </c:pt>
                <c:pt idx="8">
                  <c:v>#N/A</c:v>
                </c:pt>
                <c:pt idx="9">
                  <c:v>#N/A</c:v>
                </c:pt>
                <c:pt idx="10">
                  <c:v>126</c:v>
                </c:pt>
                <c:pt idx="11">
                  <c:v>#N/A</c:v>
                </c:pt>
                <c:pt idx="12">
                  <c:v>#N/A</c:v>
                </c:pt>
                <c:pt idx="13">
                  <c:v>115</c:v>
                </c:pt>
                <c:pt idx="14">
                  <c:v>#N/A</c:v>
                </c:pt>
              </c:numCache>
            </c:numRef>
          </c:val>
          <c:smooth val="0"/>
          <c:extLst>
            <c:ext xmlns:c16="http://schemas.microsoft.com/office/drawing/2014/chart" uri="{C3380CC4-5D6E-409C-BE32-E72D297353CC}">
              <c16:uniqueId val="{00000008-E69D-4A37-8814-2F713E4C686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3605</c:v>
                </c:pt>
                <c:pt idx="5">
                  <c:v>3621</c:v>
                </c:pt>
                <c:pt idx="8">
                  <c:v>4097</c:v>
                </c:pt>
                <c:pt idx="11">
                  <c:v>4019</c:v>
                </c:pt>
                <c:pt idx="14">
                  <c:v>3933</c:v>
                </c:pt>
              </c:numCache>
            </c:numRef>
          </c:val>
          <c:extLst>
            <c:ext xmlns:c16="http://schemas.microsoft.com/office/drawing/2014/chart" uri="{C3380CC4-5D6E-409C-BE32-E72D297353CC}">
              <c16:uniqueId val="{00000000-38EB-4378-8EE2-C67A417C432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8EB-4378-8EE2-C67A417C432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1894</c:v>
                </c:pt>
                <c:pt idx="5">
                  <c:v>1723</c:v>
                </c:pt>
                <c:pt idx="8">
                  <c:v>1748</c:v>
                </c:pt>
                <c:pt idx="11">
                  <c:v>1911</c:v>
                </c:pt>
                <c:pt idx="14">
                  <c:v>2069</c:v>
                </c:pt>
              </c:numCache>
            </c:numRef>
          </c:val>
          <c:extLst>
            <c:ext xmlns:c16="http://schemas.microsoft.com/office/drawing/2014/chart" uri="{C3380CC4-5D6E-409C-BE32-E72D297353CC}">
              <c16:uniqueId val="{00000002-38EB-4378-8EE2-C67A417C432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8EB-4378-8EE2-C67A417C432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8EB-4378-8EE2-C67A417C432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8EB-4378-8EE2-C67A417C432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777</c:v>
                </c:pt>
                <c:pt idx="3">
                  <c:v>784</c:v>
                </c:pt>
                <c:pt idx="6">
                  <c:v>735</c:v>
                </c:pt>
                <c:pt idx="9">
                  <c:v>699</c:v>
                </c:pt>
                <c:pt idx="12">
                  <c:v>695</c:v>
                </c:pt>
              </c:numCache>
            </c:numRef>
          </c:val>
          <c:extLst>
            <c:ext xmlns:c16="http://schemas.microsoft.com/office/drawing/2014/chart" uri="{C3380CC4-5D6E-409C-BE32-E72D297353CC}">
              <c16:uniqueId val="{00000006-38EB-4378-8EE2-C67A417C432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156</c:v>
                </c:pt>
                <c:pt idx="3">
                  <c:v>173</c:v>
                </c:pt>
                <c:pt idx="6">
                  <c:v>161</c:v>
                </c:pt>
                <c:pt idx="9">
                  <c:v>149</c:v>
                </c:pt>
                <c:pt idx="12">
                  <c:v>137</c:v>
                </c:pt>
              </c:numCache>
            </c:numRef>
          </c:val>
          <c:extLst>
            <c:ext xmlns:c16="http://schemas.microsoft.com/office/drawing/2014/chart" uri="{C3380CC4-5D6E-409C-BE32-E72D297353CC}">
              <c16:uniqueId val="{00000007-38EB-4378-8EE2-C67A417C432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960</c:v>
                </c:pt>
                <c:pt idx="3">
                  <c:v>933</c:v>
                </c:pt>
                <c:pt idx="6">
                  <c:v>915</c:v>
                </c:pt>
                <c:pt idx="9">
                  <c:v>888</c:v>
                </c:pt>
                <c:pt idx="12">
                  <c:v>987</c:v>
                </c:pt>
              </c:numCache>
            </c:numRef>
          </c:val>
          <c:extLst>
            <c:ext xmlns:c16="http://schemas.microsoft.com/office/drawing/2014/chart" uri="{C3380CC4-5D6E-409C-BE32-E72D297353CC}">
              <c16:uniqueId val="{00000008-38EB-4378-8EE2-C67A417C432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106</c:v>
                </c:pt>
                <c:pt idx="3">
                  <c:v>93</c:v>
                </c:pt>
                <c:pt idx="6">
                  <c:v>79</c:v>
                </c:pt>
                <c:pt idx="9">
                  <c:v>66</c:v>
                </c:pt>
                <c:pt idx="12">
                  <c:v>53</c:v>
                </c:pt>
              </c:numCache>
            </c:numRef>
          </c:val>
          <c:extLst>
            <c:ext xmlns:c16="http://schemas.microsoft.com/office/drawing/2014/chart" uri="{C3380CC4-5D6E-409C-BE32-E72D297353CC}">
              <c16:uniqueId val="{00000009-38EB-4378-8EE2-C67A417C432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3545</c:v>
                </c:pt>
                <c:pt idx="3">
                  <c:v>3263</c:v>
                </c:pt>
                <c:pt idx="6">
                  <c:v>4296</c:v>
                </c:pt>
                <c:pt idx="9">
                  <c:v>4293</c:v>
                </c:pt>
                <c:pt idx="12">
                  <c:v>4415</c:v>
                </c:pt>
              </c:numCache>
            </c:numRef>
          </c:val>
          <c:extLst>
            <c:ext xmlns:c16="http://schemas.microsoft.com/office/drawing/2014/chart" uri="{C3380CC4-5D6E-409C-BE32-E72D297353CC}">
              <c16:uniqueId val="{0000000A-38EB-4378-8EE2-C67A417C432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45</c:v>
                </c:pt>
                <c:pt idx="2">
                  <c:v>#N/A</c:v>
                </c:pt>
                <c:pt idx="3">
                  <c:v>#N/A</c:v>
                </c:pt>
                <c:pt idx="4">
                  <c:v>0</c:v>
                </c:pt>
                <c:pt idx="5">
                  <c:v>#N/A</c:v>
                </c:pt>
                <c:pt idx="6">
                  <c:v>#N/A</c:v>
                </c:pt>
                <c:pt idx="7">
                  <c:v>340</c:v>
                </c:pt>
                <c:pt idx="8">
                  <c:v>#N/A</c:v>
                </c:pt>
                <c:pt idx="9">
                  <c:v>#N/A</c:v>
                </c:pt>
                <c:pt idx="10">
                  <c:v>164</c:v>
                </c:pt>
                <c:pt idx="11">
                  <c:v>#N/A</c:v>
                </c:pt>
                <c:pt idx="12">
                  <c:v>#N/A</c:v>
                </c:pt>
                <c:pt idx="13">
                  <c:v>286</c:v>
                </c:pt>
                <c:pt idx="14">
                  <c:v>#N/A</c:v>
                </c:pt>
              </c:numCache>
            </c:numRef>
          </c:val>
          <c:smooth val="0"/>
          <c:extLst>
            <c:ext xmlns:c16="http://schemas.microsoft.com/office/drawing/2014/chart" uri="{C3380CC4-5D6E-409C-BE32-E72D297353CC}">
              <c16:uniqueId val="{0000000B-38EB-4378-8EE2-C67A417C432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580</c:v>
                </c:pt>
                <c:pt idx="1">
                  <c:v>606</c:v>
                </c:pt>
                <c:pt idx="2">
                  <c:v>608</c:v>
                </c:pt>
              </c:numCache>
            </c:numRef>
          </c:val>
          <c:extLst>
            <c:ext xmlns:c16="http://schemas.microsoft.com/office/drawing/2014/chart" uri="{C3380CC4-5D6E-409C-BE32-E72D297353CC}">
              <c16:uniqueId val="{00000000-4555-4C8F-9ACE-A1EC3877B2C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730</c:v>
                </c:pt>
                <c:pt idx="1">
                  <c:v>833</c:v>
                </c:pt>
                <c:pt idx="2">
                  <c:v>863</c:v>
                </c:pt>
              </c:numCache>
            </c:numRef>
          </c:val>
          <c:extLst>
            <c:ext xmlns:c16="http://schemas.microsoft.com/office/drawing/2014/chart" uri="{C3380CC4-5D6E-409C-BE32-E72D297353CC}">
              <c16:uniqueId val="{00000001-4555-4C8F-9ACE-A1EC3877B2C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431</c:v>
                </c:pt>
                <c:pt idx="1">
                  <c:v>449</c:v>
                </c:pt>
                <c:pt idx="2">
                  <c:v>614</c:v>
                </c:pt>
              </c:numCache>
            </c:numRef>
          </c:val>
          <c:extLst>
            <c:ext xmlns:c16="http://schemas.microsoft.com/office/drawing/2014/chart" uri="{C3380CC4-5D6E-409C-BE32-E72D297353CC}">
              <c16:uniqueId val="{00000002-4555-4C8F-9ACE-A1EC3877B2C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{2E892DC9-54CD-49B9-8033-4AD93CE91D67}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06C-4758-A6EA-F449CE6AAE2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{8142F60A-D35B-4F06-8C75-56205DF21953}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06C-4758-A6EA-F449CE6AAE2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{75D4EDA0-7CAB-4B96-B6F2-AF4D83A5693F}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06C-4758-A6EA-F449CE6AAE2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{AD419F82-C1C4-49ED-8832-32BF5D15C9B0}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06C-4758-A6EA-F449CE6AAE2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{BB7DF0A5-45F9-4E12-8DDC-F4EE3D3ED994}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06C-4758-A6EA-F449CE6AAE2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{D29B3E91-6ECE-4768-9016-B20384B72326}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06C-4758-A6EA-F449CE6AAE2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{C282420C-0CD2-4495-957B-301B0450FE84}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06C-4758-A6EA-F449CE6AAE2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{6BBE88DD-217D-47DD-B1C7-2D0A738FD594}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06C-4758-A6EA-F449CE6AAE2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{56E0B772-5E64-4F97-ADD2-2C5C304D687C}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06C-4758-A6EA-F449CE6AAE2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52.7</c:v>
                </c:pt>
                <c:pt idx="24">
                  <c:v>56.2</c:v>
                </c:pt>
                <c:pt idx="32">
                  <c:v>57.9</c:v>
                </c:pt>
              </c:numCache>
            </c:numRef>
          </c:xVal>
          <c:yVal>
            <c:numRef>
              <c:f>公会計指標分析・財政指標組合せ分析表!$BP$51:$DC$51</c:f>
              <c:numCache>
                <c:formatCode>#,##0.0;"▲ "#,##0.0</c:formatCode>
                <c:ptCount val="40"/>
                <c:pt idx="16">
                  <c:v>18.399999999999999</c:v>
                </c:pt>
                <c:pt idx="24">
                  <c:v>9</c:v>
                </c:pt>
                <c:pt idx="32">
                  <c:v>15.9</c:v>
                </c:pt>
              </c:numCache>
            </c:numRef>
          </c:yVal>
          <c:smooth val="0"/>
          <c:extLst>
            <c:ext xmlns:c16="http://schemas.microsoft.com/office/drawing/2014/chart" uri="{C3380CC4-5D6E-409C-BE32-E72D297353CC}">
              <c16:uniqueId val="{00000009-506C-4758-A6EA-F449CE6AAE2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{9EE21EF7-4AE7-4FEE-A170-261D71C57BEB}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06C-4758-A6EA-F449CE6AAE2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{F63F8384-B249-4332-9E53-85DA24DCC142}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06C-4758-A6EA-F449CE6AAE2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{8B024FAE-C3E4-4E54-9A6F-5438493EFEF6}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06C-4758-A6EA-F449CE6AAE2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{0E33C0E3-98E4-475F-AAB4-3BAF37EBEF6F}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06C-4758-A6EA-F449CE6AAE2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{6F541EAC-160D-45FA-A302-4A5A18F90007}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06C-4758-A6EA-F449CE6AAE2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{E8EE1EE3-3CC1-4493-B30A-BA182A5ABC3F}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06C-4758-A6EA-F449CE6AAE2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{D012C48B-C47E-4A49-B2B2-1ABC53E15506}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06C-4758-A6EA-F449CE6AAE2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{EB90FBBD-C399-42C7-B17A-D8EF2B6CB1E3}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06C-4758-A6EA-F449CE6AAE2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{520872BF-5CFC-4D5C-8ABD-D0F2F358ECC4}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06C-4758-A6EA-F449CE6AAE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pt idx="24">
                  <c:v>57.9</c:v>
                </c:pt>
                <c:pt idx="32">
                  <c:v>58.3</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506C-4758-A6EA-F449CE6AAE23}"/>
            </c:ext>
          </c:extLst>
        </c:ser>
        <c:dLbls>
          <c:showLegendKey val="0"/>
          <c:showVal val="1"/>
          <c:showCatName val="0"/>
          <c:showSerName val="0"/>
          <c:showPercent val="0"/>
          <c:showBubbleSize val="0"/>
        </c:dLbls>
        <c:axId val="46179840"/>
        <c:axId val="46181760"/>
      </c:scatterChart>
      <c:valAx>
        <c:axId val="46179840"/>
        <c:scaling>
          <c:orientation val="minMax"/>
          <c:max val="58.800000000000004"/>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2"/>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{43E8A308-DB7A-4536-A591-3608E3511044}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757-486B-B088-80B80F8D209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{4D3E8551-4CEB-4E9A-B6D3-7AC4ACA5C029}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757-486B-B088-80B80F8D209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{E7F85974-0C15-4EFC-BB15-17896F3D5759}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757-486B-B088-80B80F8D209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{850FA9C8-5FF5-41E7-97D3-2E14D2D62150}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757-486B-B088-80B80F8D209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{FBF13063-3E22-4946-9798-36C5ADF8188A}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757-486B-B088-80B80F8D2099}"/>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{B2F8F796-D7F9-477F-AF8B-FC8BBE035C3D}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757-486B-B088-80B80F8D2099}"/>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{304A057A-7F3B-4506-8E67-A1D622606064}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757-486B-B088-80B80F8D2099}"/>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{F4C21F10-BDA5-47EE-8BFB-907B4DEB22D8}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757-486B-B088-80B80F8D2099}"/>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{4BECA5F2-4F5A-4AAD-AFD9-A773FCDA9831}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757-486B-B088-80B80F8D209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15.2</c:v>
                </c:pt>
                <c:pt idx="8">
                  <c:v>12.2</c:v>
                </c:pt>
                <c:pt idx="16">
                  <c:v>9.4</c:v>
                </c:pt>
                <c:pt idx="24">
                  <c:v>7.9</c:v>
                </c:pt>
                <c:pt idx="32">
                  <c:v>6.9</c:v>
                </c:pt>
              </c:numCache>
            </c:numRef>
          </c:xVal>
          <c:yVal>
            <c:numRef>
              <c:f>公会計指標分析・財政指標組合せ分析表!$BP$73:$DC$73</c:f>
              <c:numCache>
                <c:formatCode>#,##0.0;"▲ "#,##0.0</c:formatCode>
                <c:ptCount val="40"/>
                <c:pt idx="0">
                  <c:v>2.5</c:v>
                </c:pt>
                <c:pt idx="16">
                  <c:v>18.399999999999999</c:v>
                </c:pt>
                <c:pt idx="24">
                  <c:v>9</c:v>
                </c:pt>
                <c:pt idx="32">
                  <c:v>15.9</c:v>
                </c:pt>
              </c:numCache>
            </c:numRef>
          </c:yVal>
          <c:smooth val="0"/>
          <c:extLst>
            <c:ext xmlns:c16="http://schemas.microsoft.com/office/drawing/2014/chart" uri="{C3380CC4-5D6E-409C-BE32-E72D297353CC}">
              <c16:uniqueId val="{00000009-4757-486B-B088-80B80F8D209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{69306582-E721-4573-AC9B-E0E6543F0C0F}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757-486B-B088-80B80F8D209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{6A1CB502-102E-4740-A17D-89E72DAAFA78}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757-486B-B088-80B80F8D209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{38302899-86D2-4FD6-8DE4-9CA8D4F5F3F7}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757-486B-B088-80B80F8D209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{6DA6CCD4-454F-499C-9B32-47295C9664F9}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757-486B-B088-80B80F8D209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{85C96C9F-4BE8-482D-A5B3-8D63681EF709}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757-486B-B088-80B80F8D2099}"/>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{565656A2-73A1-4F87-A7C5-0F1C844D3DB0}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757-486B-B088-80B80F8D2099}"/>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{29996B5E-E2B8-4567-A085-67138CB9BD02}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757-486B-B088-80B80F8D2099}"/>
                </c:ext>
              </c:extLst>
            </c:dLbl>
            <c:dLbl>
              <c:idx val="24"/>
              <c:layout>
                <c:manualLayout>
                  <c:x val="-3.6851187522399582E-2"/>
                  <c:y val="-4.3495921315536014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{BB1061B9-D6C5-4A79-9F58-8D09A736A460}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757-486B-B088-80B80F8D2099}"/>
                </c:ext>
              </c:extLst>
            </c:dLbl>
            <c:dLbl>
              <c:idx val="32"/>
              <c:layout>
                <c:manualLayout>
                  <c:x val="-2.6544795715821686E-2"/>
                  <c:y val="-8.133737286005204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{C6CDA355-57A3-4C59-9925-8F3FF2CC2EB1}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757-486B-B088-80B80F8D209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6.4</c:v>
                </c:pt>
                <c:pt idx="24">
                  <c:v>6.9</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757-486B-B088-80B80F8D2099}"/>
            </c:ext>
          </c:extLst>
        </c:ser>
        <c:dLbls>
          <c:showLegendKey val="0"/>
          <c:showVal val="1"/>
          <c:showCatName val="0"/>
          <c:showSerName val="0"/>
          <c:showPercent val="0"/>
          <c:showBubbleSize val="0"/>
        </c:dLbls>
        <c:axId val="84219776"/>
        <c:axId val="84234240"/>
      </c:scatterChart>
      <c:valAx>
        <c:axId val="84219776"/>
        <c:scaling>
          <c:orientation val="minMax"/>
          <c:max val="16"/>
          <c:min val="5.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2"/>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実質公債費比率（平成２７年度から平成２９年度の３年平均）は警戒ラインの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％を大きく下回る６．９％となり、前年度７．９％から１．０％改善し、類似団体平均より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準となった。これは、平成８年度と平成１３年度に借り入れた臨時地方道特定（町道三島三谷線、県道川本波多線負担金）の元金償還が終了したことなどにより地方債の元利償還金が減少（△１３百万円）したことが影響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しかし、近年実施しているデジタル防災行政無線整備事業や悠邑ふるさと会館整備事業、新可燃ごみ共同処理施設整備事業などの大規模事業の償還が始まるため、中期財政計画では、平成３５年度までの６年間で公債費が２００百万円以上増額となると見込んで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したがって実質公債費比率も公債費の増額に合わせて上昇すると推計している。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平成２８年度は、職員数の減に伴う退職手当負担額の減やごみ焼却施設整備に伴う償還負担金の減、充当可能基金の増などが影響して対前年度比９．４％減の９．０％となった。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平成２９年度は、悠邑ふるさと会館整備事業や町道三原古市線整備事業、大田市と邑智郡３町で取り組んでいる新可燃ごみ共同処理施設整備事業等の借入れを行ったので、数値が上昇している。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今後も大規模事業を計画しているため、さらに数値が上昇することが見込まれる。町債を発行するときには、交付税措置の大きい過疎対策事業債や辺地対策事業債に限定するなど、財政の健全化に努める。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島根県川本町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平成２８年度策定の公共施設等総合管理計画に基づく将来の公共施設の更新や改修等に備えて、公共施設等維持管理基金へ１３５百万円積み立てた。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また、企業からの寄附金収入やふるさと納税による寄附金収入を雇用創出基金とふるさと思いやり基金へ３６百万円積み立てた。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決算余剰金の２５百万円については、減債基金へ積み立てた。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以上のことから、基金全体では、基金残高が対前年度比１９７百万円増の２，０８４百万円となった。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公共施設総合管理計画に基づく公共施設の維持管理を実施するため、平成３０年度から公共施設維持管理基金と福祉施設整備基金を統合し、公共施設等総合管理基金として公共施設の適正化を図る。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公共施設維持管理基金：公共施設の維持管理費に充てる。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学校教育施設整備基金：学校教育施設の整備費に充てる。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雇用創出基金：地域の元気回復、活性化及び住民の暮らしを守るための雇用・経済対策に係る事業支援費に充てる。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ふるさと創生事業資金積立金：自ら考え自ら実践する地域づくり事業費に充てる。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ふるさと思いやり基金：ふるさと川本町の再生に、いろいろな人が寄附を通じて広く参加し、その寄附金を個性豊かな活力ある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安全・安心のまちづくりを行うことを目的とする事業費に充てる。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平成２８年度策定の公共施設等総合管理計画に基づく将来の公共施設の更新や改修等に備えて、公共施設等維持管理基金へ１３５百万円積み立てた。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また、企業からの寄附金収入やふるさと納税による寄附金収入を雇用創出基金とふるさと思いやり基金へ３６百万円積み立てた。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施設の修繕</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に伴い公共施設維持管理基金と学校教育施設整備基金を６百万円取り崩した。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公共施設総合管理計画に基づく公共施設の維持管理を実施するため、平成３０年度から公共施設維持管理基金と福祉施設整備基金を統合し、公共施設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等総合管理基金として公共施設の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適正化を図る。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決算余剰金については、今まで財政調整基金や減債基金に積み立てていたが、平成３０年度以降は公共施設等総合管理基金へ積み立てる。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債権運用に伴う運用益収入２百万円を積み立てた。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財源不足に伴う取り崩しはなし。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財源不足が生じる場合に取り崩すこととしている。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公債費が大幅に増額となることで財源不足が生じる見込みなので、今後は財政調整基金の取り崩しに頼らざるを得ない状況である。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決算余剰金の２５百万円を積み立てた。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債権運用に伴う運用益収入５百万円を積み立てた。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取り崩しはなし。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繰上償還を実施する際に取り崩しを行う。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1F3194B-0E68-4E80-AE3D-2851FAED27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19CF7E0-717E-4BA0-AFF1-FA3683EEA0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72</xdr:row>
      <xdr:rowOff>0</xdr:rowOff>
    </xdr:from>
    <xdr:to>
      <xdr:col>83</xdr:col>
      <xdr:colOff>0</xdr:colOff>
      <xdr:row>74</xdr:row>
      <xdr:rowOff>0</xdr:rowOff>
    </xdr:to>
    <xdr:sp macro="" textlink="">
      <xdr:nvSpPr>
        <xdr:cNvPr id="4" name="正方形/長方形 3">
          <a:extLst>
            <a:ext uri="{FF2B5EF4-FFF2-40B4-BE49-F238E27FC236}">
              <a16:creationId xmlns:a16="http://schemas.microsoft.com/office/drawing/2014/main" id="{6CACD414-C508-48D8-8F80-3B64E0FF3549}"/>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a:extLst>
            <a:ext uri="{FF2B5EF4-FFF2-40B4-BE49-F238E27FC236}">
              <a16:creationId xmlns:a16="http://schemas.microsoft.com/office/drawing/2014/main" id="{6093272D-F3E4-4AA0-B3DA-D80A5469362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a:extLst>
            <a:ext uri="{FF2B5EF4-FFF2-40B4-BE49-F238E27FC236}">
              <a16:creationId xmlns:a16="http://schemas.microsoft.com/office/drawing/2014/main" id="{02FB5F70-EB30-4D93-BD36-7DB35604348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a:extLst>
            <a:ext uri="{FF2B5EF4-FFF2-40B4-BE49-F238E27FC236}">
              <a16:creationId xmlns:a16="http://schemas.microsoft.com/office/drawing/2014/main" id="{A2546E14-6E93-447A-81C5-306890C8FE2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a:extLst>
            <a:ext uri="{FF2B5EF4-FFF2-40B4-BE49-F238E27FC236}">
              <a16:creationId xmlns:a16="http://schemas.microsoft.com/office/drawing/2014/main" id="{D668487D-A466-4EB2-A25C-6952B6D2B54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a:extLst>
            <a:ext uri="{FF2B5EF4-FFF2-40B4-BE49-F238E27FC236}">
              <a16:creationId xmlns:a16="http://schemas.microsoft.com/office/drawing/2014/main" id="{0086C9C2-AF44-40D1-AE18-44E1C188460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a:extLst>
            <a:ext uri="{FF2B5EF4-FFF2-40B4-BE49-F238E27FC236}">
              <a16:creationId xmlns:a16="http://schemas.microsoft.com/office/drawing/2014/main" id="{67EC9DAE-4BEF-4622-B18D-1411F13A233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a:extLst>
            <a:ext uri="{FF2B5EF4-FFF2-40B4-BE49-F238E27FC236}">
              <a16:creationId xmlns:a16="http://schemas.microsoft.com/office/drawing/2014/main" id="{30E4BD7F-8403-4BDF-9846-E788071F05E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a:extLst>
            <a:ext uri="{FF2B5EF4-FFF2-40B4-BE49-F238E27FC236}">
              <a16:creationId xmlns:a16="http://schemas.microsoft.com/office/drawing/2014/main" id="{E1F11356-28D1-4FE4-AE0E-1A911AEDE85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a:extLst>
            <a:ext uri="{FF2B5EF4-FFF2-40B4-BE49-F238E27FC236}">
              <a16:creationId xmlns:a16="http://schemas.microsoft.com/office/drawing/2014/main" id="{8AC7090F-F090-4BE7-A943-400CE74539F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a:extLst>
            <a:ext uri="{FF2B5EF4-FFF2-40B4-BE49-F238E27FC236}">
              <a16:creationId xmlns:a16="http://schemas.microsoft.com/office/drawing/2014/main" id="{9DDA68B0-D725-4D93-B8ED-86F0D0B85FD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3,378
3,357
106.43
4,149,995
3,959,873
43,084
2,183,843
4,415,408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a:extLst>
            <a:ext uri="{FF2B5EF4-FFF2-40B4-BE49-F238E27FC236}">
              <a16:creationId xmlns:a16="http://schemas.microsoft.com/office/drawing/2014/main" id="{391B1406-5449-4689-9D4F-80772E4AC6C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a:extLst>
            <a:ext uri="{FF2B5EF4-FFF2-40B4-BE49-F238E27FC236}">
              <a16:creationId xmlns:a16="http://schemas.microsoft.com/office/drawing/2014/main" id="{0A70FD12-7402-4BEC-AAB5-0BB8FF9AF3E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a:extLst>
            <a:ext uri="{FF2B5EF4-FFF2-40B4-BE49-F238E27FC236}">
              <a16:creationId xmlns:a16="http://schemas.microsoft.com/office/drawing/2014/main" id="{9BBDE615-8E3F-48DC-95D5-6B423EDF33C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a:extLst>
            <a:ext uri="{FF2B5EF4-FFF2-40B4-BE49-F238E27FC236}">
              <a16:creationId xmlns:a16="http://schemas.microsoft.com/office/drawing/2014/main" id="{139DC62A-6787-4223-BAE6-9543C2A213E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a:extLst>
            <a:ext uri="{FF2B5EF4-FFF2-40B4-BE49-F238E27FC236}">
              <a16:creationId xmlns:a16="http://schemas.microsoft.com/office/drawing/2014/main" id="{157111C3-1C4F-4D53-BAFA-C155BEE99D0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a:extLst>
            <a:ext uri="{FF2B5EF4-FFF2-40B4-BE49-F238E27FC236}">
              <a16:creationId xmlns:a16="http://schemas.microsoft.com/office/drawing/2014/main" id="{8D208B12-43ED-4787-B152-7F61D6A3A30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a:extLst>
            <a:ext uri="{FF2B5EF4-FFF2-40B4-BE49-F238E27FC236}">
              <a16:creationId xmlns:a16="http://schemas.microsoft.com/office/drawing/2014/main" id="{EE1F3F7B-5FF1-4D4C-837D-7DA9893F2B7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a:extLst>
            <a:ext uri="{FF2B5EF4-FFF2-40B4-BE49-F238E27FC236}">
              <a16:creationId xmlns:a16="http://schemas.microsoft.com/office/drawing/2014/main" id="{3AC62930-EB17-4053-9D0F-604F0AEF20C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a:extLst>
            <a:ext uri="{FF2B5EF4-FFF2-40B4-BE49-F238E27FC236}">
              <a16:creationId xmlns:a16="http://schemas.microsoft.com/office/drawing/2014/main" id="{80DEB0CE-D2EA-4BFF-8E57-0B9C2FAA0BB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a:extLst>
            <a:ext uri="{FF2B5EF4-FFF2-40B4-BE49-F238E27FC236}">
              <a16:creationId xmlns:a16="http://schemas.microsoft.com/office/drawing/2014/main" id="{71D7CD0A-2EC3-4E54-9DB8-57545FDA404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a:extLst>
            <a:ext uri="{FF2B5EF4-FFF2-40B4-BE49-F238E27FC236}">
              <a16:creationId xmlns:a16="http://schemas.microsoft.com/office/drawing/2014/main" id="{6CB40923-CDD3-4218-9D41-9EEBFC9E1F6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a:extLst>
            <a:ext uri="{FF2B5EF4-FFF2-40B4-BE49-F238E27FC236}">
              <a16:creationId xmlns:a16="http://schemas.microsoft.com/office/drawing/2014/main" id="{C872FABD-DF84-4ECE-B352-49D10918922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a:extLst>
            <a:ext uri="{FF2B5EF4-FFF2-40B4-BE49-F238E27FC236}">
              <a16:creationId xmlns:a16="http://schemas.microsoft.com/office/drawing/2014/main" id="{16DDF647-1C64-445D-8850-A1D5EA3F0AC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a:extLst>
            <a:ext uri="{FF2B5EF4-FFF2-40B4-BE49-F238E27FC236}">
              <a16:creationId xmlns:a16="http://schemas.microsoft.com/office/drawing/2014/main" id="{E4239C93-7A83-4F67-94B7-E55DCE1B654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a:extLst>
            <a:ext uri="{FF2B5EF4-FFF2-40B4-BE49-F238E27FC236}">
              <a16:creationId xmlns:a16="http://schemas.microsoft.com/office/drawing/2014/main" id="{CACEFD2C-A274-4750-B388-0B61F1CA9C0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a:extLst>
            <a:ext uri="{FF2B5EF4-FFF2-40B4-BE49-F238E27FC236}">
              <a16:creationId xmlns:a16="http://schemas.microsoft.com/office/drawing/2014/main" id="{511A4F35-7CC0-4EB0-A1BB-2B8235F3F5F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a:extLst>
            <a:ext uri="{FF2B5EF4-FFF2-40B4-BE49-F238E27FC236}">
              <a16:creationId xmlns:a16="http://schemas.microsoft.com/office/drawing/2014/main" id="{2EC2C4FD-8C01-4878-BC69-8C3DD098FBC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2" name="テキスト ボックス 31">
          <a:extLst>
            <a:ext uri="{FF2B5EF4-FFF2-40B4-BE49-F238E27FC236}">
              <a16:creationId xmlns:a16="http://schemas.microsoft.com/office/drawing/2014/main" id="{17328E4A-B9F8-4B14-95DB-7514F4E3D042}"/>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3" name="テキスト ボックス 32">
          <a:extLst>
            <a:ext uri="{FF2B5EF4-FFF2-40B4-BE49-F238E27FC236}">
              <a16:creationId xmlns:a16="http://schemas.microsoft.com/office/drawing/2014/main" id="{E53B4C7D-9C2E-4C31-9E06-CE30FCEAAB3E}"/>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4" name="テキスト ボックス 33">
          <a:extLst>
            <a:ext uri="{FF2B5EF4-FFF2-40B4-BE49-F238E27FC236}">
              <a16:creationId xmlns:a16="http://schemas.microsoft.com/office/drawing/2014/main" id="{39211F09-A5E6-4808-92B6-6ECB1FAB627D}"/>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5" name="テキスト ボックス 34">
          <a:extLst>
            <a:ext uri="{FF2B5EF4-FFF2-40B4-BE49-F238E27FC236}">
              <a16:creationId xmlns:a16="http://schemas.microsoft.com/office/drawing/2014/main" id="{427A222E-49AC-4DA2-A0AE-87B5F27C7341}"/>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F6E0BD67-4FD8-4DD8-9174-3829DEECE91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4E53ACAB-602A-4276-8F11-9C9ED460A5B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B62CA839-0EC0-45CC-A4C4-C62B3D9ACA9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305D2A75-C3BA-4B54-8445-695168502D6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B91BB500-0809-4213-9A81-5CDA02B6EE4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5337C06D-2647-492D-A726-988F73101A1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8C14110C-940D-4B97-A556-B38F608E69F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C34B1FC-CFA4-4620-AA59-1BE1A02AAE7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CA1EADBF-C23F-404A-A3DB-3E36A4F10DE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C79908E3-8FFA-4224-994F-97438C0A6B3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C41CF77F-A1D4-4434-BD61-2FA46233C44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EE446265-F8F2-4A31-8789-A5C0AB77DB7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E9FF9BAE-6669-4182-A804-2415B29686C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平成２８年度に策定した公共施設等総合管理計画において、公共施設等の延べ床面積を３０年間で３０％削減するという目標を掲げ、老朽化した施設の除却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を進め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a:effectLst/>
              <a:latin typeface="ＭＳ Ｐゴシック" panose="020B0600070205080204" pitchFamily="50" charset="-128"/>
              <a:ea typeface="ＭＳ Ｐゴシック" panose="020B0600070205080204" pitchFamily="50" charset="-128"/>
            </a:rPr>
            <a:t>　類似団体の平均と同様に数値が上昇傾向にあり、その伸びは類似団体より急である。今後は個別に施設を分析していき、老朽化状況をより正確に把握したうえで施設の維持管理対策を行っていく。</a:t>
          </a:r>
          <a:endParaRPr lang="en-US"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5BD3E6B-751F-4743-9C30-95A41020375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E46C16E0-18CC-4DB3-ABD9-AFDAD6A4569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9CCF7332-DBF9-462D-83FF-3445B2F3A91B}"/>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6A63DB89-61D0-41AB-9C9C-167B2DDD3B51}"/>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FF1E908-B746-465F-8C83-AA2AF4270C4D}"/>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6850FFA7-26BD-465C-92F5-9D153E5999B7}"/>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5C1EAAE5-B83E-4A02-A39B-0182C1993243}"/>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6CC4D27F-0FE3-4AFD-A7FF-82B1871BB574}"/>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969859E2-9F5B-46A4-A982-36006412EB2B}"/>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332186D9-37B8-49CA-9B81-EAA0D09B34E6}"/>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14C81978-FBFC-44DE-AF58-CEC900241171}"/>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80445A5E-D4E2-4C67-BE62-E7B1384FEEA8}"/>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148B828E-B755-4A08-BF46-1ACE9D9AC2E2}"/>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24D8F690-B764-4B8E-8645-8E2D344B59B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50433817-1918-4C2B-B3BD-BC6190E1A6C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CEE051B1-EDB9-460D-B681-4B912094764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157903</xdr:rowOff>
    </xdr:from>
    <xdr:to>
      <xdr:col>23</xdr:col>
      <xdr:colOff>85090</xdr:colOff>
      <xdr:row>34</xdr:row>
      <xdr:rowOff>36195</xdr:rowOff>
    </xdr:to>
    <xdr:cxnSp macro="">
      <xdr:nvCxnSpPr>
        <xdr:cNvPr id="65" name="直線コネクタ 64">
          <a:extLst>
            <a:ext uri="{FF2B5EF4-FFF2-40B4-BE49-F238E27FC236}">
              <a16:creationId xmlns:a16="http://schemas.microsoft.com/office/drawing/2014/main" id="{00A526C1-AC4D-4246-8F84-23B40C2B727B}"/>
            </a:ext>
          </a:extLst>
        </xdr:cNvPr>
        <xdr:cNvCxnSpPr/>
      </xdr:nvCxnSpPr>
      <xdr:spPr>
        <a:xfrm flipV="1">
          <a:off x="4760595" y="5215678"/>
          <a:ext cx="1270" cy="142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6" name="有形固定資産減価償却率最小値テキスト">
          <a:extLst>
            <a:ext uri="{FF2B5EF4-FFF2-40B4-BE49-F238E27FC236}">
              <a16:creationId xmlns:a16="http://schemas.microsoft.com/office/drawing/2014/main" id="{F4075445-E47E-46A7-AFE4-EACFEC3D77A3}"/>
            </a:ext>
          </a:extLst>
        </xdr:cNvPr>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7" name="直線コネクタ 66">
          <a:extLst>
            <a:ext uri="{FF2B5EF4-FFF2-40B4-BE49-F238E27FC236}">
              <a16:creationId xmlns:a16="http://schemas.microsoft.com/office/drawing/2014/main" id="{902E2537-049F-4B62-A1B8-585D3332F299}"/>
            </a:ext>
          </a:extLst>
        </xdr:cNvPr>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104580</xdr:rowOff>
    </xdr:from>
    <xdr:ext cx="405111" cy="259045"/>
    <xdr:sp macro="" textlink="">
      <xdr:nvSpPr>
        <xdr:cNvPr id="68" name="有形固定資産減価償却率最大値テキスト">
          <a:extLst>
            <a:ext uri="{FF2B5EF4-FFF2-40B4-BE49-F238E27FC236}">
              <a16:creationId xmlns:a16="http://schemas.microsoft.com/office/drawing/2014/main" id="{3B5FBE58-C912-4220-A8AC-C46A650A97AE}"/>
            </a:ext>
          </a:extLst>
        </xdr:cNvPr>
        <xdr:cNvSpPr txBox="1"/>
      </xdr:nvSpPr>
      <xdr:spPr>
        <a:xfrm>
          <a:off x="4813300" y="4990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157903</xdr:rowOff>
    </xdr:from>
    <xdr:to>
      <xdr:col>23</xdr:col>
      <xdr:colOff>174625</xdr:colOff>
      <xdr:row>25</xdr:row>
      <xdr:rowOff>157903</xdr:rowOff>
    </xdr:to>
    <xdr:cxnSp macro="">
      <xdr:nvCxnSpPr>
        <xdr:cNvPr id="69" name="直線コネクタ 68">
          <a:extLst>
            <a:ext uri="{FF2B5EF4-FFF2-40B4-BE49-F238E27FC236}">
              <a16:creationId xmlns:a16="http://schemas.microsoft.com/office/drawing/2014/main" id="{0552E469-AB9B-4808-B96B-40B19723BA78}"/>
            </a:ext>
          </a:extLst>
        </xdr:cNvPr>
        <xdr:cNvCxnSpPr/>
      </xdr:nvCxnSpPr>
      <xdr:spPr>
        <a:xfrm>
          <a:off x="4673600" y="521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150724</xdr:rowOff>
    </xdr:from>
    <xdr:ext cx="405111" cy="259045"/>
    <xdr:sp macro="" textlink="">
      <xdr:nvSpPr>
        <xdr:cNvPr id="70" name="有形固定資産減価償却率平均値テキスト">
          <a:extLst>
            <a:ext uri="{FF2B5EF4-FFF2-40B4-BE49-F238E27FC236}">
              <a16:creationId xmlns:a16="http://schemas.microsoft.com/office/drawing/2014/main" id="{324ED3D6-6248-4DFD-8CE3-EF95C9FEA0BE}"/>
            </a:ext>
          </a:extLst>
        </xdr:cNvPr>
        <xdr:cNvSpPr txBox="1"/>
      </xdr:nvSpPr>
      <xdr:spPr>
        <a:xfrm>
          <a:off x="4813300" y="5894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1" name="フローチャート: 判断 70">
          <a:extLst>
            <a:ext uri="{FF2B5EF4-FFF2-40B4-BE49-F238E27FC236}">
              <a16:creationId xmlns:a16="http://schemas.microsoft.com/office/drawing/2014/main" id="{006F50FF-A309-4E10-AF24-AFE0FE5ABE14}"/>
            </a:ext>
          </a:extLst>
        </xdr:cNvPr>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142240</xdr:rowOff>
    </xdr:from>
    <xdr:to>
      <xdr:col>19</xdr:col>
      <xdr:colOff>187325</xdr:colOff>
      <xdr:row>31</xdr:row>
      <xdr:rowOff>72390</xdr:rowOff>
    </xdr:to>
    <xdr:sp macro="" textlink="">
      <xdr:nvSpPr>
        <xdr:cNvPr id="72" name="フローチャート: 判断 71">
          <a:extLst>
            <a:ext uri="{FF2B5EF4-FFF2-40B4-BE49-F238E27FC236}">
              <a16:creationId xmlns:a16="http://schemas.microsoft.com/office/drawing/2014/main" id="{4F5925DC-2D11-41B7-BD4E-FBAB742100AB}"/>
            </a:ext>
          </a:extLst>
        </xdr:cNvPr>
        <xdr:cNvSpPr/>
      </xdr:nvSpPr>
      <xdr:spPr>
        <a:xfrm>
          <a:off x="4000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73" name="フローチャート: 判断 72">
          <a:extLst>
            <a:ext uri="{FF2B5EF4-FFF2-40B4-BE49-F238E27FC236}">
              <a16:creationId xmlns:a16="http://schemas.microsoft.com/office/drawing/2014/main" id="{52178D8B-7954-4D7D-A140-2B7CC32C2E97}"/>
            </a:ext>
          </a:extLst>
        </xdr:cNvPr>
        <xdr:cNvSpPr/>
      </xdr:nvSpPr>
      <xdr:spPr>
        <a:xfrm>
          <a:off x="3238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D757B96E-A48A-4C25-BDCE-BA3083C1BD4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CCDA9211-8E33-4780-ABE6-BCFA2DFFFF5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DAA76AF7-E114-4E7D-B3D7-6D29EA9D004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DFB8BEB2-4DFF-42D4-9A24-199BD1D4B10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02DA346-6076-4947-93B4-B9D078B8736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9" name="楕円 78">
          <a:extLst>
            <a:ext uri="{FF2B5EF4-FFF2-40B4-BE49-F238E27FC236}">
              <a16:creationId xmlns:a16="http://schemas.microsoft.com/office/drawing/2014/main" id="{DCE3D4CD-5F24-4B70-BD03-B215A552DB56}"/>
            </a:ext>
          </a:extLst>
        </xdr:cNvPr>
        <xdr:cNvSpPr/>
      </xdr:nvSpPr>
      <xdr:spPr>
        <a:xfrm>
          <a:off x="47117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120667</xdr:rowOff>
    </xdr:from>
    <xdr:ext cx="405111" cy="259045"/>
    <xdr:sp macro="" textlink="">
      <xdr:nvSpPr>
        <xdr:cNvPr id="80" name="有形固定資産減価償却率該当値テキスト">
          <a:extLst>
            <a:ext uri="{FF2B5EF4-FFF2-40B4-BE49-F238E27FC236}">
              <a16:creationId xmlns:a16="http://schemas.microsoft.com/office/drawing/2014/main" id="{F41E5BDE-F5D0-4A7B-9F84-A7993BD6DA5D}"/>
            </a:ext>
          </a:extLst>
        </xdr:cNvPr>
        <xdr:cNvSpPr txBox="1"/>
      </xdr:nvSpPr>
      <xdr:spPr>
        <a:xfrm>
          <a:off x="4813300"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31962</xdr:rowOff>
    </xdr:from>
    <xdr:to>
      <xdr:col>19</xdr:col>
      <xdr:colOff>187325</xdr:colOff>
      <xdr:row>31</xdr:row>
      <xdr:rowOff>133562</xdr:rowOff>
    </xdr:to>
    <xdr:sp macro="" textlink="">
      <xdr:nvSpPr>
        <xdr:cNvPr id="81" name="楕円 80">
          <a:extLst>
            <a:ext uri="{FF2B5EF4-FFF2-40B4-BE49-F238E27FC236}">
              <a16:creationId xmlns:a16="http://schemas.microsoft.com/office/drawing/2014/main" id="{533D8241-0CCF-460D-89DB-1BE86C97C4AB}"/>
            </a:ext>
          </a:extLst>
        </xdr:cNvPr>
        <xdr:cNvSpPr/>
      </xdr:nvSpPr>
      <xdr:spPr>
        <a:xfrm>
          <a:off x="4000500" y="611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21590</xdr:rowOff>
    </xdr:from>
    <xdr:to>
      <xdr:col>23</xdr:col>
      <xdr:colOff>85725</xdr:colOff>
      <xdr:row>31</xdr:row>
      <xdr:rowOff>82762</xdr:rowOff>
    </xdr:to>
    <xdr:cxnSp macro="">
      <xdr:nvCxnSpPr>
        <xdr:cNvPr id="82" name="直線コネクタ 81">
          <a:extLst>
            <a:ext uri="{FF2B5EF4-FFF2-40B4-BE49-F238E27FC236}">
              <a16:creationId xmlns:a16="http://schemas.microsoft.com/office/drawing/2014/main" id="{07DC113B-8E4A-41C7-9E40-C6DDAF3F832F}"/>
            </a:ext>
          </a:extLst>
        </xdr:cNvPr>
        <xdr:cNvCxnSpPr/>
      </xdr:nvCxnSpPr>
      <xdr:spPr>
        <a:xfrm flipV="1">
          <a:off x="4051300" y="6108065"/>
          <a:ext cx="7112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157903</xdr:rowOff>
    </xdr:from>
    <xdr:to>
      <xdr:col>15</xdr:col>
      <xdr:colOff>187325</xdr:colOff>
      <xdr:row>32</xdr:row>
      <xdr:rowOff>88053</xdr:rowOff>
    </xdr:to>
    <xdr:sp macro="" textlink="">
      <xdr:nvSpPr>
        <xdr:cNvPr id="83" name="楕円 82">
          <a:extLst>
            <a:ext uri="{FF2B5EF4-FFF2-40B4-BE49-F238E27FC236}">
              <a16:creationId xmlns:a16="http://schemas.microsoft.com/office/drawing/2014/main" id="{332D4094-198E-4C1E-99BB-6B3E64D7E179}"/>
            </a:ext>
          </a:extLst>
        </xdr:cNvPr>
        <xdr:cNvSpPr/>
      </xdr:nvSpPr>
      <xdr:spPr>
        <a:xfrm>
          <a:off x="3238500" y="624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82762</xdr:rowOff>
    </xdr:from>
    <xdr:to>
      <xdr:col>19</xdr:col>
      <xdr:colOff>136525</xdr:colOff>
      <xdr:row>32</xdr:row>
      <xdr:rowOff>37253</xdr:rowOff>
    </xdr:to>
    <xdr:cxnSp macro="">
      <xdr:nvCxnSpPr>
        <xdr:cNvPr id="84" name="直線コネクタ 83">
          <a:extLst>
            <a:ext uri="{FF2B5EF4-FFF2-40B4-BE49-F238E27FC236}">
              <a16:creationId xmlns:a16="http://schemas.microsoft.com/office/drawing/2014/main" id="{B5467B60-CAF4-4C59-A0E2-2EC2593D9024}"/>
            </a:ext>
          </a:extLst>
        </xdr:cNvPr>
        <xdr:cNvCxnSpPr/>
      </xdr:nvCxnSpPr>
      <xdr:spPr>
        <a:xfrm flipV="1">
          <a:off x="3289300" y="6169237"/>
          <a:ext cx="762000" cy="12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88917</xdr:rowOff>
    </xdr:from>
    <xdr:ext cx="405111" cy="259045"/>
    <xdr:sp macro="" textlink="">
      <xdr:nvSpPr>
        <xdr:cNvPr id="85" name="n_1aveValue有形固定資産減価償却率">
          <a:extLst>
            <a:ext uri="{FF2B5EF4-FFF2-40B4-BE49-F238E27FC236}">
              <a16:creationId xmlns:a16="http://schemas.microsoft.com/office/drawing/2014/main" id="{3A81EE84-4B53-453D-85C7-4F29D4187716}"/>
            </a:ext>
          </a:extLst>
        </xdr:cNvPr>
        <xdr:cNvSpPr txBox="1"/>
      </xdr:nvSpPr>
      <xdr:spPr>
        <a:xfrm>
          <a:off x="38360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117704</xdr:rowOff>
    </xdr:from>
    <xdr:ext cx="405111" cy="259045"/>
    <xdr:sp macro="" textlink="">
      <xdr:nvSpPr>
        <xdr:cNvPr id="86" name="n_2aveValue有形固定資産減価償却率">
          <a:extLst>
            <a:ext uri="{FF2B5EF4-FFF2-40B4-BE49-F238E27FC236}">
              <a16:creationId xmlns:a16="http://schemas.microsoft.com/office/drawing/2014/main" id="{716895B1-DF3B-49D3-A9EA-593A6CC097B2}"/>
            </a:ext>
          </a:extLst>
        </xdr:cNvPr>
        <xdr:cNvSpPr txBox="1"/>
      </xdr:nvSpPr>
      <xdr:spPr>
        <a:xfrm>
          <a:off x="30867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124689</xdr:rowOff>
    </xdr:from>
    <xdr:ext cx="405111" cy="259045"/>
    <xdr:sp macro="" textlink="">
      <xdr:nvSpPr>
        <xdr:cNvPr id="87" name="n_1mainValue有形固定資産減価償却率">
          <a:extLst>
            <a:ext uri="{FF2B5EF4-FFF2-40B4-BE49-F238E27FC236}">
              <a16:creationId xmlns:a16="http://schemas.microsoft.com/office/drawing/2014/main" id="{D8E9F6AA-7E6C-4D97-B8A1-862883CD0CAF}"/>
            </a:ext>
          </a:extLst>
        </xdr:cNvPr>
        <xdr:cNvSpPr txBox="1"/>
      </xdr:nvSpPr>
      <xdr:spPr>
        <a:xfrm>
          <a:off x="3836044" y="621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79180</xdr:rowOff>
    </xdr:from>
    <xdr:ext cx="405111" cy="259045"/>
    <xdr:sp macro="" textlink="">
      <xdr:nvSpPr>
        <xdr:cNvPr id="88" name="n_2mainValue有形固定資産減価償却率">
          <a:extLst>
            <a:ext uri="{FF2B5EF4-FFF2-40B4-BE49-F238E27FC236}">
              <a16:creationId xmlns:a16="http://schemas.microsoft.com/office/drawing/2014/main" id="{9ACD320B-290F-44BD-9ADC-3B4FE84FB256}"/>
            </a:ext>
          </a:extLst>
        </xdr:cNvPr>
        <xdr:cNvSpPr txBox="1"/>
      </xdr:nvSpPr>
      <xdr:spPr>
        <a:xfrm>
          <a:off x="3086744" y="6337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a:extLst>
            <a:ext uri="{FF2B5EF4-FFF2-40B4-BE49-F238E27FC236}">
              <a16:creationId xmlns:a16="http://schemas.microsoft.com/office/drawing/2014/main" id="{AB60C983-A741-4A1E-B8E7-C86F274B83F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a:extLst>
            <a:ext uri="{FF2B5EF4-FFF2-40B4-BE49-F238E27FC236}">
              <a16:creationId xmlns:a16="http://schemas.microsoft.com/office/drawing/2014/main" id="{390B43DE-03CE-4565-A29B-7FD4D9637143}"/>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a:extLst>
            <a:ext uri="{FF2B5EF4-FFF2-40B4-BE49-F238E27FC236}">
              <a16:creationId xmlns:a16="http://schemas.microsoft.com/office/drawing/2014/main" id="{1A497CC3-D058-47C2-92F2-4FEBF18A91A2}"/>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a:extLst>
            <a:ext uri="{FF2B5EF4-FFF2-40B4-BE49-F238E27FC236}">
              <a16:creationId xmlns:a16="http://schemas.microsoft.com/office/drawing/2014/main" id="{36E13740-F57E-4046-B327-CEC6D29219F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a:extLst>
            <a:ext uri="{FF2B5EF4-FFF2-40B4-BE49-F238E27FC236}">
              <a16:creationId xmlns:a16="http://schemas.microsoft.com/office/drawing/2014/main" id="{7C12ED6B-BA87-4A21-904C-65DA9078D89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a:extLst>
            <a:ext uri="{FF2B5EF4-FFF2-40B4-BE49-F238E27FC236}">
              <a16:creationId xmlns:a16="http://schemas.microsoft.com/office/drawing/2014/main" id="{404C8E35-15E3-48B0-9F04-1649BA85400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a:extLst>
            <a:ext uri="{FF2B5EF4-FFF2-40B4-BE49-F238E27FC236}">
              <a16:creationId xmlns:a16="http://schemas.microsoft.com/office/drawing/2014/main" id="{0E6C3AB1-D469-4D09-85B6-5A443E9C0B3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a:extLst>
            <a:ext uri="{FF2B5EF4-FFF2-40B4-BE49-F238E27FC236}">
              <a16:creationId xmlns:a16="http://schemas.microsoft.com/office/drawing/2014/main" id="{6F526AB2-80B4-4230-9558-9D41AE4A90B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a:extLst>
            <a:ext uri="{FF2B5EF4-FFF2-40B4-BE49-F238E27FC236}">
              <a16:creationId xmlns:a16="http://schemas.microsoft.com/office/drawing/2014/main" id="{2D8203C6-33E4-494A-A355-4B8478C0F2E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a:extLst>
            <a:ext uri="{FF2B5EF4-FFF2-40B4-BE49-F238E27FC236}">
              <a16:creationId xmlns:a16="http://schemas.microsoft.com/office/drawing/2014/main" id="{F1780118-5F11-4B66-AEFE-CFD726B608F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a:extLst>
            <a:ext uri="{FF2B5EF4-FFF2-40B4-BE49-F238E27FC236}">
              <a16:creationId xmlns:a16="http://schemas.microsoft.com/office/drawing/2014/main" id="{A36EE98A-ECD5-4A5B-B282-080F776555C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a:extLst>
            <a:ext uri="{FF2B5EF4-FFF2-40B4-BE49-F238E27FC236}">
              <a16:creationId xmlns:a16="http://schemas.microsoft.com/office/drawing/2014/main" id="{809B62BA-79DB-4D7A-A7BE-93845F9C2E8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a:extLst>
            <a:ext uri="{FF2B5EF4-FFF2-40B4-BE49-F238E27FC236}">
              <a16:creationId xmlns:a16="http://schemas.microsoft.com/office/drawing/2014/main" id="{F0035B9C-53DB-4A5E-85D7-619ABD13381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平成２７年度以降で実施した役場庁舎移転事業や悠邑ふるさと会館大規模改修事業、町道の整備事業等の大規模な普通建設事業に伴い、地方債現在高が増加していることが要因で、類似団体の平均より高い水準とな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a:extLst>
            <a:ext uri="{FF2B5EF4-FFF2-40B4-BE49-F238E27FC236}">
              <a16:creationId xmlns:a16="http://schemas.microsoft.com/office/drawing/2014/main" id="{E4144A0E-D686-4C7F-A8EE-9686B72380E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a:extLst>
            <a:ext uri="{FF2B5EF4-FFF2-40B4-BE49-F238E27FC236}">
              <a16:creationId xmlns:a16="http://schemas.microsoft.com/office/drawing/2014/main" id="{C9AD7446-C125-461C-83CE-FE95449A237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a:extLst>
            <a:ext uri="{FF2B5EF4-FFF2-40B4-BE49-F238E27FC236}">
              <a16:creationId xmlns:a16="http://schemas.microsoft.com/office/drawing/2014/main" id="{B5DB99A8-9187-42ED-A7C2-5A3D7F42E97B}"/>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a:extLst>
            <a:ext uri="{FF2B5EF4-FFF2-40B4-BE49-F238E27FC236}">
              <a16:creationId xmlns:a16="http://schemas.microsoft.com/office/drawing/2014/main" id="{EC637138-F7DA-483B-B8F3-77D95DB6BB7D}"/>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a:extLst>
            <a:ext uri="{FF2B5EF4-FFF2-40B4-BE49-F238E27FC236}">
              <a16:creationId xmlns:a16="http://schemas.microsoft.com/office/drawing/2014/main" id="{D922D54D-3188-40DC-8FC7-7D0EA3E1CCE2}"/>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a:extLst>
            <a:ext uri="{FF2B5EF4-FFF2-40B4-BE49-F238E27FC236}">
              <a16:creationId xmlns:a16="http://schemas.microsoft.com/office/drawing/2014/main" id="{EB8169ED-AFCC-4D5A-B1D6-261BBCD0E441}"/>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a:extLst>
            <a:ext uri="{FF2B5EF4-FFF2-40B4-BE49-F238E27FC236}">
              <a16:creationId xmlns:a16="http://schemas.microsoft.com/office/drawing/2014/main" id="{F3D3D491-D283-40FA-8DB8-2F65C7098C23}"/>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a:extLst>
            <a:ext uri="{FF2B5EF4-FFF2-40B4-BE49-F238E27FC236}">
              <a16:creationId xmlns:a16="http://schemas.microsoft.com/office/drawing/2014/main" id="{49EA2FCE-5FC5-4BDE-BAD9-AF0EA274B778}"/>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a:extLst>
            <a:ext uri="{FF2B5EF4-FFF2-40B4-BE49-F238E27FC236}">
              <a16:creationId xmlns:a16="http://schemas.microsoft.com/office/drawing/2014/main" id="{271A53EB-A0F8-4BE2-B05D-5D17706FF7B7}"/>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1" name="テキスト ボックス 110">
          <a:extLst>
            <a:ext uri="{FF2B5EF4-FFF2-40B4-BE49-F238E27FC236}">
              <a16:creationId xmlns:a16="http://schemas.microsoft.com/office/drawing/2014/main" id="{2C3F592B-FFD2-454E-9513-91B2D6803D00}"/>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a:extLst>
            <a:ext uri="{FF2B5EF4-FFF2-40B4-BE49-F238E27FC236}">
              <a16:creationId xmlns:a16="http://schemas.microsoft.com/office/drawing/2014/main" id="{D89CD7E2-3F80-40D8-9E19-B55830BCD587}"/>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3" name="テキスト ボックス 112">
          <a:extLst>
            <a:ext uri="{FF2B5EF4-FFF2-40B4-BE49-F238E27FC236}">
              <a16:creationId xmlns:a16="http://schemas.microsoft.com/office/drawing/2014/main" id="{3CD2CC6E-CB22-44F8-AC97-71F2A9304050}"/>
            </a:ext>
          </a:extLst>
        </xdr:cNvPr>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a:extLst>
            <a:ext uri="{FF2B5EF4-FFF2-40B4-BE49-F238E27FC236}">
              <a16:creationId xmlns:a16="http://schemas.microsoft.com/office/drawing/2014/main" id="{F5496E62-BCFD-4F9B-BF2A-A411685E1727}"/>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a:extLst>
            <a:ext uri="{FF2B5EF4-FFF2-40B4-BE49-F238E27FC236}">
              <a16:creationId xmlns:a16="http://schemas.microsoft.com/office/drawing/2014/main" id="{7AE110B5-301E-4D7F-A552-1427FF5D2ADC}"/>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a:extLst>
            <a:ext uri="{FF2B5EF4-FFF2-40B4-BE49-F238E27FC236}">
              <a16:creationId xmlns:a16="http://schemas.microsoft.com/office/drawing/2014/main" id="{B8E734FF-D4A0-4E1B-BFEE-60E3E619E84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a:extLst>
            <a:ext uri="{FF2B5EF4-FFF2-40B4-BE49-F238E27FC236}">
              <a16:creationId xmlns:a16="http://schemas.microsoft.com/office/drawing/2014/main" id="{64046884-E3EA-42ED-B2CC-71E45FE0193E}"/>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a:extLst>
            <a:ext uri="{FF2B5EF4-FFF2-40B4-BE49-F238E27FC236}">
              <a16:creationId xmlns:a16="http://schemas.microsoft.com/office/drawing/2014/main" id="{A190860C-7548-41FA-8045-D43F7778704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124732</xdr:rowOff>
    </xdr:from>
    <xdr:to>
      <xdr:col>76</xdr:col>
      <xdr:colOff>21589</xdr:colOff>
      <xdr:row>35</xdr:row>
      <xdr:rowOff>31297</xdr:rowOff>
    </xdr:to>
    <xdr:cxnSp macro="">
      <xdr:nvCxnSpPr>
        <xdr:cNvPr id="119" name="直線コネクタ 118">
          <a:extLst>
            <a:ext uri="{FF2B5EF4-FFF2-40B4-BE49-F238E27FC236}">
              <a16:creationId xmlns:a16="http://schemas.microsoft.com/office/drawing/2014/main" id="{BBB1B151-ADDB-492E-945E-22D410F198F6}"/>
            </a:ext>
          </a:extLst>
        </xdr:cNvPr>
        <xdr:cNvCxnSpPr/>
      </xdr:nvCxnSpPr>
      <xdr:spPr>
        <a:xfrm flipV="1">
          <a:off x="14793595" y="5353957"/>
          <a:ext cx="1269" cy="14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0" name="債務償還可能年数最小値テキスト">
          <a:extLst>
            <a:ext uri="{FF2B5EF4-FFF2-40B4-BE49-F238E27FC236}">
              <a16:creationId xmlns:a16="http://schemas.microsoft.com/office/drawing/2014/main" id="{2238C0C3-F79A-404D-A67A-7A2A7E6C0D85}"/>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1" name="直線コネクタ 120">
          <a:extLst>
            <a:ext uri="{FF2B5EF4-FFF2-40B4-BE49-F238E27FC236}">
              <a16:creationId xmlns:a16="http://schemas.microsoft.com/office/drawing/2014/main" id="{FA40D7BA-FC44-4352-9357-C798B1BE368C}"/>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71409</xdr:rowOff>
    </xdr:from>
    <xdr:ext cx="340478" cy="259045"/>
    <xdr:sp macro="" textlink="">
      <xdr:nvSpPr>
        <xdr:cNvPr id="122" name="債務償還可能年数最大値テキスト">
          <a:extLst>
            <a:ext uri="{FF2B5EF4-FFF2-40B4-BE49-F238E27FC236}">
              <a16:creationId xmlns:a16="http://schemas.microsoft.com/office/drawing/2014/main" id="{9EB27FD8-6977-4D53-8546-A3E68647EE43}"/>
            </a:ext>
          </a:extLst>
        </xdr:cNvPr>
        <xdr:cNvSpPr txBox="1"/>
      </xdr:nvSpPr>
      <xdr:spPr>
        <a:xfrm>
          <a:off x="14846300" y="51291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124732</xdr:rowOff>
    </xdr:from>
    <xdr:to>
      <xdr:col>76</xdr:col>
      <xdr:colOff>111125</xdr:colOff>
      <xdr:row>26</xdr:row>
      <xdr:rowOff>124732</xdr:rowOff>
    </xdr:to>
    <xdr:cxnSp macro="">
      <xdr:nvCxnSpPr>
        <xdr:cNvPr id="123" name="直線コネクタ 122">
          <a:extLst>
            <a:ext uri="{FF2B5EF4-FFF2-40B4-BE49-F238E27FC236}">
              <a16:creationId xmlns:a16="http://schemas.microsoft.com/office/drawing/2014/main" id="{1AD66BE9-CDBD-44EB-8530-55E42B27CA11}"/>
            </a:ext>
          </a:extLst>
        </xdr:cNvPr>
        <xdr:cNvCxnSpPr/>
      </xdr:nvCxnSpPr>
      <xdr:spPr>
        <a:xfrm>
          <a:off x="1470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12445</xdr:rowOff>
    </xdr:from>
    <xdr:ext cx="340478" cy="259045"/>
    <xdr:sp macro="" textlink="">
      <xdr:nvSpPr>
        <xdr:cNvPr id="124" name="債務償還可能年数平均値テキスト">
          <a:extLst>
            <a:ext uri="{FF2B5EF4-FFF2-40B4-BE49-F238E27FC236}">
              <a16:creationId xmlns:a16="http://schemas.microsoft.com/office/drawing/2014/main" id="{F66F422D-B6CF-44F3-804E-60576DF8BA85}"/>
            </a:ext>
          </a:extLst>
        </xdr:cNvPr>
        <xdr:cNvSpPr txBox="1"/>
      </xdr:nvSpPr>
      <xdr:spPr>
        <a:xfrm>
          <a:off x="14846300" y="609892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34018</xdr:rowOff>
    </xdr:from>
    <xdr:to>
      <xdr:col>76</xdr:col>
      <xdr:colOff>73025</xdr:colOff>
      <xdr:row>31</xdr:row>
      <xdr:rowOff>135618</xdr:rowOff>
    </xdr:to>
    <xdr:sp macro="" textlink="">
      <xdr:nvSpPr>
        <xdr:cNvPr id="125" name="フローチャート: 判断 124">
          <a:extLst>
            <a:ext uri="{FF2B5EF4-FFF2-40B4-BE49-F238E27FC236}">
              <a16:creationId xmlns:a16="http://schemas.microsoft.com/office/drawing/2014/main" id="{683B8619-3D40-496F-8374-72F94487E81B}"/>
            </a:ext>
          </a:extLst>
        </xdr:cNvPr>
        <xdr:cNvSpPr/>
      </xdr:nvSpPr>
      <xdr:spPr>
        <a:xfrm>
          <a:off x="14744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35AD149E-D05E-420D-8635-955B645CA33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5C64C2FD-9B40-4C6F-A1E5-E2033DA6AF0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BBE779E1-B304-4EF8-BA4E-295CA79026D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E3A8EC78-C4A7-427E-BB06-1DFAB432C74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3622164A-B81D-4A63-9B89-A4062C11D8A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68489</xdr:rowOff>
    </xdr:from>
    <xdr:to>
      <xdr:col>76</xdr:col>
      <xdr:colOff>73025</xdr:colOff>
      <xdr:row>29</xdr:row>
      <xdr:rowOff>170089</xdr:rowOff>
    </xdr:to>
    <xdr:sp macro="" textlink="">
      <xdr:nvSpPr>
        <xdr:cNvPr id="131" name="楕円 130">
          <a:extLst>
            <a:ext uri="{FF2B5EF4-FFF2-40B4-BE49-F238E27FC236}">
              <a16:creationId xmlns:a16="http://schemas.microsoft.com/office/drawing/2014/main" id="{0D5B6186-4FFE-4175-856E-86217BE19913}"/>
            </a:ext>
          </a:extLst>
        </xdr:cNvPr>
        <xdr:cNvSpPr/>
      </xdr:nvSpPr>
      <xdr:spPr>
        <a:xfrm>
          <a:off x="14744700" y="58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91366</xdr:rowOff>
    </xdr:from>
    <xdr:ext cx="340478" cy="259045"/>
    <xdr:sp macro="" textlink="">
      <xdr:nvSpPr>
        <xdr:cNvPr id="132" name="債務償還可能年数該当値テキスト">
          <a:extLst>
            <a:ext uri="{FF2B5EF4-FFF2-40B4-BE49-F238E27FC236}">
              <a16:creationId xmlns:a16="http://schemas.microsoft.com/office/drawing/2014/main" id="{CAB2A008-03A5-401F-94D9-E24E7211FBA2}"/>
            </a:ext>
          </a:extLst>
        </xdr:cNvPr>
        <xdr:cNvSpPr txBox="1"/>
      </xdr:nvSpPr>
      <xdr:spPr>
        <a:xfrm>
          <a:off x="14846300" y="56634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a:extLst>
            <a:ext uri="{FF2B5EF4-FFF2-40B4-BE49-F238E27FC236}">
              <a16:creationId xmlns:a16="http://schemas.microsoft.com/office/drawing/2014/main" id="{B99DFE36-124C-4E29-8B51-192B90918F3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a:extLst>
            <a:ext uri="{FF2B5EF4-FFF2-40B4-BE49-F238E27FC236}">
              <a16:creationId xmlns:a16="http://schemas.microsoft.com/office/drawing/2014/main" id="{7A100B2A-CA62-45D5-934A-5A033760499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a:extLst>
            <a:ext uri="{FF2B5EF4-FFF2-40B4-BE49-F238E27FC236}">
              <a16:creationId xmlns:a16="http://schemas.microsoft.com/office/drawing/2014/main" id="{8FC57D0A-A9AE-40DC-AA2E-818A5573F50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a:extLst>
            <a:ext uri="{FF2B5EF4-FFF2-40B4-BE49-F238E27FC236}">
              <a16:creationId xmlns:a16="http://schemas.microsoft.com/office/drawing/2014/main" id="{1B5F68B8-E2B3-478B-952B-228024863A5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a:extLst>
            <a:ext uri="{FF2B5EF4-FFF2-40B4-BE49-F238E27FC236}">
              <a16:creationId xmlns:a16="http://schemas.microsoft.com/office/drawing/2014/main" id="{EF7FDC68-BBE4-4CEE-8C23-04CB534E206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a:extLst>
            <a:ext uri="{FF2B5EF4-FFF2-40B4-BE49-F238E27FC236}">
              <a16:creationId xmlns:a16="http://schemas.microsoft.com/office/drawing/2014/main" id="{20FE9FA3-33F1-4B5F-84F9-B5AA0C96A51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CCD8BE0-DA3A-410E-85C9-83281BCC6D8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D780AA8-3F63-49D0-85AF-3CAD4D5CF72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67E4A7D-2675-43A5-A59C-398FC9F9B5F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A4237A7-71DF-445C-A6F1-8FC01C09F66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8CA9515-7469-4543-A764-7FDB691D8C0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93C6299-6446-4B99-8FFA-C919E59FFAB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3E65AF2-2784-49D1-97EA-C8A21BCE1C5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4F66A9D-32C6-411D-9AD8-ED382BADFE6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6AE5241-F1F7-41F7-A5B1-FFCCA5F1023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779BB14-96F7-4627-B63D-B8811F993EB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3,378
3,357
106.43
4,149,995
3,959,873
43,084
2,183,843
4,415,408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882FB64-11AC-4CBB-84D1-13CD5CCF01F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9716925-C58B-49A6-98CD-4C1ED25F783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E4C6D3E-3DB4-4F7A-9EAE-D70FD55F447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EC16AEF-813D-4469-ABC9-AAB55B3B8AD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816B6EE-1B0C-4C68-9013-4E438BB88F6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FCAF7A5-BD60-4BEC-9DBE-243101F016B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8C6A7F5-5C7C-4C99-AC1E-A395A16CAD9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AB6D298-FD70-4416-989B-2BDE99BADAC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1AAB348-59C1-4548-8B40-E8620A479D9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60B12FD-359F-40A6-A686-86A76AEF224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A5F0125-61A4-48FE-A990-098E01CDC19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608DCE8-7D1F-4760-AAC7-3B1FE195B1F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C009180-7E13-4B67-880A-BE3ED0738AF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E327A91-72A9-46A5-A8F6-F81CD5B4B62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5AB397F-5571-4559-8745-4E19784F7AD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63BD739-F479-4B83-9D77-9CC4E8A4678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DED8173-F97B-4EA6-9CD8-A91AC2FD952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BF9A1C1-3109-4C3B-B1AC-097B30D8D00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C1D31238-A491-414A-8BA2-DD917E259E23}"/>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3CE8FDF-8292-40BA-AA66-5178E5DD187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D4E43CD2-5AF7-4072-B0A6-166CD2660A5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CA94593-2C54-4834-8B44-87F5624132C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C931D36-416E-4F33-9A9F-64288C3ECB5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DE0A235-90E6-4B0E-A13D-095E4F15BBB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C2DB886-5CAE-489D-8788-DDBD9FDA1B6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58E20F7F-0544-4059-8091-F8536DC99E5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3FB3D80C-711D-49AD-82BA-016CC7BCD5E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62760FB-5B79-41F3-AF04-41D6F49435A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12D5C047-32E0-4EA9-956B-C54C9FD91CD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21D32B3F-D052-4B71-ABA0-6BC979D23A2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52B98433-EC74-4BBF-9FE4-5387B47F4E0F}"/>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5F04943B-CE25-4698-ACFC-325DA6B71352}"/>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E4B4B926-950D-4F4E-AC5F-C209B63D4E9E}"/>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9E554A7C-3FF8-462D-BCB1-F0562AC29374}"/>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9867F89F-FA7D-412B-B7EB-9DF08FCE7E21}"/>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C5A987C6-193E-49D4-B1AE-922FD1F48D82}"/>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107E7632-2826-44C0-BFD8-DD5051FD1D7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F527BF42-E93A-4145-80BE-D0B4387CDD81}"/>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2F6B06BF-856C-448A-BA2C-32BC04F73611}"/>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B4A546D-D802-4295-8780-5F80AFDF8E8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658AACA3-A774-4E60-BF34-15F2AC4E9E03}"/>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D64BA328-C4D0-41A9-B5F7-78C72B16146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28194</xdr:rowOff>
    </xdr:from>
    <xdr:to>
      <xdr:col>24</xdr:col>
      <xdr:colOff>62865</xdr:colOff>
      <xdr:row>42</xdr:row>
      <xdr:rowOff>73914</xdr:rowOff>
    </xdr:to>
    <xdr:cxnSp macro="">
      <xdr:nvCxnSpPr>
        <xdr:cNvPr id="54" name="直線コネクタ 53">
          <a:extLst>
            <a:ext uri="{FF2B5EF4-FFF2-40B4-BE49-F238E27FC236}">
              <a16:creationId xmlns:a16="http://schemas.microsoft.com/office/drawing/2014/main" id="{23F57721-2044-4B38-A387-F70B5F2D3A80}"/>
            </a:ext>
          </a:extLst>
        </xdr:cNvPr>
        <xdr:cNvCxnSpPr/>
      </xdr:nvCxnSpPr>
      <xdr:spPr>
        <a:xfrm flipV="1">
          <a:off x="4634865" y="585749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道路】&#10;有形固定資産減価償却率最小値テキスト">
          <a:extLst>
            <a:ext uri="{FF2B5EF4-FFF2-40B4-BE49-F238E27FC236}">
              <a16:creationId xmlns:a16="http://schemas.microsoft.com/office/drawing/2014/main" id="{6257B425-AC1D-48C7-B050-8886249C706E}"/>
            </a:ext>
          </a:extLst>
        </xdr:cNvPr>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a:extLst>
            <a:ext uri="{FF2B5EF4-FFF2-40B4-BE49-F238E27FC236}">
              <a16:creationId xmlns:a16="http://schemas.microsoft.com/office/drawing/2014/main" id="{8B64E5C1-26E8-49A2-8A98-34420A88A06D}"/>
            </a:ext>
          </a:extLst>
        </xdr:cNvPr>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146321</xdr:rowOff>
    </xdr:from>
    <xdr:ext cx="405111" cy="259045"/>
    <xdr:sp macro="" textlink="">
      <xdr:nvSpPr>
        <xdr:cNvPr id="57" name="【道路】&#10;有形固定資産減価償却率最大値テキスト">
          <a:extLst>
            <a:ext uri="{FF2B5EF4-FFF2-40B4-BE49-F238E27FC236}">
              <a16:creationId xmlns:a16="http://schemas.microsoft.com/office/drawing/2014/main" id="{8978451B-1FA2-4B1D-9829-52E4692F3AFE}"/>
            </a:ext>
          </a:extLst>
        </xdr:cNvPr>
        <xdr:cNvSpPr txBox="1"/>
      </xdr:nvSpPr>
      <xdr:spPr>
        <a:xfrm>
          <a:off x="4673600" y="563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28194</xdr:rowOff>
    </xdr:from>
    <xdr:to>
      <xdr:col>24</xdr:col>
      <xdr:colOff>152400</xdr:colOff>
      <xdr:row>34</xdr:row>
      <xdr:rowOff>28194</xdr:rowOff>
    </xdr:to>
    <xdr:cxnSp macro="">
      <xdr:nvCxnSpPr>
        <xdr:cNvPr id="58" name="直線コネクタ 57">
          <a:extLst>
            <a:ext uri="{FF2B5EF4-FFF2-40B4-BE49-F238E27FC236}">
              <a16:creationId xmlns:a16="http://schemas.microsoft.com/office/drawing/2014/main" id="{64A468C7-1173-42EF-AE88-86DD1C63EEBA}"/>
            </a:ext>
          </a:extLst>
        </xdr:cNvPr>
        <xdr:cNvCxnSpPr/>
      </xdr:nvCxnSpPr>
      <xdr:spPr>
        <a:xfrm>
          <a:off x="4546600" y="585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57421</xdr:rowOff>
    </xdr:from>
    <xdr:ext cx="405111" cy="259045"/>
    <xdr:sp macro="" textlink="">
      <xdr:nvSpPr>
        <xdr:cNvPr id="59" name="【道路】&#10;有形固定資産減価償却率平均値テキスト">
          <a:extLst>
            <a:ext uri="{FF2B5EF4-FFF2-40B4-BE49-F238E27FC236}">
              <a16:creationId xmlns:a16="http://schemas.microsoft.com/office/drawing/2014/main" id="{E6CE87EF-59D4-4524-A0F6-95098D26BA8B}"/>
            </a:ext>
          </a:extLst>
        </xdr:cNvPr>
        <xdr:cNvSpPr txBox="1"/>
      </xdr:nvSpPr>
      <xdr:spPr>
        <a:xfrm>
          <a:off x="4673600" y="6572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34544</xdr:rowOff>
    </xdr:from>
    <xdr:to>
      <xdr:col>24</xdr:col>
      <xdr:colOff>114300</xdr:colOff>
      <xdr:row>39</xdr:row>
      <xdr:rowOff>136144</xdr:rowOff>
    </xdr:to>
    <xdr:sp macro="" textlink="">
      <xdr:nvSpPr>
        <xdr:cNvPr id="60" name="フローチャート: 判断 59">
          <a:extLst>
            <a:ext uri="{FF2B5EF4-FFF2-40B4-BE49-F238E27FC236}">
              <a16:creationId xmlns:a16="http://schemas.microsoft.com/office/drawing/2014/main" id="{56F2F724-DE24-4A8E-B7D8-632166C74420}"/>
            </a:ext>
          </a:extLst>
        </xdr:cNvPr>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1" name="フローチャート: 判断 60">
          <a:extLst>
            <a:ext uri="{FF2B5EF4-FFF2-40B4-BE49-F238E27FC236}">
              <a16:creationId xmlns:a16="http://schemas.microsoft.com/office/drawing/2014/main" id="{59A94FE4-42B3-4793-9AFE-C9247E9E0A27}"/>
            </a:ext>
          </a:extLst>
        </xdr:cNvPr>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34544</xdr:rowOff>
    </xdr:from>
    <xdr:to>
      <xdr:col>15</xdr:col>
      <xdr:colOff>101600</xdr:colOff>
      <xdr:row>39</xdr:row>
      <xdr:rowOff>136144</xdr:rowOff>
    </xdr:to>
    <xdr:sp macro="" textlink="">
      <xdr:nvSpPr>
        <xdr:cNvPr id="62" name="フローチャート: 判断 61">
          <a:extLst>
            <a:ext uri="{FF2B5EF4-FFF2-40B4-BE49-F238E27FC236}">
              <a16:creationId xmlns:a16="http://schemas.microsoft.com/office/drawing/2014/main" id="{6CE6E4E2-E3D8-4158-96EB-149EA849A4F2}"/>
            </a:ext>
          </a:extLst>
        </xdr:cNvPr>
        <xdr:cNvSpPr/>
      </xdr:nvSpPr>
      <xdr:spPr>
        <a:xfrm>
          <a:off x="2857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a:extLst>
            <a:ext uri="{FF2B5EF4-FFF2-40B4-BE49-F238E27FC236}">
              <a16:creationId xmlns:a16="http://schemas.microsoft.com/office/drawing/2014/main" id="{94D90634-E1F2-4C6B-B472-2FA459C3ED9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ACE1B8A7-8F12-4CDE-8465-DF675E83810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61A5733D-D4C7-4542-B3FD-ADDD77DD594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7165FA74-F690-4C73-8F4A-434BCD22168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0206AF3-5922-437F-9BCC-EC2A9E5C000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148844</xdr:rowOff>
    </xdr:from>
    <xdr:to>
      <xdr:col>24</xdr:col>
      <xdr:colOff>114300</xdr:colOff>
      <xdr:row>40</xdr:row>
      <xdr:rowOff>78994</xdr:rowOff>
    </xdr:to>
    <xdr:sp macro="" textlink="">
      <xdr:nvSpPr>
        <xdr:cNvPr id="68" name="楕円 67">
          <a:extLst>
            <a:ext uri="{FF2B5EF4-FFF2-40B4-BE49-F238E27FC236}">
              <a16:creationId xmlns:a16="http://schemas.microsoft.com/office/drawing/2014/main" id="{242DA6F2-43CA-476F-9022-CBD414AF0009}"/>
            </a:ext>
          </a:extLst>
        </xdr:cNvPr>
        <xdr:cNvSpPr/>
      </xdr:nvSpPr>
      <xdr:spPr>
        <a:xfrm>
          <a:off x="45847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127271</xdr:rowOff>
    </xdr:from>
    <xdr:ext cx="405111" cy="259045"/>
    <xdr:sp macro="" textlink="">
      <xdr:nvSpPr>
        <xdr:cNvPr id="69" name="【道路】&#10;有形固定資産減価償却率該当値テキスト">
          <a:extLst>
            <a:ext uri="{FF2B5EF4-FFF2-40B4-BE49-F238E27FC236}">
              <a16:creationId xmlns:a16="http://schemas.microsoft.com/office/drawing/2014/main" id="{ABEE7032-7E3F-4E7B-8A0E-0C00EFAF6772}"/>
            </a:ext>
          </a:extLst>
        </xdr:cNvPr>
        <xdr:cNvSpPr txBox="1"/>
      </xdr:nvSpPr>
      <xdr:spPr>
        <a:xfrm>
          <a:off x="4673600" y="681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18542</xdr:rowOff>
    </xdr:from>
    <xdr:to>
      <xdr:col>20</xdr:col>
      <xdr:colOff>38100</xdr:colOff>
      <xdr:row>40</xdr:row>
      <xdr:rowOff>120142</xdr:rowOff>
    </xdr:to>
    <xdr:sp macro="" textlink="">
      <xdr:nvSpPr>
        <xdr:cNvPr id="70" name="楕円 69">
          <a:extLst>
            <a:ext uri="{FF2B5EF4-FFF2-40B4-BE49-F238E27FC236}">
              <a16:creationId xmlns:a16="http://schemas.microsoft.com/office/drawing/2014/main" id="{78A8DC82-5316-4FC8-8D12-B8661C4AEF0A}"/>
            </a:ext>
          </a:extLst>
        </xdr:cNvPr>
        <xdr:cNvSpPr/>
      </xdr:nvSpPr>
      <xdr:spPr>
        <a:xfrm>
          <a:off x="3746500" y="68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28194</xdr:rowOff>
    </xdr:from>
    <xdr:to>
      <xdr:col>24</xdr:col>
      <xdr:colOff>63500</xdr:colOff>
      <xdr:row>40</xdr:row>
      <xdr:rowOff>69342</xdr:rowOff>
    </xdr:to>
    <xdr:cxnSp macro="">
      <xdr:nvCxnSpPr>
        <xdr:cNvPr id="71" name="直線コネクタ 70">
          <a:extLst>
            <a:ext uri="{FF2B5EF4-FFF2-40B4-BE49-F238E27FC236}">
              <a16:creationId xmlns:a16="http://schemas.microsoft.com/office/drawing/2014/main" id="{A22909F4-AD6A-467E-8472-595786A0DB60}"/>
            </a:ext>
          </a:extLst>
        </xdr:cNvPr>
        <xdr:cNvCxnSpPr/>
      </xdr:nvCxnSpPr>
      <xdr:spPr>
        <a:xfrm flipV="1">
          <a:off x="3797300" y="688619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57404</xdr:rowOff>
    </xdr:from>
    <xdr:to>
      <xdr:col>15</xdr:col>
      <xdr:colOff>101600</xdr:colOff>
      <xdr:row>40</xdr:row>
      <xdr:rowOff>159004</xdr:rowOff>
    </xdr:to>
    <xdr:sp macro="" textlink="">
      <xdr:nvSpPr>
        <xdr:cNvPr id="72" name="楕円 71">
          <a:extLst>
            <a:ext uri="{FF2B5EF4-FFF2-40B4-BE49-F238E27FC236}">
              <a16:creationId xmlns:a16="http://schemas.microsoft.com/office/drawing/2014/main" id="{6DA7BFB3-364D-431A-AF1A-0680C8B9F6A1}"/>
            </a:ext>
          </a:extLst>
        </xdr:cNvPr>
        <xdr:cNvSpPr/>
      </xdr:nvSpPr>
      <xdr:spPr>
        <a:xfrm>
          <a:off x="2857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69342</xdr:rowOff>
    </xdr:from>
    <xdr:to>
      <xdr:col>19</xdr:col>
      <xdr:colOff>177800</xdr:colOff>
      <xdr:row>40</xdr:row>
      <xdr:rowOff>108204</xdr:rowOff>
    </xdr:to>
    <xdr:cxnSp macro="">
      <xdr:nvCxnSpPr>
        <xdr:cNvPr id="73" name="直線コネクタ 72">
          <a:extLst>
            <a:ext uri="{FF2B5EF4-FFF2-40B4-BE49-F238E27FC236}">
              <a16:creationId xmlns:a16="http://schemas.microsoft.com/office/drawing/2014/main" id="{B11CCA39-815D-4EE1-82ED-3A44E372EECF}"/>
            </a:ext>
          </a:extLst>
        </xdr:cNvPr>
        <xdr:cNvCxnSpPr/>
      </xdr:nvCxnSpPr>
      <xdr:spPr>
        <a:xfrm flipV="1">
          <a:off x="2908300" y="692734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111523</xdr:rowOff>
    </xdr:from>
    <xdr:ext cx="405111" cy="259045"/>
    <xdr:sp macro="" textlink="">
      <xdr:nvSpPr>
        <xdr:cNvPr id="74" name="n_1aveValue【道路】&#10;有形固定資産減価償却率">
          <a:extLst>
            <a:ext uri="{FF2B5EF4-FFF2-40B4-BE49-F238E27FC236}">
              <a16:creationId xmlns:a16="http://schemas.microsoft.com/office/drawing/2014/main" id="{4E8C2936-9FBB-43D5-91AB-ABFADC97C02A}"/>
            </a:ext>
          </a:extLst>
        </xdr:cNvPr>
        <xdr:cNvSpPr txBox="1"/>
      </xdr:nvSpPr>
      <xdr:spPr>
        <a:xfrm>
          <a:off x="35820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152671</xdr:rowOff>
    </xdr:from>
    <xdr:ext cx="405111" cy="259045"/>
    <xdr:sp macro="" textlink="">
      <xdr:nvSpPr>
        <xdr:cNvPr id="75" name="n_2aveValue【道路】&#10;有形固定資産減価償却率">
          <a:extLst>
            <a:ext uri="{FF2B5EF4-FFF2-40B4-BE49-F238E27FC236}">
              <a16:creationId xmlns:a16="http://schemas.microsoft.com/office/drawing/2014/main" id="{F8D7BB79-72E9-467C-85F6-BEB172F92D60}"/>
            </a:ext>
          </a:extLst>
        </xdr:cNvPr>
        <xdr:cNvSpPr txBox="1"/>
      </xdr:nvSpPr>
      <xdr:spPr>
        <a:xfrm>
          <a:off x="2705744" y="649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111269</xdr:rowOff>
    </xdr:from>
    <xdr:ext cx="405111" cy="259045"/>
    <xdr:sp macro="" textlink="">
      <xdr:nvSpPr>
        <xdr:cNvPr id="76" name="n_1mainValue【道路】&#10;有形固定資産減価償却率">
          <a:extLst>
            <a:ext uri="{FF2B5EF4-FFF2-40B4-BE49-F238E27FC236}">
              <a16:creationId xmlns:a16="http://schemas.microsoft.com/office/drawing/2014/main" id="{A7AAF9E8-1125-4D71-9F8C-71067C4F4C3E}"/>
            </a:ext>
          </a:extLst>
        </xdr:cNvPr>
        <xdr:cNvSpPr txBox="1"/>
      </xdr:nvSpPr>
      <xdr:spPr>
        <a:xfrm>
          <a:off x="3582044" y="696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150131</xdr:rowOff>
    </xdr:from>
    <xdr:ext cx="405111" cy="259045"/>
    <xdr:sp macro="" textlink="">
      <xdr:nvSpPr>
        <xdr:cNvPr id="77" name="n_2mainValue【道路】&#10;有形固定資産減価償却率">
          <a:extLst>
            <a:ext uri="{FF2B5EF4-FFF2-40B4-BE49-F238E27FC236}">
              <a16:creationId xmlns:a16="http://schemas.microsoft.com/office/drawing/2014/main" id="{2879B181-F37C-4AF8-B1FF-2D0B2FDEE37F}"/>
            </a:ext>
          </a:extLst>
        </xdr:cNvPr>
        <xdr:cNvSpPr txBox="1"/>
      </xdr:nvSpPr>
      <xdr:spPr>
        <a:xfrm>
          <a:off x="2705744" y="700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id="{3534B605-6C2F-4FC3-A2AC-955DE8E8137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id="{6F9651CF-8672-4D32-9902-5291DBBCF46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id="{5C3E7D5C-8FE8-4143-A267-8F26BBEA286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id="{F9E2B2AC-8EF9-463C-B156-E08CEDF56EA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id="{25AEB8F6-2F4C-447F-A98A-8CEDFF8FD9F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id="{C68036F3-6745-4919-894A-902A22B6EC1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id="{A1AADEFA-11E0-45F9-B9E9-BB5C6320CDC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id="{7F1498F4-117E-4CC4-9F19-AE722C7F067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a:extLst>
            <a:ext uri="{FF2B5EF4-FFF2-40B4-BE49-F238E27FC236}">
              <a16:creationId xmlns:a16="http://schemas.microsoft.com/office/drawing/2014/main" id="{D70DD5C6-FC11-4198-ADD9-45FD653EBE0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id="{B29149CE-C13C-40EA-8679-7298B3535A8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a:extLst>
            <a:ext uri="{FF2B5EF4-FFF2-40B4-BE49-F238E27FC236}">
              <a16:creationId xmlns:a16="http://schemas.microsoft.com/office/drawing/2014/main" id="{D01B0C5A-4219-4D96-9B99-0F96D7A2EDD8}"/>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a:extLst>
            <a:ext uri="{FF2B5EF4-FFF2-40B4-BE49-F238E27FC236}">
              <a16:creationId xmlns:a16="http://schemas.microsoft.com/office/drawing/2014/main" id="{201D05EB-F5FF-492C-BA1E-08C887C11647}"/>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a:extLst>
            <a:ext uri="{FF2B5EF4-FFF2-40B4-BE49-F238E27FC236}">
              <a16:creationId xmlns:a16="http://schemas.microsoft.com/office/drawing/2014/main" id="{7DCC746D-FB97-486D-8A68-DF51FF2C4C01}"/>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1" name="テキスト ボックス 90">
          <a:extLst>
            <a:ext uri="{FF2B5EF4-FFF2-40B4-BE49-F238E27FC236}">
              <a16:creationId xmlns:a16="http://schemas.microsoft.com/office/drawing/2014/main" id="{0471CFC4-72F5-4B38-8DDE-2317D2AAEA5E}"/>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a:extLst>
            <a:ext uri="{FF2B5EF4-FFF2-40B4-BE49-F238E27FC236}">
              <a16:creationId xmlns:a16="http://schemas.microsoft.com/office/drawing/2014/main" id="{7DCB4680-165E-4B77-92BF-EC11A625D77A}"/>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3" name="テキスト ボックス 92">
          <a:extLst>
            <a:ext uri="{FF2B5EF4-FFF2-40B4-BE49-F238E27FC236}">
              <a16:creationId xmlns:a16="http://schemas.microsoft.com/office/drawing/2014/main" id="{15FBB174-4619-4632-B937-0CD8524832A3}"/>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a:extLst>
            <a:ext uri="{FF2B5EF4-FFF2-40B4-BE49-F238E27FC236}">
              <a16:creationId xmlns:a16="http://schemas.microsoft.com/office/drawing/2014/main" id="{67EA8C1C-32BE-49E8-B24D-32D27F104685}"/>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5" name="テキスト ボックス 94">
          <a:extLst>
            <a:ext uri="{FF2B5EF4-FFF2-40B4-BE49-F238E27FC236}">
              <a16:creationId xmlns:a16="http://schemas.microsoft.com/office/drawing/2014/main" id="{37E7B08B-50B0-4136-8827-DCE30B292B67}"/>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a16="http://schemas.microsoft.com/office/drawing/2014/main" id="{DECD4B55-9C9E-4FBC-938B-3E3CD0E7F3A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a:extLst>
            <a:ext uri="{FF2B5EF4-FFF2-40B4-BE49-F238E27FC236}">
              <a16:creationId xmlns:a16="http://schemas.microsoft.com/office/drawing/2014/main" id="{5A4043A1-2FAC-4D72-8BF1-14EB3A49CE8C}"/>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a:extLst>
            <a:ext uri="{FF2B5EF4-FFF2-40B4-BE49-F238E27FC236}">
              <a16:creationId xmlns:a16="http://schemas.microsoft.com/office/drawing/2014/main" id="{1E3C7835-843E-4FAA-988F-4008BF8545C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36063</xdr:rowOff>
    </xdr:from>
    <xdr:to>
      <xdr:col>54</xdr:col>
      <xdr:colOff>189865</xdr:colOff>
      <xdr:row>41</xdr:row>
      <xdr:rowOff>102960</xdr:rowOff>
    </xdr:to>
    <xdr:cxnSp macro="">
      <xdr:nvCxnSpPr>
        <xdr:cNvPr id="99" name="直線コネクタ 98">
          <a:extLst>
            <a:ext uri="{FF2B5EF4-FFF2-40B4-BE49-F238E27FC236}">
              <a16:creationId xmlns:a16="http://schemas.microsoft.com/office/drawing/2014/main" id="{12E85C19-2B2C-4800-BA8F-93562554FD91}"/>
            </a:ext>
          </a:extLst>
        </xdr:cNvPr>
        <xdr:cNvCxnSpPr/>
      </xdr:nvCxnSpPr>
      <xdr:spPr>
        <a:xfrm flipV="1">
          <a:off x="10476865" y="5865363"/>
          <a:ext cx="0" cy="126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106787</xdr:rowOff>
    </xdr:from>
    <xdr:ext cx="469744" cy="259045"/>
    <xdr:sp macro="" textlink="">
      <xdr:nvSpPr>
        <xdr:cNvPr id="100" name="【道路】&#10;一人当たり延長最小値テキスト">
          <a:extLst>
            <a:ext uri="{FF2B5EF4-FFF2-40B4-BE49-F238E27FC236}">
              <a16:creationId xmlns:a16="http://schemas.microsoft.com/office/drawing/2014/main" id="{63208FDE-7082-44C3-AE22-EC06FFFFA16B}"/>
            </a:ext>
          </a:extLst>
        </xdr:cNvPr>
        <xdr:cNvSpPr txBox="1"/>
      </xdr:nvSpPr>
      <xdr:spPr>
        <a:xfrm>
          <a:off x="10515600" y="713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102960</xdr:rowOff>
    </xdr:from>
    <xdr:to>
      <xdr:col>55</xdr:col>
      <xdr:colOff>88900</xdr:colOff>
      <xdr:row>41</xdr:row>
      <xdr:rowOff>102960</xdr:rowOff>
    </xdr:to>
    <xdr:cxnSp macro="">
      <xdr:nvCxnSpPr>
        <xdr:cNvPr id="101" name="直線コネクタ 100">
          <a:extLst>
            <a:ext uri="{FF2B5EF4-FFF2-40B4-BE49-F238E27FC236}">
              <a16:creationId xmlns:a16="http://schemas.microsoft.com/office/drawing/2014/main" id="{DCCFBB24-1184-47E0-96B7-40D22A3F89F7}"/>
            </a:ext>
          </a:extLst>
        </xdr:cNvPr>
        <xdr:cNvCxnSpPr/>
      </xdr:nvCxnSpPr>
      <xdr:spPr>
        <a:xfrm>
          <a:off x="10388600" y="713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154190</xdr:rowOff>
    </xdr:from>
    <xdr:ext cx="599010" cy="259045"/>
    <xdr:sp macro="" textlink="">
      <xdr:nvSpPr>
        <xdr:cNvPr id="102" name="【道路】&#10;一人当たり延長最大値テキスト">
          <a:extLst>
            <a:ext uri="{FF2B5EF4-FFF2-40B4-BE49-F238E27FC236}">
              <a16:creationId xmlns:a16="http://schemas.microsoft.com/office/drawing/2014/main" id="{0B5B985B-BB51-4FD9-8C48-8CB07E3DBBA7}"/>
            </a:ext>
          </a:extLst>
        </xdr:cNvPr>
        <xdr:cNvSpPr txBox="1"/>
      </xdr:nvSpPr>
      <xdr:spPr>
        <a:xfrm>
          <a:off x="10515600" y="564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36063</xdr:rowOff>
    </xdr:from>
    <xdr:to>
      <xdr:col>55</xdr:col>
      <xdr:colOff>88900</xdr:colOff>
      <xdr:row>34</xdr:row>
      <xdr:rowOff>36063</xdr:rowOff>
    </xdr:to>
    <xdr:cxnSp macro="">
      <xdr:nvCxnSpPr>
        <xdr:cNvPr id="103" name="直線コネクタ 102">
          <a:extLst>
            <a:ext uri="{FF2B5EF4-FFF2-40B4-BE49-F238E27FC236}">
              <a16:creationId xmlns:a16="http://schemas.microsoft.com/office/drawing/2014/main" id="{2A0B99D5-1529-40EF-AF0E-DBC9F06B6A9A}"/>
            </a:ext>
          </a:extLst>
        </xdr:cNvPr>
        <xdr:cNvCxnSpPr/>
      </xdr:nvCxnSpPr>
      <xdr:spPr>
        <a:xfrm>
          <a:off x="10388600" y="5865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23761</xdr:rowOff>
    </xdr:from>
    <xdr:ext cx="534377" cy="259045"/>
    <xdr:sp macro="" textlink="">
      <xdr:nvSpPr>
        <xdr:cNvPr id="104" name="【道路】&#10;一人当たり延長平均値テキスト">
          <a:extLst>
            <a:ext uri="{FF2B5EF4-FFF2-40B4-BE49-F238E27FC236}">
              <a16:creationId xmlns:a16="http://schemas.microsoft.com/office/drawing/2014/main" id="{13CC1AE7-C412-437A-8655-6FDEC33CCE65}"/>
            </a:ext>
          </a:extLst>
        </xdr:cNvPr>
        <xdr:cNvSpPr txBox="1"/>
      </xdr:nvSpPr>
      <xdr:spPr>
        <a:xfrm>
          <a:off x="10515600" y="6881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45334</xdr:rowOff>
    </xdr:from>
    <xdr:to>
      <xdr:col>55</xdr:col>
      <xdr:colOff>50800</xdr:colOff>
      <xdr:row>40</xdr:row>
      <xdr:rowOff>146934</xdr:rowOff>
    </xdr:to>
    <xdr:sp macro="" textlink="">
      <xdr:nvSpPr>
        <xdr:cNvPr id="105" name="フローチャート: 判断 104">
          <a:extLst>
            <a:ext uri="{FF2B5EF4-FFF2-40B4-BE49-F238E27FC236}">
              <a16:creationId xmlns:a16="http://schemas.microsoft.com/office/drawing/2014/main" id="{4F9A61B8-8241-495F-8B65-8CCCB0AF6E4F}"/>
            </a:ext>
          </a:extLst>
        </xdr:cNvPr>
        <xdr:cNvSpPr/>
      </xdr:nvSpPr>
      <xdr:spPr>
        <a:xfrm>
          <a:off x="10426700" y="690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114111</xdr:rowOff>
    </xdr:from>
    <xdr:to>
      <xdr:col>50</xdr:col>
      <xdr:colOff>165100</xdr:colOff>
      <xdr:row>40</xdr:row>
      <xdr:rowOff>44261</xdr:rowOff>
    </xdr:to>
    <xdr:sp macro="" textlink="">
      <xdr:nvSpPr>
        <xdr:cNvPr id="106" name="フローチャート: 判断 105">
          <a:extLst>
            <a:ext uri="{FF2B5EF4-FFF2-40B4-BE49-F238E27FC236}">
              <a16:creationId xmlns:a16="http://schemas.microsoft.com/office/drawing/2014/main" id="{CFCAD4DD-B096-49EC-B18A-5133EF405360}"/>
            </a:ext>
          </a:extLst>
        </xdr:cNvPr>
        <xdr:cNvSpPr/>
      </xdr:nvSpPr>
      <xdr:spPr>
        <a:xfrm>
          <a:off x="9588500" y="680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25757</xdr:rowOff>
    </xdr:from>
    <xdr:to>
      <xdr:col>46</xdr:col>
      <xdr:colOff>38100</xdr:colOff>
      <xdr:row>40</xdr:row>
      <xdr:rowOff>127357</xdr:rowOff>
    </xdr:to>
    <xdr:sp macro="" textlink="">
      <xdr:nvSpPr>
        <xdr:cNvPr id="107" name="フローチャート: 判断 106">
          <a:extLst>
            <a:ext uri="{FF2B5EF4-FFF2-40B4-BE49-F238E27FC236}">
              <a16:creationId xmlns:a16="http://schemas.microsoft.com/office/drawing/2014/main" id="{CD645D29-2686-4BD5-AAE9-432D8F5B3404}"/>
            </a:ext>
          </a:extLst>
        </xdr:cNvPr>
        <xdr:cNvSpPr/>
      </xdr:nvSpPr>
      <xdr:spPr>
        <a:xfrm>
          <a:off x="8699500" y="688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6C61D095-356D-4D8F-923E-254334D6DC9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3B2DAC4B-9B3A-4F37-836C-A1586B90B1F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CD9D84BC-B341-4082-80B8-C52B3CA4B41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998A3215-C8A1-42DA-B62F-854CB2639D7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CBEA6D80-A21E-4CDF-93EE-63794A87FB5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39765</xdr:rowOff>
    </xdr:from>
    <xdr:to>
      <xdr:col>55</xdr:col>
      <xdr:colOff>50800</xdr:colOff>
      <xdr:row>40</xdr:row>
      <xdr:rowOff>141365</xdr:rowOff>
    </xdr:to>
    <xdr:sp macro="" textlink="">
      <xdr:nvSpPr>
        <xdr:cNvPr id="113" name="楕円 112">
          <a:extLst>
            <a:ext uri="{FF2B5EF4-FFF2-40B4-BE49-F238E27FC236}">
              <a16:creationId xmlns:a16="http://schemas.microsoft.com/office/drawing/2014/main" id="{2523F080-4409-42EE-A2B3-D2A8C7B345AF}"/>
            </a:ext>
          </a:extLst>
        </xdr:cNvPr>
        <xdr:cNvSpPr/>
      </xdr:nvSpPr>
      <xdr:spPr>
        <a:xfrm>
          <a:off x="10426700" y="689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62642</xdr:rowOff>
    </xdr:from>
    <xdr:ext cx="534377" cy="259045"/>
    <xdr:sp macro="" textlink="">
      <xdr:nvSpPr>
        <xdr:cNvPr id="114" name="【道路】&#10;一人当たり延長該当値テキスト">
          <a:extLst>
            <a:ext uri="{FF2B5EF4-FFF2-40B4-BE49-F238E27FC236}">
              <a16:creationId xmlns:a16="http://schemas.microsoft.com/office/drawing/2014/main" id="{E238E1AC-B12C-4347-B1DA-214B8E94AC39}"/>
            </a:ext>
          </a:extLst>
        </xdr:cNvPr>
        <xdr:cNvSpPr txBox="1"/>
      </xdr:nvSpPr>
      <xdr:spPr>
        <a:xfrm>
          <a:off x="10515600" y="674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42833</xdr:rowOff>
    </xdr:from>
    <xdr:to>
      <xdr:col>50</xdr:col>
      <xdr:colOff>165100</xdr:colOff>
      <xdr:row>40</xdr:row>
      <xdr:rowOff>144433</xdr:rowOff>
    </xdr:to>
    <xdr:sp macro="" textlink="">
      <xdr:nvSpPr>
        <xdr:cNvPr id="115" name="楕円 114">
          <a:extLst>
            <a:ext uri="{FF2B5EF4-FFF2-40B4-BE49-F238E27FC236}">
              <a16:creationId xmlns:a16="http://schemas.microsoft.com/office/drawing/2014/main" id="{AAE2A4CF-2FC2-4E57-A4A0-E2586CADF75A}"/>
            </a:ext>
          </a:extLst>
        </xdr:cNvPr>
        <xdr:cNvSpPr/>
      </xdr:nvSpPr>
      <xdr:spPr>
        <a:xfrm>
          <a:off x="9588500" y="690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90565</xdr:rowOff>
    </xdr:from>
    <xdr:to>
      <xdr:col>55</xdr:col>
      <xdr:colOff>0</xdr:colOff>
      <xdr:row>40</xdr:row>
      <xdr:rowOff>93633</xdr:rowOff>
    </xdr:to>
    <xdr:cxnSp macro="">
      <xdr:nvCxnSpPr>
        <xdr:cNvPr id="116" name="直線コネクタ 115">
          <a:extLst>
            <a:ext uri="{FF2B5EF4-FFF2-40B4-BE49-F238E27FC236}">
              <a16:creationId xmlns:a16="http://schemas.microsoft.com/office/drawing/2014/main" id="{45590C9F-9EB4-475A-AADE-7733C7B7361E}"/>
            </a:ext>
          </a:extLst>
        </xdr:cNvPr>
        <xdr:cNvCxnSpPr/>
      </xdr:nvCxnSpPr>
      <xdr:spPr>
        <a:xfrm flipV="1">
          <a:off x="9639300" y="6948565"/>
          <a:ext cx="838200" cy="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43524</xdr:rowOff>
    </xdr:from>
    <xdr:to>
      <xdr:col>46</xdr:col>
      <xdr:colOff>38100</xdr:colOff>
      <xdr:row>40</xdr:row>
      <xdr:rowOff>145124</xdr:rowOff>
    </xdr:to>
    <xdr:sp macro="" textlink="">
      <xdr:nvSpPr>
        <xdr:cNvPr id="117" name="楕円 116">
          <a:extLst>
            <a:ext uri="{FF2B5EF4-FFF2-40B4-BE49-F238E27FC236}">
              <a16:creationId xmlns:a16="http://schemas.microsoft.com/office/drawing/2014/main" id="{E5364F7A-B725-4451-91A4-72098D46AB8A}"/>
            </a:ext>
          </a:extLst>
        </xdr:cNvPr>
        <xdr:cNvSpPr/>
      </xdr:nvSpPr>
      <xdr:spPr>
        <a:xfrm>
          <a:off x="8699500" y="69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93633</xdr:rowOff>
    </xdr:from>
    <xdr:to>
      <xdr:col>50</xdr:col>
      <xdr:colOff>114300</xdr:colOff>
      <xdr:row>40</xdr:row>
      <xdr:rowOff>94324</xdr:rowOff>
    </xdr:to>
    <xdr:cxnSp macro="">
      <xdr:nvCxnSpPr>
        <xdr:cNvPr id="118" name="直線コネクタ 117">
          <a:extLst>
            <a:ext uri="{FF2B5EF4-FFF2-40B4-BE49-F238E27FC236}">
              <a16:creationId xmlns:a16="http://schemas.microsoft.com/office/drawing/2014/main" id="{FE61AC19-C5F7-4951-9E04-EFA1CF13C727}"/>
            </a:ext>
          </a:extLst>
        </xdr:cNvPr>
        <xdr:cNvCxnSpPr/>
      </xdr:nvCxnSpPr>
      <xdr:spPr>
        <a:xfrm flipV="1">
          <a:off x="8750300" y="6951633"/>
          <a:ext cx="889000" cy="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60788</xdr:rowOff>
    </xdr:from>
    <xdr:ext cx="534377" cy="259045"/>
    <xdr:sp macro="" textlink="">
      <xdr:nvSpPr>
        <xdr:cNvPr id="119" name="n_1aveValue【道路】&#10;一人当たり延長">
          <a:extLst>
            <a:ext uri="{FF2B5EF4-FFF2-40B4-BE49-F238E27FC236}">
              <a16:creationId xmlns:a16="http://schemas.microsoft.com/office/drawing/2014/main" id="{BC9B09A2-E29E-49F7-8FD9-F24C89734EDB}"/>
            </a:ext>
          </a:extLst>
        </xdr:cNvPr>
        <xdr:cNvSpPr txBox="1"/>
      </xdr:nvSpPr>
      <xdr:spPr>
        <a:xfrm>
          <a:off x="9359411" y="657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143884</xdr:rowOff>
    </xdr:from>
    <xdr:ext cx="534377" cy="259045"/>
    <xdr:sp macro="" textlink="">
      <xdr:nvSpPr>
        <xdr:cNvPr id="120" name="n_2aveValue【道路】&#10;一人当たり延長">
          <a:extLst>
            <a:ext uri="{FF2B5EF4-FFF2-40B4-BE49-F238E27FC236}">
              <a16:creationId xmlns:a16="http://schemas.microsoft.com/office/drawing/2014/main" id="{4F04021A-061C-4D9C-B2E9-4B75D69E9768}"/>
            </a:ext>
          </a:extLst>
        </xdr:cNvPr>
        <xdr:cNvSpPr txBox="1"/>
      </xdr:nvSpPr>
      <xdr:spPr>
        <a:xfrm>
          <a:off x="8483111" y="66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135560</xdr:rowOff>
    </xdr:from>
    <xdr:ext cx="534377" cy="259045"/>
    <xdr:sp macro="" textlink="">
      <xdr:nvSpPr>
        <xdr:cNvPr id="121" name="n_1mainValue【道路】&#10;一人当たり延長">
          <a:extLst>
            <a:ext uri="{FF2B5EF4-FFF2-40B4-BE49-F238E27FC236}">
              <a16:creationId xmlns:a16="http://schemas.microsoft.com/office/drawing/2014/main" id="{FCD01D5B-74B5-407E-BF56-8C0950458EF7}"/>
            </a:ext>
          </a:extLst>
        </xdr:cNvPr>
        <xdr:cNvSpPr txBox="1"/>
      </xdr:nvSpPr>
      <xdr:spPr>
        <a:xfrm>
          <a:off x="9359411" y="699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136251</xdr:rowOff>
    </xdr:from>
    <xdr:ext cx="534377" cy="259045"/>
    <xdr:sp macro="" textlink="">
      <xdr:nvSpPr>
        <xdr:cNvPr id="122" name="n_2mainValue【道路】&#10;一人当たり延長">
          <a:extLst>
            <a:ext uri="{FF2B5EF4-FFF2-40B4-BE49-F238E27FC236}">
              <a16:creationId xmlns:a16="http://schemas.microsoft.com/office/drawing/2014/main" id="{E73E5D61-D265-446F-AA78-361CEBC3B159}"/>
            </a:ext>
          </a:extLst>
        </xdr:cNvPr>
        <xdr:cNvSpPr txBox="1"/>
      </xdr:nvSpPr>
      <xdr:spPr>
        <a:xfrm>
          <a:off x="8483111" y="699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a16="http://schemas.microsoft.com/office/drawing/2014/main" id="{917917A3-7560-4D37-9720-CE8F1FC9DCF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a:extLst>
            <a:ext uri="{FF2B5EF4-FFF2-40B4-BE49-F238E27FC236}">
              <a16:creationId xmlns:a16="http://schemas.microsoft.com/office/drawing/2014/main" id="{8FCA8D17-92E4-4FD9-8184-F8B88489EF2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a:extLst>
            <a:ext uri="{FF2B5EF4-FFF2-40B4-BE49-F238E27FC236}">
              <a16:creationId xmlns:a16="http://schemas.microsoft.com/office/drawing/2014/main" id="{131E52A3-949A-45CB-9FA0-E30629872C4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a:extLst>
            <a:ext uri="{FF2B5EF4-FFF2-40B4-BE49-F238E27FC236}">
              <a16:creationId xmlns:a16="http://schemas.microsoft.com/office/drawing/2014/main" id="{43903C54-3DE1-405A-9BC2-FE75346EF94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a:extLst>
            <a:ext uri="{FF2B5EF4-FFF2-40B4-BE49-F238E27FC236}">
              <a16:creationId xmlns:a16="http://schemas.microsoft.com/office/drawing/2014/main" id="{DC447F6D-BCE4-4885-9B74-B7325F17E4B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a:extLst>
            <a:ext uri="{FF2B5EF4-FFF2-40B4-BE49-F238E27FC236}">
              <a16:creationId xmlns:a16="http://schemas.microsoft.com/office/drawing/2014/main" id="{EC914824-EB3A-4F96-BE0B-0CB811AA97B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a:extLst>
            <a:ext uri="{FF2B5EF4-FFF2-40B4-BE49-F238E27FC236}">
              <a16:creationId xmlns:a16="http://schemas.microsoft.com/office/drawing/2014/main" id="{63CC6BA4-81F2-431F-9A79-3EFED5D1EB2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a:extLst>
            <a:ext uri="{FF2B5EF4-FFF2-40B4-BE49-F238E27FC236}">
              <a16:creationId xmlns:a16="http://schemas.microsoft.com/office/drawing/2014/main" id="{8343AFA6-BEA9-4086-BEC5-41321136621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a:extLst>
            <a:ext uri="{FF2B5EF4-FFF2-40B4-BE49-F238E27FC236}">
              <a16:creationId xmlns:a16="http://schemas.microsoft.com/office/drawing/2014/main" id="{08D13E98-98C5-4326-AD75-8131EE1E397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a:extLst>
            <a:ext uri="{FF2B5EF4-FFF2-40B4-BE49-F238E27FC236}">
              <a16:creationId xmlns:a16="http://schemas.microsoft.com/office/drawing/2014/main" id="{FDCD9BE4-A3E6-4096-8330-53ED77F2F5A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a:extLst>
            <a:ext uri="{FF2B5EF4-FFF2-40B4-BE49-F238E27FC236}">
              <a16:creationId xmlns:a16="http://schemas.microsoft.com/office/drawing/2014/main" id="{90F7C484-07FF-43C1-98D7-67A77710320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a:extLst>
            <a:ext uri="{FF2B5EF4-FFF2-40B4-BE49-F238E27FC236}">
              <a16:creationId xmlns:a16="http://schemas.microsoft.com/office/drawing/2014/main" id="{1613EF76-139E-4887-AEE2-6F11D6EEC056}"/>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a:extLst>
            <a:ext uri="{FF2B5EF4-FFF2-40B4-BE49-F238E27FC236}">
              <a16:creationId xmlns:a16="http://schemas.microsoft.com/office/drawing/2014/main" id="{4D698ED9-B0CE-4B32-B8E0-9F143C4D595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a:extLst>
            <a:ext uri="{FF2B5EF4-FFF2-40B4-BE49-F238E27FC236}">
              <a16:creationId xmlns:a16="http://schemas.microsoft.com/office/drawing/2014/main" id="{F377DEF6-EBCD-4176-8686-8A57E370FDE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a:extLst>
            <a:ext uri="{FF2B5EF4-FFF2-40B4-BE49-F238E27FC236}">
              <a16:creationId xmlns:a16="http://schemas.microsoft.com/office/drawing/2014/main" id="{605AF14E-DD7C-42C8-8E5B-7D3FC53F395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a:extLst>
            <a:ext uri="{FF2B5EF4-FFF2-40B4-BE49-F238E27FC236}">
              <a16:creationId xmlns:a16="http://schemas.microsoft.com/office/drawing/2014/main" id="{7A1E9141-234B-48E4-BB80-B5CDAC39973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a:extLst>
            <a:ext uri="{FF2B5EF4-FFF2-40B4-BE49-F238E27FC236}">
              <a16:creationId xmlns:a16="http://schemas.microsoft.com/office/drawing/2014/main" id="{904DD310-8211-4004-8980-1338B15ABFB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a:extLst>
            <a:ext uri="{FF2B5EF4-FFF2-40B4-BE49-F238E27FC236}">
              <a16:creationId xmlns:a16="http://schemas.microsoft.com/office/drawing/2014/main" id="{06FB9386-1A98-4227-BFBC-8A74539BF5B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a:extLst>
            <a:ext uri="{FF2B5EF4-FFF2-40B4-BE49-F238E27FC236}">
              <a16:creationId xmlns:a16="http://schemas.microsoft.com/office/drawing/2014/main" id="{1EC54FEC-5584-4871-884D-101F9707685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a:extLst>
            <a:ext uri="{FF2B5EF4-FFF2-40B4-BE49-F238E27FC236}">
              <a16:creationId xmlns:a16="http://schemas.microsoft.com/office/drawing/2014/main" id="{8D366EC6-9A0B-480A-BD28-557421DDBA6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a:extLst>
            <a:ext uri="{FF2B5EF4-FFF2-40B4-BE49-F238E27FC236}">
              <a16:creationId xmlns:a16="http://schemas.microsoft.com/office/drawing/2014/main" id="{51AA6F73-0DE6-4C6E-89C0-897D02C9796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a:extLst>
            <a:ext uri="{FF2B5EF4-FFF2-40B4-BE49-F238E27FC236}">
              <a16:creationId xmlns:a16="http://schemas.microsoft.com/office/drawing/2014/main" id="{A228DF15-C3CB-416E-BCD7-E71750E97CF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a:extLst>
            <a:ext uri="{FF2B5EF4-FFF2-40B4-BE49-F238E27FC236}">
              <a16:creationId xmlns:a16="http://schemas.microsoft.com/office/drawing/2014/main" id="{9B44D978-6464-4577-BF96-1A1F12C837A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a:extLst>
            <a:ext uri="{FF2B5EF4-FFF2-40B4-BE49-F238E27FC236}">
              <a16:creationId xmlns:a16="http://schemas.microsoft.com/office/drawing/2014/main" id="{66030114-9946-40C7-A440-443F04AFAAC3}"/>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a:extLst>
            <a:ext uri="{FF2B5EF4-FFF2-40B4-BE49-F238E27FC236}">
              <a16:creationId xmlns:a16="http://schemas.microsoft.com/office/drawing/2014/main" id="{40F687FC-D226-4D1A-948B-B74F8129434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93073</xdr:rowOff>
    </xdr:from>
    <xdr:to>
      <xdr:col>24</xdr:col>
      <xdr:colOff>62865</xdr:colOff>
      <xdr:row>64</xdr:row>
      <xdr:rowOff>0</xdr:rowOff>
    </xdr:to>
    <xdr:cxnSp macro="">
      <xdr:nvCxnSpPr>
        <xdr:cNvPr id="148" name="直線コネクタ 147">
          <a:extLst>
            <a:ext uri="{FF2B5EF4-FFF2-40B4-BE49-F238E27FC236}">
              <a16:creationId xmlns:a16="http://schemas.microsoft.com/office/drawing/2014/main" id="{706E713C-BE03-42BC-A486-09B437D8DE99}"/>
            </a:ext>
          </a:extLst>
        </xdr:cNvPr>
        <xdr:cNvCxnSpPr/>
      </xdr:nvCxnSpPr>
      <xdr:spPr>
        <a:xfrm flipV="1">
          <a:off x="4634865" y="9694273"/>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340478" cy="259045"/>
    <xdr:sp macro="" textlink="">
      <xdr:nvSpPr>
        <xdr:cNvPr id="149" name="【橋りょう・トンネル】&#10;有形固定資産減価償却率最小値テキスト">
          <a:extLst>
            <a:ext uri="{FF2B5EF4-FFF2-40B4-BE49-F238E27FC236}">
              <a16:creationId xmlns:a16="http://schemas.microsoft.com/office/drawing/2014/main" id="{8AE5F8B5-0F90-4219-A10E-83DB34003BFD}"/>
            </a:ext>
          </a:extLst>
        </xdr:cNvPr>
        <xdr:cNvSpPr txBox="1"/>
      </xdr:nvSpPr>
      <xdr:spPr>
        <a:xfrm>
          <a:off x="4673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50" name="直線コネクタ 149">
          <a:extLst>
            <a:ext uri="{FF2B5EF4-FFF2-40B4-BE49-F238E27FC236}">
              <a16:creationId xmlns:a16="http://schemas.microsoft.com/office/drawing/2014/main" id="{3A6B73B2-B070-448E-8BE9-C54792405E2C}"/>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39750</xdr:rowOff>
    </xdr:from>
    <xdr:ext cx="405111" cy="259045"/>
    <xdr:sp macro="" textlink="">
      <xdr:nvSpPr>
        <xdr:cNvPr id="151" name="【橋りょう・トンネル】&#10;有形固定資産減価償却率最大値テキスト">
          <a:extLst>
            <a:ext uri="{FF2B5EF4-FFF2-40B4-BE49-F238E27FC236}">
              <a16:creationId xmlns:a16="http://schemas.microsoft.com/office/drawing/2014/main" id="{9B3668D0-304F-4AFA-88F3-F3AD2D1F54A5}"/>
            </a:ext>
          </a:extLst>
        </xdr:cNvPr>
        <xdr:cNvSpPr txBox="1"/>
      </xdr:nvSpPr>
      <xdr:spPr>
        <a:xfrm>
          <a:off x="4673600" y="946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93073</xdr:rowOff>
    </xdr:from>
    <xdr:to>
      <xdr:col>24</xdr:col>
      <xdr:colOff>152400</xdr:colOff>
      <xdr:row>56</xdr:row>
      <xdr:rowOff>93073</xdr:rowOff>
    </xdr:to>
    <xdr:cxnSp macro="">
      <xdr:nvCxnSpPr>
        <xdr:cNvPr id="152" name="直線コネクタ 151">
          <a:extLst>
            <a:ext uri="{FF2B5EF4-FFF2-40B4-BE49-F238E27FC236}">
              <a16:creationId xmlns:a16="http://schemas.microsoft.com/office/drawing/2014/main" id="{C683AEC8-FAF5-4139-8E82-18B47F13C571}"/>
            </a:ext>
          </a:extLst>
        </xdr:cNvPr>
        <xdr:cNvCxnSpPr/>
      </xdr:nvCxnSpPr>
      <xdr:spPr>
        <a:xfrm>
          <a:off x="4546600" y="969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157860</xdr:rowOff>
    </xdr:from>
    <xdr:ext cx="405111" cy="259045"/>
    <xdr:sp macro="" textlink="">
      <xdr:nvSpPr>
        <xdr:cNvPr id="153" name="【橋りょう・トンネル】&#10;有形固定資産減価償却率平均値テキスト">
          <a:extLst>
            <a:ext uri="{FF2B5EF4-FFF2-40B4-BE49-F238E27FC236}">
              <a16:creationId xmlns:a16="http://schemas.microsoft.com/office/drawing/2014/main" id="{F6BEC7D1-FC1C-41C4-81D6-C285144D9E98}"/>
            </a:ext>
          </a:extLst>
        </xdr:cNvPr>
        <xdr:cNvSpPr txBox="1"/>
      </xdr:nvSpPr>
      <xdr:spPr>
        <a:xfrm>
          <a:off x="4673600" y="1010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7983</xdr:rowOff>
    </xdr:from>
    <xdr:to>
      <xdr:col>24</xdr:col>
      <xdr:colOff>114300</xdr:colOff>
      <xdr:row>59</xdr:row>
      <xdr:rowOff>109583</xdr:rowOff>
    </xdr:to>
    <xdr:sp macro="" textlink="">
      <xdr:nvSpPr>
        <xdr:cNvPr id="154" name="フローチャート: 判断 153">
          <a:extLst>
            <a:ext uri="{FF2B5EF4-FFF2-40B4-BE49-F238E27FC236}">
              <a16:creationId xmlns:a16="http://schemas.microsoft.com/office/drawing/2014/main" id="{7F8BB9D8-81BC-4062-A6A8-BA1694A69707}"/>
            </a:ext>
          </a:extLst>
        </xdr:cNvPr>
        <xdr:cNvSpPr/>
      </xdr:nvSpPr>
      <xdr:spPr>
        <a:xfrm>
          <a:off x="45847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55" name="フローチャート: 判断 154">
          <a:extLst>
            <a:ext uri="{FF2B5EF4-FFF2-40B4-BE49-F238E27FC236}">
              <a16:creationId xmlns:a16="http://schemas.microsoft.com/office/drawing/2014/main" id="{9B81D2FD-31BE-4D05-B2E5-428297D51DEE}"/>
            </a:ext>
          </a:extLst>
        </xdr:cNvPr>
        <xdr:cNvSpPr/>
      </xdr:nvSpPr>
      <xdr:spPr>
        <a:xfrm>
          <a:off x="3746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6" name="フローチャート: 判断 155">
          <a:extLst>
            <a:ext uri="{FF2B5EF4-FFF2-40B4-BE49-F238E27FC236}">
              <a16:creationId xmlns:a16="http://schemas.microsoft.com/office/drawing/2014/main" id="{1C1B4FBF-FCDB-40A6-A89B-A4F009A84319}"/>
            </a:ext>
          </a:extLst>
        </xdr:cNvPr>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87E447BC-642F-4BB7-A897-407A67CF8A1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1DE5A03F-A919-4E35-AE0D-66A36F94BB9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2A1FABE-AD14-420F-9658-DEBA4507753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42F30436-ABD8-469F-B341-1228E5C9618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A0F3044E-0B34-4D72-8344-4CF07F27A45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145143</xdr:rowOff>
    </xdr:from>
    <xdr:to>
      <xdr:col>24</xdr:col>
      <xdr:colOff>114300</xdr:colOff>
      <xdr:row>58</xdr:row>
      <xdr:rowOff>75293</xdr:rowOff>
    </xdr:to>
    <xdr:sp macro="" textlink="">
      <xdr:nvSpPr>
        <xdr:cNvPr id="162" name="楕円 161">
          <a:extLst>
            <a:ext uri="{FF2B5EF4-FFF2-40B4-BE49-F238E27FC236}">
              <a16:creationId xmlns:a16="http://schemas.microsoft.com/office/drawing/2014/main" id="{105F0FC8-AE8E-431D-B035-E6A5EB6F29F4}"/>
            </a:ext>
          </a:extLst>
        </xdr:cNvPr>
        <xdr:cNvSpPr/>
      </xdr:nvSpPr>
      <xdr:spPr>
        <a:xfrm>
          <a:off x="4584700" y="99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168020</xdr:rowOff>
    </xdr:from>
    <xdr:ext cx="405111" cy="259045"/>
    <xdr:sp macro="" textlink="">
      <xdr:nvSpPr>
        <xdr:cNvPr id="163" name="【橋りょう・トンネル】&#10;有形固定資産減価償却率該当値テキスト">
          <a:extLst>
            <a:ext uri="{FF2B5EF4-FFF2-40B4-BE49-F238E27FC236}">
              <a16:creationId xmlns:a16="http://schemas.microsoft.com/office/drawing/2014/main" id="{84E18EA2-F810-4219-B52B-FCB485F485FC}"/>
            </a:ext>
          </a:extLst>
        </xdr:cNvPr>
        <xdr:cNvSpPr txBox="1"/>
      </xdr:nvSpPr>
      <xdr:spPr>
        <a:xfrm>
          <a:off x="4673600" y="976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163104</xdr:rowOff>
    </xdr:from>
    <xdr:to>
      <xdr:col>20</xdr:col>
      <xdr:colOff>38100</xdr:colOff>
      <xdr:row>58</xdr:row>
      <xdr:rowOff>93254</xdr:rowOff>
    </xdr:to>
    <xdr:sp macro="" textlink="">
      <xdr:nvSpPr>
        <xdr:cNvPr id="164" name="楕円 163">
          <a:extLst>
            <a:ext uri="{FF2B5EF4-FFF2-40B4-BE49-F238E27FC236}">
              <a16:creationId xmlns:a16="http://schemas.microsoft.com/office/drawing/2014/main" id="{A21562BD-76E5-4173-B9FC-D2C47C23FDFE}"/>
            </a:ext>
          </a:extLst>
        </xdr:cNvPr>
        <xdr:cNvSpPr/>
      </xdr:nvSpPr>
      <xdr:spPr>
        <a:xfrm>
          <a:off x="3746500" y="99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24493</xdr:rowOff>
    </xdr:from>
    <xdr:to>
      <xdr:col>24</xdr:col>
      <xdr:colOff>63500</xdr:colOff>
      <xdr:row>58</xdr:row>
      <xdr:rowOff>42454</xdr:rowOff>
    </xdr:to>
    <xdr:cxnSp macro="">
      <xdr:nvCxnSpPr>
        <xdr:cNvPr id="165" name="直線コネクタ 164">
          <a:extLst>
            <a:ext uri="{FF2B5EF4-FFF2-40B4-BE49-F238E27FC236}">
              <a16:creationId xmlns:a16="http://schemas.microsoft.com/office/drawing/2014/main" id="{3EFE2BF3-419D-4483-B2FE-C449F1F6ABEB}"/>
            </a:ext>
          </a:extLst>
        </xdr:cNvPr>
        <xdr:cNvCxnSpPr/>
      </xdr:nvCxnSpPr>
      <xdr:spPr>
        <a:xfrm flipV="1">
          <a:off x="3797300" y="996859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125549</xdr:rowOff>
    </xdr:from>
    <xdr:to>
      <xdr:col>15</xdr:col>
      <xdr:colOff>101600</xdr:colOff>
      <xdr:row>58</xdr:row>
      <xdr:rowOff>55699</xdr:rowOff>
    </xdr:to>
    <xdr:sp macro="" textlink="">
      <xdr:nvSpPr>
        <xdr:cNvPr id="166" name="楕円 165">
          <a:extLst>
            <a:ext uri="{FF2B5EF4-FFF2-40B4-BE49-F238E27FC236}">
              <a16:creationId xmlns:a16="http://schemas.microsoft.com/office/drawing/2014/main" id="{9531D722-2C6C-433C-A985-44AA23A71AA3}"/>
            </a:ext>
          </a:extLst>
        </xdr:cNvPr>
        <xdr:cNvSpPr/>
      </xdr:nvSpPr>
      <xdr:spPr>
        <a:xfrm>
          <a:off x="2857500" y="98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4899</xdr:rowOff>
    </xdr:from>
    <xdr:to>
      <xdr:col>19</xdr:col>
      <xdr:colOff>177800</xdr:colOff>
      <xdr:row>58</xdr:row>
      <xdr:rowOff>42454</xdr:rowOff>
    </xdr:to>
    <xdr:cxnSp macro="">
      <xdr:nvCxnSpPr>
        <xdr:cNvPr id="167" name="直線コネクタ 166">
          <a:extLst>
            <a:ext uri="{FF2B5EF4-FFF2-40B4-BE49-F238E27FC236}">
              <a16:creationId xmlns:a16="http://schemas.microsoft.com/office/drawing/2014/main" id="{AE76F9BF-EC35-48A0-97BF-F5C0998174E8}"/>
            </a:ext>
          </a:extLst>
        </xdr:cNvPr>
        <xdr:cNvCxnSpPr/>
      </xdr:nvCxnSpPr>
      <xdr:spPr>
        <a:xfrm>
          <a:off x="2908300" y="994899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53357</xdr:rowOff>
    </xdr:from>
    <xdr:ext cx="405111" cy="259045"/>
    <xdr:sp macro="" textlink="">
      <xdr:nvSpPr>
        <xdr:cNvPr id="168" name="n_1aveValue【橋りょう・トンネル】&#10;有形固定資産減価償却率">
          <a:extLst>
            <a:ext uri="{FF2B5EF4-FFF2-40B4-BE49-F238E27FC236}">
              <a16:creationId xmlns:a16="http://schemas.microsoft.com/office/drawing/2014/main" id="{5BCA3B8B-61BC-4DC3-8694-F8F53E0B58DA}"/>
            </a:ext>
          </a:extLst>
        </xdr:cNvPr>
        <xdr:cNvSpPr txBox="1"/>
      </xdr:nvSpPr>
      <xdr:spPr>
        <a:xfrm>
          <a:off x="35820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169290</xdr:rowOff>
    </xdr:from>
    <xdr:ext cx="405111" cy="259045"/>
    <xdr:sp macro="" textlink="">
      <xdr:nvSpPr>
        <xdr:cNvPr id="169" name="n_2aveValue【橋りょう・トンネル】&#10;有形固定資産減価償却率">
          <a:extLst>
            <a:ext uri="{FF2B5EF4-FFF2-40B4-BE49-F238E27FC236}">
              <a16:creationId xmlns:a16="http://schemas.microsoft.com/office/drawing/2014/main" id="{70EDCAF7-F37B-446E-8C83-3873F1B632D3}"/>
            </a:ext>
          </a:extLst>
        </xdr:cNvPr>
        <xdr:cNvSpPr txBox="1"/>
      </xdr:nvSpPr>
      <xdr:spPr>
        <a:xfrm>
          <a:off x="2705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109781</xdr:rowOff>
    </xdr:from>
    <xdr:ext cx="405111" cy="259045"/>
    <xdr:sp macro="" textlink="">
      <xdr:nvSpPr>
        <xdr:cNvPr id="170" name="n_1mainValue【橋りょう・トンネル】&#10;有形固定資産減価償却率">
          <a:extLst>
            <a:ext uri="{FF2B5EF4-FFF2-40B4-BE49-F238E27FC236}">
              <a16:creationId xmlns:a16="http://schemas.microsoft.com/office/drawing/2014/main" id="{A513F861-BFD3-415E-8AAF-A7606D8732D5}"/>
            </a:ext>
          </a:extLst>
        </xdr:cNvPr>
        <xdr:cNvSpPr txBox="1"/>
      </xdr:nvSpPr>
      <xdr:spPr>
        <a:xfrm>
          <a:off x="3582044" y="971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72226</xdr:rowOff>
    </xdr:from>
    <xdr:ext cx="405111" cy="259045"/>
    <xdr:sp macro="" textlink="">
      <xdr:nvSpPr>
        <xdr:cNvPr id="171" name="n_2mainValue【橋りょう・トンネル】&#10;有形固定資産減価償却率">
          <a:extLst>
            <a:ext uri="{FF2B5EF4-FFF2-40B4-BE49-F238E27FC236}">
              <a16:creationId xmlns:a16="http://schemas.microsoft.com/office/drawing/2014/main" id="{30D50C49-8AB3-45A9-83EA-2B1B85879349}"/>
            </a:ext>
          </a:extLst>
        </xdr:cNvPr>
        <xdr:cNvSpPr txBox="1"/>
      </xdr:nvSpPr>
      <xdr:spPr>
        <a:xfrm>
          <a:off x="2705744" y="967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a:extLst>
            <a:ext uri="{FF2B5EF4-FFF2-40B4-BE49-F238E27FC236}">
              <a16:creationId xmlns:a16="http://schemas.microsoft.com/office/drawing/2014/main" id="{C4D60052-2D95-4D30-A71D-EE4F86E0A48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a:extLst>
            <a:ext uri="{FF2B5EF4-FFF2-40B4-BE49-F238E27FC236}">
              <a16:creationId xmlns:a16="http://schemas.microsoft.com/office/drawing/2014/main" id="{B97A1FAB-D3D9-4116-930D-046406EEA2F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a:extLst>
            <a:ext uri="{FF2B5EF4-FFF2-40B4-BE49-F238E27FC236}">
              <a16:creationId xmlns:a16="http://schemas.microsoft.com/office/drawing/2014/main" id="{12F223E5-EA77-49B6-B821-4C689F25232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a:extLst>
            <a:ext uri="{FF2B5EF4-FFF2-40B4-BE49-F238E27FC236}">
              <a16:creationId xmlns:a16="http://schemas.microsoft.com/office/drawing/2014/main" id="{E31D41E9-616A-4C55-9B94-142D93A8A01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a:extLst>
            <a:ext uri="{FF2B5EF4-FFF2-40B4-BE49-F238E27FC236}">
              <a16:creationId xmlns:a16="http://schemas.microsoft.com/office/drawing/2014/main" id="{57A0D48C-72CB-42FE-83E8-1E1CE449171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a:extLst>
            <a:ext uri="{FF2B5EF4-FFF2-40B4-BE49-F238E27FC236}">
              <a16:creationId xmlns:a16="http://schemas.microsoft.com/office/drawing/2014/main" id="{CF59BBDE-2FCE-4A29-8439-A035BABC080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a:extLst>
            <a:ext uri="{FF2B5EF4-FFF2-40B4-BE49-F238E27FC236}">
              <a16:creationId xmlns:a16="http://schemas.microsoft.com/office/drawing/2014/main" id="{943AA294-29C2-429B-A2A7-280CF746F38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a:extLst>
            <a:ext uri="{FF2B5EF4-FFF2-40B4-BE49-F238E27FC236}">
              <a16:creationId xmlns:a16="http://schemas.microsoft.com/office/drawing/2014/main" id="{7CD351B3-BFAB-467F-93AB-83C49442DB2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a:extLst>
            <a:ext uri="{FF2B5EF4-FFF2-40B4-BE49-F238E27FC236}">
              <a16:creationId xmlns:a16="http://schemas.microsoft.com/office/drawing/2014/main" id="{207F8511-F4B5-4AA0-8A53-9BE7549DF03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a:extLst>
            <a:ext uri="{FF2B5EF4-FFF2-40B4-BE49-F238E27FC236}">
              <a16:creationId xmlns:a16="http://schemas.microsoft.com/office/drawing/2014/main" id="{EA00C90E-26C7-4149-947B-9F147436CEF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a:extLst>
            <a:ext uri="{FF2B5EF4-FFF2-40B4-BE49-F238E27FC236}">
              <a16:creationId xmlns:a16="http://schemas.microsoft.com/office/drawing/2014/main" id="{90A60A89-4186-4C38-A850-4BA70A35916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3" name="テキスト ボックス 182">
          <a:extLst>
            <a:ext uri="{FF2B5EF4-FFF2-40B4-BE49-F238E27FC236}">
              <a16:creationId xmlns:a16="http://schemas.microsoft.com/office/drawing/2014/main" id="{AC7EDA0D-5051-450F-B921-4437FB15629C}"/>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a:extLst>
            <a:ext uri="{FF2B5EF4-FFF2-40B4-BE49-F238E27FC236}">
              <a16:creationId xmlns:a16="http://schemas.microsoft.com/office/drawing/2014/main" id="{7805E431-EC19-4DA9-BC1C-462AC32A445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5" name="テキスト ボックス 184">
          <a:extLst>
            <a:ext uri="{FF2B5EF4-FFF2-40B4-BE49-F238E27FC236}">
              <a16:creationId xmlns:a16="http://schemas.microsoft.com/office/drawing/2014/main" id="{49039447-854C-4926-8AE9-CF229A86AC2C}"/>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a:extLst>
            <a:ext uri="{FF2B5EF4-FFF2-40B4-BE49-F238E27FC236}">
              <a16:creationId xmlns:a16="http://schemas.microsoft.com/office/drawing/2014/main" id="{AA958899-965C-48EE-A169-D3DF79565B3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7" name="テキスト ボックス 186">
          <a:extLst>
            <a:ext uri="{FF2B5EF4-FFF2-40B4-BE49-F238E27FC236}">
              <a16:creationId xmlns:a16="http://schemas.microsoft.com/office/drawing/2014/main" id="{A4FBF5C1-28A9-4AF9-B459-1C4496A9F5B4}"/>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a:extLst>
            <a:ext uri="{FF2B5EF4-FFF2-40B4-BE49-F238E27FC236}">
              <a16:creationId xmlns:a16="http://schemas.microsoft.com/office/drawing/2014/main" id="{35C24609-0773-48C5-BDF2-A16000409CA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9" name="テキスト ボックス 188">
          <a:extLst>
            <a:ext uri="{FF2B5EF4-FFF2-40B4-BE49-F238E27FC236}">
              <a16:creationId xmlns:a16="http://schemas.microsoft.com/office/drawing/2014/main" id="{FBB1D3DB-BCCC-4AFD-9247-66C85D66339B}"/>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a:extLst>
            <a:ext uri="{FF2B5EF4-FFF2-40B4-BE49-F238E27FC236}">
              <a16:creationId xmlns:a16="http://schemas.microsoft.com/office/drawing/2014/main" id="{99AB9086-921B-472F-9316-19658902AEF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1" name="テキスト ボックス 190">
          <a:extLst>
            <a:ext uri="{FF2B5EF4-FFF2-40B4-BE49-F238E27FC236}">
              <a16:creationId xmlns:a16="http://schemas.microsoft.com/office/drawing/2014/main" id="{D47CA2C8-EE0A-41D6-8A6F-72F5AA439101}"/>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a:extLst>
            <a:ext uri="{FF2B5EF4-FFF2-40B4-BE49-F238E27FC236}">
              <a16:creationId xmlns:a16="http://schemas.microsoft.com/office/drawing/2014/main" id="{5CB17B08-0F99-4B9B-8DE1-454657FC10E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3" name="テキスト ボックス 192">
          <a:extLst>
            <a:ext uri="{FF2B5EF4-FFF2-40B4-BE49-F238E27FC236}">
              <a16:creationId xmlns:a16="http://schemas.microsoft.com/office/drawing/2014/main" id="{0DBA0E79-EECF-4819-92C2-44D5A2B127F4}"/>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a:extLst>
            <a:ext uri="{FF2B5EF4-FFF2-40B4-BE49-F238E27FC236}">
              <a16:creationId xmlns:a16="http://schemas.microsoft.com/office/drawing/2014/main" id="{3C36C3B6-0EA9-4536-A188-AED531175AB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119781</xdr:rowOff>
    </xdr:from>
    <xdr:to>
      <xdr:col>54</xdr:col>
      <xdr:colOff>189865</xdr:colOff>
      <xdr:row>64</xdr:row>
      <xdr:rowOff>71096</xdr:rowOff>
    </xdr:to>
    <xdr:cxnSp macro="">
      <xdr:nvCxnSpPr>
        <xdr:cNvPr id="195" name="直線コネクタ 194">
          <a:extLst>
            <a:ext uri="{FF2B5EF4-FFF2-40B4-BE49-F238E27FC236}">
              <a16:creationId xmlns:a16="http://schemas.microsoft.com/office/drawing/2014/main" id="{35D91FE0-4EB9-455D-8A76-85876615EE64}"/>
            </a:ext>
          </a:extLst>
        </xdr:cNvPr>
        <xdr:cNvCxnSpPr/>
      </xdr:nvCxnSpPr>
      <xdr:spPr>
        <a:xfrm flipV="1">
          <a:off x="10476865" y="9549531"/>
          <a:ext cx="0" cy="1494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74923</xdr:rowOff>
    </xdr:from>
    <xdr:ext cx="534377" cy="259045"/>
    <xdr:sp macro="" textlink="">
      <xdr:nvSpPr>
        <xdr:cNvPr id="196" name="【橋りょう・トンネル】&#10;一人当たり有形固定資産（償却資産）額最小値テキスト">
          <a:extLst>
            <a:ext uri="{FF2B5EF4-FFF2-40B4-BE49-F238E27FC236}">
              <a16:creationId xmlns:a16="http://schemas.microsoft.com/office/drawing/2014/main" id="{F609CEC8-F7ED-4CD0-A8CF-93C1A770D2F1}"/>
            </a:ext>
          </a:extLst>
        </xdr:cNvPr>
        <xdr:cNvSpPr txBox="1"/>
      </xdr:nvSpPr>
      <xdr:spPr>
        <a:xfrm>
          <a:off x="10515600" y="1104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71096</xdr:rowOff>
    </xdr:from>
    <xdr:to>
      <xdr:col>55</xdr:col>
      <xdr:colOff>88900</xdr:colOff>
      <xdr:row>64</xdr:row>
      <xdr:rowOff>71096</xdr:rowOff>
    </xdr:to>
    <xdr:cxnSp macro="">
      <xdr:nvCxnSpPr>
        <xdr:cNvPr id="197" name="直線コネクタ 196">
          <a:extLst>
            <a:ext uri="{FF2B5EF4-FFF2-40B4-BE49-F238E27FC236}">
              <a16:creationId xmlns:a16="http://schemas.microsoft.com/office/drawing/2014/main" id="{22DD96F5-1493-432B-92C7-814CF9962A80}"/>
            </a:ext>
          </a:extLst>
        </xdr:cNvPr>
        <xdr:cNvCxnSpPr/>
      </xdr:nvCxnSpPr>
      <xdr:spPr>
        <a:xfrm>
          <a:off x="10388600" y="1104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66458</xdr:rowOff>
    </xdr:from>
    <xdr:ext cx="690189" cy="259045"/>
    <xdr:sp macro="" textlink="">
      <xdr:nvSpPr>
        <xdr:cNvPr id="198" name="【橋りょう・トンネル】&#10;一人当たり有形固定資産（償却資産）額最大値テキスト">
          <a:extLst>
            <a:ext uri="{FF2B5EF4-FFF2-40B4-BE49-F238E27FC236}">
              <a16:creationId xmlns:a16="http://schemas.microsoft.com/office/drawing/2014/main" id="{B1A7DDCB-03BE-44CE-A584-AA21C7737C15}"/>
            </a:ext>
          </a:extLst>
        </xdr:cNvPr>
        <xdr:cNvSpPr txBox="1"/>
      </xdr:nvSpPr>
      <xdr:spPr>
        <a:xfrm>
          <a:off x="10515600" y="9324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119781</xdr:rowOff>
    </xdr:from>
    <xdr:to>
      <xdr:col>55</xdr:col>
      <xdr:colOff>88900</xdr:colOff>
      <xdr:row>55</xdr:row>
      <xdr:rowOff>119781</xdr:rowOff>
    </xdr:to>
    <xdr:cxnSp macro="">
      <xdr:nvCxnSpPr>
        <xdr:cNvPr id="199" name="直線コネクタ 198">
          <a:extLst>
            <a:ext uri="{FF2B5EF4-FFF2-40B4-BE49-F238E27FC236}">
              <a16:creationId xmlns:a16="http://schemas.microsoft.com/office/drawing/2014/main" id="{65B97D72-1169-488E-A8E9-61B65495EB36}"/>
            </a:ext>
          </a:extLst>
        </xdr:cNvPr>
        <xdr:cNvCxnSpPr/>
      </xdr:nvCxnSpPr>
      <xdr:spPr>
        <a:xfrm>
          <a:off x="10388600" y="954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41084</xdr:rowOff>
    </xdr:from>
    <xdr:ext cx="599010" cy="259045"/>
    <xdr:sp macro="" textlink="">
      <xdr:nvSpPr>
        <xdr:cNvPr id="200" name="【橋りょう・トンネル】&#10;一人当たり有形固定資産（償却資産）額平均値テキスト">
          <a:extLst>
            <a:ext uri="{FF2B5EF4-FFF2-40B4-BE49-F238E27FC236}">
              <a16:creationId xmlns:a16="http://schemas.microsoft.com/office/drawing/2014/main" id="{F4D1EFB7-13A3-4E12-A892-CD93FD9F6161}"/>
            </a:ext>
          </a:extLst>
        </xdr:cNvPr>
        <xdr:cNvSpPr txBox="1"/>
      </xdr:nvSpPr>
      <xdr:spPr>
        <a:xfrm>
          <a:off x="10515600" y="10670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18207</xdr:rowOff>
    </xdr:from>
    <xdr:to>
      <xdr:col>55</xdr:col>
      <xdr:colOff>50800</xdr:colOff>
      <xdr:row>63</xdr:row>
      <xdr:rowOff>119807</xdr:rowOff>
    </xdr:to>
    <xdr:sp macro="" textlink="">
      <xdr:nvSpPr>
        <xdr:cNvPr id="201" name="フローチャート: 判断 200">
          <a:extLst>
            <a:ext uri="{FF2B5EF4-FFF2-40B4-BE49-F238E27FC236}">
              <a16:creationId xmlns:a16="http://schemas.microsoft.com/office/drawing/2014/main" id="{01418ADF-FC6F-4ED8-9EAB-97957680A3E8}"/>
            </a:ext>
          </a:extLst>
        </xdr:cNvPr>
        <xdr:cNvSpPr/>
      </xdr:nvSpPr>
      <xdr:spPr>
        <a:xfrm>
          <a:off x="10426700" y="108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57547</xdr:rowOff>
    </xdr:from>
    <xdr:to>
      <xdr:col>50</xdr:col>
      <xdr:colOff>165100</xdr:colOff>
      <xdr:row>62</xdr:row>
      <xdr:rowOff>159147</xdr:rowOff>
    </xdr:to>
    <xdr:sp macro="" textlink="">
      <xdr:nvSpPr>
        <xdr:cNvPr id="202" name="フローチャート: 判断 201">
          <a:extLst>
            <a:ext uri="{FF2B5EF4-FFF2-40B4-BE49-F238E27FC236}">
              <a16:creationId xmlns:a16="http://schemas.microsoft.com/office/drawing/2014/main" id="{AB139450-D48B-4763-A112-054E0DDAE259}"/>
            </a:ext>
          </a:extLst>
        </xdr:cNvPr>
        <xdr:cNvSpPr/>
      </xdr:nvSpPr>
      <xdr:spPr>
        <a:xfrm>
          <a:off x="9588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35461</xdr:rowOff>
    </xdr:from>
    <xdr:to>
      <xdr:col>46</xdr:col>
      <xdr:colOff>38100</xdr:colOff>
      <xdr:row>63</xdr:row>
      <xdr:rowOff>137061</xdr:rowOff>
    </xdr:to>
    <xdr:sp macro="" textlink="">
      <xdr:nvSpPr>
        <xdr:cNvPr id="203" name="フローチャート: 判断 202">
          <a:extLst>
            <a:ext uri="{FF2B5EF4-FFF2-40B4-BE49-F238E27FC236}">
              <a16:creationId xmlns:a16="http://schemas.microsoft.com/office/drawing/2014/main" id="{4821835E-AC0A-4341-957D-8D12CF25426B}"/>
            </a:ext>
          </a:extLst>
        </xdr:cNvPr>
        <xdr:cNvSpPr/>
      </xdr:nvSpPr>
      <xdr:spPr>
        <a:xfrm>
          <a:off x="8699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51272944-21CE-4720-8E66-40B4A6DA468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8661D431-29E8-4D32-B103-6CE8EAB21F4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B16697AD-91CA-4096-9978-710AFAEB8DE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691FD612-BFBD-4E6B-A141-8F84FEF7E2A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77FAB93C-7095-4D65-B31E-45F2BC94080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90009</xdr:rowOff>
    </xdr:from>
    <xdr:to>
      <xdr:col>55</xdr:col>
      <xdr:colOff>50800</xdr:colOff>
      <xdr:row>64</xdr:row>
      <xdr:rowOff>20159</xdr:rowOff>
    </xdr:to>
    <xdr:sp macro="" textlink="">
      <xdr:nvSpPr>
        <xdr:cNvPr id="209" name="楕円 208">
          <a:extLst>
            <a:ext uri="{FF2B5EF4-FFF2-40B4-BE49-F238E27FC236}">
              <a16:creationId xmlns:a16="http://schemas.microsoft.com/office/drawing/2014/main" id="{339BC064-E340-4C04-A2E1-B4670F0BF6AF}"/>
            </a:ext>
          </a:extLst>
        </xdr:cNvPr>
        <xdr:cNvSpPr/>
      </xdr:nvSpPr>
      <xdr:spPr>
        <a:xfrm>
          <a:off x="10426700" y="1089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4936</xdr:rowOff>
    </xdr:from>
    <xdr:ext cx="599010" cy="259045"/>
    <xdr:sp macro="" textlink="">
      <xdr:nvSpPr>
        <xdr:cNvPr id="210" name="【橋りょう・トンネル】&#10;一人当たり有形固定資産（償却資産）額該当値テキスト">
          <a:extLst>
            <a:ext uri="{FF2B5EF4-FFF2-40B4-BE49-F238E27FC236}">
              <a16:creationId xmlns:a16="http://schemas.microsoft.com/office/drawing/2014/main" id="{599702F9-629A-4D6F-ABEC-D2D097A5F6E2}"/>
            </a:ext>
          </a:extLst>
        </xdr:cNvPr>
        <xdr:cNvSpPr txBox="1"/>
      </xdr:nvSpPr>
      <xdr:spPr>
        <a:xfrm>
          <a:off x="10515600" y="10806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92208</xdr:rowOff>
    </xdr:from>
    <xdr:to>
      <xdr:col>50</xdr:col>
      <xdr:colOff>165100</xdr:colOff>
      <xdr:row>64</xdr:row>
      <xdr:rowOff>22358</xdr:rowOff>
    </xdr:to>
    <xdr:sp macro="" textlink="">
      <xdr:nvSpPr>
        <xdr:cNvPr id="211" name="楕円 210">
          <a:extLst>
            <a:ext uri="{FF2B5EF4-FFF2-40B4-BE49-F238E27FC236}">
              <a16:creationId xmlns:a16="http://schemas.microsoft.com/office/drawing/2014/main" id="{EC8AD5B7-C6A3-44B0-A6BC-23167B4241F3}"/>
            </a:ext>
          </a:extLst>
        </xdr:cNvPr>
        <xdr:cNvSpPr/>
      </xdr:nvSpPr>
      <xdr:spPr>
        <a:xfrm>
          <a:off x="9588500" y="1089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140809</xdr:rowOff>
    </xdr:from>
    <xdr:to>
      <xdr:col>55</xdr:col>
      <xdr:colOff>0</xdr:colOff>
      <xdr:row>63</xdr:row>
      <xdr:rowOff>143008</xdr:rowOff>
    </xdr:to>
    <xdr:cxnSp macro="">
      <xdr:nvCxnSpPr>
        <xdr:cNvPr id="212" name="直線コネクタ 211">
          <a:extLst>
            <a:ext uri="{FF2B5EF4-FFF2-40B4-BE49-F238E27FC236}">
              <a16:creationId xmlns:a16="http://schemas.microsoft.com/office/drawing/2014/main" id="{298458D5-719F-47D8-96EE-45B871BFEBAF}"/>
            </a:ext>
          </a:extLst>
        </xdr:cNvPr>
        <xdr:cNvCxnSpPr/>
      </xdr:nvCxnSpPr>
      <xdr:spPr>
        <a:xfrm flipV="1">
          <a:off x="9639300" y="10942159"/>
          <a:ext cx="838200" cy="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99568</xdr:rowOff>
    </xdr:from>
    <xdr:to>
      <xdr:col>46</xdr:col>
      <xdr:colOff>38100</xdr:colOff>
      <xdr:row>64</xdr:row>
      <xdr:rowOff>29718</xdr:rowOff>
    </xdr:to>
    <xdr:sp macro="" textlink="">
      <xdr:nvSpPr>
        <xdr:cNvPr id="213" name="楕円 212">
          <a:extLst>
            <a:ext uri="{FF2B5EF4-FFF2-40B4-BE49-F238E27FC236}">
              <a16:creationId xmlns:a16="http://schemas.microsoft.com/office/drawing/2014/main" id="{C3DB5CCB-3607-46BD-A6B5-2669682AA311}"/>
            </a:ext>
          </a:extLst>
        </xdr:cNvPr>
        <xdr:cNvSpPr/>
      </xdr:nvSpPr>
      <xdr:spPr>
        <a:xfrm>
          <a:off x="8699500" y="1090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143008</xdr:rowOff>
    </xdr:from>
    <xdr:to>
      <xdr:col>50</xdr:col>
      <xdr:colOff>114300</xdr:colOff>
      <xdr:row>63</xdr:row>
      <xdr:rowOff>150368</xdr:rowOff>
    </xdr:to>
    <xdr:cxnSp macro="">
      <xdr:nvCxnSpPr>
        <xdr:cNvPr id="214" name="直線コネクタ 213">
          <a:extLst>
            <a:ext uri="{FF2B5EF4-FFF2-40B4-BE49-F238E27FC236}">
              <a16:creationId xmlns:a16="http://schemas.microsoft.com/office/drawing/2014/main" id="{62108592-09BF-4145-ABAD-ADA40BB7F4CC}"/>
            </a:ext>
          </a:extLst>
        </xdr:cNvPr>
        <xdr:cNvCxnSpPr/>
      </xdr:nvCxnSpPr>
      <xdr:spPr>
        <a:xfrm flipV="1">
          <a:off x="8750300" y="10944358"/>
          <a:ext cx="889000" cy="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4224</xdr:rowOff>
    </xdr:from>
    <xdr:ext cx="690189" cy="259045"/>
    <xdr:sp macro="" textlink="">
      <xdr:nvSpPr>
        <xdr:cNvPr id="215" name="n_1aveValue【橋りょう・トンネル】&#10;一人当たり有形固定資産（償却資産）額">
          <a:extLst>
            <a:ext uri="{FF2B5EF4-FFF2-40B4-BE49-F238E27FC236}">
              <a16:creationId xmlns:a16="http://schemas.microsoft.com/office/drawing/2014/main" id="{96FB93E6-AC2D-414C-A992-7CB0FA69F0C3}"/>
            </a:ext>
          </a:extLst>
        </xdr:cNvPr>
        <xdr:cNvSpPr txBox="1"/>
      </xdr:nvSpPr>
      <xdr:spPr>
        <a:xfrm>
          <a:off x="92815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153588</xdr:rowOff>
    </xdr:from>
    <xdr:ext cx="599010" cy="259045"/>
    <xdr:sp macro="" textlink="">
      <xdr:nvSpPr>
        <xdr:cNvPr id="216" name="n_2aveValue【橋りょう・トンネル】&#10;一人当たり有形固定資産（償却資産）額">
          <a:extLst>
            <a:ext uri="{FF2B5EF4-FFF2-40B4-BE49-F238E27FC236}">
              <a16:creationId xmlns:a16="http://schemas.microsoft.com/office/drawing/2014/main" id="{89941BF6-461A-4B8C-92A5-9C1BD2174E87}"/>
            </a:ext>
          </a:extLst>
        </xdr:cNvPr>
        <xdr:cNvSpPr txBox="1"/>
      </xdr:nvSpPr>
      <xdr:spPr>
        <a:xfrm>
          <a:off x="8450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13485</xdr:rowOff>
    </xdr:from>
    <xdr:ext cx="599010" cy="259045"/>
    <xdr:sp macro="" textlink="">
      <xdr:nvSpPr>
        <xdr:cNvPr id="217" name="n_1mainValue【橋りょう・トンネル】&#10;一人当たり有形固定資産（償却資産）額">
          <a:extLst>
            <a:ext uri="{FF2B5EF4-FFF2-40B4-BE49-F238E27FC236}">
              <a16:creationId xmlns:a16="http://schemas.microsoft.com/office/drawing/2014/main" id="{944FE652-E3CF-4022-BDD1-C4F0F31B7433}"/>
            </a:ext>
          </a:extLst>
        </xdr:cNvPr>
        <xdr:cNvSpPr txBox="1"/>
      </xdr:nvSpPr>
      <xdr:spPr>
        <a:xfrm>
          <a:off x="9327095" y="1098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20845</xdr:rowOff>
    </xdr:from>
    <xdr:ext cx="599010" cy="259045"/>
    <xdr:sp macro="" textlink="">
      <xdr:nvSpPr>
        <xdr:cNvPr id="218" name="n_2mainValue【橋りょう・トンネル】&#10;一人当たり有形固定資産（償却資産）額">
          <a:extLst>
            <a:ext uri="{FF2B5EF4-FFF2-40B4-BE49-F238E27FC236}">
              <a16:creationId xmlns:a16="http://schemas.microsoft.com/office/drawing/2014/main" id="{47368179-6BDD-4A66-99F3-AA40F2E0CF12}"/>
            </a:ext>
          </a:extLst>
        </xdr:cNvPr>
        <xdr:cNvSpPr txBox="1"/>
      </xdr:nvSpPr>
      <xdr:spPr>
        <a:xfrm>
          <a:off x="8450795" y="10993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a:extLst>
            <a:ext uri="{FF2B5EF4-FFF2-40B4-BE49-F238E27FC236}">
              <a16:creationId xmlns:a16="http://schemas.microsoft.com/office/drawing/2014/main" id="{3BA32198-FD98-4568-BF2D-B9D8BC53C3C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a:extLst>
            <a:ext uri="{FF2B5EF4-FFF2-40B4-BE49-F238E27FC236}">
              <a16:creationId xmlns:a16="http://schemas.microsoft.com/office/drawing/2014/main" id="{781DC9D0-840F-423A-AABD-3D55932EF3A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a:extLst>
            <a:ext uri="{FF2B5EF4-FFF2-40B4-BE49-F238E27FC236}">
              <a16:creationId xmlns:a16="http://schemas.microsoft.com/office/drawing/2014/main" id="{1FF61012-DA9C-44B6-948D-5CA6AA72F3B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a:extLst>
            <a:ext uri="{FF2B5EF4-FFF2-40B4-BE49-F238E27FC236}">
              <a16:creationId xmlns:a16="http://schemas.microsoft.com/office/drawing/2014/main" id="{3538F84A-6F23-41FF-B686-FEC7B8A8E0D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a:extLst>
            <a:ext uri="{FF2B5EF4-FFF2-40B4-BE49-F238E27FC236}">
              <a16:creationId xmlns:a16="http://schemas.microsoft.com/office/drawing/2014/main" id="{96CE620A-9A18-4953-B09C-CC0C7780D83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a:extLst>
            <a:ext uri="{FF2B5EF4-FFF2-40B4-BE49-F238E27FC236}">
              <a16:creationId xmlns:a16="http://schemas.microsoft.com/office/drawing/2014/main" id="{CFAAD0D2-C334-4CF2-B5CB-00DAA3B7972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a:extLst>
            <a:ext uri="{FF2B5EF4-FFF2-40B4-BE49-F238E27FC236}">
              <a16:creationId xmlns:a16="http://schemas.microsoft.com/office/drawing/2014/main" id="{8E79B750-48D7-4805-8873-62F6F17E657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a:extLst>
            <a:ext uri="{FF2B5EF4-FFF2-40B4-BE49-F238E27FC236}">
              <a16:creationId xmlns:a16="http://schemas.microsoft.com/office/drawing/2014/main" id="{904647B1-B6F8-4DB3-BA27-85A418FC4BB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a:extLst>
            <a:ext uri="{FF2B5EF4-FFF2-40B4-BE49-F238E27FC236}">
              <a16:creationId xmlns:a16="http://schemas.microsoft.com/office/drawing/2014/main" id="{3BA4B2E4-C147-449D-BD74-BEA0774BB62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a:extLst>
            <a:ext uri="{FF2B5EF4-FFF2-40B4-BE49-F238E27FC236}">
              <a16:creationId xmlns:a16="http://schemas.microsoft.com/office/drawing/2014/main" id="{7073E1BA-EFB7-434A-8E35-35A0364A87A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a:extLst>
            <a:ext uri="{FF2B5EF4-FFF2-40B4-BE49-F238E27FC236}">
              <a16:creationId xmlns:a16="http://schemas.microsoft.com/office/drawing/2014/main" id="{20B0409A-08C1-4691-B1A6-9543B0371C77}"/>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a:extLst>
            <a:ext uri="{FF2B5EF4-FFF2-40B4-BE49-F238E27FC236}">
              <a16:creationId xmlns:a16="http://schemas.microsoft.com/office/drawing/2014/main" id="{2893B2DF-E015-47C6-A31D-A017DE8F872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a:extLst>
            <a:ext uri="{FF2B5EF4-FFF2-40B4-BE49-F238E27FC236}">
              <a16:creationId xmlns:a16="http://schemas.microsoft.com/office/drawing/2014/main" id="{70FCB5E1-7FC2-4922-A74C-C9AC89CE64CB}"/>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a:extLst>
            <a:ext uri="{FF2B5EF4-FFF2-40B4-BE49-F238E27FC236}">
              <a16:creationId xmlns:a16="http://schemas.microsoft.com/office/drawing/2014/main" id="{03314C6D-1319-4841-B257-FCE1BF012E4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a:extLst>
            <a:ext uri="{FF2B5EF4-FFF2-40B4-BE49-F238E27FC236}">
              <a16:creationId xmlns:a16="http://schemas.microsoft.com/office/drawing/2014/main" id="{A8FF0E4C-2B78-4475-AA80-85861B9B191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a:extLst>
            <a:ext uri="{FF2B5EF4-FFF2-40B4-BE49-F238E27FC236}">
              <a16:creationId xmlns:a16="http://schemas.microsoft.com/office/drawing/2014/main" id="{1E368B3E-DE45-43E4-A43F-48A0E7AB521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a:extLst>
            <a:ext uri="{FF2B5EF4-FFF2-40B4-BE49-F238E27FC236}">
              <a16:creationId xmlns:a16="http://schemas.microsoft.com/office/drawing/2014/main" id="{8A069294-6B64-4DAD-9083-8F973C21ADD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a:extLst>
            <a:ext uri="{FF2B5EF4-FFF2-40B4-BE49-F238E27FC236}">
              <a16:creationId xmlns:a16="http://schemas.microsoft.com/office/drawing/2014/main" id="{A7D8AC7E-C30F-440C-B90C-74ED0C4BBBC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a:extLst>
            <a:ext uri="{FF2B5EF4-FFF2-40B4-BE49-F238E27FC236}">
              <a16:creationId xmlns:a16="http://schemas.microsoft.com/office/drawing/2014/main" id="{8E55D3FB-E647-4BB7-BA80-3A9CCEAE3FA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a:extLst>
            <a:ext uri="{FF2B5EF4-FFF2-40B4-BE49-F238E27FC236}">
              <a16:creationId xmlns:a16="http://schemas.microsoft.com/office/drawing/2014/main" id="{9D45BF82-855E-46D3-B837-1DD29B632DD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a:extLst>
            <a:ext uri="{FF2B5EF4-FFF2-40B4-BE49-F238E27FC236}">
              <a16:creationId xmlns:a16="http://schemas.microsoft.com/office/drawing/2014/main" id="{F98BE91D-F1E5-4C3D-88D6-A1E587241E31}"/>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a:extLst>
            <a:ext uri="{FF2B5EF4-FFF2-40B4-BE49-F238E27FC236}">
              <a16:creationId xmlns:a16="http://schemas.microsoft.com/office/drawing/2014/main" id="{3B751A93-53A1-4A3E-8AD2-4AB1771FE39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49F360C3-E2AB-4478-A5F1-A77DBB382427}"/>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a:extLst>
            <a:ext uri="{FF2B5EF4-FFF2-40B4-BE49-F238E27FC236}">
              <a16:creationId xmlns:a16="http://schemas.microsoft.com/office/drawing/2014/main" id="{EA9139BE-184E-402D-8D65-EE4E0131F6F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68580</xdr:rowOff>
    </xdr:to>
    <xdr:cxnSp macro="">
      <xdr:nvCxnSpPr>
        <xdr:cNvPr id="243" name="直線コネクタ 242">
          <a:extLst>
            <a:ext uri="{FF2B5EF4-FFF2-40B4-BE49-F238E27FC236}">
              <a16:creationId xmlns:a16="http://schemas.microsoft.com/office/drawing/2014/main" id="{46014D20-DE89-4102-B033-0824A75EFD34}"/>
            </a:ext>
          </a:extLst>
        </xdr:cNvPr>
        <xdr:cNvCxnSpPr/>
      </xdr:nvCxnSpPr>
      <xdr:spPr>
        <a:xfrm flipV="1">
          <a:off x="4634865" y="1333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72407</xdr:rowOff>
    </xdr:from>
    <xdr:ext cx="405111" cy="259045"/>
    <xdr:sp macro="" textlink="">
      <xdr:nvSpPr>
        <xdr:cNvPr id="244" name="【公営住宅】&#10;有形固定資産減価償却率最小値テキスト">
          <a:extLst>
            <a:ext uri="{FF2B5EF4-FFF2-40B4-BE49-F238E27FC236}">
              <a16:creationId xmlns:a16="http://schemas.microsoft.com/office/drawing/2014/main" id="{8991D40E-CC5F-49D1-AB95-B3017A6A82D4}"/>
            </a:ext>
          </a:extLst>
        </xdr:cNvPr>
        <xdr:cNvSpPr txBox="1"/>
      </xdr:nvSpPr>
      <xdr:spPr>
        <a:xfrm>
          <a:off x="46736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68580</xdr:rowOff>
    </xdr:from>
    <xdr:to>
      <xdr:col>24</xdr:col>
      <xdr:colOff>152400</xdr:colOff>
      <xdr:row>85</xdr:row>
      <xdr:rowOff>68580</xdr:rowOff>
    </xdr:to>
    <xdr:cxnSp macro="">
      <xdr:nvCxnSpPr>
        <xdr:cNvPr id="245" name="直線コネクタ 244">
          <a:extLst>
            <a:ext uri="{FF2B5EF4-FFF2-40B4-BE49-F238E27FC236}">
              <a16:creationId xmlns:a16="http://schemas.microsoft.com/office/drawing/2014/main" id="{43A8FCD6-906C-4B47-8632-5BA02068ECD8}"/>
            </a:ext>
          </a:extLst>
        </xdr:cNvPr>
        <xdr:cNvCxnSpPr/>
      </xdr:nvCxnSpPr>
      <xdr:spPr>
        <a:xfrm>
          <a:off x="4546600" y="1464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6" name="【公営住宅】&#10;有形固定資産減価償却率最大値テキスト">
          <a:extLst>
            <a:ext uri="{FF2B5EF4-FFF2-40B4-BE49-F238E27FC236}">
              <a16:creationId xmlns:a16="http://schemas.microsoft.com/office/drawing/2014/main" id="{384C5084-D0A3-4077-9CAF-D7E4BC1CCAA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7" name="直線コネクタ 246">
          <a:extLst>
            <a:ext uri="{FF2B5EF4-FFF2-40B4-BE49-F238E27FC236}">
              <a16:creationId xmlns:a16="http://schemas.microsoft.com/office/drawing/2014/main" id="{DD6EC32D-B117-459C-9F10-2E1B3A82F965}"/>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85741</xdr:rowOff>
    </xdr:from>
    <xdr:ext cx="405111" cy="259045"/>
    <xdr:sp macro="" textlink="">
      <xdr:nvSpPr>
        <xdr:cNvPr id="248" name="【公営住宅】&#10;有形固定資産減価償却率平均値テキスト">
          <a:extLst>
            <a:ext uri="{FF2B5EF4-FFF2-40B4-BE49-F238E27FC236}">
              <a16:creationId xmlns:a16="http://schemas.microsoft.com/office/drawing/2014/main" id="{ADD49F5F-6945-43B6-9635-7343FD236688}"/>
            </a:ext>
          </a:extLst>
        </xdr:cNvPr>
        <xdr:cNvSpPr txBox="1"/>
      </xdr:nvSpPr>
      <xdr:spPr>
        <a:xfrm>
          <a:off x="4673600" y="13973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107314</xdr:rowOff>
    </xdr:from>
    <xdr:to>
      <xdr:col>24</xdr:col>
      <xdr:colOff>114300</xdr:colOff>
      <xdr:row>82</xdr:row>
      <xdr:rowOff>37464</xdr:rowOff>
    </xdr:to>
    <xdr:sp macro="" textlink="">
      <xdr:nvSpPr>
        <xdr:cNvPr id="249" name="フローチャート: 判断 248">
          <a:extLst>
            <a:ext uri="{FF2B5EF4-FFF2-40B4-BE49-F238E27FC236}">
              <a16:creationId xmlns:a16="http://schemas.microsoft.com/office/drawing/2014/main" id="{9F7B3D46-EF2C-443D-8DCD-9146815A01C1}"/>
            </a:ext>
          </a:extLst>
        </xdr:cNvPr>
        <xdr:cNvSpPr/>
      </xdr:nvSpPr>
      <xdr:spPr>
        <a:xfrm>
          <a:off x="45847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130175</xdr:rowOff>
    </xdr:from>
    <xdr:to>
      <xdr:col>20</xdr:col>
      <xdr:colOff>38100</xdr:colOff>
      <xdr:row>82</xdr:row>
      <xdr:rowOff>60325</xdr:rowOff>
    </xdr:to>
    <xdr:sp macro="" textlink="">
      <xdr:nvSpPr>
        <xdr:cNvPr id="250" name="フローチャート: 判断 249">
          <a:extLst>
            <a:ext uri="{FF2B5EF4-FFF2-40B4-BE49-F238E27FC236}">
              <a16:creationId xmlns:a16="http://schemas.microsoft.com/office/drawing/2014/main" id="{4E76C0CF-376A-41AB-88BE-70FAFF123B45}"/>
            </a:ext>
          </a:extLst>
        </xdr:cNvPr>
        <xdr:cNvSpPr/>
      </xdr:nvSpPr>
      <xdr:spPr>
        <a:xfrm>
          <a:off x="3746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137795</xdr:rowOff>
    </xdr:from>
    <xdr:to>
      <xdr:col>15</xdr:col>
      <xdr:colOff>101600</xdr:colOff>
      <xdr:row>82</xdr:row>
      <xdr:rowOff>67945</xdr:rowOff>
    </xdr:to>
    <xdr:sp macro="" textlink="">
      <xdr:nvSpPr>
        <xdr:cNvPr id="251" name="フローチャート: 判断 250">
          <a:extLst>
            <a:ext uri="{FF2B5EF4-FFF2-40B4-BE49-F238E27FC236}">
              <a16:creationId xmlns:a16="http://schemas.microsoft.com/office/drawing/2014/main" id="{16F5694A-ADA8-44A2-9DE7-3308D8F23CD2}"/>
            </a:ext>
          </a:extLst>
        </xdr:cNvPr>
        <xdr:cNvSpPr/>
      </xdr:nvSpPr>
      <xdr:spPr>
        <a:xfrm>
          <a:off x="2857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60C0A110-BE42-445C-99ED-BDC85178EFC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B80ED9E2-A4CC-4AE4-B7BE-454BDB1F53E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AAA0ECCE-BB26-4301-869E-27CF3815E4A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5565C139-C0DC-458B-AEC8-5AE1092A2D0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84912BDE-63E7-4A85-A7A5-8BD20A767AF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154939</xdr:rowOff>
    </xdr:from>
    <xdr:to>
      <xdr:col>24</xdr:col>
      <xdr:colOff>114300</xdr:colOff>
      <xdr:row>81</xdr:row>
      <xdr:rowOff>85089</xdr:rowOff>
    </xdr:to>
    <xdr:sp macro="" textlink="">
      <xdr:nvSpPr>
        <xdr:cNvPr id="257" name="楕円 256">
          <a:extLst>
            <a:ext uri="{FF2B5EF4-FFF2-40B4-BE49-F238E27FC236}">
              <a16:creationId xmlns:a16="http://schemas.microsoft.com/office/drawing/2014/main" id="{CC97FE1A-59EF-4366-A2AD-1093BC50EF79}"/>
            </a:ext>
          </a:extLst>
        </xdr:cNvPr>
        <xdr:cNvSpPr/>
      </xdr:nvSpPr>
      <xdr:spPr>
        <a:xfrm>
          <a:off x="45847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6366</xdr:rowOff>
    </xdr:from>
    <xdr:ext cx="405111" cy="259045"/>
    <xdr:sp macro="" textlink="">
      <xdr:nvSpPr>
        <xdr:cNvPr id="258" name="【公営住宅】&#10;有形固定資産減価償却率該当値テキスト">
          <a:extLst>
            <a:ext uri="{FF2B5EF4-FFF2-40B4-BE49-F238E27FC236}">
              <a16:creationId xmlns:a16="http://schemas.microsoft.com/office/drawing/2014/main" id="{807578BF-5D61-4DE6-B5A1-4F4453B474F5}"/>
            </a:ext>
          </a:extLst>
        </xdr:cNvPr>
        <xdr:cNvSpPr txBox="1"/>
      </xdr:nvSpPr>
      <xdr:spPr>
        <a:xfrm>
          <a:off x="4673600"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160655</xdr:rowOff>
    </xdr:from>
    <xdr:to>
      <xdr:col>20</xdr:col>
      <xdr:colOff>38100</xdr:colOff>
      <xdr:row>81</xdr:row>
      <xdr:rowOff>90805</xdr:rowOff>
    </xdr:to>
    <xdr:sp macro="" textlink="">
      <xdr:nvSpPr>
        <xdr:cNvPr id="259" name="楕円 258">
          <a:extLst>
            <a:ext uri="{FF2B5EF4-FFF2-40B4-BE49-F238E27FC236}">
              <a16:creationId xmlns:a16="http://schemas.microsoft.com/office/drawing/2014/main" id="{009C2DC0-BE69-4CB2-A037-4E3311FCC65D}"/>
            </a:ext>
          </a:extLst>
        </xdr:cNvPr>
        <xdr:cNvSpPr/>
      </xdr:nvSpPr>
      <xdr:spPr>
        <a:xfrm>
          <a:off x="37465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34289</xdr:rowOff>
    </xdr:from>
    <xdr:to>
      <xdr:col>24</xdr:col>
      <xdr:colOff>63500</xdr:colOff>
      <xdr:row>81</xdr:row>
      <xdr:rowOff>40005</xdr:rowOff>
    </xdr:to>
    <xdr:cxnSp macro="">
      <xdr:nvCxnSpPr>
        <xdr:cNvPr id="260" name="直線コネクタ 259">
          <a:extLst>
            <a:ext uri="{FF2B5EF4-FFF2-40B4-BE49-F238E27FC236}">
              <a16:creationId xmlns:a16="http://schemas.microsoft.com/office/drawing/2014/main" id="{DB0C384A-6273-47DD-8573-56A7BED6F75B}"/>
            </a:ext>
          </a:extLst>
        </xdr:cNvPr>
        <xdr:cNvCxnSpPr/>
      </xdr:nvCxnSpPr>
      <xdr:spPr>
        <a:xfrm flipV="1">
          <a:off x="3797300" y="1392173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101600</xdr:rowOff>
    </xdr:from>
    <xdr:to>
      <xdr:col>15</xdr:col>
      <xdr:colOff>101600</xdr:colOff>
      <xdr:row>81</xdr:row>
      <xdr:rowOff>31750</xdr:rowOff>
    </xdr:to>
    <xdr:sp macro="" textlink="">
      <xdr:nvSpPr>
        <xdr:cNvPr id="261" name="楕円 260">
          <a:extLst>
            <a:ext uri="{FF2B5EF4-FFF2-40B4-BE49-F238E27FC236}">
              <a16:creationId xmlns:a16="http://schemas.microsoft.com/office/drawing/2014/main" id="{B4902672-E77E-4E7F-A1BA-11C9040B865E}"/>
            </a:ext>
          </a:extLst>
        </xdr:cNvPr>
        <xdr:cNvSpPr/>
      </xdr:nvSpPr>
      <xdr:spPr>
        <a:xfrm>
          <a:off x="2857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152400</xdr:rowOff>
    </xdr:from>
    <xdr:to>
      <xdr:col>19</xdr:col>
      <xdr:colOff>177800</xdr:colOff>
      <xdr:row>81</xdr:row>
      <xdr:rowOff>40005</xdr:rowOff>
    </xdr:to>
    <xdr:cxnSp macro="">
      <xdr:nvCxnSpPr>
        <xdr:cNvPr id="262" name="直線コネクタ 261">
          <a:extLst>
            <a:ext uri="{FF2B5EF4-FFF2-40B4-BE49-F238E27FC236}">
              <a16:creationId xmlns:a16="http://schemas.microsoft.com/office/drawing/2014/main" id="{6908A1A7-4E00-4201-A67A-82AA67D78102}"/>
            </a:ext>
          </a:extLst>
        </xdr:cNvPr>
        <xdr:cNvCxnSpPr/>
      </xdr:nvCxnSpPr>
      <xdr:spPr>
        <a:xfrm>
          <a:off x="2908300" y="1386840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51452</xdr:rowOff>
    </xdr:from>
    <xdr:ext cx="405111" cy="259045"/>
    <xdr:sp macro="" textlink="">
      <xdr:nvSpPr>
        <xdr:cNvPr id="263" name="n_1aveValue【公営住宅】&#10;有形固定資産減価償却率">
          <a:extLst>
            <a:ext uri="{FF2B5EF4-FFF2-40B4-BE49-F238E27FC236}">
              <a16:creationId xmlns:a16="http://schemas.microsoft.com/office/drawing/2014/main" id="{AB218231-6EBF-40EE-85DB-23336384F531}"/>
            </a:ext>
          </a:extLst>
        </xdr:cNvPr>
        <xdr:cNvSpPr txBox="1"/>
      </xdr:nvSpPr>
      <xdr:spPr>
        <a:xfrm>
          <a:off x="35820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59072</xdr:rowOff>
    </xdr:from>
    <xdr:ext cx="405111" cy="259045"/>
    <xdr:sp macro="" textlink="">
      <xdr:nvSpPr>
        <xdr:cNvPr id="264" name="n_2aveValue【公営住宅】&#10;有形固定資産減価償却率">
          <a:extLst>
            <a:ext uri="{FF2B5EF4-FFF2-40B4-BE49-F238E27FC236}">
              <a16:creationId xmlns:a16="http://schemas.microsoft.com/office/drawing/2014/main" id="{FE02282F-F452-44B6-BC98-C00C21DD8DA4}"/>
            </a:ext>
          </a:extLst>
        </xdr:cNvPr>
        <xdr:cNvSpPr txBox="1"/>
      </xdr:nvSpPr>
      <xdr:spPr>
        <a:xfrm>
          <a:off x="2705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107332</xdr:rowOff>
    </xdr:from>
    <xdr:ext cx="405111" cy="259045"/>
    <xdr:sp macro="" textlink="">
      <xdr:nvSpPr>
        <xdr:cNvPr id="265" name="n_1mainValue【公営住宅】&#10;有形固定資産減価償却率">
          <a:extLst>
            <a:ext uri="{FF2B5EF4-FFF2-40B4-BE49-F238E27FC236}">
              <a16:creationId xmlns:a16="http://schemas.microsoft.com/office/drawing/2014/main" id="{78638B25-5960-4E71-AAF6-67AFF1C27BAF}"/>
            </a:ext>
          </a:extLst>
        </xdr:cNvPr>
        <xdr:cNvSpPr txBox="1"/>
      </xdr:nvSpPr>
      <xdr:spPr>
        <a:xfrm>
          <a:off x="35820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48277</xdr:rowOff>
    </xdr:from>
    <xdr:ext cx="405111" cy="259045"/>
    <xdr:sp macro="" textlink="">
      <xdr:nvSpPr>
        <xdr:cNvPr id="266" name="n_2mainValue【公営住宅】&#10;有形固定資産減価償却率">
          <a:extLst>
            <a:ext uri="{FF2B5EF4-FFF2-40B4-BE49-F238E27FC236}">
              <a16:creationId xmlns:a16="http://schemas.microsoft.com/office/drawing/2014/main" id="{FC6B79A9-8235-49B7-BC68-C72F2041E942}"/>
            </a:ext>
          </a:extLst>
        </xdr:cNvPr>
        <xdr:cNvSpPr txBox="1"/>
      </xdr:nvSpPr>
      <xdr:spPr>
        <a:xfrm>
          <a:off x="2705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a:extLst>
            <a:ext uri="{FF2B5EF4-FFF2-40B4-BE49-F238E27FC236}">
              <a16:creationId xmlns:a16="http://schemas.microsoft.com/office/drawing/2014/main" id="{36FAF1F7-1092-4418-9B9D-9BCF312C916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a:extLst>
            <a:ext uri="{FF2B5EF4-FFF2-40B4-BE49-F238E27FC236}">
              <a16:creationId xmlns:a16="http://schemas.microsoft.com/office/drawing/2014/main" id="{7E7BDD06-55F9-4C56-A7E2-9B43C0103AE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a:extLst>
            <a:ext uri="{FF2B5EF4-FFF2-40B4-BE49-F238E27FC236}">
              <a16:creationId xmlns:a16="http://schemas.microsoft.com/office/drawing/2014/main" id="{67DE4DC4-F58B-4049-BF71-8C329575F6C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a:extLst>
            <a:ext uri="{FF2B5EF4-FFF2-40B4-BE49-F238E27FC236}">
              <a16:creationId xmlns:a16="http://schemas.microsoft.com/office/drawing/2014/main" id="{D78DE34C-807C-48C1-B3CA-03E2CF0E656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a:extLst>
            <a:ext uri="{FF2B5EF4-FFF2-40B4-BE49-F238E27FC236}">
              <a16:creationId xmlns:a16="http://schemas.microsoft.com/office/drawing/2014/main" id="{99573C84-46F0-4F92-91FA-45AA4B48F5C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a:extLst>
            <a:ext uri="{FF2B5EF4-FFF2-40B4-BE49-F238E27FC236}">
              <a16:creationId xmlns:a16="http://schemas.microsoft.com/office/drawing/2014/main" id="{E7B0484D-C608-4211-AA99-B3E08F6D5FE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a:extLst>
            <a:ext uri="{FF2B5EF4-FFF2-40B4-BE49-F238E27FC236}">
              <a16:creationId xmlns:a16="http://schemas.microsoft.com/office/drawing/2014/main" id="{88E128E7-74A5-4CFB-9DAE-661FE25A8F8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a:extLst>
            <a:ext uri="{FF2B5EF4-FFF2-40B4-BE49-F238E27FC236}">
              <a16:creationId xmlns:a16="http://schemas.microsoft.com/office/drawing/2014/main" id="{B204061E-28E4-47CA-B250-5454C863AA9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a:extLst>
            <a:ext uri="{FF2B5EF4-FFF2-40B4-BE49-F238E27FC236}">
              <a16:creationId xmlns:a16="http://schemas.microsoft.com/office/drawing/2014/main" id="{D861727E-D43E-4898-9C0F-B9D90AFB0E9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a:extLst>
            <a:ext uri="{FF2B5EF4-FFF2-40B4-BE49-F238E27FC236}">
              <a16:creationId xmlns:a16="http://schemas.microsoft.com/office/drawing/2014/main" id="{87DBC1F7-B98D-4E95-AF2E-2ABED8DB52A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7" name="直線コネクタ 276">
          <a:extLst>
            <a:ext uri="{FF2B5EF4-FFF2-40B4-BE49-F238E27FC236}">
              <a16:creationId xmlns:a16="http://schemas.microsoft.com/office/drawing/2014/main" id="{CF88CCC7-968D-4B46-9C71-00D91B614E4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62E1E8E5-B86A-4CC1-B0AE-D9D47B1789B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9" name="直線コネクタ 278">
          <a:extLst>
            <a:ext uri="{FF2B5EF4-FFF2-40B4-BE49-F238E27FC236}">
              <a16:creationId xmlns:a16="http://schemas.microsoft.com/office/drawing/2014/main" id="{99FCA363-8C2A-4CCC-B822-5374342E267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0" name="テキスト ボックス 279">
          <a:extLst>
            <a:ext uri="{FF2B5EF4-FFF2-40B4-BE49-F238E27FC236}">
              <a16:creationId xmlns:a16="http://schemas.microsoft.com/office/drawing/2014/main" id="{807199C1-0892-43B1-8A72-38F3B1AD03F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1" name="直線コネクタ 280">
          <a:extLst>
            <a:ext uri="{FF2B5EF4-FFF2-40B4-BE49-F238E27FC236}">
              <a16:creationId xmlns:a16="http://schemas.microsoft.com/office/drawing/2014/main" id="{DB987F12-D353-416B-9A35-354C28E7B39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2" name="テキスト ボックス 281">
          <a:extLst>
            <a:ext uri="{FF2B5EF4-FFF2-40B4-BE49-F238E27FC236}">
              <a16:creationId xmlns:a16="http://schemas.microsoft.com/office/drawing/2014/main" id="{1453B367-1C86-4362-8C5D-46DFFEEFE22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3" name="直線コネクタ 282">
          <a:extLst>
            <a:ext uri="{FF2B5EF4-FFF2-40B4-BE49-F238E27FC236}">
              <a16:creationId xmlns:a16="http://schemas.microsoft.com/office/drawing/2014/main" id="{2238ADDD-1986-4B20-A83A-5D4A5BB181A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4" name="テキスト ボックス 283">
          <a:extLst>
            <a:ext uri="{FF2B5EF4-FFF2-40B4-BE49-F238E27FC236}">
              <a16:creationId xmlns:a16="http://schemas.microsoft.com/office/drawing/2014/main" id="{7E4576A5-4E7B-433D-B175-CBBAAE2C3B3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5" name="直線コネクタ 284">
          <a:extLst>
            <a:ext uri="{FF2B5EF4-FFF2-40B4-BE49-F238E27FC236}">
              <a16:creationId xmlns:a16="http://schemas.microsoft.com/office/drawing/2014/main" id="{9044E4DC-B8B6-4410-AF3B-6AEC6E4FE3E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6" name="テキスト ボックス 285">
          <a:extLst>
            <a:ext uri="{FF2B5EF4-FFF2-40B4-BE49-F238E27FC236}">
              <a16:creationId xmlns:a16="http://schemas.microsoft.com/office/drawing/2014/main" id="{EB1E3D1D-D80B-40AF-A9EF-B5056381432D}"/>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a:extLst>
            <a:ext uri="{FF2B5EF4-FFF2-40B4-BE49-F238E27FC236}">
              <a16:creationId xmlns:a16="http://schemas.microsoft.com/office/drawing/2014/main" id="{BE690068-15B0-4AEE-9A55-B7A2177ECE5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8" name="テキスト ボックス 287">
          <a:extLst>
            <a:ext uri="{FF2B5EF4-FFF2-40B4-BE49-F238E27FC236}">
              <a16:creationId xmlns:a16="http://schemas.microsoft.com/office/drawing/2014/main" id="{C8379815-D14E-4DC6-991A-24D0323C3817}"/>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公営住宅】&#10;一人当たり面積グラフ枠">
          <a:extLst>
            <a:ext uri="{FF2B5EF4-FFF2-40B4-BE49-F238E27FC236}">
              <a16:creationId xmlns:a16="http://schemas.microsoft.com/office/drawing/2014/main" id="{8AF51C52-3A98-44BC-B39F-827DAB55433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44323</xdr:rowOff>
    </xdr:from>
    <xdr:to>
      <xdr:col>54</xdr:col>
      <xdr:colOff>189865</xdr:colOff>
      <xdr:row>86</xdr:row>
      <xdr:rowOff>66421</xdr:rowOff>
    </xdr:to>
    <xdr:cxnSp macro="">
      <xdr:nvCxnSpPr>
        <xdr:cNvPr id="290" name="直線コネクタ 289">
          <a:extLst>
            <a:ext uri="{FF2B5EF4-FFF2-40B4-BE49-F238E27FC236}">
              <a16:creationId xmlns:a16="http://schemas.microsoft.com/office/drawing/2014/main" id="{ED2A773D-5695-42CB-A6F6-8C43E4CB7D8C}"/>
            </a:ext>
          </a:extLst>
        </xdr:cNvPr>
        <xdr:cNvCxnSpPr/>
      </xdr:nvCxnSpPr>
      <xdr:spPr>
        <a:xfrm flipV="1">
          <a:off x="10476865" y="1341742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70248</xdr:rowOff>
    </xdr:from>
    <xdr:ext cx="469744" cy="259045"/>
    <xdr:sp macro="" textlink="">
      <xdr:nvSpPr>
        <xdr:cNvPr id="291" name="【公営住宅】&#10;一人当たり面積最小値テキスト">
          <a:extLst>
            <a:ext uri="{FF2B5EF4-FFF2-40B4-BE49-F238E27FC236}">
              <a16:creationId xmlns:a16="http://schemas.microsoft.com/office/drawing/2014/main" id="{C7BEEBAF-0898-44B0-9169-26E54BAD89A1}"/>
            </a:ext>
          </a:extLst>
        </xdr:cNvPr>
        <xdr:cNvSpPr txBox="1"/>
      </xdr:nvSpPr>
      <xdr:spPr>
        <a:xfrm>
          <a:off x="10515600" y="1481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66421</xdr:rowOff>
    </xdr:from>
    <xdr:to>
      <xdr:col>55</xdr:col>
      <xdr:colOff>88900</xdr:colOff>
      <xdr:row>86</xdr:row>
      <xdr:rowOff>66421</xdr:rowOff>
    </xdr:to>
    <xdr:cxnSp macro="">
      <xdr:nvCxnSpPr>
        <xdr:cNvPr id="292" name="直線コネクタ 291">
          <a:extLst>
            <a:ext uri="{FF2B5EF4-FFF2-40B4-BE49-F238E27FC236}">
              <a16:creationId xmlns:a16="http://schemas.microsoft.com/office/drawing/2014/main" id="{DA4BA03B-F6BD-4216-ACDB-8E529039FDD6}"/>
            </a:ext>
          </a:extLst>
        </xdr:cNvPr>
        <xdr:cNvCxnSpPr/>
      </xdr:nvCxnSpPr>
      <xdr:spPr>
        <a:xfrm>
          <a:off x="10388600" y="14811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162450</xdr:rowOff>
    </xdr:from>
    <xdr:ext cx="534377" cy="259045"/>
    <xdr:sp macro="" textlink="">
      <xdr:nvSpPr>
        <xdr:cNvPr id="293" name="【公営住宅】&#10;一人当たり面積最大値テキスト">
          <a:extLst>
            <a:ext uri="{FF2B5EF4-FFF2-40B4-BE49-F238E27FC236}">
              <a16:creationId xmlns:a16="http://schemas.microsoft.com/office/drawing/2014/main" id="{5843D08A-E035-43D7-B0AF-43F03AD6A143}"/>
            </a:ext>
          </a:extLst>
        </xdr:cNvPr>
        <xdr:cNvSpPr txBox="1"/>
      </xdr:nvSpPr>
      <xdr:spPr>
        <a:xfrm>
          <a:off x="10515600" y="1319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44323</xdr:rowOff>
    </xdr:from>
    <xdr:to>
      <xdr:col>55</xdr:col>
      <xdr:colOff>88900</xdr:colOff>
      <xdr:row>78</xdr:row>
      <xdr:rowOff>44323</xdr:rowOff>
    </xdr:to>
    <xdr:cxnSp macro="">
      <xdr:nvCxnSpPr>
        <xdr:cNvPr id="294" name="直線コネクタ 293">
          <a:extLst>
            <a:ext uri="{FF2B5EF4-FFF2-40B4-BE49-F238E27FC236}">
              <a16:creationId xmlns:a16="http://schemas.microsoft.com/office/drawing/2014/main" id="{EB7C05CB-8F7A-4787-9561-9C17D0FED506}"/>
            </a:ext>
          </a:extLst>
        </xdr:cNvPr>
        <xdr:cNvCxnSpPr/>
      </xdr:nvCxnSpPr>
      <xdr:spPr>
        <a:xfrm>
          <a:off x="10388600" y="1341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2557</xdr:rowOff>
    </xdr:from>
    <xdr:ext cx="469744" cy="259045"/>
    <xdr:sp macro="" textlink="">
      <xdr:nvSpPr>
        <xdr:cNvPr id="295" name="【公営住宅】&#10;一人当たり面積平均値テキスト">
          <a:extLst>
            <a:ext uri="{FF2B5EF4-FFF2-40B4-BE49-F238E27FC236}">
              <a16:creationId xmlns:a16="http://schemas.microsoft.com/office/drawing/2014/main" id="{19CB4F35-BC8D-486B-9472-491BC9170017}"/>
            </a:ext>
          </a:extLst>
        </xdr:cNvPr>
        <xdr:cNvSpPr txBox="1"/>
      </xdr:nvSpPr>
      <xdr:spPr>
        <a:xfrm>
          <a:off x="10515600" y="14404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24130</xdr:rowOff>
    </xdr:from>
    <xdr:to>
      <xdr:col>55</xdr:col>
      <xdr:colOff>50800</xdr:colOff>
      <xdr:row>84</xdr:row>
      <xdr:rowOff>125730</xdr:rowOff>
    </xdr:to>
    <xdr:sp macro="" textlink="">
      <xdr:nvSpPr>
        <xdr:cNvPr id="296" name="フローチャート: 判断 295">
          <a:extLst>
            <a:ext uri="{FF2B5EF4-FFF2-40B4-BE49-F238E27FC236}">
              <a16:creationId xmlns:a16="http://schemas.microsoft.com/office/drawing/2014/main" id="{A16B03EF-958A-4598-AF07-93F21BF1FF6E}"/>
            </a:ext>
          </a:extLst>
        </xdr:cNvPr>
        <xdr:cNvSpPr/>
      </xdr:nvSpPr>
      <xdr:spPr>
        <a:xfrm>
          <a:off x="104267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119887</xdr:rowOff>
    </xdr:from>
    <xdr:to>
      <xdr:col>50</xdr:col>
      <xdr:colOff>165100</xdr:colOff>
      <xdr:row>84</xdr:row>
      <xdr:rowOff>50037</xdr:rowOff>
    </xdr:to>
    <xdr:sp macro="" textlink="">
      <xdr:nvSpPr>
        <xdr:cNvPr id="297" name="フローチャート: 判断 296">
          <a:extLst>
            <a:ext uri="{FF2B5EF4-FFF2-40B4-BE49-F238E27FC236}">
              <a16:creationId xmlns:a16="http://schemas.microsoft.com/office/drawing/2014/main" id="{3ADA5E3F-03EA-4B46-AA5F-AB4FBA385D63}"/>
            </a:ext>
          </a:extLst>
        </xdr:cNvPr>
        <xdr:cNvSpPr/>
      </xdr:nvSpPr>
      <xdr:spPr>
        <a:xfrm>
          <a:off x="9588500" y="143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103378</xdr:rowOff>
    </xdr:from>
    <xdr:to>
      <xdr:col>46</xdr:col>
      <xdr:colOff>38100</xdr:colOff>
      <xdr:row>84</xdr:row>
      <xdr:rowOff>33528</xdr:rowOff>
    </xdr:to>
    <xdr:sp macro="" textlink="">
      <xdr:nvSpPr>
        <xdr:cNvPr id="298" name="フローチャート: 判断 297">
          <a:extLst>
            <a:ext uri="{FF2B5EF4-FFF2-40B4-BE49-F238E27FC236}">
              <a16:creationId xmlns:a16="http://schemas.microsoft.com/office/drawing/2014/main" id="{474AE2E4-71EE-4121-86B8-43E07C5EE64C}"/>
            </a:ext>
          </a:extLst>
        </xdr:cNvPr>
        <xdr:cNvSpPr/>
      </xdr:nvSpPr>
      <xdr:spPr>
        <a:xfrm>
          <a:off x="8699500" y="1433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05DD110-ADBB-4EAE-B791-F168DC8B67D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90FCC8BC-96F8-4C14-80B5-F764377F9AB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53A895E-DEC8-42EA-A5D6-8623A2D98AB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75AFA92-6CB5-44F0-B18A-672A75B9791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5497FDB-F1D7-4F32-A54E-39FAF26B168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49149</xdr:rowOff>
    </xdr:from>
    <xdr:to>
      <xdr:col>55</xdr:col>
      <xdr:colOff>50800</xdr:colOff>
      <xdr:row>82</xdr:row>
      <xdr:rowOff>150749</xdr:rowOff>
    </xdr:to>
    <xdr:sp macro="" textlink="">
      <xdr:nvSpPr>
        <xdr:cNvPr id="304" name="楕円 303">
          <a:extLst>
            <a:ext uri="{FF2B5EF4-FFF2-40B4-BE49-F238E27FC236}">
              <a16:creationId xmlns:a16="http://schemas.microsoft.com/office/drawing/2014/main" id="{6664B2DB-2637-418F-BAC3-562A071FC977}"/>
            </a:ext>
          </a:extLst>
        </xdr:cNvPr>
        <xdr:cNvSpPr/>
      </xdr:nvSpPr>
      <xdr:spPr>
        <a:xfrm>
          <a:off x="10426700" y="1410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72026</xdr:rowOff>
    </xdr:from>
    <xdr:ext cx="469744" cy="259045"/>
    <xdr:sp macro="" textlink="">
      <xdr:nvSpPr>
        <xdr:cNvPr id="305" name="【公営住宅】&#10;一人当たり面積該当値テキスト">
          <a:extLst>
            <a:ext uri="{FF2B5EF4-FFF2-40B4-BE49-F238E27FC236}">
              <a16:creationId xmlns:a16="http://schemas.microsoft.com/office/drawing/2014/main" id="{137FA31D-4185-40DF-BF33-21AA82742D47}"/>
            </a:ext>
          </a:extLst>
        </xdr:cNvPr>
        <xdr:cNvSpPr txBox="1"/>
      </xdr:nvSpPr>
      <xdr:spPr>
        <a:xfrm>
          <a:off x="10515600" y="1395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70104</xdr:rowOff>
    </xdr:from>
    <xdr:to>
      <xdr:col>50</xdr:col>
      <xdr:colOff>165100</xdr:colOff>
      <xdr:row>83</xdr:row>
      <xdr:rowOff>254</xdr:rowOff>
    </xdr:to>
    <xdr:sp macro="" textlink="">
      <xdr:nvSpPr>
        <xdr:cNvPr id="306" name="楕円 305">
          <a:extLst>
            <a:ext uri="{FF2B5EF4-FFF2-40B4-BE49-F238E27FC236}">
              <a16:creationId xmlns:a16="http://schemas.microsoft.com/office/drawing/2014/main" id="{407EC9BA-7792-4CEA-8F23-7B366B66C1B2}"/>
            </a:ext>
          </a:extLst>
        </xdr:cNvPr>
        <xdr:cNvSpPr/>
      </xdr:nvSpPr>
      <xdr:spPr>
        <a:xfrm>
          <a:off x="9588500" y="1412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99949</xdr:rowOff>
    </xdr:from>
    <xdr:to>
      <xdr:col>55</xdr:col>
      <xdr:colOff>0</xdr:colOff>
      <xdr:row>82</xdr:row>
      <xdr:rowOff>120904</xdr:rowOff>
    </xdr:to>
    <xdr:cxnSp macro="">
      <xdr:nvCxnSpPr>
        <xdr:cNvPr id="307" name="直線コネクタ 306">
          <a:extLst>
            <a:ext uri="{FF2B5EF4-FFF2-40B4-BE49-F238E27FC236}">
              <a16:creationId xmlns:a16="http://schemas.microsoft.com/office/drawing/2014/main" id="{17D65F18-ED1A-4CEF-8338-DB05C78B20B1}"/>
            </a:ext>
          </a:extLst>
        </xdr:cNvPr>
        <xdr:cNvCxnSpPr/>
      </xdr:nvCxnSpPr>
      <xdr:spPr>
        <a:xfrm flipV="1">
          <a:off x="9639300" y="14158849"/>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94614</xdr:rowOff>
    </xdr:from>
    <xdr:to>
      <xdr:col>46</xdr:col>
      <xdr:colOff>38100</xdr:colOff>
      <xdr:row>83</xdr:row>
      <xdr:rowOff>24764</xdr:rowOff>
    </xdr:to>
    <xdr:sp macro="" textlink="">
      <xdr:nvSpPr>
        <xdr:cNvPr id="308" name="楕円 307">
          <a:extLst>
            <a:ext uri="{FF2B5EF4-FFF2-40B4-BE49-F238E27FC236}">
              <a16:creationId xmlns:a16="http://schemas.microsoft.com/office/drawing/2014/main" id="{CACA6D18-4BFA-4973-B6BB-1E98B0539512}"/>
            </a:ext>
          </a:extLst>
        </xdr:cNvPr>
        <xdr:cNvSpPr/>
      </xdr:nvSpPr>
      <xdr:spPr>
        <a:xfrm>
          <a:off x="8699500" y="1415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120904</xdr:rowOff>
    </xdr:from>
    <xdr:to>
      <xdr:col>50</xdr:col>
      <xdr:colOff>114300</xdr:colOff>
      <xdr:row>82</xdr:row>
      <xdr:rowOff>145414</xdr:rowOff>
    </xdr:to>
    <xdr:cxnSp macro="">
      <xdr:nvCxnSpPr>
        <xdr:cNvPr id="309" name="直線コネクタ 308">
          <a:extLst>
            <a:ext uri="{FF2B5EF4-FFF2-40B4-BE49-F238E27FC236}">
              <a16:creationId xmlns:a16="http://schemas.microsoft.com/office/drawing/2014/main" id="{7A928841-A72A-4625-81F0-BE2C08FA1C5F}"/>
            </a:ext>
          </a:extLst>
        </xdr:cNvPr>
        <xdr:cNvCxnSpPr/>
      </xdr:nvCxnSpPr>
      <xdr:spPr>
        <a:xfrm flipV="1">
          <a:off x="8750300" y="14179804"/>
          <a:ext cx="889000" cy="2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41164</xdr:rowOff>
    </xdr:from>
    <xdr:ext cx="469744" cy="259045"/>
    <xdr:sp macro="" textlink="">
      <xdr:nvSpPr>
        <xdr:cNvPr id="310" name="n_1aveValue【公営住宅】&#10;一人当たり面積">
          <a:extLst>
            <a:ext uri="{FF2B5EF4-FFF2-40B4-BE49-F238E27FC236}">
              <a16:creationId xmlns:a16="http://schemas.microsoft.com/office/drawing/2014/main" id="{662657A9-D335-4401-97F3-BCE545895B8C}"/>
            </a:ext>
          </a:extLst>
        </xdr:cNvPr>
        <xdr:cNvSpPr txBox="1"/>
      </xdr:nvSpPr>
      <xdr:spPr>
        <a:xfrm>
          <a:off x="9391727" y="1444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24655</xdr:rowOff>
    </xdr:from>
    <xdr:ext cx="469744" cy="259045"/>
    <xdr:sp macro="" textlink="">
      <xdr:nvSpPr>
        <xdr:cNvPr id="311" name="n_2aveValue【公営住宅】&#10;一人当たり面積">
          <a:extLst>
            <a:ext uri="{FF2B5EF4-FFF2-40B4-BE49-F238E27FC236}">
              <a16:creationId xmlns:a16="http://schemas.microsoft.com/office/drawing/2014/main" id="{032C935A-4B3F-4F95-AA57-EE6E635C15A3}"/>
            </a:ext>
          </a:extLst>
        </xdr:cNvPr>
        <xdr:cNvSpPr txBox="1"/>
      </xdr:nvSpPr>
      <xdr:spPr>
        <a:xfrm>
          <a:off x="8515427" y="1442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16781</xdr:rowOff>
    </xdr:from>
    <xdr:ext cx="469744" cy="259045"/>
    <xdr:sp macro="" textlink="">
      <xdr:nvSpPr>
        <xdr:cNvPr id="312" name="n_1mainValue【公営住宅】&#10;一人当たり面積">
          <a:extLst>
            <a:ext uri="{FF2B5EF4-FFF2-40B4-BE49-F238E27FC236}">
              <a16:creationId xmlns:a16="http://schemas.microsoft.com/office/drawing/2014/main" id="{DE2ABC92-0334-440D-80F5-5523A902FB32}"/>
            </a:ext>
          </a:extLst>
        </xdr:cNvPr>
        <xdr:cNvSpPr txBox="1"/>
      </xdr:nvSpPr>
      <xdr:spPr>
        <a:xfrm>
          <a:off x="9391727" y="1390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41291</xdr:rowOff>
    </xdr:from>
    <xdr:ext cx="469744" cy="259045"/>
    <xdr:sp macro="" textlink="">
      <xdr:nvSpPr>
        <xdr:cNvPr id="313" name="n_2mainValue【公営住宅】&#10;一人当たり面積">
          <a:extLst>
            <a:ext uri="{FF2B5EF4-FFF2-40B4-BE49-F238E27FC236}">
              <a16:creationId xmlns:a16="http://schemas.microsoft.com/office/drawing/2014/main" id="{CB7860C9-D359-485D-819F-6BC40EB868C0}"/>
            </a:ext>
          </a:extLst>
        </xdr:cNvPr>
        <xdr:cNvSpPr txBox="1"/>
      </xdr:nvSpPr>
      <xdr:spPr>
        <a:xfrm>
          <a:off x="8515427" y="1392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a:extLst>
            <a:ext uri="{FF2B5EF4-FFF2-40B4-BE49-F238E27FC236}">
              <a16:creationId xmlns:a16="http://schemas.microsoft.com/office/drawing/2014/main" id="{C57DEC45-FE23-42C6-94E8-54E9A7A169F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a:extLst>
            <a:ext uri="{FF2B5EF4-FFF2-40B4-BE49-F238E27FC236}">
              <a16:creationId xmlns:a16="http://schemas.microsoft.com/office/drawing/2014/main" id="{7D85F8A9-0DCD-43D5-8D70-AA96AF0B737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a:extLst>
            <a:ext uri="{FF2B5EF4-FFF2-40B4-BE49-F238E27FC236}">
              <a16:creationId xmlns:a16="http://schemas.microsoft.com/office/drawing/2014/main" id="{1BEF128A-DAB6-4441-90CF-1199A0157C3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a:extLst>
            <a:ext uri="{FF2B5EF4-FFF2-40B4-BE49-F238E27FC236}">
              <a16:creationId xmlns:a16="http://schemas.microsoft.com/office/drawing/2014/main" id="{2A002360-6100-454C-81F0-3ACE1382B1D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a:extLst>
            <a:ext uri="{FF2B5EF4-FFF2-40B4-BE49-F238E27FC236}">
              <a16:creationId xmlns:a16="http://schemas.microsoft.com/office/drawing/2014/main" id="{E7E4BE89-6DD7-440D-8C20-4567F80EF3B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a:extLst>
            <a:ext uri="{FF2B5EF4-FFF2-40B4-BE49-F238E27FC236}">
              <a16:creationId xmlns:a16="http://schemas.microsoft.com/office/drawing/2014/main" id="{2B58AF2C-D127-4124-AA4D-4650712C639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a:extLst>
            <a:ext uri="{FF2B5EF4-FFF2-40B4-BE49-F238E27FC236}">
              <a16:creationId xmlns:a16="http://schemas.microsoft.com/office/drawing/2014/main" id="{11900207-EB8F-4D57-A00D-DDAF04C0F05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a:extLst>
            <a:ext uri="{FF2B5EF4-FFF2-40B4-BE49-F238E27FC236}">
              <a16:creationId xmlns:a16="http://schemas.microsoft.com/office/drawing/2014/main" id="{0D27F5EE-3F68-4A86-814E-FC758C5B056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a:extLst>
            <a:ext uri="{FF2B5EF4-FFF2-40B4-BE49-F238E27FC236}">
              <a16:creationId xmlns:a16="http://schemas.microsoft.com/office/drawing/2014/main" id="{5FD5491C-D7A0-488D-B90B-BD2A61D4E43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a:extLst>
            <a:ext uri="{FF2B5EF4-FFF2-40B4-BE49-F238E27FC236}">
              <a16:creationId xmlns:a16="http://schemas.microsoft.com/office/drawing/2014/main" id="{8943A2B1-391C-4DBE-B6EA-2D8F527C5C3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a:extLst>
            <a:ext uri="{FF2B5EF4-FFF2-40B4-BE49-F238E27FC236}">
              <a16:creationId xmlns:a16="http://schemas.microsoft.com/office/drawing/2014/main" id="{979BB602-9AB9-4E71-A4DC-39B7648C210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a:extLst>
            <a:ext uri="{FF2B5EF4-FFF2-40B4-BE49-F238E27FC236}">
              <a16:creationId xmlns:a16="http://schemas.microsoft.com/office/drawing/2014/main" id="{2A83915E-7E1E-42EC-910A-6EAB758D269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a:extLst>
            <a:ext uri="{FF2B5EF4-FFF2-40B4-BE49-F238E27FC236}">
              <a16:creationId xmlns:a16="http://schemas.microsoft.com/office/drawing/2014/main" id="{010F6F09-5EC6-4145-A215-6468312B71B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a:extLst>
            <a:ext uri="{FF2B5EF4-FFF2-40B4-BE49-F238E27FC236}">
              <a16:creationId xmlns:a16="http://schemas.microsoft.com/office/drawing/2014/main" id="{71386547-7690-4CFF-ABFD-63EB251DFAC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a:extLst>
            <a:ext uri="{FF2B5EF4-FFF2-40B4-BE49-F238E27FC236}">
              <a16:creationId xmlns:a16="http://schemas.microsoft.com/office/drawing/2014/main" id="{E3EB2F14-0A75-4BAB-B4BB-6D47D305A45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a:extLst>
            <a:ext uri="{FF2B5EF4-FFF2-40B4-BE49-F238E27FC236}">
              <a16:creationId xmlns:a16="http://schemas.microsoft.com/office/drawing/2014/main" id="{7F6DD6BC-9CFE-4D14-9331-2112E479DDE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a:extLst>
            <a:ext uri="{FF2B5EF4-FFF2-40B4-BE49-F238E27FC236}">
              <a16:creationId xmlns:a16="http://schemas.microsoft.com/office/drawing/2014/main" id="{A8CC134C-F4E2-400D-9FC2-8917861CEA0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a:extLst>
            <a:ext uri="{FF2B5EF4-FFF2-40B4-BE49-F238E27FC236}">
              <a16:creationId xmlns:a16="http://schemas.microsoft.com/office/drawing/2014/main" id="{EDB90FD9-3274-4F77-8145-47C91829F25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a:extLst>
            <a:ext uri="{FF2B5EF4-FFF2-40B4-BE49-F238E27FC236}">
              <a16:creationId xmlns:a16="http://schemas.microsoft.com/office/drawing/2014/main" id="{018E166B-A2C7-41AF-8430-5E211BC65FC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a:extLst>
            <a:ext uri="{FF2B5EF4-FFF2-40B4-BE49-F238E27FC236}">
              <a16:creationId xmlns:a16="http://schemas.microsoft.com/office/drawing/2014/main" id="{E1EEE435-D14A-49D0-A187-3ECC1EC8FEB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a:extLst>
            <a:ext uri="{FF2B5EF4-FFF2-40B4-BE49-F238E27FC236}">
              <a16:creationId xmlns:a16="http://schemas.microsoft.com/office/drawing/2014/main" id="{0DB108CA-7D78-4EA8-9785-ECE1BFE69D7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a:extLst>
            <a:ext uri="{FF2B5EF4-FFF2-40B4-BE49-F238E27FC236}">
              <a16:creationId xmlns:a16="http://schemas.microsoft.com/office/drawing/2014/main" id="{6B9C6F74-016B-4DC5-BBE1-BD30351ABC6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a:extLst>
            <a:ext uri="{FF2B5EF4-FFF2-40B4-BE49-F238E27FC236}">
              <a16:creationId xmlns:a16="http://schemas.microsoft.com/office/drawing/2014/main" id="{77596410-B7DA-41AA-BF2D-42BD9295C3E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a:extLst>
            <a:ext uri="{FF2B5EF4-FFF2-40B4-BE49-F238E27FC236}">
              <a16:creationId xmlns:a16="http://schemas.microsoft.com/office/drawing/2014/main" id="{A86EC2F5-D0F5-41B1-95D5-D194B25FFAB6}"/>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38" name="正方形/長方形 337">
          <a:extLst>
            <a:ext uri="{FF2B5EF4-FFF2-40B4-BE49-F238E27FC236}">
              <a16:creationId xmlns:a16="http://schemas.microsoft.com/office/drawing/2014/main" id="{FC5386B3-41FA-40F3-8595-568A4B1C3A0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9" name="正方形/長方形 338">
          <a:extLst>
            <a:ext uri="{FF2B5EF4-FFF2-40B4-BE49-F238E27FC236}">
              <a16:creationId xmlns:a16="http://schemas.microsoft.com/office/drawing/2014/main" id="{4B6FA82D-57B5-494F-A51B-A4DDA8CF4DB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0" name="正方形/長方形 339">
          <a:extLst>
            <a:ext uri="{FF2B5EF4-FFF2-40B4-BE49-F238E27FC236}">
              <a16:creationId xmlns:a16="http://schemas.microsoft.com/office/drawing/2014/main" id="{CBBB141D-E8CF-4F18-B09E-19553C35D4C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1" name="正方形/長方形 340">
          <a:extLst>
            <a:ext uri="{FF2B5EF4-FFF2-40B4-BE49-F238E27FC236}">
              <a16:creationId xmlns:a16="http://schemas.microsoft.com/office/drawing/2014/main" id="{C51C9428-522D-4EF7-B7F3-75E97039087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2" name="正方形/長方形 341">
          <a:extLst>
            <a:ext uri="{FF2B5EF4-FFF2-40B4-BE49-F238E27FC236}">
              <a16:creationId xmlns:a16="http://schemas.microsoft.com/office/drawing/2014/main" id="{1A7A3517-6486-44B3-8EC5-26D73020C39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3" name="正方形/長方形 342">
          <a:extLst>
            <a:ext uri="{FF2B5EF4-FFF2-40B4-BE49-F238E27FC236}">
              <a16:creationId xmlns:a16="http://schemas.microsoft.com/office/drawing/2014/main" id="{3640548A-AAB5-408A-B5A0-1FD5C52E0B1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4" name="正方形/長方形 343">
          <a:extLst>
            <a:ext uri="{FF2B5EF4-FFF2-40B4-BE49-F238E27FC236}">
              <a16:creationId xmlns:a16="http://schemas.microsoft.com/office/drawing/2014/main" id="{509B07D8-15C0-4C02-A12C-FE5BDBD9746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5" name="正方形/長方形 344">
          <a:extLst>
            <a:ext uri="{FF2B5EF4-FFF2-40B4-BE49-F238E27FC236}">
              <a16:creationId xmlns:a16="http://schemas.microsoft.com/office/drawing/2014/main" id="{5EF43869-162B-4711-BBCD-D090EE8B9CEF}"/>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46" name="正方形/長方形 345">
          <a:extLst>
            <a:ext uri="{FF2B5EF4-FFF2-40B4-BE49-F238E27FC236}">
              <a16:creationId xmlns:a16="http://schemas.microsoft.com/office/drawing/2014/main" id="{B1275F53-4EBF-4735-8A23-9DAC2402BC7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7" name="正方形/長方形 346">
          <a:extLst>
            <a:ext uri="{FF2B5EF4-FFF2-40B4-BE49-F238E27FC236}">
              <a16:creationId xmlns:a16="http://schemas.microsoft.com/office/drawing/2014/main" id="{6C5B833A-6B0A-4A5C-A45D-4E423A696EA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8" name="正方形/長方形 347">
          <a:extLst>
            <a:ext uri="{FF2B5EF4-FFF2-40B4-BE49-F238E27FC236}">
              <a16:creationId xmlns:a16="http://schemas.microsoft.com/office/drawing/2014/main" id="{9097BC6E-5752-4545-9FFC-8C084AE1714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9" name="正方形/長方形 348">
          <a:extLst>
            <a:ext uri="{FF2B5EF4-FFF2-40B4-BE49-F238E27FC236}">
              <a16:creationId xmlns:a16="http://schemas.microsoft.com/office/drawing/2014/main" id="{C1B7307E-AD2D-4C54-B8E9-13194D1B77B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0" name="正方形/長方形 349">
          <a:extLst>
            <a:ext uri="{FF2B5EF4-FFF2-40B4-BE49-F238E27FC236}">
              <a16:creationId xmlns:a16="http://schemas.microsoft.com/office/drawing/2014/main" id="{F3A07A63-86CF-4B1E-966C-0BB114DD377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1" name="正方形/長方形 350">
          <a:extLst>
            <a:ext uri="{FF2B5EF4-FFF2-40B4-BE49-F238E27FC236}">
              <a16:creationId xmlns:a16="http://schemas.microsoft.com/office/drawing/2014/main" id="{5FA680B8-7A2A-4E66-AA8C-F3ABF7D489C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2" name="正方形/長方形 351">
          <a:extLst>
            <a:ext uri="{FF2B5EF4-FFF2-40B4-BE49-F238E27FC236}">
              <a16:creationId xmlns:a16="http://schemas.microsoft.com/office/drawing/2014/main" id="{18FC6500-F1D7-4DC6-9555-318960D8EE5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3" name="正方形/長方形 352">
          <a:extLst>
            <a:ext uri="{FF2B5EF4-FFF2-40B4-BE49-F238E27FC236}">
              <a16:creationId xmlns:a16="http://schemas.microsoft.com/office/drawing/2014/main" id="{6AB2B554-4B34-43CA-A276-A426B5BE7DC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4" name="テキスト ボックス 353">
          <a:extLst>
            <a:ext uri="{FF2B5EF4-FFF2-40B4-BE49-F238E27FC236}">
              <a16:creationId xmlns:a16="http://schemas.microsoft.com/office/drawing/2014/main" id="{C41961FE-F347-4164-B151-7B22E25BCB9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5" name="直線コネクタ 354">
          <a:extLst>
            <a:ext uri="{FF2B5EF4-FFF2-40B4-BE49-F238E27FC236}">
              <a16:creationId xmlns:a16="http://schemas.microsoft.com/office/drawing/2014/main" id="{4BF37749-9E74-4CC0-9644-E6DF5BD1768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56" name="直線コネクタ 355">
          <a:extLst>
            <a:ext uri="{FF2B5EF4-FFF2-40B4-BE49-F238E27FC236}">
              <a16:creationId xmlns:a16="http://schemas.microsoft.com/office/drawing/2014/main" id="{341585DD-D3CA-4704-BB85-4155AD25326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57" name="テキスト ボックス 356">
          <a:extLst>
            <a:ext uri="{FF2B5EF4-FFF2-40B4-BE49-F238E27FC236}">
              <a16:creationId xmlns:a16="http://schemas.microsoft.com/office/drawing/2014/main" id="{1A0CE6DE-D739-4564-BCEC-95EE03DCC3DE}"/>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58" name="直線コネクタ 357">
          <a:extLst>
            <a:ext uri="{FF2B5EF4-FFF2-40B4-BE49-F238E27FC236}">
              <a16:creationId xmlns:a16="http://schemas.microsoft.com/office/drawing/2014/main" id="{CD58ED92-1566-4AB3-BF91-1A5C55C42FC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59" name="テキスト ボックス 358">
          <a:extLst>
            <a:ext uri="{FF2B5EF4-FFF2-40B4-BE49-F238E27FC236}">
              <a16:creationId xmlns:a16="http://schemas.microsoft.com/office/drawing/2014/main" id="{77287CEF-EE12-458F-8916-F8B6B498D7A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60" name="直線コネクタ 359">
          <a:extLst>
            <a:ext uri="{FF2B5EF4-FFF2-40B4-BE49-F238E27FC236}">
              <a16:creationId xmlns:a16="http://schemas.microsoft.com/office/drawing/2014/main" id="{6B0EC819-7AFE-4556-8DB3-FABB268207F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61" name="テキスト ボックス 360">
          <a:extLst>
            <a:ext uri="{FF2B5EF4-FFF2-40B4-BE49-F238E27FC236}">
              <a16:creationId xmlns:a16="http://schemas.microsoft.com/office/drawing/2014/main" id="{043A9D8C-60F2-4854-B348-70D8C2F87E7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62" name="直線コネクタ 361">
          <a:extLst>
            <a:ext uri="{FF2B5EF4-FFF2-40B4-BE49-F238E27FC236}">
              <a16:creationId xmlns:a16="http://schemas.microsoft.com/office/drawing/2014/main" id="{9AFA66AC-4975-405D-ADD4-2A91C6818E9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63" name="テキスト ボックス 362">
          <a:extLst>
            <a:ext uri="{FF2B5EF4-FFF2-40B4-BE49-F238E27FC236}">
              <a16:creationId xmlns:a16="http://schemas.microsoft.com/office/drawing/2014/main" id="{F338432A-1A3D-4359-9BAB-FCDD61CE58F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64" name="直線コネクタ 363">
          <a:extLst>
            <a:ext uri="{FF2B5EF4-FFF2-40B4-BE49-F238E27FC236}">
              <a16:creationId xmlns:a16="http://schemas.microsoft.com/office/drawing/2014/main" id="{4344E3AE-4EED-4C49-9A3F-AF8BB6DB48C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65" name="テキスト ボックス 364">
          <a:extLst>
            <a:ext uri="{FF2B5EF4-FFF2-40B4-BE49-F238E27FC236}">
              <a16:creationId xmlns:a16="http://schemas.microsoft.com/office/drawing/2014/main" id="{11EFD85A-796B-4897-9B0D-4FB2D110EE4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66" name="直線コネクタ 365">
          <a:extLst>
            <a:ext uri="{FF2B5EF4-FFF2-40B4-BE49-F238E27FC236}">
              <a16:creationId xmlns:a16="http://schemas.microsoft.com/office/drawing/2014/main" id="{1E876094-9005-4275-8E4C-E1CAC1E9695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67" name="テキスト ボックス 366">
          <a:extLst>
            <a:ext uri="{FF2B5EF4-FFF2-40B4-BE49-F238E27FC236}">
              <a16:creationId xmlns:a16="http://schemas.microsoft.com/office/drawing/2014/main" id="{58683C85-5FC7-4600-858D-70222B1F4B0F}"/>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8" name="直線コネクタ 367">
          <a:extLst>
            <a:ext uri="{FF2B5EF4-FFF2-40B4-BE49-F238E27FC236}">
              <a16:creationId xmlns:a16="http://schemas.microsoft.com/office/drawing/2014/main" id="{DA8B0A81-5CCC-4C99-BEEE-9C32EFABDA1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9" name="テキスト ボックス 368">
          <a:extLst>
            <a:ext uri="{FF2B5EF4-FFF2-40B4-BE49-F238E27FC236}">
              <a16:creationId xmlns:a16="http://schemas.microsoft.com/office/drawing/2014/main" id="{26786B78-BFA4-4A40-B438-4FD86FD99BA2}"/>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0" name="【学校施設】&#10;有形固定資産減価償却率グラフ枠">
          <a:extLst>
            <a:ext uri="{FF2B5EF4-FFF2-40B4-BE49-F238E27FC236}">
              <a16:creationId xmlns:a16="http://schemas.microsoft.com/office/drawing/2014/main" id="{3D932C74-312F-4311-A8FF-AB68074CBE3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83276</xdr:rowOff>
    </xdr:from>
    <xdr:to>
      <xdr:col>85</xdr:col>
      <xdr:colOff>126364</xdr:colOff>
      <xdr:row>63</xdr:row>
      <xdr:rowOff>127363</xdr:rowOff>
    </xdr:to>
    <xdr:cxnSp macro="">
      <xdr:nvCxnSpPr>
        <xdr:cNvPr id="371" name="直線コネクタ 370">
          <a:extLst>
            <a:ext uri="{FF2B5EF4-FFF2-40B4-BE49-F238E27FC236}">
              <a16:creationId xmlns:a16="http://schemas.microsoft.com/office/drawing/2014/main" id="{B00BCD7E-9EF8-403A-BE82-A310BF96E0D7}"/>
            </a:ext>
          </a:extLst>
        </xdr:cNvPr>
        <xdr:cNvCxnSpPr/>
      </xdr:nvCxnSpPr>
      <xdr:spPr>
        <a:xfrm flipV="1">
          <a:off x="16318864" y="951302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131190</xdr:rowOff>
    </xdr:from>
    <xdr:ext cx="405111" cy="259045"/>
    <xdr:sp macro="" textlink="">
      <xdr:nvSpPr>
        <xdr:cNvPr id="372" name="【学校施設】&#10;有形固定資産減価償却率最小値テキスト">
          <a:extLst>
            <a:ext uri="{FF2B5EF4-FFF2-40B4-BE49-F238E27FC236}">
              <a16:creationId xmlns:a16="http://schemas.microsoft.com/office/drawing/2014/main" id="{26486B72-A924-412C-8017-A1E2043CA841}"/>
            </a:ext>
          </a:extLst>
        </xdr:cNvPr>
        <xdr:cNvSpPr txBox="1"/>
      </xdr:nvSpPr>
      <xdr:spPr>
        <a:xfrm>
          <a:off x="16357600" y="1093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127363</xdr:rowOff>
    </xdr:from>
    <xdr:to>
      <xdr:col>86</xdr:col>
      <xdr:colOff>25400</xdr:colOff>
      <xdr:row>63</xdr:row>
      <xdr:rowOff>127363</xdr:rowOff>
    </xdr:to>
    <xdr:cxnSp macro="">
      <xdr:nvCxnSpPr>
        <xdr:cNvPr id="373" name="直線コネクタ 372">
          <a:extLst>
            <a:ext uri="{FF2B5EF4-FFF2-40B4-BE49-F238E27FC236}">
              <a16:creationId xmlns:a16="http://schemas.microsoft.com/office/drawing/2014/main" id="{FF57E3EF-15AB-454E-870B-DD7715EBA4C1}"/>
            </a:ext>
          </a:extLst>
        </xdr:cNvPr>
        <xdr:cNvCxnSpPr/>
      </xdr:nvCxnSpPr>
      <xdr:spPr>
        <a:xfrm>
          <a:off x="16230600" y="1092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29953</xdr:rowOff>
    </xdr:from>
    <xdr:ext cx="405111" cy="259045"/>
    <xdr:sp macro="" textlink="">
      <xdr:nvSpPr>
        <xdr:cNvPr id="374" name="【学校施設】&#10;有形固定資産減価償却率最大値テキスト">
          <a:extLst>
            <a:ext uri="{FF2B5EF4-FFF2-40B4-BE49-F238E27FC236}">
              <a16:creationId xmlns:a16="http://schemas.microsoft.com/office/drawing/2014/main" id="{8DE4A7E2-405C-41F1-9F33-18290D3D0AF0}"/>
            </a:ext>
          </a:extLst>
        </xdr:cNvPr>
        <xdr:cNvSpPr txBox="1"/>
      </xdr:nvSpPr>
      <xdr:spPr>
        <a:xfrm>
          <a:off x="16357600" y="928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83276</xdr:rowOff>
    </xdr:from>
    <xdr:to>
      <xdr:col>86</xdr:col>
      <xdr:colOff>25400</xdr:colOff>
      <xdr:row>55</xdr:row>
      <xdr:rowOff>83276</xdr:rowOff>
    </xdr:to>
    <xdr:cxnSp macro="">
      <xdr:nvCxnSpPr>
        <xdr:cNvPr id="375" name="直線コネクタ 374">
          <a:extLst>
            <a:ext uri="{FF2B5EF4-FFF2-40B4-BE49-F238E27FC236}">
              <a16:creationId xmlns:a16="http://schemas.microsoft.com/office/drawing/2014/main" id="{3C96BB77-0D75-4178-9423-3CBFE4B3505B}"/>
            </a:ext>
          </a:extLst>
        </xdr:cNvPr>
        <xdr:cNvCxnSpPr/>
      </xdr:nvCxnSpPr>
      <xdr:spPr>
        <a:xfrm>
          <a:off x="16230600" y="951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128468</xdr:rowOff>
    </xdr:from>
    <xdr:ext cx="405111" cy="259045"/>
    <xdr:sp macro="" textlink="">
      <xdr:nvSpPr>
        <xdr:cNvPr id="376" name="【学校施設】&#10;有形固定資産減価償却率平均値テキスト">
          <a:extLst>
            <a:ext uri="{FF2B5EF4-FFF2-40B4-BE49-F238E27FC236}">
              <a16:creationId xmlns:a16="http://schemas.microsoft.com/office/drawing/2014/main" id="{683B9507-A749-4845-AD9A-47ACEFEBDBDF}"/>
            </a:ext>
          </a:extLst>
        </xdr:cNvPr>
        <xdr:cNvSpPr txBox="1"/>
      </xdr:nvSpPr>
      <xdr:spPr>
        <a:xfrm>
          <a:off x="16357600" y="10072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150041</xdr:rowOff>
    </xdr:from>
    <xdr:to>
      <xdr:col>85</xdr:col>
      <xdr:colOff>177800</xdr:colOff>
      <xdr:row>59</xdr:row>
      <xdr:rowOff>80191</xdr:rowOff>
    </xdr:to>
    <xdr:sp macro="" textlink="">
      <xdr:nvSpPr>
        <xdr:cNvPr id="377" name="フローチャート: 判断 376">
          <a:extLst>
            <a:ext uri="{FF2B5EF4-FFF2-40B4-BE49-F238E27FC236}">
              <a16:creationId xmlns:a16="http://schemas.microsoft.com/office/drawing/2014/main" id="{A24B7CC7-230B-4011-B3CE-A10E208FD46E}"/>
            </a:ext>
          </a:extLst>
        </xdr:cNvPr>
        <xdr:cNvSpPr/>
      </xdr:nvSpPr>
      <xdr:spPr>
        <a:xfrm>
          <a:off x="162687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378" name="フローチャート: 判断 377">
          <a:extLst>
            <a:ext uri="{FF2B5EF4-FFF2-40B4-BE49-F238E27FC236}">
              <a16:creationId xmlns:a16="http://schemas.microsoft.com/office/drawing/2014/main" id="{9AF6134D-517F-4D32-9DA9-45BE7B278B09}"/>
            </a:ext>
          </a:extLst>
        </xdr:cNvPr>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123916</xdr:rowOff>
    </xdr:from>
    <xdr:to>
      <xdr:col>76</xdr:col>
      <xdr:colOff>165100</xdr:colOff>
      <xdr:row>59</xdr:row>
      <xdr:rowOff>54066</xdr:rowOff>
    </xdr:to>
    <xdr:sp macro="" textlink="">
      <xdr:nvSpPr>
        <xdr:cNvPr id="379" name="フローチャート: 判断 378">
          <a:extLst>
            <a:ext uri="{FF2B5EF4-FFF2-40B4-BE49-F238E27FC236}">
              <a16:creationId xmlns:a16="http://schemas.microsoft.com/office/drawing/2014/main" id="{C1EE2894-D7BC-4D21-A391-57DE27CE6898}"/>
            </a:ext>
          </a:extLst>
        </xdr:cNvPr>
        <xdr:cNvSpPr/>
      </xdr:nvSpPr>
      <xdr:spPr>
        <a:xfrm>
          <a:off x="14541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0" name="テキスト ボックス 379">
          <a:extLst>
            <a:ext uri="{FF2B5EF4-FFF2-40B4-BE49-F238E27FC236}">
              <a16:creationId xmlns:a16="http://schemas.microsoft.com/office/drawing/2014/main" id="{BE64E6AE-0674-41C0-9B1A-B6268C55A99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1" name="テキスト ボックス 380">
          <a:extLst>
            <a:ext uri="{FF2B5EF4-FFF2-40B4-BE49-F238E27FC236}">
              <a16:creationId xmlns:a16="http://schemas.microsoft.com/office/drawing/2014/main" id="{AFDE19BE-819A-499C-849F-E3D49FD9048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2" name="テキスト ボックス 381">
          <a:extLst>
            <a:ext uri="{FF2B5EF4-FFF2-40B4-BE49-F238E27FC236}">
              <a16:creationId xmlns:a16="http://schemas.microsoft.com/office/drawing/2014/main" id="{4FB8350D-1F19-428A-9479-BC14D2F1F4C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3" name="テキスト ボックス 382">
          <a:extLst>
            <a:ext uri="{FF2B5EF4-FFF2-40B4-BE49-F238E27FC236}">
              <a16:creationId xmlns:a16="http://schemas.microsoft.com/office/drawing/2014/main" id="{102FD73B-7188-48D6-8744-D5C1892D0D8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4" name="テキスト ボックス 383">
          <a:extLst>
            <a:ext uri="{FF2B5EF4-FFF2-40B4-BE49-F238E27FC236}">
              <a16:creationId xmlns:a16="http://schemas.microsoft.com/office/drawing/2014/main" id="{89A4AF44-F764-4268-B7D4-794E6DB356B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66766</xdr:rowOff>
    </xdr:from>
    <xdr:to>
      <xdr:col>85</xdr:col>
      <xdr:colOff>177800</xdr:colOff>
      <xdr:row>56</xdr:row>
      <xdr:rowOff>168366</xdr:rowOff>
    </xdr:to>
    <xdr:sp macro="" textlink="">
      <xdr:nvSpPr>
        <xdr:cNvPr id="385" name="楕円 384">
          <a:extLst>
            <a:ext uri="{FF2B5EF4-FFF2-40B4-BE49-F238E27FC236}">
              <a16:creationId xmlns:a16="http://schemas.microsoft.com/office/drawing/2014/main" id="{ECF6F753-CDBC-4747-84F0-EE671407812E}"/>
            </a:ext>
          </a:extLst>
        </xdr:cNvPr>
        <xdr:cNvSpPr/>
      </xdr:nvSpPr>
      <xdr:spPr>
        <a:xfrm>
          <a:off x="16268700" y="966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89643</xdr:rowOff>
    </xdr:from>
    <xdr:ext cx="405111" cy="259045"/>
    <xdr:sp macro="" textlink="">
      <xdr:nvSpPr>
        <xdr:cNvPr id="386" name="【学校施設】&#10;有形固定資産減価償却率該当値テキスト">
          <a:extLst>
            <a:ext uri="{FF2B5EF4-FFF2-40B4-BE49-F238E27FC236}">
              <a16:creationId xmlns:a16="http://schemas.microsoft.com/office/drawing/2014/main" id="{D34A3047-1F5D-4A62-83BD-F1313A93A70F}"/>
            </a:ext>
          </a:extLst>
        </xdr:cNvPr>
        <xdr:cNvSpPr txBox="1"/>
      </xdr:nvSpPr>
      <xdr:spPr>
        <a:xfrm>
          <a:off x="16357600" y="951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91259</xdr:rowOff>
    </xdr:from>
    <xdr:to>
      <xdr:col>81</xdr:col>
      <xdr:colOff>101600</xdr:colOff>
      <xdr:row>57</xdr:row>
      <xdr:rowOff>21409</xdr:rowOff>
    </xdr:to>
    <xdr:sp macro="" textlink="">
      <xdr:nvSpPr>
        <xdr:cNvPr id="387" name="楕円 386">
          <a:extLst>
            <a:ext uri="{FF2B5EF4-FFF2-40B4-BE49-F238E27FC236}">
              <a16:creationId xmlns:a16="http://schemas.microsoft.com/office/drawing/2014/main" id="{74621AFC-A124-4445-89C5-9693670000B3}"/>
            </a:ext>
          </a:extLst>
        </xdr:cNvPr>
        <xdr:cNvSpPr/>
      </xdr:nvSpPr>
      <xdr:spPr>
        <a:xfrm>
          <a:off x="15430500" y="969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117566</xdr:rowOff>
    </xdr:from>
    <xdr:to>
      <xdr:col>85</xdr:col>
      <xdr:colOff>127000</xdr:colOff>
      <xdr:row>56</xdr:row>
      <xdr:rowOff>142059</xdr:rowOff>
    </xdr:to>
    <xdr:cxnSp macro="">
      <xdr:nvCxnSpPr>
        <xdr:cNvPr id="388" name="直線コネクタ 387">
          <a:extLst>
            <a:ext uri="{FF2B5EF4-FFF2-40B4-BE49-F238E27FC236}">
              <a16:creationId xmlns:a16="http://schemas.microsoft.com/office/drawing/2014/main" id="{DD6008D8-666D-4DAE-8434-9963708ADD10}"/>
            </a:ext>
          </a:extLst>
        </xdr:cNvPr>
        <xdr:cNvCxnSpPr/>
      </xdr:nvCxnSpPr>
      <xdr:spPr>
        <a:xfrm flipV="1">
          <a:off x="15481300" y="971876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135346</xdr:rowOff>
    </xdr:from>
    <xdr:to>
      <xdr:col>76</xdr:col>
      <xdr:colOff>165100</xdr:colOff>
      <xdr:row>56</xdr:row>
      <xdr:rowOff>65496</xdr:rowOff>
    </xdr:to>
    <xdr:sp macro="" textlink="">
      <xdr:nvSpPr>
        <xdr:cNvPr id="389" name="楕円 388">
          <a:extLst>
            <a:ext uri="{FF2B5EF4-FFF2-40B4-BE49-F238E27FC236}">
              <a16:creationId xmlns:a16="http://schemas.microsoft.com/office/drawing/2014/main" id="{32464C30-EEE4-4574-B0B7-1601E585EC9B}"/>
            </a:ext>
          </a:extLst>
        </xdr:cNvPr>
        <xdr:cNvSpPr/>
      </xdr:nvSpPr>
      <xdr:spPr>
        <a:xfrm>
          <a:off x="14541500" y="956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14696</xdr:rowOff>
    </xdr:from>
    <xdr:to>
      <xdr:col>81</xdr:col>
      <xdr:colOff>50800</xdr:colOff>
      <xdr:row>56</xdr:row>
      <xdr:rowOff>142059</xdr:rowOff>
    </xdr:to>
    <xdr:cxnSp macro="">
      <xdr:nvCxnSpPr>
        <xdr:cNvPr id="390" name="直線コネクタ 389">
          <a:extLst>
            <a:ext uri="{FF2B5EF4-FFF2-40B4-BE49-F238E27FC236}">
              <a16:creationId xmlns:a16="http://schemas.microsoft.com/office/drawing/2014/main" id="{FD304012-7284-4194-8DD5-FE287A5542E0}"/>
            </a:ext>
          </a:extLst>
        </xdr:cNvPr>
        <xdr:cNvCxnSpPr/>
      </xdr:nvCxnSpPr>
      <xdr:spPr>
        <a:xfrm>
          <a:off x="14592300" y="9615896"/>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391" name="n_1aveValue【学校施設】&#10;有形固定資産減価償却率">
          <a:extLst>
            <a:ext uri="{FF2B5EF4-FFF2-40B4-BE49-F238E27FC236}">
              <a16:creationId xmlns:a16="http://schemas.microsoft.com/office/drawing/2014/main" id="{683243E2-D6A6-4920-B4B1-F6CAAAEA795C}"/>
            </a:ext>
          </a:extLst>
        </xdr:cNvPr>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45193</xdr:rowOff>
    </xdr:from>
    <xdr:ext cx="405111" cy="259045"/>
    <xdr:sp macro="" textlink="">
      <xdr:nvSpPr>
        <xdr:cNvPr id="392" name="n_2aveValue【学校施設】&#10;有形固定資産減価償却率">
          <a:extLst>
            <a:ext uri="{FF2B5EF4-FFF2-40B4-BE49-F238E27FC236}">
              <a16:creationId xmlns:a16="http://schemas.microsoft.com/office/drawing/2014/main" id="{237A1632-6F5C-4049-AE8B-1CC52D35CF6F}"/>
            </a:ext>
          </a:extLst>
        </xdr:cNvPr>
        <xdr:cNvSpPr txBox="1"/>
      </xdr:nvSpPr>
      <xdr:spPr>
        <a:xfrm>
          <a:off x="14389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37936</xdr:rowOff>
    </xdr:from>
    <xdr:ext cx="405111" cy="259045"/>
    <xdr:sp macro="" textlink="">
      <xdr:nvSpPr>
        <xdr:cNvPr id="393" name="n_1mainValue【学校施設】&#10;有形固定資産減価償却率">
          <a:extLst>
            <a:ext uri="{FF2B5EF4-FFF2-40B4-BE49-F238E27FC236}">
              <a16:creationId xmlns:a16="http://schemas.microsoft.com/office/drawing/2014/main" id="{F8D4F5B2-F96A-4B6A-A239-0D8C113C8B88}"/>
            </a:ext>
          </a:extLst>
        </xdr:cNvPr>
        <xdr:cNvSpPr txBox="1"/>
      </xdr:nvSpPr>
      <xdr:spPr>
        <a:xfrm>
          <a:off x="15266044" y="9467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82023</xdr:rowOff>
    </xdr:from>
    <xdr:ext cx="405111" cy="259045"/>
    <xdr:sp macro="" textlink="">
      <xdr:nvSpPr>
        <xdr:cNvPr id="394" name="n_2mainValue【学校施設】&#10;有形固定資産減価償却率">
          <a:extLst>
            <a:ext uri="{FF2B5EF4-FFF2-40B4-BE49-F238E27FC236}">
              <a16:creationId xmlns:a16="http://schemas.microsoft.com/office/drawing/2014/main" id="{5492B21E-BB5C-4B95-B92E-068089450FF6}"/>
            </a:ext>
          </a:extLst>
        </xdr:cNvPr>
        <xdr:cNvSpPr txBox="1"/>
      </xdr:nvSpPr>
      <xdr:spPr>
        <a:xfrm>
          <a:off x="14389744" y="934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5" name="正方形/長方形 394">
          <a:extLst>
            <a:ext uri="{FF2B5EF4-FFF2-40B4-BE49-F238E27FC236}">
              <a16:creationId xmlns:a16="http://schemas.microsoft.com/office/drawing/2014/main" id="{D0FB29D2-5C4A-4216-80F0-59FCD831890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6" name="正方形/長方形 395">
          <a:extLst>
            <a:ext uri="{FF2B5EF4-FFF2-40B4-BE49-F238E27FC236}">
              <a16:creationId xmlns:a16="http://schemas.microsoft.com/office/drawing/2014/main" id="{0977E2AA-1147-41E0-A843-185E0960DF4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7" name="正方形/長方形 396">
          <a:extLst>
            <a:ext uri="{FF2B5EF4-FFF2-40B4-BE49-F238E27FC236}">
              <a16:creationId xmlns:a16="http://schemas.microsoft.com/office/drawing/2014/main" id="{6F7251D9-C318-4029-9BAA-18652433F07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8" name="正方形/長方形 397">
          <a:extLst>
            <a:ext uri="{FF2B5EF4-FFF2-40B4-BE49-F238E27FC236}">
              <a16:creationId xmlns:a16="http://schemas.microsoft.com/office/drawing/2014/main" id="{464518C9-E16C-4051-904A-2210C3DAE96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9" name="正方形/長方形 398">
          <a:extLst>
            <a:ext uri="{FF2B5EF4-FFF2-40B4-BE49-F238E27FC236}">
              <a16:creationId xmlns:a16="http://schemas.microsoft.com/office/drawing/2014/main" id="{339CF9DB-F001-4CE2-89B5-1AC7E052679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0" name="正方形/長方形 399">
          <a:extLst>
            <a:ext uri="{FF2B5EF4-FFF2-40B4-BE49-F238E27FC236}">
              <a16:creationId xmlns:a16="http://schemas.microsoft.com/office/drawing/2014/main" id="{DD1FA289-39DB-448D-B284-A3B0976804D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1" name="正方形/長方形 400">
          <a:extLst>
            <a:ext uri="{FF2B5EF4-FFF2-40B4-BE49-F238E27FC236}">
              <a16:creationId xmlns:a16="http://schemas.microsoft.com/office/drawing/2014/main" id="{20A4ACA1-082E-4335-A975-F76CD5C75FA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2" name="正方形/長方形 401">
          <a:extLst>
            <a:ext uri="{FF2B5EF4-FFF2-40B4-BE49-F238E27FC236}">
              <a16:creationId xmlns:a16="http://schemas.microsoft.com/office/drawing/2014/main" id="{8500D803-E27E-4947-BD9E-0E5E5353485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3" name="テキスト ボックス 402">
          <a:extLst>
            <a:ext uri="{FF2B5EF4-FFF2-40B4-BE49-F238E27FC236}">
              <a16:creationId xmlns:a16="http://schemas.microsoft.com/office/drawing/2014/main" id="{2C2E5DAA-6BA6-4D50-8C9E-D74CB0938E1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4" name="直線コネクタ 403">
          <a:extLst>
            <a:ext uri="{FF2B5EF4-FFF2-40B4-BE49-F238E27FC236}">
              <a16:creationId xmlns:a16="http://schemas.microsoft.com/office/drawing/2014/main" id="{1E686B35-D56F-4358-90AB-E1575EDA653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05" name="直線コネクタ 404">
          <a:extLst>
            <a:ext uri="{FF2B5EF4-FFF2-40B4-BE49-F238E27FC236}">
              <a16:creationId xmlns:a16="http://schemas.microsoft.com/office/drawing/2014/main" id="{B2D01DDF-4BBC-4928-8274-E687A28BDD66}"/>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06" name="テキスト ボックス 405">
          <a:extLst>
            <a:ext uri="{FF2B5EF4-FFF2-40B4-BE49-F238E27FC236}">
              <a16:creationId xmlns:a16="http://schemas.microsoft.com/office/drawing/2014/main" id="{4835A55D-01EC-4FAF-B2C4-1192248C572C}"/>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07" name="直線コネクタ 406">
          <a:extLst>
            <a:ext uri="{FF2B5EF4-FFF2-40B4-BE49-F238E27FC236}">
              <a16:creationId xmlns:a16="http://schemas.microsoft.com/office/drawing/2014/main" id="{53883987-B282-42AF-9B14-2E4DE863AC48}"/>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08" name="テキスト ボックス 407">
          <a:extLst>
            <a:ext uri="{FF2B5EF4-FFF2-40B4-BE49-F238E27FC236}">
              <a16:creationId xmlns:a16="http://schemas.microsoft.com/office/drawing/2014/main" id="{E7EFE4B0-83A6-4BE3-9E37-193CF0A6332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09" name="直線コネクタ 408">
          <a:extLst>
            <a:ext uri="{FF2B5EF4-FFF2-40B4-BE49-F238E27FC236}">
              <a16:creationId xmlns:a16="http://schemas.microsoft.com/office/drawing/2014/main" id="{B18A4374-97FF-4871-B24F-3414715A9EA1}"/>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10" name="テキスト ボックス 409">
          <a:extLst>
            <a:ext uri="{FF2B5EF4-FFF2-40B4-BE49-F238E27FC236}">
              <a16:creationId xmlns:a16="http://schemas.microsoft.com/office/drawing/2014/main" id="{94DA40C1-FA60-4ED8-8017-008AAD696997}"/>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11" name="直線コネクタ 410">
          <a:extLst>
            <a:ext uri="{FF2B5EF4-FFF2-40B4-BE49-F238E27FC236}">
              <a16:creationId xmlns:a16="http://schemas.microsoft.com/office/drawing/2014/main" id="{5269104D-AF46-454C-9223-A212D38C0A9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12" name="テキスト ボックス 411">
          <a:extLst>
            <a:ext uri="{FF2B5EF4-FFF2-40B4-BE49-F238E27FC236}">
              <a16:creationId xmlns:a16="http://schemas.microsoft.com/office/drawing/2014/main" id="{0F4A037E-6676-48EA-AF38-2E4B24A24BF5}"/>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13" name="直線コネクタ 412">
          <a:extLst>
            <a:ext uri="{FF2B5EF4-FFF2-40B4-BE49-F238E27FC236}">
              <a16:creationId xmlns:a16="http://schemas.microsoft.com/office/drawing/2014/main" id="{E483CC8B-758C-43EB-8135-1506CEEAEF72}"/>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14" name="テキスト ボックス 413">
          <a:extLst>
            <a:ext uri="{FF2B5EF4-FFF2-40B4-BE49-F238E27FC236}">
              <a16:creationId xmlns:a16="http://schemas.microsoft.com/office/drawing/2014/main" id="{8E4E3215-DD2C-4642-9DE8-BE5290EC92CC}"/>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15" name="直線コネクタ 414">
          <a:extLst>
            <a:ext uri="{FF2B5EF4-FFF2-40B4-BE49-F238E27FC236}">
              <a16:creationId xmlns:a16="http://schemas.microsoft.com/office/drawing/2014/main" id="{AE635E17-A253-4CD2-8F23-F2836921FC1E}"/>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16" name="テキスト ボックス 415">
          <a:extLst>
            <a:ext uri="{FF2B5EF4-FFF2-40B4-BE49-F238E27FC236}">
              <a16:creationId xmlns:a16="http://schemas.microsoft.com/office/drawing/2014/main" id="{8936CFB4-A0EB-40B8-9FA7-4DF51A412166}"/>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7" name="直線コネクタ 416">
          <a:extLst>
            <a:ext uri="{FF2B5EF4-FFF2-40B4-BE49-F238E27FC236}">
              <a16:creationId xmlns:a16="http://schemas.microsoft.com/office/drawing/2014/main" id="{293C09CB-2E9A-41A5-8745-7288BBAC623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18" name="テキスト ボックス 417">
          <a:extLst>
            <a:ext uri="{FF2B5EF4-FFF2-40B4-BE49-F238E27FC236}">
              <a16:creationId xmlns:a16="http://schemas.microsoft.com/office/drawing/2014/main" id="{88714963-EEF5-4554-9E3D-C025B14679AE}"/>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9" name="【学校施設】&#10;一人当たり面積グラフ枠">
          <a:extLst>
            <a:ext uri="{FF2B5EF4-FFF2-40B4-BE49-F238E27FC236}">
              <a16:creationId xmlns:a16="http://schemas.microsoft.com/office/drawing/2014/main" id="{B1596DA5-D6AF-4BD8-B368-2D5F850C4B4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93290</xdr:rowOff>
    </xdr:from>
    <xdr:to>
      <xdr:col>116</xdr:col>
      <xdr:colOff>62864</xdr:colOff>
      <xdr:row>64</xdr:row>
      <xdr:rowOff>33419</xdr:rowOff>
    </xdr:to>
    <xdr:cxnSp macro="">
      <xdr:nvCxnSpPr>
        <xdr:cNvPr id="420" name="直線コネクタ 419">
          <a:extLst>
            <a:ext uri="{FF2B5EF4-FFF2-40B4-BE49-F238E27FC236}">
              <a16:creationId xmlns:a16="http://schemas.microsoft.com/office/drawing/2014/main" id="{EFC3B716-F411-415B-9A38-BBE1F9402D0E}"/>
            </a:ext>
          </a:extLst>
        </xdr:cNvPr>
        <xdr:cNvCxnSpPr/>
      </xdr:nvCxnSpPr>
      <xdr:spPr>
        <a:xfrm flipV="1">
          <a:off x="22160864" y="9694490"/>
          <a:ext cx="0" cy="1311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37246</xdr:rowOff>
    </xdr:from>
    <xdr:ext cx="469744" cy="259045"/>
    <xdr:sp macro="" textlink="">
      <xdr:nvSpPr>
        <xdr:cNvPr id="421" name="【学校施設】&#10;一人当たり面積最小値テキスト">
          <a:extLst>
            <a:ext uri="{FF2B5EF4-FFF2-40B4-BE49-F238E27FC236}">
              <a16:creationId xmlns:a16="http://schemas.microsoft.com/office/drawing/2014/main" id="{AD756444-99CC-4694-8D47-1D71065D5D33}"/>
            </a:ext>
          </a:extLst>
        </xdr:cNvPr>
        <xdr:cNvSpPr txBox="1"/>
      </xdr:nvSpPr>
      <xdr:spPr>
        <a:xfrm>
          <a:off x="22199600" y="110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33419</xdr:rowOff>
    </xdr:from>
    <xdr:to>
      <xdr:col>116</xdr:col>
      <xdr:colOff>152400</xdr:colOff>
      <xdr:row>64</xdr:row>
      <xdr:rowOff>33419</xdr:rowOff>
    </xdr:to>
    <xdr:cxnSp macro="">
      <xdr:nvCxnSpPr>
        <xdr:cNvPr id="422" name="直線コネクタ 421">
          <a:extLst>
            <a:ext uri="{FF2B5EF4-FFF2-40B4-BE49-F238E27FC236}">
              <a16:creationId xmlns:a16="http://schemas.microsoft.com/office/drawing/2014/main" id="{0F859662-009F-4783-A693-1F8005B066C8}"/>
            </a:ext>
          </a:extLst>
        </xdr:cNvPr>
        <xdr:cNvCxnSpPr/>
      </xdr:nvCxnSpPr>
      <xdr:spPr>
        <a:xfrm>
          <a:off x="22072600" y="1100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39967</xdr:rowOff>
    </xdr:from>
    <xdr:ext cx="534377" cy="259045"/>
    <xdr:sp macro="" textlink="">
      <xdr:nvSpPr>
        <xdr:cNvPr id="423" name="【学校施設】&#10;一人当たり面積最大値テキスト">
          <a:extLst>
            <a:ext uri="{FF2B5EF4-FFF2-40B4-BE49-F238E27FC236}">
              <a16:creationId xmlns:a16="http://schemas.microsoft.com/office/drawing/2014/main" id="{B2979548-8650-4017-A971-9E1884C8EF3B}"/>
            </a:ext>
          </a:extLst>
        </xdr:cNvPr>
        <xdr:cNvSpPr txBox="1"/>
      </xdr:nvSpPr>
      <xdr:spPr>
        <a:xfrm>
          <a:off x="22199600" y="946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93290</xdr:rowOff>
    </xdr:from>
    <xdr:to>
      <xdr:col>116</xdr:col>
      <xdr:colOff>152400</xdr:colOff>
      <xdr:row>56</xdr:row>
      <xdr:rowOff>93290</xdr:rowOff>
    </xdr:to>
    <xdr:cxnSp macro="">
      <xdr:nvCxnSpPr>
        <xdr:cNvPr id="424" name="直線コネクタ 423">
          <a:extLst>
            <a:ext uri="{FF2B5EF4-FFF2-40B4-BE49-F238E27FC236}">
              <a16:creationId xmlns:a16="http://schemas.microsoft.com/office/drawing/2014/main" id="{8B08C6D0-1CE1-47B2-97F2-05707695B57B}"/>
            </a:ext>
          </a:extLst>
        </xdr:cNvPr>
        <xdr:cNvCxnSpPr/>
      </xdr:nvCxnSpPr>
      <xdr:spPr>
        <a:xfrm>
          <a:off x="22072600" y="969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37282</xdr:rowOff>
    </xdr:from>
    <xdr:ext cx="469744" cy="259045"/>
    <xdr:sp macro="" textlink="">
      <xdr:nvSpPr>
        <xdr:cNvPr id="425" name="【学校施設】&#10;一人当たり面積平均値テキスト">
          <a:extLst>
            <a:ext uri="{FF2B5EF4-FFF2-40B4-BE49-F238E27FC236}">
              <a16:creationId xmlns:a16="http://schemas.microsoft.com/office/drawing/2014/main" id="{CE998993-4CE2-4EEF-8CA1-484A78FA45B3}"/>
            </a:ext>
          </a:extLst>
        </xdr:cNvPr>
        <xdr:cNvSpPr txBox="1"/>
      </xdr:nvSpPr>
      <xdr:spPr>
        <a:xfrm>
          <a:off x="22199600" y="1049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14405</xdr:rowOff>
    </xdr:from>
    <xdr:to>
      <xdr:col>116</xdr:col>
      <xdr:colOff>114300</xdr:colOff>
      <xdr:row>62</xdr:row>
      <xdr:rowOff>116005</xdr:rowOff>
    </xdr:to>
    <xdr:sp macro="" textlink="">
      <xdr:nvSpPr>
        <xdr:cNvPr id="426" name="フローチャート: 判断 425">
          <a:extLst>
            <a:ext uri="{FF2B5EF4-FFF2-40B4-BE49-F238E27FC236}">
              <a16:creationId xmlns:a16="http://schemas.microsoft.com/office/drawing/2014/main" id="{870C07DD-52C3-443C-B781-A3D6EB61A688}"/>
            </a:ext>
          </a:extLst>
        </xdr:cNvPr>
        <xdr:cNvSpPr/>
      </xdr:nvSpPr>
      <xdr:spPr>
        <a:xfrm>
          <a:off x="22110700" y="106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150477</xdr:rowOff>
    </xdr:from>
    <xdr:to>
      <xdr:col>112</xdr:col>
      <xdr:colOff>38100</xdr:colOff>
      <xdr:row>62</xdr:row>
      <xdr:rowOff>80627</xdr:rowOff>
    </xdr:to>
    <xdr:sp macro="" textlink="">
      <xdr:nvSpPr>
        <xdr:cNvPr id="427" name="フローチャート: 判断 426">
          <a:extLst>
            <a:ext uri="{FF2B5EF4-FFF2-40B4-BE49-F238E27FC236}">
              <a16:creationId xmlns:a16="http://schemas.microsoft.com/office/drawing/2014/main" id="{61C896B8-4C5B-4456-AC6F-14726E236029}"/>
            </a:ext>
          </a:extLst>
        </xdr:cNvPr>
        <xdr:cNvSpPr/>
      </xdr:nvSpPr>
      <xdr:spPr>
        <a:xfrm>
          <a:off x="21272500" y="1060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10487</xdr:rowOff>
    </xdr:from>
    <xdr:to>
      <xdr:col>107</xdr:col>
      <xdr:colOff>101600</xdr:colOff>
      <xdr:row>62</xdr:row>
      <xdr:rowOff>112087</xdr:rowOff>
    </xdr:to>
    <xdr:sp macro="" textlink="">
      <xdr:nvSpPr>
        <xdr:cNvPr id="428" name="フローチャート: 判断 427">
          <a:extLst>
            <a:ext uri="{FF2B5EF4-FFF2-40B4-BE49-F238E27FC236}">
              <a16:creationId xmlns:a16="http://schemas.microsoft.com/office/drawing/2014/main" id="{5839283D-5593-409C-A847-B654893C4D7C}"/>
            </a:ext>
          </a:extLst>
        </xdr:cNvPr>
        <xdr:cNvSpPr/>
      </xdr:nvSpPr>
      <xdr:spPr>
        <a:xfrm>
          <a:off x="20383500" y="1064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34C9DB7B-1A5B-4BE4-BDB6-A23690DD1C6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3A279F61-5548-4221-AADD-F2BAA0AB3A7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621C8DB8-9365-4EB7-82B7-8FE919EB2CA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EE08B281-967D-41BA-B6D6-4A9C21CDE17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FD20E7A6-014C-4A15-8558-E0A14D68617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64153</xdr:rowOff>
    </xdr:from>
    <xdr:to>
      <xdr:col>116</xdr:col>
      <xdr:colOff>114300</xdr:colOff>
      <xdr:row>62</xdr:row>
      <xdr:rowOff>165753</xdr:rowOff>
    </xdr:to>
    <xdr:sp macro="" textlink="">
      <xdr:nvSpPr>
        <xdr:cNvPr id="434" name="楕円 433">
          <a:extLst>
            <a:ext uri="{FF2B5EF4-FFF2-40B4-BE49-F238E27FC236}">
              <a16:creationId xmlns:a16="http://schemas.microsoft.com/office/drawing/2014/main" id="{8CACB332-30CE-4E7C-9DAF-508B7B5E5C69}"/>
            </a:ext>
          </a:extLst>
        </xdr:cNvPr>
        <xdr:cNvSpPr/>
      </xdr:nvSpPr>
      <xdr:spPr>
        <a:xfrm>
          <a:off x="22110700" y="1069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42580</xdr:rowOff>
    </xdr:from>
    <xdr:ext cx="469744" cy="259045"/>
    <xdr:sp macro="" textlink="">
      <xdr:nvSpPr>
        <xdr:cNvPr id="435" name="【学校施設】&#10;一人当たり面積該当値テキスト">
          <a:extLst>
            <a:ext uri="{FF2B5EF4-FFF2-40B4-BE49-F238E27FC236}">
              <a16:creationId xmlns:a16="http://schemas.microsoft.com/office/drawing/2014/main" id="{61EF5068-7F76-434A-A241-E884585466B6}"/>
            </a:ext>
          </a:extLst>
        </xdr:cNvPr>
        <xdr:cNvSpPr txBox="1"/>
      </xdr:nvSpPr>
      <xdr:spPr>
        <a:xfrm>
          <a:off x="22199600" y="1067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69269</xdr:rowOff>
    </xdr:from>
    <xdr:to>
      <xdr:col>112</xdr:col>
      <xdr:colOff>38100</xdr:colOff>
      <xdr:row>62</xdr:row>
      <xdr:rowOff>170869</xdr:rowOff>
    </xdr:to>
    <xdr:sp macro="" textlink="">
      <xdr:nvSpPr>
        <xdr:cNvPr id="436" name="楕円 435">
          <a:extLst>
            <a:ext uri="{FF2B5EF4-FFF2-40B4-BE49-F238E27FC236}">
              <a16:creationId xmlns:a16="http://schemas.microsoft.com/office/drawing/2014/main" id="{078AB445-EE1C-4B12-974E-92B8CAF5778A}"/>
            </a:ext>
          </a:extLst>
        </xdr:cNvPr>
        <xdr:cNvSpPr/>
      </xdr:nvSpPr>
      <xdr:spPr>
        <a:xfrm>
          <a:off x="21272500" y="1069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114953</xdr:rowOff>
    </xdr:from>
    <xdr:to>
      <xdr:col>116</xdr:col>
      <xdr:colOff>63500</xdr:colOff>
      <xdr:row>62</xdr:row>
      <xdr:rowOff>120069</xdr:rowOff>
    </xdr:to>
    <xdr:cxnSp macro="">
      <xdr:nvCxnSpPr>
        <xdr:cNvPr id="437" name="直線コネクタ 436">
          <a:extLst>
            <a:ext uri="{FF2B5EF4-FFF2-40B4-BE49-F238E27FC236}">
              <a16:creationId xmlns:a16="http://schemas.microsoft.com/office/drawing/2014/main" id="{8739051A-29E5-4F3A-A177-168FFD896F21}"/>
            </a:ext>
          </a:extLst>
        </xdr:cNvPr>
        <xdr:cNvCxnSpPr/>
      </xdr:nvCxnSpPr>
      <xdr:spPr>
        <a:xfrm flipV="1">
          <a:off x="21323300" y="10744853"/>
          <a:ext cx="8382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119997</xdr:rowOff>
    </xdr:from>
    <xdr:to>
      <xdr:col>107</xdr:col>
      <xdr:colOff>101600</xdr:colOff>
      <xdr:row>63</xdr:row>
      <xdr:rowOff>50147</xdr:rowOff>
    </xdr:to>
    <xdr:sp macro="" textlink="">
      <xdr:nvSpPr>
        <xdr:cNvPr id="438" name="楕円 437">
          <a:extLst>
            <a:ext uri="{FF2B5EF4-FFF2-40B4-BE49-F238E27FC236}">
              <a16:creationId xmlns:a16="http://schemas.microsoft.com/office/drawing/2014/main" id="{3180D311-16B3-46F1-9CF2-758DBC23A58E}"/>
            </a:ext>
          </a:extLst>
        </xdr:cNvPr>
        <xdr:cNvSpPr/>
      </xdr:nvSpPr>
      <xdr:spPr>
        <a:xfrm>
          <a:off x="20383500" y="1074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120069</xdr:rowOff>
    </xdr:from>
    <xdr:to>
      <xdr:col>111</xdr:col>
      <xdr:colOff>177800</xdr:colOff>
      <xdr:row>62</xdr:row>
      <xdr:rowOff>170797</xdr:rowOff>
    </xdr:to>
    <xdr:cxnSp macro="">
      <xdr:nvCxnSpPr>
        <xdr:cNvPr id="439" name="直線コネクタ 438">
          <a:extLst>
            <a:ext uri="{FF2B5EF4-FFF2-40B4-BE49-F238E27FC236}">
              <a16:creationId xmlns:a16="http://schemas.microsoft.com/office/drawing/2014/main" id="{ED2828E8-6AB6-4278-A6AC-E83BBAA0E948}"/>
            </a:ext>
          </a:extLst>
        </xdr:cNvPr>
        <xdr:cNvCxnSpPr/>
      </xdr:nvCxnSpPr>
      <xdr:spPr>
        <a:xfrm flipV="1">
          <a:off x="20434300" y="10749969"/>
          <a:ext cx="889000" cy="5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97154</xdr:rowOff>
    </xdr:from>
    <xdr:ext cx="469744" cy="259045"/>
    <xdr:sp macro="" textlink="">
      <xdr:nvSpPr>
        <xdr:cNvPr id="440" name="n_1aveValue【学校施設】&#10;一人当たり面積">
          <a:extLst>
            <a:ext uri="{FF2B5EF4-FFF2-40B4-BE49-F238E27FC236}">
              <a16:creationId xmlns:a16="http://schemas.microsoft.com/office/drawing/2014/main" id="{FE935F86-DF95-4314-830B-2366351149AC}"/>
            </a:ext>
          </a:extLst>
        </xdr:cNvPr>
        <xdr:cNvSpPr txBox="1"/>
      </xdr:nvSpPr>
      <xdr:spPr>
        <a:xfrm>
          <a:off x="21075727" y="1038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128614</xdr:rowOff>
    </xdr:from>
    <xdr:ext cx="469744" cy="259045"/>
    <xdr:sp macro="" textlink="">
      <xdr:nvSpPr>
        <xdr:cNvPr id="441" name="n_2aveValue【学校施設】&#10;一人当たり面積">
          <a:extLst>
            <a:ext uri="{FF2B5EF4-FFF2-40B4-BE49-F238E27FC236}">
              <a16:creationId xmlns:a16="http://schemas.microsoft.com/office/drawing/2014/main" id="{AE76CF6C-CE6B-4BAB-BB7D-B0E1279BFBFA}"/>
            </a:ext>
          </a:extLst>
        </xdr:cNvPr>
        <xdr:cNvSpPr txBox="1"/>
      </xdr:nvSpPr>
      <xdr:spPr>
        <a:xfrm>
          <a:off x="20199427" y="1041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161996</xdr:rowOff>
    </xdr:from>
    <xdr:ext cx="469744" cy="259045"/>
    <xdr:sp macro="" textlink="">
      <xdr:nvSpPr>
        <xdr:cNvPr id="442" name="n_1mainValue【学校施設】&#10;一人当たり面積">
          <a:extLst>
            <a:ext uri="{FF2B5EF4-FFF2-40B4-BE49-F238E27FC236}">
              <a16:creationId xmlns:a16="http://schemas.microsoft.com/office/drawing/2014/main" id="{4FC97843-BBFA-488C-AC67-42B15571954A}"/>
            </a:ext>
          </a:extLst>
        </xdr:cNvPr>
        <xdr:cNvSpPr txBox="1"/>
      </xdr:nvSpPr>
      <xdr:spPr>
        <a:xfrm>
          <a:off x="21075727" y="1079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41274</xdr:rowOff>
    </xdr:from>
    <xdr:ext cx="469744" cy="259045"/>
    <xdr:sp macro="" textlink="">
      <xdr:nvSpPr>
        <xdr:cNvPr id="443" name="n_2mainValue【学校施設】&#10;一人当たり面積">
          <a:extLst>
            <a:ext uri="{FF2B5EF4-FFF2-40B4-BE49-F238E27FC236}">
              <a16:creationId xmlns:a16="http://schemas.microsoft.com/office/drawing/2014/main" id="{92E4ADF9-6698-4093-A95C-3C60DF124177}"/>
            </a:ext>
          </a:extLst>
        </xdr:cNvPr>
        <xdr:cNvSpPr txBox="1"/>
      </xdr:nvSpPr>
      <xdr:spPr>
        <a:xfrm>
          <a:off x="20199427" y="1084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4" name="正方形/長方形 443">
          <a:extLst>
            <a:ext uri="{FF2B5EF4-FFF2-40B4-BE49-F238E27FC236}">
              <a16:creationId xmlns:a16="http://schemas.microsoft.com/office/drawing/2014/main" id="{D43D76E1-61AC-402A-BFC6-EA2D93E98A1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5" name="正方形/長方形 444">
          <a:extLst>
            <a:ext uri="{FF2B5EF4-FFF2-40B4-BE49-F238E27FC236}">
              <a16:creationId xmlns:a16="http://schemas.microsoft.com/office/drawing/2014/main" id="{28AD7200-1053-49AE-A9FC-A548F354ACB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6" name="正方形/長方形 445">
          <a:extLst>
            <a:ext uri="{FF2B5EF4-FFF2-40B4-BE49-F238E27FC236}">
              <a16:creationId xmlns:a16="http://schemas.microsoft.com/office/drawing/2014/main" id="{9AE33924-D52F-43EF-8D77-25AE835473A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7" name="正方形/長方形 446">
          <a:extLst>
            <a:ext uri="{FF2B5EF4-FFF2-40B4-BE49-F238E27FC236}">
              <a16:creationId xmlns:a16="http://schemas.microsoft.com/office/drawing/2014/main" id="{8A67A651-9482-412D-BBCC-F5A706CCFFA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8" name="正方形/長方形 447">
          <a:extLst>
            <a:ext uri="{FF2B5EF4-FFF2-40B4-BE49-F238E27FC236}">
              <a16:creationId xmlns:a16="http://schemas.microsoft.com/office/drawing/2014/main" id="{0145DE8A-EFC1-4E49-B338-CBF54FDE503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9" name="正方形/長方形 448">
          <a:extLst>
            <a:ext uri="{FF2B5EF4-FFF2-40B4-BE49-F238E27FC236}">
              <a16:creationId xmlns:a16="http://schemas.microsoft.com/office/drawing/2014/main" id="{6AF9C63C-8DA8-48BA-A12C-54B609701E5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0" name="正方形/長方形 449">
          <a:extLst>
            <a:ext uri="{FF2B5EF4-FFF2-40B4-BE49-F238E27FC236}">
              <a16:creationId xmlns:a16="http://schemas.microsoft.com/office/drawing/2014/main" id="{68BCDEF3-DFDC-42BC-9FDF-D1171BC2963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1" name="正方形/長方形 450">
          <a:extLst>
            <a:ext uri="{FF2B5EF4-FFF2-40B4-BE49-F238E27FC236}">
              <a16:creationId xmlns:a16="http://schemas.microsoft.com/office/drawing/2014/main" id="{03EBDBD3-7C33-447B-8828-DD2B01404B7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52" name="正方形/長方形 451">
          <a:extLst>
            <a:ext uri="{FF2B5EF4-FFF2-40B4-BE49-F238E27FC236}">
              <a16:creationId xmlns:a16="http://schemas.microsoft.com/office/drawing/2014/main" id="{4FBF66B0-392C-4120-BD0D-FFCC18E7B42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3" name="正方形/長方形 452">
          <a:extLst>
            <a:ext uri="{FF2B5EF4-FFF2-40B4-BE49-F238E27FC236}">
              <a16:creationId xmlns:a16="http://schemas.microsoft.com/office/drawing/2014/main" id="{A5C7CC39-D3A4-4950-A691-3EEF771B13D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4" name="正方形/長方形 453">
          <a:extLst>
            <a:ext uri="{FF2B5EF4-FFF2-40B4-BE49-F238E27FC236}">
              <a16:creationId xmlns:a16="http://schemas.microsoft.com/office/drawing/2014/main" id="{C0E04E30-4A1F-4937-BFB8-F8EEC37FA39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5" name="正方形/長方形 454">
          <a:extLst>
            <a:ext uri="{FF2B5EF4-FFF2-40B4-BE49-F238E27FC236}">
              <a16:creationId xmlns:a16="http://schemas.microsoft.com/office/drawing/2014/main" id="{BD2288FD-F767-4F26-A0E8-A1836AA8B71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6" name="正方形/長方形 455">
          <a:extLst>
            <a:ext uri="{FF2B5EF4-FFF2-40B4-BE49-F238E27FC236}">
              <a16:creationId xmlns:a16="http://schemas.microsoft.com/office/drawing/2014/main" id="{94AC1D1C-0D9E-46E1-BC42-B2C0FE656BC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7" name="正方形/長方形 456">
          <a:extLst>
            <a:ext uri="{FF2B5EF4-FFF2-40B4-BE49-F238E27FC236}">
              <a16:creationId xmlns:a16="http://schemas.microsoft.com/office/drawing/2014/main" id="{9F3CA620-85DF-475F-AB9B-1B2FDA18311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8" name="正方形/長方形 457">
          <a:extLst>
            <a:ext uri="{FF2B5EF4-FFF2-40B4-BE49-F238E27FC236}">
              <a16:creationId xmlns:a16="http://schemas.microsoft.com/office/drawing/2014/main" id="{E45F1D00-E055-4B1A-A89F-E32D4FAF564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9" name="正方形/長方形 458">
          <a:extLst>
            <a:ext uri="{FF2B5EF4-FFF2-40B4-BE49-F238E27FC236}">
              <a16:creationId xmlns:a16="http://schemas.microsoft.com/office/drawing/2014/main" id="{B249E759-DEA3-424D-95AD-505FAABCC704}"/>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60" name="正方形/長方形 459">
          <a:extLst>
            <a:ext uri="{FF2B5EF4-FFF2-40B4-BE49-F238E27FC236}">
              <a16:creationId xmlns:a16="http://schemas.microsoft.com/office/drawing/2014/main" id="{B8AF4A3E-9321-4672-A499-8BDD95360AB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1" name="正方形/長方形 460">
          <a:extLst>
            <a:ext uri="{FF2B5EF4-FFF2-40B4-BE49-F238E27FC236}">
              <a16:creationId xmlns:a16="http://schemas.microsoft.com/office/drawing/2014/main" id="{4DC83921-62EF-4823-99A6-77CC129E7BA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2" name="正方形/長方形 461">
          <a:extLst>
            <a:ext uri="{FF2B5EF4-FFF2-40B4-BE49-F238E27FC236}">
              <a16:creationId xmlns:a16="http://schemas.microsoft.com/office/drawing/2014/main" id="{D0D01188-1136-4383-909C-0ABC3475C9F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3" name="正方形/長方形 462">
          <a:extLst>
            <a:ext uri="{FF2B5EF4-FFF2-40B4-BE49-F238E27FC236}">
              <a16:creationId xmlns:a16="http://schemas.microsoft.com/office/drawing/2014/main" id="{C3F409A5-BC21-48C0-9D3F-D6B8AA99014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4" name="正方形/長方形 463">
          <a:extLst>
            <a:ext uri="{FF2B5EF4-FFF2-40B4-BE49-F238E27FC236}">
              <a16:creationId xmlns:a16="http://schemas.microsoft.com/office/drawing/2014/main" id="{69C2A796-FD38-49D3-9066-3F64029BDB2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5" name="正方形/長方形 464">
          <a:extLst>
            <a:ext uri="{FF2B5EF4-FFF2-40B4-BE49-F238E27FC236}">
              <a16:creationId xmlns:a16="http://schemas.microsoft.com/office/drawing/2014/main" id="{96B64A5C-395D-4D74-B395-4F5596CDA52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6" name="正方形/長方形 465">
          <a:extLst>
            <a:ext uri="{FF2B5EF4-FFF2-40B4-BE49-F238E27FC236}">
              <a16:creationId xmlns:a16="http://schemas.microsoft.com/office/drawing/2014/main" id="{75047AB7-5C18-4780-AB9B-553DE3EA2EE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7" name="正方形/長方形 466">
          <a:extLst>
            <a:ext uri="{FF2B5EF4-FFF2-40B4-BE49-F238E27FC236}">
              <a16:creationId xmlns:a16="http://schemas.microsoft.com/office/drawing/2014/main" id="{D88A67B2-BDE0-4A00-9C0E-3F9A176AF68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8" name="テキスト ボックス 467">
          <a:extLst>
            <a:ext uri="{FF2B5EF4-FFF2-40B4-BE49-F238E27FC236}">
              <a16:creationId xmlns:a16="http://schemas.microsoft.com/office/drawing/2014/main" id="{659F5862-E669-421C-8AFC-0C814453BA3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9" name="直線コネクタ 468">
          <a:extLst>
            <a:ext uri="{FF2B5EF4-FFF2-40B4-BE49-F238E27FC236}">
              <a16:creationId xmlns:a16="http://schemas.microsoft.com/office/drawing/2014/main" id="{A9C5EBFF-558A-4D6C-873B-4A736FF82CD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70" name="直線コネクタ 469">
          <a:extLst>
            <a:ext uri="{FF2B5EF4-FFF2-40B4-BE49-F238E27FC236}">
              <a16:creationId xmlns:a16="http://schemas.microsoft.com/office/drawing/2014/main" id="{7B6ED194-34B0-4F65-9477-BC3DE8EE7BF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71" name="テキスト ボックス 470">
          <a:extLst>
            <a:ext uri="{FF2B5EF4-FFF2-40B4-BE49-F238E27FC236}">
              <a16:creationId xmlns:a16="http://schemas.microsoft.com/office/drawing/2014/main" id="{DDF1EAB9-569F-4A07-A4D4-0A1CE1A1E364}"/>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72" name="直線コネクタ 471">
          <a:extLst>
            <a:ext uri="{FF2B5EF4-FFF2-40B4-BE49-F238E27FC236}">
              <a16:creationId xmlns:a16="http://schemas.microsoft.com/office/drawing/2014/main" id="{314EDCBC-66A7-4D27-969C-E482F319F01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73" name="テキスト ボックス 472">
          <a:extLst>
            <a:ext uri="{FF2B5EF4-FFF2-40B4-BE49-F238E27FC236}">
              <a16:creationId xmlns:a16="http://schemas.microsoft.com/office/drawing/2014/main" id="{00D8DABC-8E99-4175-A763-CD2FA181BFE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74" name="直線コネクタ 473">
          <a:extLst>
            <a:ext uri="{FF2B5EF4-FFF2-40B4-BE49-F238E27FC236}">
              <a16:creationId xmlns:a16="http://schemas.microsoft.com/office/drawing/2014/main" id="{DE5AD2A2-A305-409E-9D0D-52A289D7589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75" name="テキスト ボックス 474">
          <a:extLst>
            <a:ext uri="{FF2B5EF4-FFF2-40B4-BE49-F238E27FC236}">
              <a16:creationId xmlns:a16="http://schemas.microsoft.com/office/drawing/2014/main" id="{430C93F5-29A7-4507-9590-0998447DA33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76" name="直線コネクタ 475">
          <a:extLst>
            <a:ext uri="{FF2B5EF4-FFF2-40B4-BE49-F238E27FC236}">
              <a16:creationId xmlns:a16="http://schemas.microsoft.com/office/drawing/2014/main" id="{FB625618-3793-4392-83BB-25BAA96DCF4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77" name="テキスト ボックス 476">
          <a:extLst>
            <a:ext uri="{FF2B5EF4-FFF2-40B4-BE49-F238E27FC236}">
              <a16:creationId xmlns:a16="http://schemas.microsoft.com/office/drawing/2014/main" id="{5486AC3D-D288-4FA0-9AE6-889644EFB4C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78" name="直線コネクタ 477">
          <a:extLst>
            <a:ext uri="{FF2B5EF4-FFF2-40B4-BE49-F238E27FC236}">
              <a16:creationId xmlns:a16="http://schemas.microsoft.com/office/drawing/2014/main" id="{2C2B6D84-A227-4141-BD25-3468FFA061A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79" name="テキスト ボックス 478">
          <a:extLst>
            <a:ext uri="{FF2B5EF4-FFF2-40B4-BE49-F238E27FC236}">
              <a16:creationId xmlns:a16="http://schemas.microsoft.com/office/drawing/2014/main" id="{77C1A1BE-B27D-451B-BECE-3EF57E2B825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80" name="直線コネクタ 479">
          <a:extLst>
            <a:ext uri="{FF2B5EF4-FFF2-40B4-BE49-F238E27FC236}">
              <a16:creationId xmlns:a16="http://schemas.microsoft.com/office/drawing/2014/main" id="{4653C081-E650-4B11-83DB-319ABA035B6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81" name="テキスト ボックス 480">
          <a:extLst>
            <a:ext uri="{FF2B5EF4-FFF2-40B4-BE49-F238E27FC236}">
              <a16:creationId xmlns:a16="http://schemas.microsoft.com/office/drawing/2014/main" id="{B027CD50-670D-4718-B72C-EDFDFD9D6D96}"/>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2" name="直線コネクタ 481">
          <a:extLst>
            <a:ext uri="{FF2B5EF4-FFF2-40B4-BE49-F238E27FC236}">
              <a16:creationId xmlns:a16="http://schemas.microsoft.com/office/drawing/2014/main" id="{5997FF80-C1A1-4F9A-8E64-8C89437F4E2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83" name="テキスト ボックス 482">
          <a:extLst>
            <a:ext uri="{FF2B5EF4-FFF2-40B4-BE49-F238E27FC236}">
              <a16:creationId xmlns:a16="http://schemas.microsoft.com/office/drawing/2014/main" id="{8850848B-CDA7-4A9B-BA20-0B6FB1C4BCAF}"/>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4" name="【公民館】&#10;有形固定資産減価償却率グラフ枠">
          <a:extLst>
            <a:ext uri="{FF2B5EF4-FFF2-40B4-BE49-F238E27FC236}">
              <a16:creationId xmlns:a16="http://schemas.microsoft.com/office/drawing/2014/main" id="{3432F5E3-5FA7-4EAA-86E7-103F1E3BE9E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485" name="直線コネクタ 484">
          <a:extLst>
            <a:ext uri="{FF2B5EF4-FFF2-40B4-BE49-F238E27FC236}">
              <a16:creationId xmlns:a16="http://schemas.microsoft.com/office/drawing/2014/main" id="{C64F88CA-596F-4DB9-8E50-478D40B536A1}"/>
            </a:ext>
          </a:extLst>
        </xdr:cNvPr>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486" name="【公民館】&#10;有形固定資産減価償却率最小値テキスト">
          <a:extLst>
            <a:ext uri="{FF2B5EF4-FFF2-40B4-BE49-F238E27FC236}">
              <a16:creationId xmlns:a16="http://schemas.microsoft.com/office/drawing/2014/main" id="{5BD04844-B85D-4377-9EE1-2A6B8BF9B1C5}"/>
            </a:ext>
          </a:extLst>
        </xdr:cNvPr>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487" name="直線コネクタ 486">
          <a:extLst>
            <a:ext uri="{FF2B5EF4-FFF2-40B4-BE49-F238E27FC236}">
              <a16:creationId xmlns:a16="http://schemas.microsoft.com/office/drawing/2014/main" id="{5E8B0B1E-EA3B-47A6-A1F6-98BE9D0CEA8E}"/>
            </a:ext>
          </a:extLst>
        </xdr:cNvPr>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88" name="【公民館】&#10;有形固定資産減価償却率最大値テキスト">
          <a:extLst>
            <a:ext uri="{FF2B5EF4-FFF2-40B4-BE49-F238E27FC236}">
              <a16:creationId xmlns:a16="http://schemas.microsoft.com/office/drawing/2014/main" id="{F79D3A9E-F8A9-449A-89FF-68345ADCC97E}"/>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89" name="直線コネクタ 488">
          <a:extLst>
            <a:ext uri="{FF2B5EF4-FFF2-40B4-BE49-F238E27FC236}">
              <a16:creationId xmlns:a16="http://schemas.microsoft.com/office/drawing/2014/main" id="{4C4B8C42-0345-4412-99F8-9F6D44AE0C4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15257</xdr:rowOff>
    </xdr:from>
    <xdr:ext cx="405111" cy="259045"/>
    <xdr:sp macro="" textlink="">
      <xdr:nvSpPr>
        <xdr:cNvPr id="490" name="【公民館】&#10;有形固定資産減価償却率平均値テキスト">
          <a:extLst>
            <a:ext uri="{FF2B5EF4-FFF2-40B4-BE49-F238E27FC236}">
              <a16:creationId xmlns:a16="http://schemas.microsoft.com/office/drawing/2014/main" id="{EE7A3669-7817-44B6-84F7-F557AD56BE07}"/>
            </a:ext>
          </a:extLst>
        </xdr:cNvPr>
        <xdr:cNvSpPr txBox="1"/>
      </xdr:nvSpPr>
      <xdr:spPr>
        <a:xfrm>
          <a:off x="16357600" y="1767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36830</xdr:rowOff>
    </xdr:from>
    <xdr:to>
      <xdr:col>85</xdr:col>
      <xdr:colOff>177800</xdr:colOff>
      <xdr:row>103</xdr:row>
      <xdr:rowOff>138430</xdr:rowOff>
    </xdr:to>
    <xdr:sp macro="" textlink="">
      <xdr:nvSpPr>
        <xdr:cNvPr id="491" name="フローチャート: 判断 490">
          <a:extLst>
            <a:ext uri="{FF2B5EF4-FFF2-40B4-BE49-F238E27FC236}">
              <a16:creationId xmlns:a16="http://schemas.microsoft.com/office/drawing/2014/main" id="{1540FB3D-D9ED-43F6-9323-532A8FB93C9C}"/>
            </a:ext>
          </a:extLst>
        </xdr:cNvPr>
        <xdr:cNvSpPr/>
      </xdr:nvSpPr>
      <xdr:spPr>
        <a:xfrm>
          <a:off x="16268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164193</xdr:rowOff>
    </xdr:from>
    <xdr:to>
      <xdr:col>81</xdr:col>
      <xdr:colOff>101600</xdr:colOff>
      <xdr:row>103</xdr:row>
      <xdr:rowOff>94343</xdr:rowOff>
    </xdr:to>
    <xdr:sp macro="" textlink="">
      <xdr:nvSpPr>
        <xdr:cNvPr id="492" name="フローチャート: 判断 491">
          <a:extLst>
            <a:ext uri="{FF2B5EF4-FFF2-40B4-BE49-F238E27FC236}">
              <a16:creationId xmlns:a16="http://schemas.microsoft.com/office/drawing/2014/main" id="{2CE5E52C-AFC5-47B5-944A-34A31A25F60C}"/>
            </a:ext>
          </a:extLst>
        </xdr:cNvPr>
        <xdr:cNvSpPr/>
      </xdr:nvSpPr>
      <xdr:spPr>
        <a:xfrm>
          <a:off x="15430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118473</xdr:rowOff>
    </xdr:from>
    <xdr:to>
      <xdr:col>76</xdr:col>
      <xdr:colOff>165100</xdr:colOff>
      <xdr:row>103</xdr:row>
      <xdr:rowOff>48623</xdr:rowOff>
    </xdr:to>
    <xdr:sp macro="" textlink="">
      <xdr:nvSpPr>
        <xdr:cNvPr id="493" name="フローチャート: 判断 492">
          <a:extLst>
            <a:ext uri="{FF2B5EF4-FFF2-40B4-BE49-F238E27FC236}">
              <a16:creationId xmlns:a16="http://schemas.microsoft.com/office/drawing/2014/main" id="{C4F76413-FB7C-42CC-B0ED-56C86FF29B5E}"/>
            </a:ext>
          </a:extLst>
        </xdr:cNvPr>
        <xdr:cNvSpPr/>
      </xdr:nvSpPr>
      <xdr:spPr>
        <a:xfrm>
          <a:off x="14541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94" name="テキスト ボックス 493">
          <a:extLst>
            <a:ext uri="{FF2B5EF4-FFF2-40B4-BE49-F238E27FC236}">
              <a16:creationId xmlns:a16="http://schemas.microsoft.com/office/drawing/2014/main" id="{19474598-E131-48C5-9485-3B6602090D2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5" name="テキスト ボックス 494">
          <a:extLst>
            <a:ext uri="{FF2B5EF4-FFF2-40B4-BE49-F238E27FC236}">
              <a16:creationId xmlns:a16="http://schemas.microsoft.com/office/drawing/2014/main" id="{F08CCEA5-632E-41A8-B799-FAD5A9CE4BC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6" name="テキスト ボックス 495">
          <a:extLst>
            <a:ext uri="{FF2B5EF4-FFF2-40B4-BE49-F238E27FC236}">
              <a16:creationId xmlns:a16="http://schemas.microsoft.com/office/drawing/2014/main" id="{628459A5-25F2-4E76-ABDB-B7BE2C4C346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7" name="テキスト ボックス 496">
          <a:extLst>
            <a:ext uri="{FF2B5EF4-FFF2-40B4-BE49-F238E27FC236}">
              <a16:creationId xmlns:a16="http://schemas.microsoft.com/office/drawing/2014/main" id="{9E540282-B0B1-423E-B403-D54531564C2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8" name="テキスト ボックス 497">
          <a:extLst>
            <a:ext uri="{FF2B5EF4-FFF2-40B4-BE49-F238E27FC236}">
              <a16:creationId xmlns:a16="http://schemas.microsoft.com/office/drawing/2014/main" id="{2F8B2629-96E3-4275-98AB-4AF7DBCDBB9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126637</xdr:rowOff>
    </xdr:from>
    <xdr:to>
      <xdr:col>85</xdr:col>
      <xdr:colOff>177800</xdr:colOff>
      <xdr:row>103</xdr:row>
      <xdr:rowOff>56787</xdr:rowOff>
    </xdr:to>
    <xdr:sp macro="" textlink="">
      <xdr:nvSpPr>
        <xdr:cNvPr id="499" name="楕円 498">
          <a:extLst>
            <a:ext uri="{FF2B5EF4-FFF2-40B4-BE49-F238E27FC236}">
              <a16:creationId xmlns:a16="http://schemas.microsoft.com/office/drawing/2014/main" id="{8E64A527-EC11-4BE5-BF78-CDF542373BAF}"/>
            </a:ext>
          </a:extLst>
        </xdr:cNvPr>
        <xdr:cNvSpPr/>
      </xdr:nvSpPr>
      <xdr:spPr>
        <a:xfrm>
          <a:off x="1626870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149514</xdr:rowOff>
    </xdr:from>
    <xdr:ext cx="405111" cy="259045"/>
    <xdr:sp macro="" textlink="">
      <xdr:nvSpPr>
        <xdr:cNvPr id="500" name="【公民館】&#10;有形固定資産減価償却率該当値テキスト">
          <a:extLst>
            <a:ext uri="{FF2B5EF4-FFF2-40B4-BE49-F238E27FC236}">
              <a16:creationId xmlns:a16="http://schemas.microsoft.com/office/drawing/2014/main" id="{9B2AD840-6BF6-4E25-B6D0-6608D37400A9}"/>
            </a:ext>
          </a:extLst>
        </xdr:cNvPr>
        <xdr:cNvSpPr txBox="1"/>
      </xdr:nvSpPr>
      <xdr:spPr>
        <a:xfrm>
          <a:off x="16357600" y="1746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144599</xdr:rowOff>
    </xdr:from>
    <xdr:to>
      <xdr:col>81</xdr:col>
      <xdr:colOff>101600</xdr:colOff>
      <xdr:row>103</xdr:row>
      <xdr:rowOff>74749</xdr:rowOff>
    </xdr:to>
    <xdr:sp macro="" textlink="">
      <xdr:nvSpPr>
        <xdr:cNvPr id="501" name="楕円 500">
          <a:extLst>
            <a:ext uri="{FF2B5EF4-FFF2-40B4-BE49-F238E27FC236}">
              <a16:creationId xmlns:a16="http://schemas.microsoft.com/office/drawing/2014/main" id="{28146421-1134-47A0-92D6-9898DCB085F3}"/>
            </a:ext>
          </a:extLst>
        </xdr:cNvPr>
        <xdr:cNvSpPr/>
      </xdr:nvSpPr>
      <xdr:spPr>
        <a:xfrm>
          <a:off x="154305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5987</xdr:rowOff>
    </xdr:from>
    <xdr:to>
      <xdr:col>85</xdr:col>
      <xdr:colOff>127000</xdr:colOff>
      <xdr:row>103</xdr:row>
      <xdr:rowOff>23949</xdr:rowOff>
    </xdr:to>
    <xdr:cxnSp macro="">
      <xdr:nvCxnSpPr>
        <xdr:cNvPr id="502" name="直線コネクタ 501">
          <a:extLst>
            <a:ext uri="{FF2B5EF4-FFF2-40B4-BE49-F238E27FC236}">
              <a16:creationId xmlns:a16="http://schemas.microsoft.com/office/drawing/2014/main" id="{4574E0AA-81EC-40F7-BFB1-63BC5A31CDD1}"/>
            </a:ext>
          </a:extLst>
        </xdr:cNvPr>
        <xdr:cNvCxnSpPr/>
      </xdr:nvCxnSpPr>
      <xdr:spPr>
        <a:xfrm flipV="1">
          <a:off x="15481300" y="17665337"/>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17236</xdr:rowOff>
    </xdr:from>
    <xdr:to>
      <xdr:col>76</xdr:col>
      <xdr:colOff>165100</xdr:colOff>
      <xdr:row>102</xdr:row>
      <xdr:rowOff>118836</xdr:rowOff>
    </xdr:to>
    <xdr:sp macro="" textlink="">
      <xdr:nvSpPr>
        <xdr:cNvPr id="503" name="楕円 502">
          <a:extLst>
            <a:ext uri="{FF2B5EF4-FFF2-40B4-BE49-F238E27FC236}">
              <a16:creationId xmlns:a16="http://schemas.microsoft.com/office/drawing/2014/main" id="{2EB52E26-4712-48DA-9E18-886A272395B6}"/>
            </a:ext>
          </a:extLst>
        </xdr:cNvPr>
        <xdr:cNvSpPr/>
      </xdr:nvSpPr>
      <xdr:spPr>
        <a:xfrm>
          <a:off x="14541500" y="175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68036</xdr:rowOff>
    </xdr:from>
    <xdr:to>
      <xdr:col>81</xdr:col>
      <xdr:colOff>50800</xdr:colOff>
      <xdr:row>103</xdr:row>
      <xdr:rowOff>23949</xdr:rowOff>
    </xdr:to>
    <xdr:cxnSp macro="">
      <xdr:nvCxnSpPr>
        <xdr:cNvPr id="504" name="直線コネクタ 503">
          <a:extLst>
            <a:ext uri="{FF2B5EF4-FFF2-40B4-BE49-F238E27FC236}">
              <a16:creationId xmlns:a16="http://schemas.microsoft.com/office/drawing/2014/main" id="{A3999A75-C885-408A-84D6-2EEC402F3703}"/>
            </a:ext>
          </a:extLst>
        </xdr:cNvPr>
        <xdr:cNvCxnSpPr/>
      </xdr:nvCxnSpPr>
      <xdr:spPr>
        <a:xfrm>
          <a:off x="14592300" y="17555936"/>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85470</xdr:rowOff>
    </xdr:from>
    <xdr:ext cx="405111" cy="259045"/>
    <xdr:sp macro="" textlink="">
      <xdr:nvSpPr>
        <xdr:cNvPr id="505" name="n_1aveValue【公民館】&#10;有形固定資産減価償却率">
          <a:extLst>
            <a:ext uri="{FF2B5EF4-FFF2-40B4-BE49-F238E27FC236}">
              <a16:creationId xmlns:a16="http://schemas.microsoft.com/office/drawing/2014/main" id="{C9774770-E3D9-4E0B-A66F-10D686307DAD}"/>
            </a:ext>
          </a:extLst>
        </xdr:cNvPr>
        <xdr:cNvSpPr txBox="1"/>
      </xdr:nvSpPr>
      <xdr:spPr>
        <a:xfrm>
          <a:off x="152660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39750</xdr:rowOff>
    </xdr:from>
    <xdr:ext cx="405111" cy="259045"/>
    <xdr:sp macro="" textlink="">
      <xdr:nvSpPr>
        <xdr:cNvPr id="506" name="n_2aveValue【公民館】&#10;有形固定資産減価償却率">
          <a:extLst>
            <a:ext uri="{FF2B5EF4-FFF2-40B4-BE49-F238E27FC236}">
              <a16:creationId xmlns:a16="http://schemas.microsoft.com/office/drawing/2014/main" id="{C2C229C8-A013-450F-8366-DD5F236B553A}"/>
            </a:ext>
          </a:extLst>
        </xdr:cNvPr>
        <xdr:cNvSpPr txBox="1"/>
      </xdr:nvSpPr>
      <xdr:spPr>
        <a:xfrm>
          <a:off x="14389744" y="1769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91276</xdr:rowOff>
    </xdr:from>
    <xdr:ext cx="405111" cy="259045"/>
    <xdr:sp macro="" textlink="">
      <xdr:nvSpPr>
        <xdr:cNvPr id="507" name="n_1mainValue【公民館】&#10;有形固定資産減価償却率">
          <a:extLst>
            <a:ext uri="{FF2B5EF4-FFF2-40B4-BE49-F238E27FC236}">
              <a16:creationId xmlns:a16="http://schemas.microsoft.com/office/drawing/2014/main" id="{09F319E5-979A-4166-B90C-30D4874EA5FF}"/>
            </a:ext>
          </a:extLst>
        </xdr:cNvPr>
        <xdr:cNvSpPr txBox="1"/>
      </xdr:nvSpPr>
      <xdr:spPr>
        <a:xfrm>
          <a:off x="15266044" y="1740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135363</xdr:rowOff>
    </xdr:from>
    <xdr:ext cx="405111" cy="259045"/>
    <xdr:sp macro="" textlink="">
      <xdr:nvSpPr>
        <xdr:cNvPr id="508" name="n_2mainValue【公民館】&#10;有形固定資産減価償却率">
          <a:extLst>
            <a:ext uri="{FF2B5EF4-FFF2-40B4-BE49-F238E27FC236}">
              <a16:creationId xmlns:a16="http://schemas.microsoft.com/office/drawing/2014/main" id="{AD6A0FEE-6D25-4338-9D80-43871A43BF68}"/>
            </a:ext>
          </a:extLst>
        </xdr:cNvPr>
        <xdr:cNvSpPr txBox="1"/>
      </xdr:nvSpPr>
      <xdr:spPr>
        <a:xfrm>
          <a:off x="14389744" y="1728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9" name="正方形/長方形 508">
          <a:extLst>
            <a:ext uri="{FF2B5EF4-FFF2-40B4-BE49-F238E27FC236}">
              <a16:creationId xmlns:a16="http://schemas.microsoft.com/office/drawing/2014/main" id="{B00DEDE9-A898-4E77-A3AD-792AC5D61AC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0" name="正方形/長方形 509">
          <a:extLst>
            <a:ext uri="{FF2B5EF4-FFF2-40B4-BE49-F238E27FC236}">
              <a16:creationId xmlns:a16="http://schemas.microsoft.com/office/drawing/2014/main" id="{927A5553-4F1C-44A8-9081-AF69E2DAD18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1" name="正方形/長方形 510">
          <a:extLst>
            <a:ext uri="{FF2B5EF4-FFF2-40B4-BE49-F238E27FC236}">
              <a16:creationId xmlns:a16="http://schemas.microsoft.com/office/drawing/2014/main" id="{0BBF0D20-A925-49C5-918F-43D9A8EAC5E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2" name="正方形/長方形 511">
          <a:extLst>
            <a:ext uri="{FF2B5EF4-FFF2-40B4-BE49-F238E27FC236}">
              <a16:creationId xmlns:a16="http://schemas.microsoft.com/office/drawing/2014/main" id="{F766CE51-B80B-4613-8279-57BE9176CED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3" name="正方形/長方形 512">
          <a:extLst>
            <a:ext uri="{FF2B5EF4-FFF2-40B4-BE49-F238E27FC236}">
              <a16:creationId xmlns:a16="http://schemas.microsoft.com/office/drawing/2014/main" id="{D23BB4EA-F88F-4A72-82B4-697018E7AA6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4" name="正方形/長方形 513">
          <a:extLst>
            <a:ext uri="{FF2B5EF4-FFF2-40B4-BE49-F238E27FC236}">
              <a16:creationId xmlns:a16="http://schemas.microsoft.com/office/drawing/2014/main" id="{14237D65-C919-4329-841F-5AF0CB1EA36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5" name="正方形/長方形 514">
          <a:extLst>
            <a:ext uri="{FF2B5EF4-FFF2-40B4-BE49-F238E27FC236}">
              <a16:creationId xmlns:a16="http://schemas.microsoft.com/office/drawing/2014/main" id="{C7B6663B-F52C-4519-9F30-F0F8CC7617B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6" name="正方形/長方形 515">
          <a:extLst>
            <a:ext uri="{FF2B5EF4-FFF2-40B4-BE49-F238E27FC236}">
              <a16:creationId xmlns:a16="http://schemas.microsoft.com/office/drawing/2014/main" id="{CD0462A3-0499-4A5C-B045-192D2E024A6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7" name="テキスト ボックス 516">
          <a:extLst>
            <a:ext uri="{FF2B5EF4-FFF2-40B4-BE49-F238E27FC236}">
              <a16:creationId xmlns:a16="http://schemas.microsoft.com/office/drawing/2014/main" id="{E8BFEF37-9447-4D0F-AC3F-B8EF8AFF780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8" name="直線コネクタ 517">
          <a:extLst>
            <a:ext uri="{FF2B5EF4-FFF2-40B4-BE49-F238E27FC236}">
              <a16:creationId xmlns:a16="http://schemas.microsoft.com/office/drawing/2014/main" id="{737DF856-21AC-4ECA-B3CC-31CC3B0CEB7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19" name="直線コネクタ 518">
          <a:extLst>
            <a:ext uri="{FF2B5EF4-FFF2-40B4-BE49-F238E27FC236}">
              <a16:creationId xmlns:a16="http://schemas.microsoft.com/office/drawing/2014/main" id="{667294BA-748B-4C35-A257-56E4B69949F3}"/>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20" name="テキスト ボックス 519">
          <a:extLst>
            <a:ext uri="{FF2B5EF4-FFF2-40B4-BE49-F238E27FC236}">
              <a16:creationId xmlns:a16="http://schemas.microsoft.com/office/drawing/2014/main" id="{FBD815AD-E436-408B-8F0D-02A3953243EF}"/>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21" name="直線コネクタ 520">
          <a:extLst>
            <a:ext uri="{FF2B5EF4-FFF2-40B4-BE49-F238E27FC236}">
              <a16:creationId xmlns:a16="http://schemas.microsoft.com/office/drawing/2014/main" id="{0E0E5D20-803A-4652-BB2D-254D73EFE965}"/>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22" name="テキスト ボックス 521">
          <a:extLst>
            <a:ext uri="{FF2B5EF4-FFF2-40B4-BE49-F238E27FC236}">
              <a16:creationId xmlns:a16="http://schemas.microsoft.com/office/drawing/2014/main" id="{E520FDE8-3F65-4890-B044-E389094FBCC5}"/>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23" name="直線コネクタ 522">
          <a:extLst>
            <a:ext uri="{FF2B5EF4-FFF2-40B4-BE49-F238E27FC236}">
              <a16:creationId xmlns:a16="http://schemas.microsoft.com/office/drawing/2014/main" id="{C68C0D43-857F-4B0C-9143-2695AC2498ED}"/>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24" name="テキスト ボックス 523">
          <a:extLst>
            <a:ext uri="{FF2B5EF4-FFF2-40B4-BE49-F238E27FC236}">
              <a16:creationId xmlns:a16="http://schemas.microsoft.com/office/drawing/2014/main" id="{B99A6277-E735-4DC8-B53F-E4774D4B866A}"/>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25" name="直線コネクタ 524">
          <a:extLst>
            <a:ext uri="{FF2B5EF4-FFF2-40B4-BE49-F238E27FC236}">
              <a16:creationId xmlns:a16="http://schemas.microsoft.com/office/drawing/2014/main" id="{A9C3312E-F003-4CA7-A6F9-4964B26BA38A}"/>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26" name="テキスト ボックス 525">
          <a:extLst>
            <a:ext uri="{FF2B5EF4-FFF2-40B4-BE49-F238E27FC236}">
              <a16:creationId xmlns:a16="http://schemas.microsoft.com/office/drawing/2014/main" id="{1FBDA54C-B809-4D01-91D3-1DF2AD5482F6}"/>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7" name="直線コネクタ 526">
          <a:extLst>
            <a:ext uri="{FF2B5EF4-FFF2-40B4-BE49-F238E27FC236}">
              <a16:creationId xmlns:a16="http://schemas.microsoft.com/office/drawing/2014/main" id="{5EBE2094-172C-433A-A31A-533C8AF1BC5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8" name="テキスト ボックス 527">
          <a:extLst>
            <a:ext uri="{FF2B5EF4-FFF2-40B4-BE49-F238E27FC236}">
              <a16:creationId xmlns:a16="http://schemas.microsoft.com/office/drawing/2014/main" id="{8F08FDBF-FD56-4E77-86CF-03BC2F09941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9" name="【公民館】&#10;一人当たり面積グラフ枠">
          <a:extLst>
            <a:ext uri="{FF2B5EF4-FFF2-40B4-BE49-F238E27FC236}">
              <a16:creationId xmlns:a16="http://schemas.microsoft.com/office/drawing/2014/main" id="{BCF5928A-1951-40F3-91EC-F8D8544399D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35737</xdr:rowOff>
    </xdr:from>
    <xdr:to>
      <xdr:col>116</xdr:col>
      <xdr:colOff>62864</xdr:colOff>
      <xdr:row>108</xdr:row>
      <xdr:rowOff>35052</xdr:rowOff>
    </xdr:to>
    <xdr:cxnSp macro="">
      <xdr:nvCxnSpPr>
        <xdr:cNvPr id="530" name="直線コネクタ 529">
          <a:extLst>
            <a:ext uri="{FF2B5EF4-FFF2-40B4-BE49-F238E27FC236}">
              <a16:creationId xmlns:a16="http://schemas.microsoft.com/office/drawing/2014/main" id="{468D7925-7E85-467C-9C58-9733B63E4A0C}"/>
            </a:ext>
          </a:extLst>
        </xdr:cNvPr>
        <xdr:cNvCxnSpPr/>
      </xdr:nvCxnSpPr>
      <xdr:spPr>
        <a:xfrm flipV="1">
          <a:off x="22160864" y="17180737"/>
          <a:ext cx="0" cy="1370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531" name="【公民館】&#10;一人当たり面積最小値テキスト">
          <a:extLst>
            <a:ext uri="{FF2B5EF4-FFF2-40B4-BE49-F238E27FC236}">
              <a16:creationId xmlns:a16="http://schemas.microsoft.com/office/drawing/2014/main" id="{843466B0-C559-4B3B-8C17-CDA70A83412E}"/>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532" name="直線コネクタ 531">
          <a:extLst>
            <a:ext uri="{FF2B5EF4-FFF2-40B4-BE49-F238E27FC236}">
              <a16:creationId xmlns:a16="http://schemas.microsoft.com/office/drawing/2014/main" id="{1D25A3EC-9738-439E-84E0-0DDD1AF290DB}"/>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153864</xdr:rowOff>
    </xdr:from>
    <xdr:ext cx="469744" cy="259045"/>
    <xdr:sp macro="" textlink="">
      <xdr:nvSpPr>
        <xdr:cNvPr id="533" name="【公民館】&#10;一人当たり面積最大値テキスト">
          <a:extLst>
            <a:ext uri="{FF2B5EF4-FFF2-40B4-BE49-F238E27FC236}">
              <a16:creationId xmlns:a16="http://schemas.microsoft.com/office/drawing/2014/main" id="{E35E03E1-9721-4B40-B41A-8072D94A655D}"/>
            </a:ext>
          </a:extLst>
        </xdr:cNvPr>
        <xdr:cNvSpPr txBox="1"/>
      </xdr:nvSpPr>
      <xdr:spPr>
        <a:xfrm>
          <a:off x="22199600" y="1695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35737</xdr:rowOff>
    </xdr:from>
    <xdr:to>
      <xdr:col>116</xdr:col>
      <xdr:colOff>152400</xdr:colOff>
      <xdr:row>100</xdr:row>
      <xdr:rowOff>35737</xdr:rowOff>
    </xdr:to>
    <xdr:cxnSp macro="">
      <xdr:nvCxnSpPr>
        <xdr:cNvPr id="534" name="直線コネクタ 533">
          <a:extLst>
            <a:ext uri="{FF2B5EF4-FFF2-40B4-BE49-F238E27FC236}">
              <a16:creationId xmlns:a16="http://schemas.microsoft.com/office/drawing/2014/main" id="{A5D78AC3-0E7E-4AD9-AE2B-7889365C14A0}"/>
            </a:ext>
          </a:extLst>
        </xdr:cNvPr>
        <xdr:cNvCxnSpPr/>
      </xdr:nvCxnSpPr>
      <xdr:spPr>
        <a:xfrm>
          <a:off x="22072600" y="171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7129</xdr:rowOff>
    </xdr:from>
    <xdr:ext cx="469744" cy="259045"/>
    <xdr:sp macro="" textlink="">
      <xdr:nvSpPr>
        <xdr:cNvPr id="535" name="【公民館】&#10;一人当たり面積平均値テキスト">
          <a:extLst>
            <a:ext uri="{FF2B5EF4-FFF2-40B4-BE49-F238E27FC236}">
              <a16:creationId xmlns:a16="http://schemas.microsoft.com/office/drawing/2014/main" id="{52CB3613-78ED-4C65-836E-7BA4A6094525}"/>
            </a:ext>
          </a:extLst>
        </xdr:cNvPr>
        <xdr:cNvSpPr txBox="1"/>
      </xdr:nvSpPr>
      <xdr:spPr>
        <a:xfrm>
          <a:off x="22199600" y="18180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155702</xdr:rowOff>
    </xdr:from>
    <xdr:to>
      <xdr:col>116</xdr:col>
      <xdr:colOff>114300</xdr:colOff>
      <xdr:row>107</xdr:row>
      <xdr:rowOff>85852</xdr:rowOff>
    </xdr:to>
    <xdr:sp macro="" textlink="">
      <xdr:nvSpPr>
        <xdr:cNvPr id="536" name="フローチャート: 判断 535">
          <a:extLst>
            <a:ext uri="{FF2B5EF4-FFF2-40B4-BE49-F238E27FC236}">
              <a16:creationId xmlns:a16="http://schemas.microsoft.com/office/drawing/2014/main" id="{11E5C4A0-DAEB-4A15-845B-FAEBB2494526}"/>
            </a:ext>
          </a:extLst>
        </xdr:cNvPr>
        <xdr:cNvSpPr/>
      </xdr:nvSpPr>
      <xdr:spPr>
        <a:xfrm>
          <a:off x="22110700" y="1832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7113</xdr:rowOff>
    </xdr:from>
    <xdr:to>
      <xdr:col>112</xdr:col>
      <xdr:colOff>38100</xdr:colOff>
      <xdr:row>107</xdr:row>
      <xdr:rowOff>108713</xdr:rowOff>
    </xdr:to>
    <xdr:sp macro="" textlink="">
      <xdr:nvSpPr>
        <xdr:cNvPr id="537" name="フローチャート: 判断 536">
          <a:extLst>
            <a:ext uri="{FF2B5EF4-FFF2-40B4-BE49-F238E27FC236}">
              <a16:creationId xmlns:a16="http://schemas.microsoft.com/office/drawing/2014/main" id="{BE1B9FE7-0B9A-4E68-86B9-CB05AF1E6196}"/>
            </a:ext>
          </a:extLst>
        </xdr:cNvPr>
        <xdr:cNvSpPr/>
      </xdr:nvSpPr>
      <xdr:spPr>
        <a:xfrm>
          <a:off x="21272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49403</xdr:rowOff>
    </xdr:from>
    <xdr:to>
      <xdr:col>107</xdr:col>
      <xdr:colOff>101600</xdr:colOff>
      <xdr:row>107</xdr:row>
      <xdr:rowOff>151003</xdr:rowOff>
    </xdr:to>
    <xdr:sp macro="" textlink="">
      <xdr:nvSpPr>
        <xdr:cNvPr id="538" name="フローチャート: 判断 537">
          <a:extLst>
            <a:ext uri="{FF2B5EF4-FFF2-40B4-BE49-F238E27FC236}">
              <a16:creationId xmlns:a16="http://schemas.microsoft.com/office/drawing/2014/main" id="{A88B917D-1926-4DF3-8057-C7E2F46AC7C0}"/>
            </a:ext>
          </a:extLst>
        </xdr:cNvPr>
        <xdr:cNvSpPr/>
      </xdr:nvSpPr>
      <xdr:spPr>
        <a:xfrm>
          <a:off x="2038350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AAEEE6AF-2437-44EF-AB89-F488BC5799B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86500277-A7C4-4260-9F09-DA94C3A5838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59C7C344-A842-40C5-B739-882714219B7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EF0A144F-C1BB-493D-8479-D5E3D5041CA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3" name="テキスト ボックス 542">
          <a:extLst>
            <a:ext uri="{FF2B5EF4-FFF2-40B4-BE49-F238E27FC236}">
              <a16:creationId xmlns:a16="http://schemas.microsoft.com/office/drawing/2014/main" id="{BBC221B4-E6CF-420D-AAE3-10EFBCC1EF7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55575</xdr:rowOff>
    </xdr:from>
    <xdr:to>
      <xdr:col>116</xdr:col>
      <xdr:colOff>114300</xdr:colOff>
      <xdr:row>107</xdr:row>
      <xdr:rowOff>157175</xdr:rowOff>
    </xdr:to>
    <xdr:sp macro="" textlink="">
      <xdr:nvSpPr>
        <xdr:cNvPr id="544" name="楕円 543">
          <a:extLst>
            <a:ext uri="{FF2B5EF4-FFF2-40B4-BE49-F238E27FC236}">
              <a16:creationId xmlns:a16="http://schemas.microsoft.com/office/drawing/2014/main" id="{B06F46D8-C976-4F76-AD24-77075D781CE4}"/>
            </a:ext>
          </a:extLst>
        </xdr:cNvPr>
        <xdr:cNvSpPr/>
      </xdr:nvSpPr>
      <xdr:spPr>
        <a:xfrm>
          <a:off x="22110700" y="1840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141952</xdr:rowOff>
    </xdr:from>
    <xdr:ext cx="469744" cy="259045"/>
    <xdr:sp macro="" textlink="">
      <xdr:nvSpPr>
        <xdr:cNvPr id="545" name="【公民館】&#10;一人当たり面積該当値テキスト">
          <a:extLst>
            <a:ext uri="{FF2B5EF4-FFF2-40B4-BE49-F238E27FC236}">
              <a16:creationId xmlns:a16="http://schemas.microsoft.com/office/drawing/2014/main" id="{CC0204EA-63C0-45EA-A576-928A46CEC240}"/>
            </a:ext>
          </a:extLst>
        </xdr:cNvPr>
        <xdr:cNvSpPr txBox="1"/>
      </xdr:nvSpPr>
      <xdr:spPr>
        <a:xfrm>
          <a:off x="22199600" y="1831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57632</xdr:rowOff>
    </xdr:from>
    <xdr:to>
      <xdr:col>112</xdr:col>
      <xdr:colOff>38100</xdr:colOff>
      <xdr:row>107</xdr:row>
      <xdr:rowOff>159232</xdr:rowOff>
    </xdr:to>
    <xdr:sp macro="" textlink="">
      <xdr:nvSpPr>
        <xdr:cNvPr id="546" name="楕円 545">
          <a:extLst>
            <a:ext uri="{FF2B5EF4-FFF2-40B4-BE49-F238E27FC236}">
              <a16:creationId xmlns:a16="http://schemas.microsoft.com/office/drawing/2014/main" id="{106FF852-F66F-4D40-ACD9-D0463A267A84}"/>
            </a:ext>
          </a:extLst>
        </xdr:cNvPr>
        <xdr:cNvSpPr/>
      </xdr:nvSpPr>
      <xdr:spPr>
        <a:xfrm>
          <a:off x="21272500" y="184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106375</xdr:rowOff>
    </xdr:from>
    <xdr:to>
      <xdr:col>116</xdr:col>
      <xdr:colOff>63500</xdr:colOff>
      <xdr:row>107</xdr:row>
      <xdr:rowOff>108432</xdr:rowOff>
    </xdr:to>
    <xdr:cxnSp macro="">
      <xdr:nvCxnSpPr>
        <xdr:cNvPr id="547" name="直線コネクタ 546">
          <a:extLst>
            <a:ext uri="{FF2B5EF4-FFF2-40B4-BE49-F238E27FC236}">
              <a16:creationId xmlns:a16="http://schemas.microsoft.com/office/drawing/2014/main" id="{4C93AF16-CD0B-4A41-86DD-E147B71F6C32}"/>
            </a:ext>
          </a:extLst>
        </xdr:cNvPr>
        <xdr:cNvCxnSpPr/>
      </xdr:nvCxnSpPr>
      <xdr:spPr>
        <a:xfrm flipV="1">
          <a:off x="21323300" y="18451525"/>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7569</xdr:rowOff>
    </xdr:from>
    <xdr:to>
      <xdr:col>107</xdr:col>
      <xdr:colOff>101600</xdr:colOff>
      <xdr:row>107</xdr:row>
      <xdr:rowOff>109169</xdr:rowOff>
    </xdr:to>
    <xdr:sp macro="" textlink="">
      <xdr:nvSpPr>
        <xdr:cNvPr id="548" name="楕円 547">
          <a:extLst>
            <a:ext uri="{FF2B5EF4-FFF2-40B4-BE49-F238E27FC236}">
              <a16:creationId xmlns:a16="http://schemas.microsoft.com/office/drawing/2014/main" id="{430EE231-1A43-4BDF-9125-6731D618E47F}"/>
            </a:ext>
          </a:extLst>
        </xdr:cNvPr>
        <xdr:cNvSpPr/>
      </xdr:nvSpPr>
      <xdr:spPr>
        <a:xfrm>
          <a:off x="20383500" y="1835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58369</xdr:rowOff>
    </xdr:from>
    <xdr:to>
      <xdr:col>111</xdr:col>
      <xdr:colOff>177800</xdr:colOff>
      <xdr:row>107</xdr:row>
      <xdr:rowOff>108432</xdr:rowOff>
    </xdr:to>
    <xdr:cxnSp macro="">
      <xdr:nvCxnSpPr>
        <xdr:cNvPr id="549" name="直線コネクタ 548">
          <a:extLst>
            <a:ext uri="{FF2B5EF4-FFF2-40B4-BE49-F238E27FC236}">
              <a16:creationId xmlns:a16="http://schemas.microsoft.com/office/drawing/2014/main" id="{74A25D8D-7734-4429-BD2F-66865F929BC0}"/>
            </a:ext>
          </a:extLst>
        </xdr:cNvPr>
        <xdr:cNvCxnSpPr/>
      </xdr:nvCxnSpPr>
      <xdr:spPr>
        <a:xfrm>
          <a:off x="20434300" y="18403519"/>
          <a:ext cx="8890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125240</xdr:rowOff>
    </xdr:from>
    <xdr:ext cx="469744" cy="259045"/>
    <xdr:sp macro="" textlink="">
      <xdr:nvSpPr>
        <xdr:cNvPr id="550" name="n_1aveValue【公民館】&#10;一人当たり面積">
          <a:extLst>
            <a:ext uri="{FF2B5EF4-FFF2-40B4-BE49-F238E27FC236}">
              <a16:creationId xmlns:a16="http://schemas.microsoft.com/office/drawing/2014/main" id="{D7D3953E-6B85-4586-B08C-FF14E70C37F1}"/>
            </a:ext>
          </a:extLst>
        </xdr:cNvPr>
        <xdr:cNvSpPr txBox="1"/>
      </xdr:nvSpPr>
      <xdr:spPr>
        <a:xfrm>
          <a:off x="210757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142130</xdr:rowOff>
    </xdr:from>
    <xdr:ext cx="469744" cy="259045"/>
    <xdr:sp macro="" textlink="">
      <xdr:nvSpPr>
        <xdr:cNvPr id="551" name="n_2aveValue【公民館】&#10;一人当たり面積">
          <a:extLst>
            <a:ext uri="{FF2B5EF4-FFF2-40B4-BE49-F238E27FC236}">
              <a16:creationId xmlns:a16="http://schemas.microsoft.com/office/drawing/2014/main" id="{C1C19405-33ED-4D67-AF85-40E1B26CB8D8}"/>
            </a:ext>
          </a:extLst>
        </xdr:cNvPr>
        <xdr:cNvSpPr txBox="1"/>
      </xdr:nvSpPr>
      <xdr:spPr>
        <a:xfrm>
          <a:off x="20199427" y="1848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150359</xdr:rowOff>
    </xdr:from>
    <xdr:ext cx="469744" cy="259045"/>
    <xdr:sp macro="" textlink="">
      <xdr:nvSpPr>
        <xdr:cNvPr id="552" name="n_1mainValue【公民館】&#10;一人当たり面積">
          <a:extLst>
            <a:ext uri="{FF2B5EF4-FFF2-40B4-BE49-F238E27FC236}">
              <a16:creationId xmlns:a16="http://schemas.microsoft.com/office/drawing/2014/main" id="{432F9500-32D9-4915-8D83-532BB8E068BA}"/>
            </a:ext>
          </a:extLst>
        </xdr:cNvPr>
        <xdr:cNvSpPr txBox="1"/>
      </xdr:nvSpPr>
      <xdr:spPr>
        <a:xfrm>
          <a:off x="21075727" y="184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125696</xdr:rowOff>
    </xdr:from>
    <xdr:ext cx="469744" cy="259045"/>
    <xdr:sp macro="" textlink="">
      <xdr:nvSpPr>
        <xdr:cNvPr id="553" name="n_2mainValue【公民館】&#10;一人当たり面積">
          <a:extLst>
            <a:ext uri="{FF2B5EF4-FFF2-40B4-BE49-F238E27FC236}">
              <a16:creationId xmlns:a16="http://schemas.microsoft.com/office/drawing/2014/main" id="{E2EA27AD-CE64-4224-B8BC-07ADF3C46ECD}"/>
            </a:ext>
          </a:extLst>
        </xdr:cNvPr>
        <xdr:cNvSpPr txBox="1"/>
      </xdr:nvSpPr>
      <xdr:spPr>
        <a:xfrm>
          <a:off x="20199427" y="1812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4" name="正方形/長方形 553">
          <a:extLst>
            <a:ext uri="{FF2B5EF4-FFF2-40B4-BE49-F238E27FC236}">
              <a16:creationId xmlns:a16="http://schemas.microsoft.com/office/drawing/2014/main" id="{AC55217C-3C22-457F-A843-BD8A8EA5690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5" name="正方形/長方形 554">
          <a:extLst>
            <a:ext uri="{FF2B5EF4-FFF2-40B4-BE49-F238E27FC236}">
              <a16:creationId xmlns:a16="http://schemas.microsoft.com/office/drawing/2014/main" id="{D7F4E42D-3124-47AC-8447-6210A9202AB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6" name="テキスト ボックス 555">
          <a:extLst>
            <a:ext uri="{FF2B5EF4-FFF2-40B4-BE49-F238E27FC236}">
              <a16:creationId xmlns:a16="http://schemas.microsoft.com/office/drawing/2014/main" id="{82679CA7-8CF1-4A48-8268-840F5B86667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類似団体と比較して特に有形固定資産減価償却率が高くなっている施設は、橋りょう・トンネル、学校施設、公営住宅である。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橋りょうについては、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点検調査に基づき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毎年計画的に長寿命化事業を実施しているので、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今後数値は改善されていくと考えている。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学校施設や公営住宅については、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今後策定する予定の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個別計画に基づき、大規模改修を行うなどして老朽化対策に取り組んでいくこととしている。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また公営住宅については、住民１人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当たり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に対する面積も類似団体の平均より高い水準となっているため、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除却についても積極的に行っていく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6918923-18B3-4C8B-A4E1-E3ABF9A9CB1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99655CD-C98E-4F51-B08E-D2E286D7B30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BB90C1C-EF31-436C-93D7-9548ECAFA29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8AEC7B9-0977-4DE8-BDD4-4D3FC7A76E5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7A70757-F567-442A-A2BF-EC87B12D851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75D69BB-B0D1-41FB-A918-315A60B871A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90207DE-F333-4C68-AC9D-278B4A53CE7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DA9979C-1854-492A-80A9-6D0644E422E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5CD1159-C7D2-448E-9A11-FD85742C749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0FEA4AE-53B9-498F-A14E-BCE4F373FFA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3,378
3,357
106.43
4,149,995
3,959,873
43,084
2,183,843
4,415,408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71776D3-C39B-4403-95AA-5FC9A62159E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37B45B0-8C3C-4C15-8892-4389625F1B0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5AD5D53-8242-47F4-9564-19A06E535A7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46513B8-35BF-4FE5-823E-F2ADF97CD74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14FB31B-4CDC-4D34-AA8D-A2B84BDA78E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E59C94F-D7A4-4985-ACFE-3EC6E04455E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43A35B5-5BD1-47EE-BB44-2D5723C2E6C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6B19C73-9DA3-44F2-81AE-D2C80595274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62EFEE2-DC12-463C-A38D-14CE4DA30E6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4F20610-D23F-413B-A9D4-A64C5362545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2768D36-3F3C-4849-84C5-959E2FCD638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E9CBD1D-1FA2-43EF-ABAA-FF1E79329D9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8EBFC34-8CEC-4B16-B473-979915FE74A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FADC4DF-3E8B-4B34-B246-5B3F17BCA11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9274345-D2DF-4F83-B835-6F153771717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AF4B958-08FA-4746-A6AE-46CA7CF90D6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88CA5C0-6FF8-4A81-A952-3FB9EB00700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0EE3015-7A7A-4772-BBC4-979E10937A9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B102E05C-25A4-4EEF-B0D0-4F4BD8DB678D}"/>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DAE70A1-C3A2-4704-8152-E05FF7AB0B3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54EEC3A-8040-4FD9-8A56-E1E9C89577D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F3FD174-99C9-40CD-A257-7485116075D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F387893-2669-4271-ABD6-AC0545C0420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8B3EB71-4953-4AE6-BD68-1B471413A79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1B84AD70-9E24-4460-A867-EF52B6DE3B2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8C130195-4D5B-4638-92EE-A26B7CD1D83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49A852E8-6B84-4C1E-8974-F4DA03326C2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676115F-D44F-477F-87E0-41E1C4020D6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58A36284-4CE1-435D-A0BD-5C81CA90952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BA2F7980-B0B5-456A-8638-35BA9094AEA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41</xdr:row>
      <xdr:rowOff>133350</xdr:rowOff>
    </xdr:from>
    <xdr:to>
      <xdr:col>28</xdr:col>
      <xdr:colOff>114300</xdr:colOff>
      <xdr:row>41</xdr:row>
      <xdr:rowOff>133350</xdr:rowOff>
    </xdr:to>
    <xdr:cxnSp macro="">
      <xdr:nvCxnSpPr>
        <xdr:cNvPr id="42" name="直線コネクタ 41">
          <a:extLst>
            <a:ext uri="{FF2B5EF4-FFF2-40B4-BE49-F238E27FC236}">
              <a16:creationId xmlns:a16="http://schemas.microsoft.com/office/drawing/2014/main" id="{C274C755-EEC7-42A0-9B75-BBF3A4821D9E}"/>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40</xdr:row>
      <xdr:rowOff>162577</xdr:rowOff>
    </xdr:from>
    <xdr:ext cx="338939" cy="259045"/>
    <xdr:sp macro="" textlink="">
      <xdr:nvSpPr>
        <xdr:cNvPr id="43" name="テキスト ボックス 42">
          <a:extLst>
            <a:ext uri="{FF2B5EF4-FFF2-40B4-BE49-F238E27FC236}">
              <a16:creationId xmlns:a16="http://schemas.microsoft.com/office/drawing/2014/main" id="{FF1662DA-D1D4-45F5-ABD2-F91F396F96DE}"/>
            </a:ext>
          </a:extLst>
        </xdr:cNvPr>
        <xdr:cNvSpPr txBox="1"/>
      </xdr:nvSpPr>
      <xdr:spPr>
        <a:xfrm>
          <a:off x="423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4" name="直線コネクタ 43">
          <a:extLst>
            <a:ext uri="{FF2B5EF4-FFF2-40B4-BE49-F238E27FC236}">
              <a16:creationId xmlns:a16="http://schemas.microsoft.com/office/drawing/2014/main" id="{0C2B318C-612C-4039-8494-92C8E412771A}"/>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5" name="テキスト ボックス 44">
          <a:extLst>
            <a:ext uri="{FF2B5EF4-FFF2-40B4-BE49-F238E27FC236}">
              <a16:creationId xmlns:a16="http://schemas.microsoft.com/office/drawing/2014/main" id="{2A92EB35-1B0B-4D7F-9303-DFE50A13B8F4}"/>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6" name="直線コネクタ 45">
          <a:extLst>
            <a:ext uri="{FF2B5EF4-FFF2-40B4-BE49-F238E27FC236}">
              <a16:creationId xmlns:a16="http://schemas.microsoft.com/office/drawing/2014/main" id="{BFEAC1D7-389E-4CEF-90D7-185958E2FE0E}"/>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7" name="テキスト ボックス 46">
          <a:extLst>
            <a:ext uri="{FF2B5EF4-FFF2-40B4-BE49-F238E27FC236}">
              <a16:creationId xmlns:a16="http://schemas.microsoft.com/office/drawing/2014/main" id="{CA0DADF3-B3C1-4E8A-B742-E69EB6DF7A26}"/>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8" name="直線コネクタ 47">
          <a:extLst>
            <a:ext uri="{FF2B5EF4-FFF2-40B4-BE49-F238E27FC236}">
              <a16:creationId xmlns:a16="http://schemas.microsoft.com/office/drawing/2014/main" id="{00E51EFC-659E-43C3-B681-551214E81978}"/>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49" name="テキスト ボックス 48">
          <a:extLst>
            <a:ext uri="{FF2B5EF4-FFF2-40B4-BE49-F238E27FC236}">
              <a16:creationId xmlns:a16="http://schemas.microsoft.com/office/drawing/2014/main" id="{ABADBBB9-F7BD-48F3-9789-BC4EECD7EDDC}"/>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0" name="直線コネクタ 49">
          <a:extLst>
            <a:ext uri="{FF2B5EF4-FFF2-40B4-BE49-F238E27FC236}">
              <a16:creationId xmlns:a16="http://schemas.microsoft.com/office/drawing/2014/main" id="{CAC8D572-6103-4928-BF1D-71E910ABD81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1" name="テキスト ボックス 50">
          <a:extLst>
            <a:ext uri="{FF2B5EF4-FFF2-40B4-BE49-F238E27FC236}">
              <a16:creationId xmlns:a16="http://schemas.microsoft.com/office/drawing/2014/main" id="{421C2242-DEB7-4F2B-ACED-EF66E544B5A4}"/>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2" name="【図書館】&#10;有形固定資産減価償却率グラフ枠">
          <a:extLst>
            <a:ext uri="{FF2B5EF4-FFF2-40B4-BE49-F238E27FC236}">
              <a16:creationId xmlns:a16="http://schemas.microsoft.com/office/drawing/2014/main" id="{A5AB21D5-C853-499B-BA47-16DA5EBFB13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167640</xdr:rowOff>
    </xdr:from>
    <xdr:to>
      <xdr:col>24</xdr:col>
      <xdr:colOff>62865</xdr:colOff>
      <xdr:row>41</xdr:row>
      <xdr:rowOff>133350</xdr:rowOff>
    </xdr:to>
    <xdr:cxnSp macro="">
      <xdr:nvCxnSpPr>
        <xdr:cNvPr id="53" name="直線コネクタ 52">
          <a:extLst>
            <a:ext uri="{FF2B5EF4-FFF2-40B4-BE49-F238E27FC236}">
              <a16:creationId xmlns:a16="http://schemas.microsoft.com/office/drawing/2014/main" id="{4204D302-0FDB-4090-991C-3F189F513C17}"/>
            </a:ext>
          </a:extLst>
        </xdr:cNvPr>
        <xdr:cNvCxnSpPr/>
      </xdr:nvCxnSpPr>
      <xdr:spPr>
        <a:xfrm flipV="1">
          <a:off x="4634865" y="582549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4" name="【図書館】&#10;有形固定資産減価償却率最小値テキスト">
          <a:extLst>
            <a:ext uri="{FF2B5EF4-FFF2-40B4-BE49-F238E27FC236}">
              <a16:creationId xmlns:a16="http://schemas.microsoft.com/office/drawing/2014/main" id="{F3A8EDCB-F6EE-476F-BABF-B946F48D95FC}"/>
            </a:ext>
          </a:extLst>
        </xdr:cNvPr>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5" name="直線コネクタ 54">
          <a:extLst>
            <a:ext uri="{FF2B5EF4-FFF2-40B4-BE49-F238E27FC236}">
              <a16:creationId xmlns:a16="http://schemas.microsoft.com/office/drawing/2014/main" id="{50623F19-9E70-4164-8131-FA01E991AAE6}"/>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114317</xdr:rowOff>
    </xdr:from>
    <xdr:ext cx="405111" cy="259045"/>
    <xdr:sp macro="" textlink="">
      <xdr:nvSpPr>
        <xdr:cNvPr id="56" name="【図書館】&#10;有形固定資産減価償却率最大値テキスト">
          <a:extLst>
            <a:ext uri="{FF2B5EF4-FFF2-40B4-BE49-F238E27FC236}">
              <a16:creationId xmlns:a16="http://schemas.microsoft.com/office/drawing/2014/main" id="{CF7590D3-029F-4A26-B115-0A2C931AD4E6}"/>
            </a:ext>
          </a:extLst>
        </xdr:cNvPr>
        <xdr:cNvSpPr txBox="1"/>
      </xdr:nvSpPr>
      <xdr:spPr>
        <a:xfrm>
          <a:off x="4673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167640</xdr:rowOff>
    </xdr:from>
    <xdr:to>
      <xdr:col>24</xdr:col>
      <xdr:colOff>152400</xdr:colOff>
      <xdr:row>33</xdr:row>
      <xdr:rowOff>167640</xdr:rowOff>
    </xdr:to>
    <xdr:cxnSp macro="">
      <xdr:nvCxnSpPr>
        <xdr:cNvPr id="57" name="直線コネクタ 56">
          <a:extLst>
            <a:ext uri="{FF2B5EF4-FFF2-40B4-BE49-F238E27FC236}">
              <a16:creationId xmlns:a16="http://schemas.microsoft.com/office/drawing/2014/main" id="{4C9123DF-C363-44FE-A5E5-C29B384F9D90}"/>
            </a:ext>
          </a:extLst>
        </xdr:cNvPr>
        <xdr:cNvCxnSpPr/>
      </xdr:nvCxnSpPr>
      <xdr:spPr>
        <a:xfrm>
          <a:off x="4546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159275</xdr:rowOff>
    </xdr:from>
    <xdr:ext cx="405111" cy="259045"/>
    <xdr:sp macro="" textlink="">
      <xdr:nvSpPr>
        <xdr:cNvPr id="58" name="【図書館】&#10;有形固定資産減価償却率平均値テキスト">
          <a:extLst>
            <a:ext uri="{FF2B5EF4-FFF2-40B4-BE49-F238E27FC236}">
              <a16:creationId xmlns:a16="http://schemas.microsoft.com/office/drawing/2014/main" id="{51B03434-1124-499A-B5FC-F69D5995A039}"/>
            </a:ext>
          </a:extLst>
        </xdr:cNvPr>
        <xdr:cNvSpPr txBox="1"/>
      </xdr:nvSpPr>
      <xdr:spPr>
        <a:xfrm>
          <a:off x="4673600" y="66743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9398</xdr:rowOff>
    </xdr:from>
    <xdr:to>
      <xdr:col>24</xdr:col>
      <xdr:colOff>114300</xdr:colOff>
      <xdr:row>39</xdr:row>
      <xdr:rowOff>110998</xdr:rowOff>
    </xdr:to>
    <xdr:sp macro="" textlink="">
      <xdr:nvSpPr>
        <xdr:cNvPr id="59" name="フローチャート: 判断 58">
          <a:extLst>
            <a:ext uri="{FF2B5EF4-FFF2-40B4-BE49-F238E27FC236}">
              <a16:creationId xmlns:a16="http://schemas.microsoft.com/office/drawing/2014/main" id="{0D2D9F3E-0C9B-4A1E-B282-2B67AC0120BF}"/>
            </a:ext>
          </a:extLst>
        </xdr:cNvPr>
        <xdr:cNvSpPr/>
      </xdr:nvSpPr>
      <xdr:spPr>
        <a:xfrm>
          <a:off x="4584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0" name="フローチャート: 判断 59">
          <a:extLst>
            <a:ext uri="{FF2B5EF4-FFF2-40B4-BE49-F238E27FC236}">
              <a16:creationId xmlns:a16="http://schemas.microsoft.com/office/drawing/2014/main" id="{C02B9351-7720-4F19-BFC8-D6F66BD37C69}"/>
            </a:ext>
          </a:extLst>
        </xdr:cNvPr>
        <xdr:cNvSpPr/>
      </xdr:nvSpPr>
      <xdr:spPr>
        <a:xfrm>
          <a:off x="3746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49547</xdr:rowOff>
    </xdr:from>
    <xdr:ext cx="405111" cy="259045"/>
    <xdr:sp macro="" textlink="">
      <xdr:nvSpPr>
        <xdr:cNvPr id="61" name="n_1aveValue【図書館】&#10;有形固定資産減価償却率">
          <a:extLst>
            <a:ext uri="{FF2B5EF4-FFF2-40B4-BE49-F238E27FC236}">
              <a16:creationId xmlns:a16="http://schemas.microsoft.com/office/drawing/2014/main" id="{DF21CCF6-210F-4779-8649-45F2C6C55F1D}"/>
            </a:ext>
          </a:extLst>
        </xdr:cNvPr>
        <xdr:cNvSpPr txBox="1"/>
      </xdr:nvSpPr>
      <xdr:spPr>
        <a:xfrm>
          <a:off x="3582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254</xdr:rowOff>
    </xdr:from>
    <xdr:to>
      <xdr:col>15</xdr:col>
      <xdr:colOff>101600</xdr:colOff>
      <xdr:row>37</xdr:row>
      <xdr:rowOff>101854</xdr:rowOff>
    </xdr:to>
    <xdr:sp macro="" textlink="">
      <xdr:nvSpPr>
        <xdr:cNvPr id="62" name="フローチャート: 判断 61">
          <a:extLst>
            <a:ext uri="{FF2B5EF4-FFF2-40B4-BE49-F238E27FC236}">
              <a16:creationId xmlns:a16="http://schemas.microsoft.com/office/drawing/2014/main" id="{43EAE90B-22B1-42CF-8CF3-B3AE3970ECD2}"/>
            </a:ext>
          </a:extLst>
        </xdr:cNvPr>
        <xdr:cNvSpPr/>
      </xdr:nvSpPr>
      <xdr:spPr>
        <a:xfrm>
          <a:off x="2857500" y="634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118381</xdr:rowOff>
    </xdr:from>
    <xdr:ext cx="405111" cy="259045"/>
    <xdr:sp macro="" textlink="">
      <xdr:nvSpPr>
        <xdr:cNvPr id="63" name="n_2aveValue【図書館】&#10;有形固定資産減価償却率">
          <a:extLst>
            <a:ext uri="{FF2B5EF4-FFF2-40B4-BE49-F238E27FC236}">
              <a16:creationId xmlns:a16="http://schemas.microsoft.com/office/drawing/2014/main" id="{661C55AF-F39D-4421-86DA-519175D0387A}"/>
            </a:ext>
          </a:extLst>
        </xdr:cNvPr>
        <xdr:cNvSpPr txBox="1"/>
      </xdr:nvSpPr>
      <xdr:spPr>
        <a:xfrm>
          <a:off x="2705744" y="611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D61856BC-F760-4030-9B15-B1E221E235D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983E354E-3C0E-41D4-9185-4E8F59C9E48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20F4025D-8B72-4AE0-AD2F-EFEDCBD6060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1E529E5-013D-4E2F-A211-D0FD49C3414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F4B9060-7861-4A59-A0FF-B4F04ADFDB2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116840</xdr:rowOff>
    </xdr:from>
    <xdr:to>
      <xdr:col>24</xdr:col>
      <xdr:colOff>114300</xdr:colOff>
      <xdr:row>34</xdr:row>
      <xdr:rowOff>46990</xdr:rowOff>
    </xdr:to>
    <xdr:sp macro="" textlink="">
      <xdr:nvSpPr>
        <xdr:cNvPr id="69" name="楕円 68">
          <a:extLst>
            <a:ext uri="{FF2B5EF4-FFF2-40B4-BE49-F238E27FC236}">
              <a16:creationId xmlns:a16="http://schemas.microsoft.com/office/drawing/2014/main" id="{AB2BC943-803B-49FC-AD8A-8BFDA092FCE7}"/>
            </a:ext>
          </a:extLst>
        </xdr:cNvPr>
        <xdr:cNvSpPr/>
      </xdr:nvSpPr>
      <xdr:spPr>
        <a:xfrm>
          <a:off x="45847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69867</xdr:rowOff>
    </xdr:from>
    <xdr:ext cx="405111" cy="259045"/>
    <xdr:sp macro="" textlink="">
      <xdr:nvSpPr>
        <xdr:cNvPr id="70" name="【図書館】&#10;有形固定資産減価償却率該当値テキスト">
          <a:extLst>
            <a:ext uri="{FF2B5EF4-FFF2-40B4-BE49-F238E27FC236}">
              <a16:creationId xmlns:a16="http://schemas.microsoft.com/office/drawing/2014/main" id="{849EE421-8882-4057-9051-B93924DDA4CC}"/>
            </a:ext>
          </a:extLst>
        </xdr:cNvPr>
        <xdr:cNvSpPr txBox="1"/>
      </xdr:nvSpPr>
      <xdr:spPr>
        <a:xfrm>
          <a:off x="4673600" y="5727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155702</xdr:rowOff>
    </xdr:from>
    <xdr:to>
      <xdr:col>20</xdr:col>
      <xdr:colOff>38100</xdr:colOff>
      <xdr:row>34</xdr:row>
      <xdr:rowOff>85852</xdr:rowOff>
    </xdr:to>
    <xdr:sp macro="" textlink="">
      <xdr:nvSpPr>
        <xdr:cNvPr id="71" name="楕円 70">
          <a:extLst>
            <a:ext uri="{FF2B5EF4-FFF2-40B4-BE49-F238E27FC236}">
              <a16:creationId xmlns:a16="http://schemas.microsoft.com/office/drawing/2014/main" id="{A74C71BA-634E-4028-84E0-F7F5A40E711D}"/>
            </a:ext>
          </a:extLst>
        </xdr:cNvPr>
        <xdr:cNvSpPr/>
      </xdr:nvSpPr>
      <xdr:spPr>
        <a:xfrm>
          <a:off x="3746500" y="581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167640</xdr:rowOff>
    </xdr:from>
    <xdr:to>
      <xdr:col>24</xdr:col>
      <xdr:colOff>63500</xdr:colOff>
      <xdr:row>34</xdr:row>
      <xdr:rowOff>35052</xdr:rowOff>
    </xdr:to>
    <xdr:cxnSp macro="">
      <xdr:nvCxnSpPr>
        <xdr:cNvPr id="72" name="直線コネクタ 71">
          <a:extLst>
            <a:ext uri="{FF2B5EF4-FFF2-40B4-BE49-F238E27FC236}">
              <a16:creationId xmlns:a16="http://schemas.microsoft.com/office/drawing/2014/main" id="{97AA53B0-323A-4972-A3F3-B71C3F6FD3F6}"/>
            </a:ext>
          </a:extLst>
        </xdr:cNvPr>
        <xdr:cNvCxnSpPr/>
      </xdr:nvCxnSpPr>
      <xdr:spPr>
        <a:xfrm flipV="1">
          <a:off x="3797300" y="582549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102379</xdr:rowOff>
    </xdr:from>
    <xdr:ext cx="405111" cy="259045"/>
    <xdr:sp macro="" textlink="">
      <xdr:nvSpPr>
        <xdr:cNvPr id="73" name="n_1mainValue【図書館】&#10;有形固定資産減価償却率">
          <a:extLst>
            <a:ext uri="{FF2B5EF4-FFF2-40B4-BE49-F238E27FC236}">
              <a16:creationId xmlns:a16="http://schemas.microsoft.com/office/drawing/2014/main" id="{BECDC499-EFEA-46E6-BF6D-2088276F0E54}"/>
            </a:ext>
          </a:extLst>
        </xdr:cNvPr>
        <xdr:cNvSpPr txBox="1"/>
      </xdr:nvSpPr>
      <xdr:spPr>
        <a:xfrm>
          <a:off x="3582044" y="558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a:extLst>
            <a:ext uri="{FF2B5EF4-FFF2-40B4-BE49-F238E27FC236}">
              <a16:creationId xmlns:a16="http://schemas.microsoft.com/office/drawing/2014/main" id="{4B485142-F249-4472-A370-6E248820C32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a:extLst>
            <a:ext uri="{FF2B5EF4-FFF2-40B4-BE49-F238E27FC236}">
              <a16:creationId xmlns:a16="http://schemas.microsoft.com/office/drawing/2014/main" id="{6EAB3889-A3AA-41D7-A8E9-530A5DDD7E1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a:extLst>
            <a:ext uri="{FF2B5EF4-FFF2-40B4-BE49-F238E27FC236}">
              <a16:creationId xmlns:a16="http://schemas.microsoft.com/office/drawing/2014/main" id="{9A40017E-F94B-4721-B1CA-37135A45E16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a:extLst>
            <a:ext uri="{FF2B5EF4-FFF2-40B4-BE49-F238E27FC236}">
              <a16:creationId xmlns:a16="http://schemas.microsoft.com/office/drawing/2014/main" id="{CA064F35-D5BF-47BC-B31D-8EE9D48B1EF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a:extLst>
            <a:ext uri="{FF2B5EF4-FFF2-40B4-BE49-F238E27FC236}">
              <a16:creationId xmlns:a16="http://schemas.microsoft.com/office/drawing/2014/main" id="{35BD5DC0-7ACB-4762-9419-EA3A19C6BA0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a:extLst>
            <a:ext uri="{FF2B5EF4-FFF2-40B4-BE49-F238E27FC236}">
              <a16:creationId xmlns:a16="http://schemas.microsoft.com/office/drawing/2014/main" id="{5F96A5E4-E70B-4E2B-9F84-BFC9C47D767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a:extLst>
            <a:ext uri="{FF2B5EF4-FFF2-40B4-BE49-F238E27FC236}">
              <a16:creationId xmlns:a16="http://schemas.microsoft.com/office/drawing/2014/main" id="{3B82E1C4-8F0C-4CCB-8DC3-03317B9157F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a:extLst>
            <a:ext uri="{FF2B5EF4-FFF2-40B4-BE49-F238E27FC236}">
              <a16:creationId xmlns:a16="http://schemas.microsoft.com/office/drawing/2014/main" id="{72CD33CC-97F2-428E-85D4-FBD086DE57A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2" name="テキスト ボックス 81">
          <a:extLst>
            <a:ext uri="{FF2B5EF4-FFF2-40B4-BE49-F238E27FC236}">
              <a16:creationId xmlns:a16="http://schemas.microsoft.com/office/drawing/2014/main" id="{33697F49-5AFA-4AF4-8303-507CA0C0B75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a:extLst>
            <a:ext uri="{FF2B5EF4-FFF2-40B4-BE49-F238E27FC236}">
              <a16:creationId xmlns:a16="http://schemas.microsoft.com/office/drawing/2014/main" id="{8E318CAA-3BF4-426D-BF09-AAC7B8BA16F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a:extLst>
            <a:ext uri="{FF2B5EF4-FFF2-40B4-BE49-F238E27FC236}">
              <a16:creationId xmlns:a16="http://schemas.microsoft.com/office/drawing/2014/main" id="{A5270E34-7419-44EC-A318-B271D5EC461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a:extLst>
            <a:ext uri="{FF2B5EF4-FFF2-40B4-BE49-F238E27FC236}">
              <a16:creationId xmlns:a16="http://schemas.microsoft.com/office/drawing/2014/main" id="{A78D24FC-7822-46CB-B7E9-712517BE539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a:extLst>
            <a:ext uri="{FF2B5EF4-FFF2-40B4-BE49-F238E27FC236}">
              <a16:creationId xmlns:a16="http://schemas.microsoft.com/office/drawing/2014/main" id="{0FBDACC6-34C9-40B7-BFE5-9A58ED8D62D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7" name="テキスト ボックス 86">
          <a:extLst>
            <a:ext uri="{FF2B5EF4-FFF2-40B4-BE49-F238E27FC236}">
              <a16:creationId xmlns:a16="http://schemas.microsoft.com/office/drawing/2014/main" id="{D71BFE93-8DD1-4A43-9A65-9856AF274CA5}"/>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a:extLst>
            <a:ext uri="{FF2B5EF4-FFF2-40B4-BE49-F238E27FC236}">
              <a16:creationId xmlns:a16="http://schemas.microsoft.com/office/drawing/2014/main" id="{59E6B6A0-68C1-4A41-891D-C0EAA550A79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9" name="テキスト ボックス 88">
          <a:extLst>
            <a:ext uri="{FF2B5EF4-FFF2-40B4-BE49-F238E27FC236}">
              <a16:creationId xmlns:a16="http://schemas.microsoft.com/office/drawing/2014/main" id="{4C8F16AB-D160-4AD4-A57A-6841F2270333}"/>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a:extLst>
            <a:ext uri="{FF2B5EF4-FFF2-40B4-BE49-F238E27FC236}">
              <a16:creationId xmlns:a16="http://schemas.microsoft.com/office/drawing/2014/main" id="{177F0B40-6211-4E56-9989-99414402795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1" name="テキスト ボックス 90">
          <a:extLst>
            <a:ext uri="{FF2B5EF4-FFF2-40B4-BE49-F238E27FC236}">
              <a16:creationId xmlns:a16="http://schemas.microsoft.com/office/drawing/2014/main" id="{4245A0F5-6512-45F0-9FF9-253935E55E7E}"/>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a:extLst>
            <a:ext uri="{FF2B5EF4-FFF2-40B4-BE49-F238E27FC236}">
              <a16:creationId xmlns:a16="http://schemas.microsoft.com/office/drawing/2014/main" id="{4C27B6F2-F9FB-4976-A02C-CB7AD74DED9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3" name="テキスト ボックス 92">
          <a:extLst>
            <a:ext uri="{FF2B5EF4-FFF2-40B4-BE49-F238E27FC236}">
              <a16:creationId xmlns:a16="http://schemas.microsoft.com/office/drawing/2014/main" id="{4FE5C795-5B87-4151-B0A4-142E03643B43}"/>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a:extLst>
            <a:ext uri="{FF2B5EF4-FFF2-40B4-BE49-F238E27FC236}">
              <a16:creationId xmlns:a16="http://schemas.microsoft.com/office/drawing/2014/main" id="{40F625BB-1F5A-4D77-8FDA-67914031126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5" name="テキスト ボックス 94">
          <a:extLst>
            <a:ext uri="{FF2B5EF4-FFF2-40B4-BE49-F238E27FC236}">
              <a16:creationId xmlns:a16="http://schemas.microsoft.com/office/drawing/2014/main" id="{85A45FEB-B27D-4A89-9866-2779F3DE5A0E}"/>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図書館】&#10;一人当たり面積グラフ枠">
          <a:extLst>
            <a:ext uri="{FF2B5EF4-FFF2-40B4-BE49-F238E27FC236}">
              <a16:creationId xmlns:a16="http://schemas.microsoft.com/office/drawing/2014/main" id="{4E5B2715-87DB-49BA-BD93-A4DD536CFFA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91440</xdr:rowOff>
    </xdr:from>
    <xdr:to>
      <xdr:col>54</xdr:col>
      <xdr:colOff>189865</xdr:colOff>
      <xdr:row>41</xdr:row>
      <xdr:rowOff>72390</xdr:rowOff>
    </xdr:to>
    <xdr:cxnSp macro="">
      <xdr:nvCxnSpPr>
        <xdr:cNvPr id="97" name="直線コネクタ 96">
          <a:extLst>
            <a:ext uri="{FF2B5EF4-FFF2-40B4-BE49-F238E27FC236}">
              <a16:creationId xmlns:a16="http://schemas.microsoft.com/office/drawing/2014/main" id="{834C5112-3D82-46B2-A978-26746C670E16}"/>
            </a:ext>
          </a:extLst>
        </xdr:cNvPr>
        <xdr:cNvCxnSpPr/>
      </xdr:nvCxnSpPr>
      <xdr:spPr>
        <a:xfrm flipV="1">
          <a:off x="10476865" y="59207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98" name="【図書館】&#10;一人当たり面積最小値テキスト">
          <a:extLst>
            <a:ext uri="{FF2B5EF4-FFF2-40B4-BE49-F238E27FC236}">
              <a16:creationId xmlns:a16="http://schemas.microsoft.com/office/drawing/2014/main" id="{984015B0-2803-4BCD-88A1-24BEF4C3EF7D}"/>
            </a:ext>
          </a:extLst>
        </xdr:cNvPr>
        <xdr:cNvSpPr txBox="1"/>
      </xdr:nvSpPr>
      <xdr:spPr>
        <a:xfrm>
          <a:off x="10515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99" name="直線コネクタ 98">
          <a:extLst>
            <a:ext uri="{FF2B5EF4-FFF2-40B4-BE49-F238E27FC236}">
              <a16:creationId xmlns:a16="http://schemas.microsoft.com/office/drawing/2014/main" id="{40526F8E-0E4B-4043-A486-AEECDD3943C7}"/>
            </a:ext>
          </a:extLst>
        </xdr:cNvPr>
        <xdr:cNvCxnSpPr/>
      </xdr:nvCxnSpPr>
      <xdr:spPr>
        <a:xfrm>
          <a:off x="10388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38117</xdr:rowOff>
    </xdr:from>
    <xdr:ext cx="469744" cy="259045"/>
    <xdr:sp macro="" textlink="">
      <xdr:nvSpPr>
        <xdr:cNvPr id="100" name="【図書館】&#10;一人当たり面積最大値テキスト">
          <a:extLst>
            <a:ext uri="{FF2B5EF4-FFF2-40B4-BE49-F238E27FC236}">
              <a16:creationId xmlns:a16="http://schemas.microsoft.com/office/drawing/2014/main" id="{18A8AD64-561B-432C-8D8E-F02218D7E40F}"/>
            </a:ext>
          </a:extLst>
        </xdr:cNvPr>
        <xdr:cNvSpPr txBox="1"/>
      </xdr:nvSpPr>
      <xdr:spPr>
        <a:xfrm>
          <a:off x="10515600" y="569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91440</xdr:rowOff>
    </xdr:from>
    <xdr:to>
      <xdr:col>55</xdr:col>
      <xdr:colOff>88900</xdr:colOff>
      <xdr:row>34</xdr:row>
      <xdr:rowOff>91440</xdr:rowOff>
    </xdr:to>
    <xdr:cxnSp macro="">
      <xdr:nvCxnSpPr>
        <xdr:cNvPr id="101" name="直線コネクタ 100">
          <a:extLst>
            <a:ext uri="{FF2B5EF4-FFF2-40B4-BE49-F238E27FC236}">
              <a16:creationId xmlns:a16="http://schemas.microsoft.com/office/drawing/2014/main" id="{3F925C87-C04E-4004-BFFF-D188B52CA7D9}"/>
            </a:ext>
          </a:extLst>
        </xdr:cNvPr>
        <xdr:cNvCxnSpPr/>
      </xdr:nvCxnSpPr>
      <xdr:spPr>
        <a:xfrm>
          <a:off x="10388600" y="592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105427</xdr:rowOff>
    </xdr:from>
    <xdr:ext cx="469744" cy="259045"/>
    <xdr:sp macro="" textlink="">
      <xdr:nvSpPr>
        <xdr:cNvPr id="102" name="【図書館】&#10;一人当たり面積平均値テキスト">
          <a:extLst>
            <a:ext uri="{FF2B5EF4-FFF2-40B4-BE49-F238E27FC236}">
              <a16:creationId xmlns:a16="http://schemas.microsoft.com/office/drawing/2014/main" id="{FE8293E7-87F8-4032-9895-444E394AD3C9}"/>
            </a:ext>
          </a:extLst>
        </xdr:cNvPr>
        <xdr:cNvSpPr txBox="1"/>
      </xdr:nvSpPr>
      <xdr:spPr>
        <a:xfrm>
          <a:off x="10515600" y="644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82550</xdr:rowOff>
    </xdr:from>
    <xdr:to>
      <xdr:col>55</xdr:col>
      <xdr:colOff>50800</xdr:colOff>
      <xdr:row>39</xdr:row>
      <xdr:rowOff>12700</xdr:rowOff>
    </xdr:to>
    <xdr:sp macro="" textlink="">
      <xdr:nvSpPr>
        <xdr:cNvPr id="103" name="フローチャート: 判断 102">
          <a:extLst>
            <a:ext uri="{FF2B5EF4-FFF2-40B4-BE49-F238E27FC236}">
              <a16:creationId xmlns:a16="http://schemas.microsoft.com/office/drawing/2014/main" id="{FDB2A7C4-6D8F-4023-8E18-C5015BD80C5F}"/>
            </a:ext>
          </a:extLst>
        </xdr:cNvPr>
        <xdr:cNvSpPr/>
      </xdr:nvSpPr>
      <xdr:spPr>
        <a:xfrm>
          <a:off x="10426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21590</xdr:rowOff>
    </xdr:from>
    <xdr:to>
      <xdr:col>50</xdr:col>
      <xdr:colOff>165100</xdr:colOff>
      <xdr:row>39</xdr:row>
      <xdr:rowOff>123190</xdr:rowOff>
    </xdr:to>
    <xdr:sp macro="" textlink="">
      <xdr:nvSpPr>
        <xdr:cNvPr id="104" name="フローチャート: 判断 103">
          <a:extLst>
            <a:ext uri="{FF2B5EF4-FFF2-40B4-BE49-F238E27FC236}">
              <a16:creationId xmlns:a16="http://schemas.microsoft.com/office/drawing/2014/main" id="{91E75902-8661-4F7D-AA38-FABF805196F2}"/>
            </a:ext>
          </a:extLst>
        </xdr:cNvPr>
        <xdr:cNvSpPr/>
      </xdr:nvSpPr>
      <xdr:spPr>
        <a:xfrm>
          <a:off x="9588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114317</xdr:rowOff>
    </xdr:from>
    <xdr:ext cx="469744" cy="259045"/>
    <xdr:sp macro="" textlink="">
      <xdr:nvSpPr>
        <xdr:cNvPr id="105" name="n_1aveValue【図書館】&#10;一人当たり面積">
          <a:extLst>
            <a:ext uri="{FF2B5EF4-FFF2-40B4-BE49-F238E27FC236}">
              <a16:creationId xmlns:a16="http://schemas.microsoft.com/office/drawing/2014/main" id="{7EA4C178-50C5-48B2-A049-41D6D8EFA963}"/>
            </a:ext>
          </a:extLst>
        </xdr:cNvPr>
        <xdr:cNvSpPr txBox="1"/>
      </xdr:nvSpPr>
      <xdr:spPr>
        <a:xfrm>
          <a:off x="93917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132080</xdr:rowOff>
    </xdr:from>
    <xdr:to>
      <xdr:col>46</xdr:col>
      <xdr:colOff>38100</xdr:colOff>
      <xdr:row>38</xdr:row>
      <xdr:rowOff>62230</xdr:rowOff>
    </xdr:to>
    <xdr:sp macro="" textlink="">
      <xdr:nvSpPr>
        <xdr:cNvPr id="106" name="フローチャート: 判断 105">
          <a:extLst>
            <a:ext uri="{FF2B5EF4-FFF2-40B4-BE49-F238E27FC236}">
              <a16:creationId xmlns:a16="http://schemas.microsoft.com/office/drawing/2014/main" id="{2B7094BE-7F74-4085-A43F-D4F921985C13}"/>
            </a:ext>
          </a:extLst>
        </xdr:cNvPr>
        <xdr:cNvSpPr/>
      </xdr:nvSpPr>
      <xdr:spPr>
        <a:xfrm>
          <a:off x="8699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78757</xdr:rowOff>
    </xdr:from>
    <xdr:ext cx="469744" cy="259045"/>
    <xdr:sp macro="" textlink="">
      <xdr:nvSpPr>
        <xdr:cNvPr id="107" name="n_2aveValue【図書館】&#10;一人当たり面積">
          <a:extLst>
            <a:ext uri="{FF2B5EF4-FFF2-40B4-BE49-F238E27FC236}">
              <a16:creationId xmlns:a16="http://schemas.microsoft.com/office/drawing/2014/main" id="{1366CA6A-42BF-42DA-9B2D-796A5A002C71}"/>
            </a:ext>
          </a:extLst>
        </xdr:cNvPr>
        <xdr:cNvSpPr txBox="1"/>
      </xdr:nvSpPr>
      <xdr:spPr>
        <a:xfrm>
          <a:off x="8515427"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D767EAFA-C811-42DE-AA71-B309056235B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50E6270D-9BF1-48EE-A4F2-5885C80400E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FB8CBF40-5BE2-4A9E-AC08-CADAA598B20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D5C9A5CA-FF83-47D6-9858-879AC2A37F7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9C86B9B0-C4D6-4384-B68F-30513844132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154940</xdr:rowOff>
    </xdr:from>
    <xdr:to>
      <xdr:col>55</xdr:col>
      <xdr:colOff>50800</xdr:colOff>
      <xdr:row>39</xdr:row>
      <xdr:rowOff>85090</xdr:rowOff>
    </xdr:to>
    <xdr:sp macro="" textlink="">
      <xdr:nvSpPr>
        <xdr:cNvPr id="113" name="楕円 112">
          <a:extLst>
            <a:ext uri="{FF2B5EF4-FFF2-40B4-BE49-F238E27FC236}">
              <a16:creationId xmlns:a16="http://schemas.microsoft.com/office/drawing/2014/main" id="{CFB741D5-93B7-4510-91CF-8450365D9418}"/>
            </a:ext>
          </a:extLst>
        </xdr:cNvPr>
        <xdr:cNvSpPr/>
      </xdr:nvSpPr>
      <xdr:spPr>
        <a:xfrm>
          <a:off x="104267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133367</xdr:rowOff>
    </xdr:from>
    <xdr:ext cx="469744" cy="259045"/>
    <xdr:sp macro="" textlink="">
      <xdr:nvSpPr>
        <xdr:cNvPr id="114" name="【図書館】&#10;一人当たり面積該当値テキスト">
          <a:extLst>
            <a:ext uri="{FF2B5EF4-FFF2-40B4-BE49-F238E27FC236}">
              <a16:creationId xmlns:a16="http://schemas.microsoft.com/office/drawing/2014/main" id="{A8058DF8-A876-40E3-81AD-263D90BF69AF}"/>
            </a:ext>
          </a:extLst>
        </xdr:cNvPr>
        <xdr:cNvSpPr txBox="1"/>
      </xdr:nvSpPr>
      <xdr:spPr>
        <a:xfrm>
          <a:off x="10515600" y="66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162560</xdr:rowOff>
    </xdr:from>
    <xdr:to>
      <xdr:col>50</xdr:col>
      <xdr:colOff>165100</xdr:colOff>
      <xdr:row>39</xdr:row>
      <xdr:rowOff>92710</xdr:rowOff>
    </xdr:to>
    <xdr:sp macro="" textlink="">
      <xdr:nvSpPr>
        <xdr:cNvPr id="115" name="楕円 114">
          <a:extLst>
            <a:ext uri="{FF2B5EF4-FFF2-40B4-BE49-F238E27FC236}">
              <a16:creationId xmlns:a16="http://schemas.microsoft.com/office/drawing/2014/main" id="{25304A84-B24F-473A-85E9-E09AB9A4DD35}"/>
            </a:ext>
          </a:extLst>
        </xdr:cNvPr>
        <xdr:cNvSpPr/>
      </xdr:nvSpPr>
      <xdr:spPr>
        <a:xfrm>
          <a:off x="9588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34290</xdr:rowOff>
    </xdr:from>
    <xdr:to>
      <xdr:col>55</xdr:col>
      <xdr:colOff>0</xdr:colOff>
      <xdr:row>39</xdr:row>
      <xdr:rowOff>41910</xdr:rowOff>
    </xdr:to>
    <xdr:cxnSp macro="">
      <xdr:nvCxnSpPr>
        <xdr:cNvPr id="116" name="直線コネクタ 115">
          <a:extLst>
            <a:ext uri="{FF2B5EF4-FFF2-40B4-BE49-F238E27FC236}">
              <a16:creationId xmlns:a16="http://schemas.microsoft.com/office/drawing/2014/main" id="{8D32188C-9CCE-425D-A277-CDFBDD7F164F}"/>
            </a:ext>
          </a:extLst>
        </xdr:cNvPr>
        <xdr:cNvCxnSpPr/>
      </xdr:nvCxnSpPr>
      <xdr:spPr>
        <a:xfrm flipV="1">
          <a:off x="9639300" y="6720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109237</xdr:rowOff>
    </xdr:from>
    <xdr:ext cx="469744" cy="259045"/>
    <xdr:sp macro="" textlink="">
      <xdr:nvSpPr>
        <xdr:cNvPr id="117" name="n_1mainValue【図書館】&#10;一人当たり面積">
          <a:extLst>
            <a:ext uri="{FF2B5EF4-FFF2-40B4-BE49-F238E27FC236}">
              <a16:creationId xmlns:a16="http://schemas.microsoft.com/office/drawing/2014/main" id="{8E415752-4B19-405A-9B6F-2AD27211E43D}"/>
            </a:ext>
          </a:extLst>
        </xdr:cNvPr>
        <xdr:cNvSpPr txBox="1"/>
      </xdr:nvSpPr>
      <xdr:spPr>
        <a:xfrm>
          <a:off x="9391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a:extLst>
            <a:ext uri="{FF2B5EF4-FFF2-40B4-BE49-F238E27FC236}">
              <a16:creationId xmlns:a16="http://schemas.microsoft.com/office/drawing/2014/main" id="{D8AB0EDF-C6CB-4140-B307-4354D55DC3A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a:extLst>
            <a:ext uri="{FF2B5EF4-FFF2-40B4-BE49-F238E27FC236}">
              <a16:creationId xmlns:a16="http://schemas.microsoft.com/office/drawing/2014/main" id="{84AD80FD-2504-4C04-AE38-00A24C80D13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a:extLst>
            <a:ext uri="{FF2B5EF4-FFF2-40B4-BE49-F238E27FC236}">
              <a16:creationId xmlns:a16="http://schemas.microsoft.com/office/drawing/2014/main" id="{FF3255E9-BE43-45B3-B115-6531568CA19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a:extLst>
            <a:ext uri="{FF2B5EF4-FFF2-40B4-BE49-F238E27FC236}">
              <a16:creationId xmlns:a16="http://schemas.microsoft.com/office/drawing/2014/main" id="{18C5B115-5984-46E7-AE3E-B7BDF0F267F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a:extLst>
            <a:ext uri="{FF2B5EF4-FFF2-40B4-BE49-F238E27FC236}">
              <a16:creationId xmlns:a16="http://schemas.microsoft.com/office/drawing/2014/main" id="{F7A299DD-C93C-4A07-A622-020A7DD83D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a:extLst>
            <a:ext uri="{FF2B5EF4-FFF2-40B4-BE49-F238E27FC236}">
              <a16:creationId xmlns:a16="http://schemas.microsoft.com/office/drawing/2014/main" id="{A5805EAE-C9D2-47C8-9F42-65A564400F9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a:extLst>
            <a:ext uri="{FF2B5EF4-FFF2-40B4-BE49-F238E27FC236}">
              <a16:creationId xmlns:a16="http://schemas.microsoft.com/office/drawing/2014/main" id="{71B47D45-265F-43F4-B952-3D78F0B3311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a:extLst>
            <a:ext uri="{FF2B5EF4-FFF2-40B4-BE49-F238E27FC236}">
              <a16:creationId xmlns:a16="http://schemas.microsoft.com/office/drawing/2014/main" id="{03810B37-A1F3-4991-BA02-4A312EDE044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a:extLst>
            <a:ext uri="{FF2B5EF4-FFF2-40B4-BE49-F238E27FC236}">
              <a16:creationId xmlns:a16="http://schemas.microsoft.com/office/drawing/2014/main" id="{3CDFE78C-C7EB-4A91-A155-33AE4D81D0E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a:extLst>
            <a:ext uri="{FF2B5EF4-FFF2-40B4-BE49-F238E27FC236}">
              <a16:creationId xmlns:a16="http://schemas.microsoft.com/office/drawing/2014/main" id="{6C04704A-5A81-4130-887C-2D890309D70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8" name="テキスト ボックス 127">
          <a:extLst>
            <a:ext uri="{FF2B5EF4-FFF2-40B4-BE49-F238E27FC236}">
              <a16:creationId xmlns:a16="http://schemas.microsoft.com/office/drawing/2014/main" id="{4A5515B8-BB4D-4C35-A294-32E2F643F6FB}"/>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9" name="直線コネクタ 128">
          <a:extLst>
            <a:ext uri="{FF2B5EF4-FFF2-40B4-BE49-F238E27FC236}">
              <a16:creationId xmlns:a16="http://schemas.microsoft.com/office/drawing/2014/main" id="{D2CCA38B-17F1-404A-A82E-C89C0623F68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0" name="テキスト ボックス 129">
          <a:extLst>
            <a:ext uri="{FF2B5EF4-FFF2-40B4-BE49-F238E27FC236}">
              <a16:creationId xmlns:a16="http://schemas.microsoft.com/office/drawing/2014/main" id="{88780B8F-5D37-42DD-847E-E977A85D8E1B}"/>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1" name="直線コネクタ 130">
          <a:extLst>
            <a:ext uri="{FF2B5EF4-FFF2-40B4-BE49-F238E27FC236}">
              <a16:creationId xmlns:a16="http://schemas.microsoft.com/office/drawing/2014/main" id="{ABB07FF1-B961-4852-BFE8-2D60D387C58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2" name="テキスト ボックス 131">
          <a:extLst>
            <a:ext uri="{FF2B5EF4-FFF2-40B4-BE49-F238E27FC236}">
              <a16:creationId xmlns:a16="http://schemas.microsoft.com/office/drawing/2014/main" id="{6A594024-F7AB-4C69-81BD-9A4F8347BAC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3" name="直線コネクタ 132">
          <a:extLst>
            <a:ext uri="{FF2B5EF4-FFF2-40B4-BE49-F238E27FC236}">
              <a16:creationId xmlns:a16="http://schemas.microsoft.com/office/drawing/2014/main" id="{9F44F2F4-C78E-4F12-9399-FC47824BD39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4" name="テキスト ボックス 133">
          <a:extLst>
            <a:ext uri="{FF2B5EF4-FFF2-40B4-BE49-F238E27FC236}">
              <a16:creationId xmlns:a16="http://schemas.microsoft.com/office/drawing/2014/main" id="{D323FAFB-63E3-4510-9EC2-1DD84CF1124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5" name="直線コネクタ 134">
          <a:extLst>
            <a:ext uri="{FF2B5EF4-FFF2-40B4-BE49-F238E27FC236}">
              <a16:creationId xmlns:a16="http://schemas.microsoft.com/office/drawing/2014/main" id="{3ACDB0FF-8324-46A3-85C4-C1020486E23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6" name="テキスト ボックス 135">
          <a:extLst>
            <a:ext uri="{FF2B5EF4-FFF2-40B4-BE49-F238E27FC236}">
              <a16:creationId xmlns:a16="http://schemas.microsoft.com/office/drawing/2014/main" id="{DAEB829E-7860-4850-948D-A6A791BF6B5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7" name="直線コネクタ 136">
          <a:extLst>
            <a:ext uri="{FF2B5EF4-FFF2-40B4-BE49-F238E27FC236}">
              <a16:creationId xmlns:a16="http://schemas.microsoft.com/office/drawing/2014/main" id="{19ED30E7-F96F-4E28-886C-91499D00E0C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8" name="テキスト ボックス 137">
          <a:extLst>
            <a:ext uri="{FF2B5EF4-FFF2-40B4-BE49-F238E27FC236}">
              <a16:creationId xmlns:a16="http://schemas.microsoft.com/office/drawing/2014/main" id="{9A8140E6-587D-4C11-A75E-D2F9A40EDB37}"/>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a:extLst>
            <a:ext uri="{FF2B5EF4-FFF2-40B4-BE49-F238E27FC236}">
              <a16:creationId xmlns:a16="http://schemas.microsoft.com/office/drawing/2014/main" id="{470CE070-11F2-4D81-9E6E-D65AEF36470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a:extLst>
            <a:ext uri="{FF2B5EF4-FFF2-40B4-BE49-F238E27FC236}">
              <a16:creationId xmlns:a16="http://schemas.microsoft.com/office/drawing/2014/main" id="{BEB4B41B-FBEC-43AF-BAE9-596DF64C6148}"/>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a:extLst>
            <a:ext uri="{FF2B5EF4-FFF2-40B4-BE49-F238E27FC236}">
              <a16:creationId xmlns:a16="http://schemas.microsoft.com/office/drawing/2014/main" id="{CC1E926B-8F56-445C-990F-3AE732BBE42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15240</xdr:rowOff>
    </xdr:from>
    <xdr:to>
      <xdr:col>24</xdr:col>
      <xdr:colOff>62865</xdr:colOff>
      <xdr:row>63</xdr:row>
      <xdr:rowOff>95250</xdr:rowOff>
    </xdr:to>
    <xdr:cxnSp macro="">
      <xdr:nvCxnSpPr>
        <xdr:cNvPr id="142" name="直線コネクタ 141">
          <a:extLst>
            <a:ext uri="{FF2B5EF4-FFF2-40B4-BE49-F238E27FC236}">
              <a16:creationId xmlns:a16="http://schemas.microsoft.com/office/drawing/2014/main" id="{C72A4DEE-AFB4-45BA-9FC1-35600BCAC64B}"/>
            </a:ext>
          </a:extLst>
        </xdr:cNvPr>
        <xdr:cNvCxnSpPr/>
      </xdr:nvCxnSpPr>
      <xdr:spPr>
        <a:xfrm flipV="1">
          <a:off x="4634865" y="96164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3" name="【体育館・プール】&#10;有形固定資産減価償却率最小値テキスト">
          <a:extLst>
            <a:ext uri="{FF2B5EF4-FFF2-40B4-BE49-F238E27FC236}">
              <a16:creationId xmlns:a16="http://schemas.microsoft.com/office/drawing/2014/main" id="{C00800CA-183E-48BB-9AF1-AC881ADED1C3}"/>
            </a:ext>
          </a:extLst>
        </xdr:cNvPr>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4" name="直線コネクタ 143">
          <a:extLst>
            <a:ext uri="{FF2B5EF4-FFF2-40B4-BE49-F238E27FC236}">
              <a16:creationId xmlns:a16="http://schemas.microsoft.com/office/drawing/2014/main" id="{25784122-6B3B-4B20-A49C-39D5067E5EAA}"/>
            </a:ext>
          </a:extLst>
        </xdr:cNvPr>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133367</xdr:rowOff>
    </xdr:from>
    <xdr:ext cx="405111" cy="259045"/>
    <xdr:sp macro="" textlink="">
      <xdr:nvSpPr>
        <xdr:cNvPr id="145" name="【体育館・プール】&#10;有形固定資産減価償却率最大値テキスト">
          <a:extLst>
            <a:ext uri="{FF2B5EF4-FFF2-40B4-BE49-F238E27FC236}">
              <a16:creationId xmlns:a16="http://schemas.microsoft.com/office/drawing/2014/main" id="{6DBB4EBB-8CBC-41AE-9082-763B02123941}"/>
            </a:ext>
          </a:extLst>
        </xdr:cNvPr>
        <xdr:cNvSpPr txBox="1"/>
      </xdr:nvSpPr>
      <xdr:spPr>
        <a:xfrm>
          <a:off x="4673600" y="939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15240</xdr:rowOff>
    </xdr:from>
    <xdr:to>
      <xdr:col>24</xdr:col>
      <xdr:colOff>152400</xdr:colOff>
      <xdr:row>56</xdr:row>
      <xdr:rowOff>15240</xdr:rowOff>
    </xdr:to>
    <xdr:cxnSp macro="">
      <xdr:nvCxnSpPr>
        <xdr:cNvPr id="146" name="直線コネクタ 145">
          <a:extLst>
            <a:ext uri="{FF2B5EF4-FFF2-40B4-BE49-F238E27FC236}">
              <a16:creationId xmlns:a16="http://schemas.microsoft.com/office/drawing/2014/main" id="{33A01234-CFE4-4D99-83DA-02A24A3A0D6C}"/>
            </a:ext>
          </a:extLst>
        </xdr:cNvPr>
        <xdr:cNvCxnSpPr/>
      </xdr:nvCxnSpPr>
      <xdr:spPr>
        <a:xfrm>
          <a:off x="4546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146702</xdr:rowOff>
    </xdr:from>
    <xdr:ext cx="405111" cy="259045"/>
    <xdr:sp macro="" textlink="">
      <xdr:nvSpPr>
        <xdr:cNvPr id="147" name="【体育館・プール】&#10;有形固定資産減価償却率平均値テキスト">
          <a:extLst>
            <a:ext uri="{FF2B5EF4-FFF2-40B4-BE49-F238E27FC236}">
              <a16:creationId xmlns:a16="http://schemas.microsoft.com/office/drawing/2014/main" id="{06A2E886-DFBC-4F21-989D-4CFE89848EA7}"/>
            </a:ext>
          </a:extLst>
        </xdr:cNvPr>
        <xdr:cNvSpPr txBox="1"/>
      </xdr:nvSpPr>
      <xdr:spPr>
        <a:xfrm>
          <a:off x="4673600" y="1009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168275</xdr:rowOff>
    </xdr:from>
    <xdr:to>
      <xdr:col>24</xdr:col>
      <xdr:colOff>114300</xdr:colOff>
      <xdr:row>59</xdr:row>
      <xdr:rowOff>98425</xdr:rowOff>
    </xdr:to>
    <xdr:sp macro="" textlink="">
      <xdr:nvSpPr>
        <xdr:cNvPr id="148" name="フローチャート: 判断 147">
          <a:extLst>
            <a:ext uri="{FF2B5EF4-FFF2-40B4-BE49-F238E27FC236}">
              <a16:creationId xmlns:a16="http://schemas.microsoft.com/office/drawing/2014/main" id="{B9B6628F-4C14-43C0-9B9D-27C791B483DD}"/>
            </a:ext>
          </a:extLst>
        </xdr:cNvPr>
        <xdr:cNvSpPr/>
      </xdr:nvSpPr>
      <xdr:spPr>
        <a:xfrm>
          <a:off x="45847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88265</xdr:rowOff>
    </xdr:from>
    <xdr:to>
      <xdr:col>20</xdr:col>
      <xdr:colOff>38100</xdr:colOff>
      <xdr:row>60</xdr:row>
      <xdr:rowOff>18415</xdr:rowOff>
    </xdr:to>
    <xdr:sp macro="" textlink="">
      <xdr:nvSpPr>
        <xdr:cNvPr id="149" name="フローチャート: 判断 148">
          <a:extLst>
            <a:ext uri="{FF2B5EF4-FFF2-40B4-BE49-F238E27FC236}">
              <a16:creationId xmlns:a16="http://schemas.microsoft.com/office/drawing/2014/main" id="{FF2A0B2C-01FF-4B0A-9BF3-90DC7A928F5C}"/>
            </a:ext>
          </a:extLst>
        </xdr:cNvPr>
        <xdr:cNvSpPr/>
      </xdr:nvSpPr>
      <xdr:spPr>
        <a:xfrm>
          <a:off x="3746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9542</xdr:rowOff>
    </xdr:from>
    <xdr:ext cx="405111" cy="259045"/>
    <xdr:sp macro="" textlink="">
      <xdr:nvSpPr>
        <xdr:cNvPr id="150" name="n_1aveValue【体育館・プール】&#10;有形固定資産減価償却率">
          <a:extLst>
            <a:ext uri="{FF2B5EF4-FFF2-40B4-BE49-F238E27FC236}">
              <a16:creationId xmlns:a16="http://schemas.microsoft.com/office/drawing/2014/main" id="{E005B895-0B7C-4B77-89A6-188928A0E5DB}"/>
            </a:ext>
          </a:extLst>
        </xdr:cNvPr>
        <xdr:cNvSpPr txBox="1"/>
      </xdr:nvSpPr>
      <xdr:spPr>
        <a:xfrm>
          <a:off x="35820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61595</xdr:rowOff>
    </xdr:from>
    <xdr:to>
      <xdr:col>15</xdr:col>
      <xdr:colOff>101600</xdr:colOff>
      <xdr:row>60</xdr:row>
      <xdr:rowOff>163195</xdr:rowOff>
    </xdr:to>
    <xdr:sp macro="" textlink="">
      <xdr:nvSpPr>
        <xdr:cNvPr id="151" name="フローチャート: 判断 150">
          <a:extLst>
            <a:ext uri="{FF2B5EF4-FFF2-40B4-BE49-F238E27FC236}">
              <a16:creationId xmlns:a16="http://schemas.microsoft.com/office/drawing/2014/main" id="{CA1C8691-9479-424A-BF0F-2236EB13F836}"/>
            </a:ext>
          </a:extLst>
        </xdr:cNvPr>
        <xdr:cNvSpPr/>
      </xdr:nvSpPr>
      <xdr:spPr>
        <a:xfrm>
          <a:off x="2857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154322</xdr:rowOff>
    </xdr:from>
    <xdr:ext cx="405111" cy="259045"/>
    <xdr:sp macro="" textlink="">
      <xdr:nvSpPr>
        <xdr:cNvPr id="152" name="n_2aveValue【体育館・プール】&#10;有形固定資産減価償却率">
          <a:extLst>
            <a:ext uri="{FF2B5EF4-FFF2-40B4-BE49-F238E27FC236}">
              <a16:creationId xmlns:a16="http://schemas.microsoft.com/office/drawing/2014/main" id="{EFD40DBF-420F-47A7-A02C-A5A1C6C2474D}"/>
            </a:ext>
          </a:extLst>
        </xdr:cNvPr>
        <xdr:cNvSpPr txBox="1"/>
      </xdr:nvSpPr>
      <xdr:spPr>
        <a:xfrm>
          <a:off x="2705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208DD63F-DE34-4C76-A2DA-42587287E31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A002E91E-D6FE-401D-91E2-236978627B7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C4736293-76D8-4272-8889-919097BA5E0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669E794E-2F8C-4577-A419-18346833A1A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616876E-4AF4-481A-8E0E-539B31FFC2B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160655</xdr:rowOff>
    </xdr:from>
    <xdr:to>
      <xdr:col>24</xdr:col>
      <xdr:colOff>114300</xdr:colOff>
      <xdr:row>59</xdr:row>
      <xdr:rowOff>90805</xdr:rowOff>
    </xdr:to>
    <xdr:sp macro="" textlink="">
      <xdr:nvSpPr>
        <xdr:cNvPr id="158" name="楕円 157">
          <a:extLst>
            <a:ext uri="{FF2B5EF4-FFF2-40B4-BE49-F238E27FC236}">
              <a16:creationId xmlns:a16="http://schemas.microsoft.com/office/drawing/2014/main" id="{F0192230-FAC5-4E3B-A2B4-5D1DD835696C}"/>
            </a:ext>
          </a:extLst>
        </xdr:cNvPr>
        <xdr:cNvSpPr/>
      </xdr:nvSpPr>
      <xdr:spPr>
        <a:xfrm>
          <a:off x="45847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12082</xdr:rowOff>
    </xdr:from>
    <xdr:ext cx="405111" cy="259045"/>
    <xdr:sp macro="" textlink="">
      <xdr:nvSpPr>
        <xdr:cNvPr id="159" name="【体育館・プール】&#10;有形固定資産減価償却率該当値テキスト">
          <a:extLst>
            <a:ext uri="{FF2B5EF4-FFF2-40B4-BE49-F238E27FC236}">
              <a16:creationId xmlns:a16="http://schemas.microsoft.com/office/drawing/2014/main" id="{49665380-40C0-4B1E-8D5C-5144754F19C0}"/>
            </a:ext>
          </a:extLst>
        </xdr:cNvPr>
        <xdr:cNvSpPr txBox="1"/>
      </xdr:nvSpPr>
      <xdr:spPr>
        <a:xfrm>
          <a:off x="4673600"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33020</xdr:rowOff>
    </xdr:from>
    <xdr:to>
      <xdr:col>20</xdr:col>
      <xdr:colOff>38100</xdr:colOff>
      <xdr:row>59</xdr:row>
      <xdr:rowOff>134620</xdr:rowOff>
    </xdr:to>
    <xdr:sp macro="" textlink="">
      <xdr:nvSpPr>
        <xdr:cNvPr id="160" name="楕円 159">
          <a:extLst>
            <a:ext uri="{FF2B5EF4-FFF2-40B4-BE49-F238E27FC236}">
              <a16:creationId xmlns:a16="http://schemas.microsoft.com/office/drawing/2014/main" id="{6F8FC4DA-C204-4905-A1F3-184A4337A4C3}"/>
            </a:ext>
          </a:extLst>
        </xdr:cNvPr>
        <xdr:cNvSpPr/>
      </xdr:nvSpPr>
      <xdr:spPr>
        <a:xfrm>
          <a:off x="3746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40005</xdr:rowOff>
    </xdr:from>
    <xdr:to>
      <xdr:col>24</xdr:col>
      <xdr:colOff>63500</xdr:colOff>
      <xdr:row>59</xdr:row>
      <xdr:rowOff>83820</xdr:rowOff>
    </xdr:to>
    <xdr:cxnSp macro="">
      <xdr:nvCxnSpPr>
        <xdr:cNvPr id="161" name="直線コネクタ 160">
          <a:extLst>
            <a:ext uri="{FF2B5EF4-FFF2-40B4-BE49-F238E27FC236}">
              <a16:creationId xmlns:a16="http://schemas.microsoft.com/office/drawing/2014/main" id="{EE4AC9E0-C833-4B71-A930-DEFA96F91606}"/>
            </a:ext>
          </a:extLst>
        </xdr:cNvPr>
        <xdr:cNvCxnSpPr/>
      </xdr:nvCxnSpPr>
      <xdr:spPr>
        <a:xfrm flipV="1">
          <a:off x="3797300" y="1015555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74930</xdr:rowOff>
    </xdr:from>
    <xdr:to>
      <xdr:col>15</xdr:col>
      <xdr:colOff>101600</xdr:colOff>
      <xdr:row>60</xdr:row>
      <xdr:rowOff>5080</xdr:rowOff>
    </xdr:to>
    <xdr:sp macro="" textlink="">
      <xdr:nvSpPr>
        <xdr:cNvPr id="162" name="楕円 161">
          <a:extLst>
            <a:ext uri="{FF2B5EF4-FFF2-40B4-BE49-F238E27FC236}">
              <a16:creationId xmlns:a16="http://schemas.microsoft.com/office/drawing/2014/main" id="{D273A82D-F5E7-40BE-9938-E2B275C3D162}"/>
            </a:ext>
          </a:extLst>
        </xdr:cNvPr>
        <xdr:cNvSpPr/>
      </xdr:nvSpPr>
      <xdr:spPr>
        <a:xfrm>
          <a:off x="2857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83820</xdr:rowOff>
    </xdr:from>
    <xdr:to>
      <xdr:col>19</xdr:col>
      <xdr:colOff>177800</xdr:colOff>
      <xdr:row>59</xdr:row>
      <xdr:rowOff>125730</xdr:rowOff>
    </xdr:to>
    <xdr:cxnSp macro="">
      <xdr:nvCxnSpPr>
        <xdr:cNvPr id="163" name="直線コネクタ 162">
          <a:extLst>
            <a:ext uri="{FF2B5EF4-FFF2-40B4-BE49-F238E27FC236}">
              <a16:creationId xmlns:a16="http://schemas.microsoft.com/office/drawing/2014/main" id="{73353D74-E8F6-4DBB-A0FC-B46DB67B9B07}"/>
            </a:ext>
          </a:extLst>
        </xdr:cNvPr>
        <xdr:cNvCxnSpPr/>
      </xdr:nvCxnSpPr>
      <xdr:spPr>
        <a:xfrm flipV="1">
          <a:off x="2908300" y="101993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151147</xdr:rowOff>
    </xdr:from>
    <xdr:ext cx="405111" cy="259045"/>
    <xdr:sp macro="" textlink="">
      <xdr:nvSpPr>
        <xdr:cNvPr id="164" name="n_1mainValue【体育館・プール】&#10;有形固定資産減価償却率">
          <a:extLst>
            <a:ext uri="{FF2B5EF4-FFF2-40B4-BE49-F238E27FC236}">
              <a16:creationId xmlns:a16="http://schemas.microsoft.com/office/drawing/2014/main" id="{3F2F21E5-E591-4E51-9F81-9E03991907D2}"/>
            </a:ext>
          </a:extLst>
        </xdr:cNvPr>
        <xdr:cNvSpPr txBox="1"/>
      </xdr:nvSpPr>
      <xdr:spPr>
        <a:xfrm>
          <a:off x="35820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21607</xdr:rowOff>
    </xdr:from>
    <xdr:ext cx="405111" cy="259045"/>
    <xdr:sp macro="" textlink="">
      <xdr:nvSpPr>
        <xdr:cNvPr id="165" name="n_2mainValue【体育館・プール】&#10;有形固定資産減価償却率">
          <a:extLst>
            <a:ext uri="{FF2B5EF4-FFF2-40B4-BE49-F238E27FC236}">
              <a16:creationId xmlns:a16="http://schemas.microsoft.com/office/drawing/2014/main" id="{CC35B0CE-61A7-42AA-BD66-DE8754F345FE}"/>
            </a:ext>
          </a:extLst>
        </xdr:cNvPr>
        <xdr:cNvSpPr txBox="1"/>
      </xdr:nvSpPr>
      <xdr:spPr>
        <a:xfrm>
          <a:off x="2705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a:extLst>
            <a:ext uri="{FF2B5EF4-FFF2-40B4-BE49-F238E27FC236}">
              <a16:creationId xmlns:a16="http://schemas.microsoft.com/office/drawing/2014/main" id="{2131F3E5-467D-42BE-8CDD-F13EBE19C70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a:extLst>
            <a:ext uri="{FF2B5EF4-FFF2-40B4-BE49-F238E27FC236}">
              <a16:creationId xmlns:a16="http://schemas.microsoft.com/office/drawing/2014/main" id="{5099A6B0-1E9B-4771-BA9B-1E3D0FAFFEF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a:extLst>
            <a:ext uri="{FF2B5EF4-FFF2-40B4-BE49-F238E27FC236}">
              <a16:creationId xmlns:a16="http://schemas.microsoft.com/office/drawing/2014/main" id="{19B75BA5-6454-41B8-8AFC-9BDBFF94076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a:extLst>
            <a:ext uri="{FF2B5EF4-FFF2-40B4-BE49-F238E27FC236}">
              <a16:creationId xmlns:a16="http://schemas.microsoft.com/office/drawing/2014/main" id="{93086522-08EE-4990-9EB6-2CECB6EE921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a:extLst>
            <a:ext uri="{FF2B5EF4-FFF2-40B4-BE49-F238E27FC236}">
              <a16:creationId xmlns:a16="http://schemas.microsoft.com/office/drawing/2014/main" id="{3640E4C0-56F4-4B88-AE9A-2E14D2DEFE3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a:extLst>
            <a:ext uri="{FF2B5EF4-FFF2-40B4-BE49-F238E27FC236}">
              <a16:creationId xmlns:a16="http://schemas.microsoft.com/office/drawing/2014/main" id="{C1D0FF76-1969-46EF-9538-03B17630E5D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a:extLst>
            <a:ext uri="{FF2B5EF4-FFF2-40B4-BE49-F238E27FC236}">
              <a16:creationId xmlns:a16="http://schemas.microsoft.com/office/drawing/2014/main" id="{F9A392AC-4388-41F5-9FA0-5665CE5B865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a:extLst>
            <a:ext uri="{FF2B5EF4-FFF2-40B4-BE49-F238E27FC236}">
              <a16:creationId xmlns:a16="http://schemas.microsoft.com/office/drawing/2014/main" id="{3397B510-60AC-4343-8AB5-556FFCFD5A3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a:extLst>
            <a:ext uri="{FF2B5EF4-FFF2-40B4-BE49-F238E27FC236}">
              <a16:creationId xmlns:a16="http://schemas.microsoft.com/office/drawing/2014/main" id="{4F7E9CAB-1D02-4B48-B222-9C36A2C7802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a:extLst>
            <a:ext uri="{FF2B5EF4-FFF2-40B4-BE49-F238E27FC236}">
              <a16:creationId xmlns:a16="http://schemas.microsoft.com/office/drawing/2014/main" id="{0B57024A-F6BA-4FF4-BF1C-051306B4756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a:extLst>
            <a:ext uri="{FF2B5EF4-FFF2-40B4-BE49-F238E27FC236}">
              <a16:creationId xmlns:a16="http://schemas.microsoft.com/office/drawing/2014/main" id="{3B231842-75DD-4C7E-8C76-3E7D6105390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7" name="テキスト ボックス 176">
          <a:extLst>
            <a:ext uri="{FF2B5EF4-FFF2-40B4-BE49-F238E27FC236}">
              <a16:creationId xmlns:a16="http://schemas.microsoft.com/office/drawing/2014/main" id="{A881271E-21A0-4452-B25A-67964069C2B5}"/>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a:extLst>
            <a:ext uri="{FF2B5EF4-FFF2-40B4-BE49-F238E27FC236}">
              <a16:creationId xmlns:a16="http://schemas.microsoft.com/office/drawing/2014/main" id="{408FCEF4-CBB3-4659-BAD6-67534EEDA13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9" name="テキスト ボックス 178">
          <a:extLst>
            <a:ext uri="{FF2B5EF4-FFF2-40B4-BE49-F238E27FC236}">
              <a16:creationId xmlns:a16="http://schemas.microsoft.com/office/drawing/2014/main" id="{E08CD42B-1172-4E6A-ADBA-8F2DA2FDC1C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a:extLst>
            <a:ext uri="{FF2B5EF4-FFF2-40B4-BE49-F238E27FC236}">
              <a16:creationId xmlns:a16="http://schemas.microsoft.com/office/drawing/2014/main" id="{64F6987B-E470-4FAC-A315-7972F43174D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1" name="テキスト ボックス 180">
          <a:extLst>
            <a:ext uri="{FF2B5EF4-FFF2-40B4-BE49-F238E27FC236}">
              <a16:creationId xmlns:a16="http://schemas.microsoft.com/office/drawing/2014/main" id="{9CEF9D8D-E712-49B2-A486-5CB9B813FA8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a:extLst>
            <a:ext uri="{FF2B5EF4-FFF2-40B4-BE49-F238E27FC236}">
              <a16:creationId xmlns:a16="http://schemas.microsoft.com/office/drawing/2014/main" id="{9BEB6C15-DC2D-4F40-84D4-DF299C697F3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3" name="テキスト ボックス 182">
          <a:extLst>
            <a:ext uri="{FF2B5EF4-FFF2-40B4-BE49-F238E27FC236}">
              <a16:creationId xmlns:a16="http://schemas.microsoft.com/office/drawing/2014/main" id="{2D99421D-F499-41B9-9FE6-32A58740FDD1}"/>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a:extLst>
            <a:ext uri="{FF2B5EF4-FFF2-40B4-BE49-F238E27FC236}">
              <a16:creationId xmlns:a16="http://schemas.microsoft.com/office/drawing/2014/main" id="{8CD7602B-BE89-4C62-A9CB-84C5F791DEB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5" name="テキスト ボックス 184">
          <a:extLst>
            <a:ext uri="{FF2B5EF4-FFF2-40B4-BE49-F238E27FC236}">
              <a16:creationId xmlns:a16="http://schemas.microsoft.com/office/drawing/2014/main" id="{81243626-C751-432D-BC7C-F4FAEEDD0F7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a:extLst>
            <a:ext uri="{FF2B5EF4-FFF2-40B4-BE49-F238E27FC236}">
              <a16:creationId xmlns:a16="http://schemas.microsoft.com/office/drawing/2014/main" id="{39ACCA60-9CD1-4FDB-8120-952AFEE5D75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a:extLst>
            <a:ext uri="{FF2B5EF4-FFF2-40B4-BE49-F238E27FC236}">
              <a16:creationId xmlns:a16="http://schemas.microsoft.com/office/drawing/2014/main" id="{59B771A8-C528-4796-B0AF-8792D0DD1AF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a:extLst>
            <a:ext uri="{FF2B5EF4-FFF2-40B4-BE49-F238E27FC236}">
              <a16:creationId xmlns:a16="http://schemas.microsoft.com/office/drawing/2014/main" id="{51906198-D5E1-47F0-B7CE-8088EB83910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30099</xdr:rowOff>
    </xdr:from>
    <xdr:to>
      <xdr:col>54</xdr:col>
      <xdr:colOff>189865</xdr:colOff>
      <xdr:row>63</xdr:row>
      <xdr:rowOff>155829</xdr:rowOff>
    </xdr:to>
    <xdr:cxnSp macro="">
      <xdr:nvCxnSpPr>
        <xdr:cNvPr id="189" name="直線コネクタ 188">
          <a:extLst>
            <a:ext uri="{FF2B5EF4-FFF2-40B4-BE49-F238E27FC236}">
              <a16:creationId xmlns:a16="http://schemas.microsoft.com/office/drawing/2014/main" id="{4B950A89-2530-464F-A0B4-E74735C894A1}"/>
            </a:ext>
          </a:extLst>
        </xdr:cNvPr>
        <xdr:cNvCxnSpPr/>
      </xdr:nvCxnSpPr>
      <xdr:spPr>
        <a:xfrm flipV="1">
          <a:off x="10476865" y="945984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159656</xdr:rowOff>
    </xdr:from>
    <xdr:ext cx="469744" cy="259045"/>
    <xdr:sp macro="" textlink="">
      <xdr:nvSpPr>
        <xdr:cNvPr id="190" name="【体育館・プール】&#10;一人当たり面積最小値テキスト">
          <a:extLst>
            <a:ext uri="{FF2B5EF4-FFF2-40B4-BE49-F238E27FC236}">
              <a16:creationId xmlns:a16="http://schemas.microsoft.com/office/drawing/2014/main" id="{82553716-F18F-4FD9-860A-D675520579B0}"/>
            </a:ext>
          </a:extLst>
        </xdr:cNvPr>
        <xdr:cNvSpPr txBox="1"/>
      </xdr:nvSpPr>
      <xdr:spPr>
        <a:xfrm>
          <a:off x="10515600" y="1096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155829</xdr:rowOff>
    </xdr:from>
    <xdr:to>
      <xdr:col>55</xdr:col>
      <xdr:colOff>88900</xdr:colOff>
      <xdr:row>63</xdr:row>
      <xdr:rowOff>155829</xdr:rowOff>
    </xdr:to>
    <xdr:cxnSp macro="">
      <xdr:nvCxnSpPr>
        <xdr:cNvPr id="191" name="直線コネクタ 190">
          <a:extLst>
            <a:ext uri="{FF2B5EF4-FFF2-40B4-BE49-F238E27FC236}">
              <a16:creationId xmlns:a16="http://schemas.microsoft.com/office/drawing/2014/main" id="{7DECE826-1C74-4438-AB27-021B93C2F9CD}"/>
            </a:ext>
          </a:extLst>
        </xdr:cNvPr>
        <xdr:cNvCxnSpPr/>
      </xdr:nvCxnSpPr>
      <xdr:spPr>
        <a:xfrm>
          <a:off x="10388600" y="1095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148226</xdr:rowOff>
    </xdr:from>
    <xdr:ext cx="469744" cy="259045"/>
    <xdr:sp macro="" textlink="">
      <xdr:nvSpPr>
        <xdr:cNvPr id="192" name="【体育館・プール】&#10;一人当たり面積最大値テキスト">
          <a:extLst>
            <a:ext uri="{FF2B5EF4-FFF2-40B4-BE49-F238E27FC236}">
              <a16:creationId xmlns:a16="http://schemas.microsoft.com/office/drawing/2014/main" id="{6BE3620A-0022-45C3-A548-59588BF8068F}"/>
            </a:ext>
          </a:extLst>
        </xdr:cNvPr>
        <xdr:cNvSpPr txBox="1"/>
      </xdr:nvSpPr>
      <xdr:spPr>
        <a:xfrm>
          <a:off x="10515600" y="92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30099</xdr:rowOff>
    </xdr:from>
    <xdr:to>
      <xdr:col>55</xdr:col>
      <xdr:colOff>88900</xdr:colOff>
      <xdr:row>55</xdr:row>
      <xdr:rowOff>30099</xdr:rowOff>
    </xdr:to>
    <xdr:cxnSp macro="">
      <xdr:nvCxnSpPr>
        <xdr:cNvPr id="193" name="直線コネクタ 192">
          <a:extLst>
            <a:ext uri="{FF2B5EF4-FFF2-40B4-BE49-F238E27FC236}">
              <a16:creationId xmlns:a16="http://schemas.microsoft.com/office/drawing/2014/main" id="{220726AA-9C27-4347-81C0-3612405E5084}"/>
            </a:ext>
          </a:extLst>
        </xdr:cNvPr>
        <xdr:cNvCxnSpPr/>
      </xdr:nvCxnSpPr>
      <xdr:spPr>
        <a:xfrm>
          <a:off x="10388600" y="945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146575</xdr:rowOff>
    </xdr:from>
    <xdr:ext cx="469744" cy="259045"/>
    <xdr:sp macro="" textlink="">
      <xdr:nvSpPr>
        <xdr:cNvPr id="194" name="【体育館・プール】&#10;一人当たり面積平均値テキスト">
          <a:extLst>
            <a:ext uri="{FF2B5EF4-FFF2-40B4-BE49-F238E27FC236}">
              <a16:creationId xmlns:a16="http://schemas.microsoft.com/office/drawing/2014/main" id="{809DE3E8-CB4A-487D-BE7B-C4E22A00AACE}"/>
            </a:ext>
          </a:extLst>
        </xdr:cNvPr>
        <xdr:cNvSpPr txBox="1"/>
      </xdr:nvSpPr>
      <xdr:spPr>
        <a:xfrm>
          <a:off x="10515600" y="10433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123698</xdr:rowOff>
    </xdr:from>
    <xdr:to>
      <xdr:col>55</xdr:col>
      <xdr:colOff>50800</xdr:colOff>
      <xdr:row>62</xdr:row>
      <xdr:rowOff>53848</xdr:rowOff>
    </xdr:to>
    <xdr:sp macro="" textlink="">
      <xdr:nvSpPr>
        <xdr:cNvPr id="195" name="フローチャート: 判断 194">
          <a:extLst>
            <a:ext uri="{FF2B5EF4-FFF2-40B4-BE49-F238E27FC236}">
              <a16:creationId xmlns:a16="http://schemas.microsoft.com/office/drawing/2014/main" id="{F19FB662-C94D-4AF3-8F50-3DA13F4FC2D1}"/>
            </a:ext>
          </a:extLst>
        </xdr:cNvPr>
        <xdr:cNvSpPr/>
      </xdr:nvSpPr>
      <xdr:spPr>
        <a:xfrm>
          <a:off x="10426700" y="1058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149225</xdr:rowOff>
    </xdr:from>
    <xdr:to>
      <xdr:col>50</xdr:col>
      <xdr:colOff>165100</xdr:colOff>
      <xdr:row>62</xdr:row>
      <xdr:rowOff>79375</xdr:rowOff>
    </xdr:to>
    <xdr:sp macro="" textlink="">
      <xdr:nvSpPr>
        <xdr:cNvPr id="196" name="フローチャート: 判断 195">
          <a:extLst>
            <a:ext uri="{FF2B5EF4-FFF2-40B4-BE49-F238E27FC236}">
              <a16:creationId xmlns:a16="http://schemas.microsoft.com/office/drawing/2014/main" id="{5CD3E2C5-5E57-45C0-9D57-FBF7E5D0881B}"/>
            </a:ext>
          </a:extLst>
        </xdr:cNvPr>
        <xdr:cNvSpPr/>
      </xdr:nvSpPr>
      <xdr:spPr>
        <a:xfrm>
          <a:off x="9588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95902</xdr:rowOff>
    </xdr:from>
    <xdr:ext cx="469744" cy="259045"/>
    <xdr:sp macro="" textlink="">
      <xdr:nvSpPr>
        <xdr:cNvPr id="197" name="n_1aveValue【体育館・プール】&#10;一人当たり面積">
          <a:extLst>
            <a:ext uri="{FF2B5EF4-FFF2-40B4-BE49-F238E27FC236}">
              <a16:creationId xmlns:a16="http://schemas.microsoft.com/office/drawing/2014/main" id="{3BE9A5EE-1CE9-4B0B-A2B7-40708E8711E6}"/>
            </a:ext>
          </a:extLst>
        </xdr:cNvPr>
        <xdr:cNvSpPr txBox="1"/>
      </xdr:nvSpPr>
      <xdr:spPr>
        <a:xfrm>
          <a:off x="9391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63119</xdr:rowOff>
    </xdr:from>
    <xdr:to>
      <xdr:col>46</xdr:col>
      <xdr:colOff>38100</xdr:colOff>
      <xdr:row>62</xdr:row>
      <xdr:rowOff>164719</xdr:rowOff>
    </xdr:to>
    <xdr:sp macro="" textlink="">
      <xdr:nvSpPr>
        <xdr:cNvPr id="198" name="フローチャート: 判断 197">
          <a:extLst>
            <a:ext uri="{FF2B5EF4-FFF2-40B4-BE49-F238E27FC236}">
              <a16:creationId xmlns:a16="http://schemas.microsoft.com/office/drawing/2014/main" id="{98F8BF3B-41EA-4387-A176-AB36ECA2638A}"/>
            </a:ext>
          </a:extLst>
        </xdr:cNvPr>
        <xdr:cNvSpPr/>
      </xdr:nvSpPr>
      <xdr:spPr>
        <a:xfrm>
          <a:off x="8699500" y="1069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9796</xdr:rowOff>
    </xdr:from>
    <xdr:ext cx="469744" cy="259045"/>
    <xdr:sp macro="" textlink="">
      <xdr:nvSpPr>
        <xdr:cNvPr id="199" name="n_2aveValue【体育館・プール】&#10;一人当たり面積">
          <a:extLst>
            <a:ext uri="{FF2B5EF4-FFF2-40B4-BE49-F238E27FC236}">
              <a16:creationId xmlns:a16="http://schemas.microsoft.com/office/drawing/2014/main" id="{0537F75E-8F38-438D-8819-D75903A742DD}"/>
            </a:ext>
          </a:extLst>
        </xdr:cNvPr>
        <xdr:cNvSpPr txBox="1"/>
      </xdr:nvSpPr>
      <xdr:spPr>
        <a:xfrm>
          <a:off x="8515427" y="1046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241BB538-39A1-4A6D-9BB6-93E6C3FAA30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94255C38-E4E7-47C6-9854-B836C66AE6D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2405835F-C5A2-4BF0-84FA-D85547FFBEA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834C45B0-94DE-45A6-BAE9-47FF067C8E8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8200BF13-02FD-4F2B-AD3F-51393E97031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136652</xdr:rowOff>
    </xdr:from>
    <xdr:to>
      <xdr:col>55</xdr:col>
      <xdr:colOff>50800</xdr:colOff>
      <xdr:row>63</xdr:row>
      <xdr:rowOff>66802</xdr:rowOff>
    </xdr:to>
    <xdr:sp macro="" textlink="">
      <xdr:nvSpPr>
        <xdr:cNvPr id="205" name="楕円 204">
          <a:extLst>
            <a:ext uri="{FF2B5EF4-FFF2-40B4-BE49-F238E27FC236}">
              <a16:creationId xmlns:a16="http://schemas.microsoft.com/office/drawing/2014/main" id="{82E6A950-6CF0-421E-ABC5-749FA30ACE36}"/>
            </a:ext>
          </a:extLst>
        </xdr:cNvPr>
        <xdr:cNvSpPr/>
      </xdr:nvSpPr>
      <xdr:spPr>
        <a:xfrm>
          <a:off x="104267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115079</xdr:rowOff>
    </xdr:from>
    <xdr:ext cx="469744" cy="259045"/>
    <xdr:sp macro="" textlink="">
      <xdr:nvSpPr>
        <xdr:cNvPr id="206" name="【体育館・プール】&#10;一人当たり面積該当値テキスト">
          <a:extLst>
            <a:ext uri="{FF2B5EF4-FFF2-40B4-BE49-F238E27FC236}">
              <a16:creationId xmlns:a16="http://schemas.microsoft.com/office/drawing/2014/main" id="{5B57C29B-F9A3-481F-AE76-2A0D863FED0B}"/>
            </a:ext>
          </a:extLst>
        </xdr:cNvPr>
        <xdr:cNvSpPr txBox="1"/>
      </xdr:nvSpPr>
      <xdr:spPr>
        <a:xfrm>
          <a:off x="10515600" y="1074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140081</xdr:rowOff>
    </xdr:from>
    <xdr:to>
      <xdr:col>50</xdr:col>
      <xdr:colOff>165100</xdr:colOff>
      <xdr:row>63</xdr:row>
      <xdr:rowOff>70231</xdr:rowOff>
    </xdr:to>
    <xdr:sp macro="" textlink="">
      <xdr:nvSpPr>
        <xdr:cNvPr id="207" name="楕円 206">
          <a:extLst>
            <a:ext uri="{FF2B5EF4-FFF2-40B4-BE49-F238E27FC236}">
              <a16:creationId xmlns:a16="http://schemas.microsoft.com/office/drawing/2014/main" id="{7B07CA26-51CC-4351-82DA-266DEF022DA7}"/>
            </a:ext>
          </a:extLst>
        </xdr:cNvPr>
        <xdr:cNvSpPr/>
      </xdr:nvSpPr>
      <xdr:spPr>
        <a:xfrm>
          <a:off x="9588500" y="1076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16002</xdr:rowOff>
    </xdr:from>
    <xdr:to>
      <xdr:col>55</xdr:col>
      <xdr:colOff>0</xdr:colOff>
      <xdr:row>63</xdr:row>
      <xdr:rowOff>19431</xdr:rowOff>
    </xdr:to>
    <xdr:cxnSp macro="">
      <xdr:nvCxnSpPr>
        <xdr:cNvPr id="208" name="直線コネクタ 207">
          <a:extLst>
            <a:ext uri="{FF2B5EF4-FFF2-40B4-BE49-F238E27FC236}">
              <a16:creationId xmlns:a16="http://schemas.microsoft.com/office/drawing/2014/main" id="{EC865108-4F3F-4C4B-B490-A805C2CA6A22}"/>
            </a:ext>
          </a:extLst>
        </xdr:cNvPr>
        <xdr:cNvCxnSpPr/>
      </xdr:nvCxnSpPr>
      <xdr:spPr>
        <a:xfrm flipV="1">
          <a:off x="9639300" y="10817352"/>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59309</xdr:rowOff>
    </xdr:from>
    <xdr:to>
      <xdr:col>46</xdr:col>
      <xdr:colOff>38100</xdr:colOff>
      <xdr:row>63</xdr:row>
      <xdr:rowOff>160909</xdr:rowOff>
    </xdr:to>
    <xdr:sp macro="" textlink="">
      <xdr:nvSpPr>
        <xdr:cNvPr id="209" name="楕円 208">
          <a:extLst>
            <a:ext uri="{FF2B5EF4-FFF2-40B4-BE49-F238E27FC236}">
              <a16:creationId xmlns:a16="http://schemas.microsoft.com/office/drawing/2014/main" id="{F3AFAAA2-05B1-403A-8BC0-6E32DF94021B}"/>
            </a:ext>
          </a:extLst>
        </xdr:cNvPr>
        <xdr:cNvSpPr/>
      </xdr:nvSpPr>
      <xdr:spPr>
        <a:xfrm>
          <a:off x="8699500" y="1086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19431</xdr:rowOff>
    </xdr:from>
    <xdr:to>
      <xdr:col>50</xdr:col>
      <xdr:colOff>114300</xdr:colOff>
      <xdr:row>63</xdr:row>
      <xdr:rowOff>110109</xdr:rowOff>
    </xdr:to>
    <xdr:cxnSp macro="">
      <xdr:nvCxnSpPr>
        <xdr:cNvPr id="210" name="直線コネクタ 209">
          <a:extLst>
            <a:ext uri="{FF2B5EF4-FFF2-40B4-BE49-F238E27FC236}">
              <a16:creationId xmlns:a16="http://schemas.microsoft.com/office/drawing/2014/main" id="{381FCEE1-D327-4BE0-8F78-D5743CAF426A}"/>
            </a:ext>
          </a:extLst>
        </xdr:cNvPr>
        <xdr:cNvCxnSpPr/>
      </xdr:nvCxnSpPr>
      <xdr:spPr>
        <a:xfrm flipV="1">
          <a:off x="8750300" y="10820781"/>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61358</xdr:rowOff>
    </xdr:from>
    <xdr:ext cx="469744" cy="259045"/>
    <xdr:sp macro="" textlink="">
      <xdr:nvSpPr>
        <xdr:cNvPr id="211" name="n_1mainValue【体育館・プール】&#10;一人当たり面積">
          <a:extLst>
            <a:ext uri="{FF2B5EF4-FFF2-40B4-BE49-F238E27FC236}">
              <a16:creationId xmlns:a16="http://schemas.microsoft.com/office/drawing/2014/main" id="{6F100880-1AC0-4534-8E3B-EEF613EF083B}"/>
            </a:ext>
          </a:extLst>
        </xdr:cNvPr>
        <xdr:cNvSpPr txBox="1"/>
      </xdr:nvSpPr>
      <xdr:spPr>
        <a:xfrm>
          <a:off x="9391727" y="1086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152036</xdr:rowOff>
    </xdr:from>
    <xdr:ext cx="469744" cy="259045"/>
    <xdr:sp macro="" textlink="">
      <xdr:nvSpPr>
        <xdr:cNvPr id="212" name="n_2mainValue【体育館・プール】&#10;一人当たり面積">
          <a:extLst>
            <a:ext uri="{FF2B5EF4-FFF2-40B4-BE49-F238E27FC236}">
              <a16:creationId xmlns:a16="http://schemas.microsoft.com/office/drawing/2014/main" id="{8A687CED-C4BC-49F1-B3DF-376A80862BF7}"/>
            </a:ext>
          </a:extLst>
        </xdr:cNvPr>
        <xdr:cNvSpPr txBox="1"/>
      </xdr:nvSpPr>
      <xdr:spPr>
        <a:xfrm>
          <a:off x="8515427" y="1095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a:extLst>
            <a:ext uri="{FF2B5EF4-FFF2-40B4-BE49-F238E27FC236}">
              <a16:creationId xmlns:a16="http://schemas.microsoft.com/office/drawing/2014/main" id="{E4E1E271-12F2-4618-A01B-E93167206D2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4" name="正方形/長方形 213">
          <a:extLst>
            <a:ext uri="{FF2B5EF4-FFF2-40B4-BE49-F238E27FC236}">
              <a16:creationId xmlns:a16="http://schemas.microsoft.com/office/drawing/2014/main" id="{2A0E4398-6655-417A-94A9-A6E26B32552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5" name="正方形/長方形 214">
          <a:extLst>
            <a:ext uri="{FF2B5EF4-FFF2-40B4-BE49-F238E27FC236}">
              <a16:creationId xmlns:a16="http://schemas.microsoft.com/office/drawing/2014/main" id="{13D748F4-75FB-45C5-854C-13B950231C9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6" name="正方形/長方形 215">
          <a:extLst>
            <a:ext uri="{FF2B5EF4-FFF2-40B4-BE49-F238E27FC236}">
              <a16:creationId xmlns:a16="http://schemas.microsoft.com/office/drawing/2014/main" id="{F5AECDE3-F91E-4C1F-BFA1-0A8A168CE56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7" name="正方形/長方形 216">
          <a:extLst>
            <a:ext uri="{FF2B5EF4-FFF2-40B4-BE49-F238E27FC236}">
              <a16:creationId xmlns:a16="http://schemas.microsoft.com/office/drawing/2014/main" id="{5CA52712-0A5B-4B06-89AB-FBCFA1A893D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8" name="正方形/長方形 217">
          <a:extLst>
            <a:ext uri="{FF2B5EF4-FFF2-40B4-BE49-F238E27FC236}">
              <a16:creationId xmlns:a16="http://schemas.microsoft.com/office/drawing/2014/main" id="{C5BF856B-237F-475F-B5C9-9E14F243BFD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9" name="正方形/長方形 218">
          <a:extLst>
            <a:ext uri="{FF2B5EF4-FFF2-40B4-BE49-F238E27FC236}">
              <a16:creationId xmlns:a16="http://schemas.microsoft.com/office/drawing/2014/main" id="{F536B338-92BD-460F-A16A-3C6221860EA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a:extLst>
            <a:ext uri="{FF2B5EF4-FFF2-40B4-BE49-F238E27FC236}">
              <a16:creationId xmlns:a16="http://schemas.microsoft.com/office/drawing/2014/main" id="{CF952F3F-FAE9-44E7-9202-1B6C5D81452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1" name="テキスト ボックス 220">
          <a:extLst>
            <a:ext uri="{FF2B5EF4-FFF2-40B4-BE49-F238E27FC236}">
              <a16:creationId xmlns:a16="http://schemas.microsoft.com/office/drawing/2014/main" id="{22F7E5BB-79CC-44DD-B80D-46DD966E4C2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2" name="直線コネクタ 221">
          <a:extLst>
            <a:ext uri="{FF2B5EF4-FFF2-40B4-BE49-F238E27FC236}">
              <a16:creationId xmlns:a16="http://schemas.microsoft.com/office/drawing/2014/main" id="{6B77C709-E339-4979-BC4B-58584981EB4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a:extLst>
            <a:ext uri="{FF2B5EF4-FFF2-40B4-BE49-F238E27FC236}">
              <a16:creationId xmlns:a16="http://schemas.microsoft.com/office/drawing/2014/main" id="{015DCEA6-58FC-4DE4-B280-66D2FD3F692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24" name="テキスト ボックス 223">
          <a:extLst>
            <a:ext uri="{FF2B5EF4-FFF2-40B4-BE49-F238E27FC236}">
              <a16:creationId xmlns:a16="http://schemas.microsoft.com/office/drawing/2014/main" id="{09222160-99EF-4E2A-ACB3-9D01A8A9DB68}"/>
            </a:ext>
          </a:extLst>
        </xdr:cNvPr>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a:extLst>
            <a:ext uri="{FF2B5EF4-FFF2-40B4-BE49-F238E27FC236}">
              <a16:creationId xmlns:a16="http://schemas.microsoft.com/office/drawing/2014/main" id="{3ED03C65-92EE-4239-83E4-53C47C4EC32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a:extLst>
            <a:ext uri="{FF2B5EF4-FFF2-40B4-BE49-F238E27FC236}">
              <a16:creationId xmlns:a16="http://schemas.microsoft.com/office/drawing/2014/main" id="{839AF0F0-1EE4-4840-8B29-94465BED10F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a:extLst>
            <a:ext uri="{FF2B5EF4-FFF2-40B4-BE49-F238E27FC236}">
              <a16:creationId xmlns:a16="http://schemas.microsoft.com/office/drawing/2014/main" id="{3D974447-4A03-4602-9F05-83EE1B1E6FB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a:extLst>
            <a:ext uri="{FF2B5EF4-FFF2-40B4-BE49-F238E27FC236}">
              <a16:creationId xmlns:a16="http://schemas.microsoft.com/office/drawing/2014/main" id="{83766EEE-4C2A-4FC9-86FC-8BDAF379C41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a:extLst>
            <a:ext uri="{FF2B5EF4-FFF2-40B4-BE49-F238E27FC236}">
              <a16:creationId xmlns:a16="http://schemas.microsoft.com/office/drawing/2014/main" id="{B352F85B-F31B-4967-A9B3-384E6FA35A0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a:extLst>
            <a:ext uri="{FF2B5EF4-FFF2-40B4-BE49-F238E27FC236}">
              <a16:creationId xmlns:a16="http://schemas.microsoft.com/office/drawing/2014/main" id="{BA9C538A-2EC3-4574-B51C-3EC7123B7D5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a:extLst>
            <a:ext uri="{FF2B5EF4-FFF2-40B4-BE49-F238E27FC236}">
              <a16:creationId xmlns:a16="http://schemas.microsoft.com/office/drawing/2014/main" id="{7512DF9F-DAF1-4912-9AF4-4DAD7FE8F3A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2" name="テキスト ボックス 231">
          <a:extLst>
            <a:ext uri="{FF2B5EF4-FFF2-40B4-BE49-F238E27FC236}">
              <a16:creationId xmlns:a16="http://schemas.microsoft.com/office/drawing/2014/main" id="{FEFFF0FC-317B-47E5-91DC-1D5CDDBEC26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a:extLst>
            <a:ext uri="{FF2B5EF4-FFF2-40B4-BE49-F238E27FC236}">
              <a16:creationId xmlns:a16="http://schemas.microsoft.com/office/drawing/2014/main" id="{C768A79E-48C1-4F18-B278-6F2E61E7861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a:extLst>
            <a:ext uri="{FF2B5EF4-FFF2-40B4-BE49-F238E27FC236}">
              <a16:creationId xmlns:a16="http://schemas.microsoft.com/office/drawing/2014/main" id="{7DE24FF1-AEB8-4898-9B6E-301C448BD37F}"/>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福祉施設】&#10;有形固定資産減価償却率グラフ枠">
          <a:extLst>
            <a:ext uri="{FF2B5EF4-FFF2-40B4-BE49-F238E27FC236}">
              <a16:creationId xmlns:a16="http://schemas.microsoft.com/office/drawing/2014/main" id="{16A9E42D-2713-4B31-A5E8-5766420130B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22861</xdr:rowOff>
    </xdr:from>
    <xdr:to>
      <xdr:col>24</xdr:col>
      <xdr:colOff>62865</xdr:colOff>
      <xdr:row>85</xdr:row>
      <xdr:rowOff>106680</xdr:rowOff>
    </xdr:to>
    <xdr:cxnSp macro="">
      <xdr:nvCxnSpPr>
        <xdr:cNvPr id="236" name="直線コネクタ 235">
          <a:extLst>
            <a:ext uri="{FF2B5EF4-FFF2-40B4-BE49-F238E27FC236}">
              <a16:creationId xmlns:a16="http://schemas.microsoft.com/office/drawing/2014/main" id="{C468A2D8-0176-4783-B2E5-373C2F857E67}"/>
            </a:ext>
          </a:extLst>
        </xdr:cNvPr>
        <xdr:cNvCxnSpPr/>
      </xdr:nvCxnSpPr>
      <xdr:spPr>
        <a:xfrm flipV="1">
          <a:off x="4634865" y="13224511"/>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110507</xdr:rowOff>
    </xdr:from>
    <xdr:ext cx="340478" cy="259045"/>
    <xdr:sp macro="" textlink="">
      <xdr:nvSpPr>
        <xdr:cNvPr id="237" name="【福祉施設】&#10;有形固定資産減価償却率最小値テキスト">
          <a:extLst>
            <a:ext uri="{FF2B5EF4-FFF2-40B4-BE49-F238E27FC236}">
              <a16:creationId xmlns:a16="http://schemas.microsoft.com/office/drawing/2014/main" id="{FE57CA67-8EE9-4A17-A6AA-36FEEE529D36}"/>
            </a:ext>
          </a:extLst>
        </xdr:cNvPr>
        <xdr:cNvSpPr txBox="1"/>
      </xdr:nvSpPr>
      <xdr:spPr>
        <a:xfrm>
          <a:off x="4673600" y="14683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106680</xdr:rowOff>
    </xdr:from>
    <xdr:to>
      <xdr:col>24</xdr:col>
      <xdr:colOff>152400</xdr:colOff>
      <xdr:row>85</xdr:row>
      <xdr:rowOff>106680</xdr:rowOff>
    </xdr:to>
    <xdr:cxnSp macro="">
      <xdr:nvCxnSpPr>
        <xdr:cNvPr id="238" name="直線コネクタ 237">
          <a:extLst>
            <a:ext uri="{FF2B5EF4-FFF2-40B4-BE49-F238E27FC236}">
              <a16:creationId xmlns:a16="http://schemas.microsoft.com/office/drawing/2014/main" id="{11004F18-E4B6-4868-9528-194A83DE0D68}"/>
            </a:ext>
          </a:extLst>
        </xdr:cNvPr>
        <xdr:cNvCxnSpPr/>
      </xdr:nvCxnSpPr>
      <xdr:spPr>
        <a:xfrm>
          <a:off x="4546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140988</xdr:rowOff>
    </xdr:from>
    <xdr:ext cx="405111" cy="259045"/>
    <xdr:sp macro="" textlink="">
      <xdr:nvSpPr>
        <xdr:cNvPr id="239" name="【福祉施設】&#10;有形固定資産減価償却率最大値テキスト">
          <a:extLst>
            <a:ext uri="{FF2B5EF4-FFF2-40B4-BE49-F238E27FC236}">
              <a16:creationId xmlns:a16="http://schemas.microsoft.com/office/drawing/2014/main" id="{D261E110-9A23-4FDF-BF9D-28B1171992E9}"/>
            </a:ext>
          </a:extLst>
        </xdr:cNvPr>
        <xdr:cNvSpPr txBox="1"/>
      </xdr:nvSpPr>
      <xdr:spPr>
        <a:xfrm>
          <a:off x="4673600" y="1299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22861</xdr:rowOff>
    </xdr:from>
    <xdr:to>
      <xdr:col>24</xdr:col>
      <xdr:colOff>152400</xdr:colOff>
      <xdr:row>77</xdr:row>
      <xdr:rowOff>22861</xdr:rowOff>
    </xdr:to>
    <xdr:cxnSp macro="">
      <xdr:nvCxnSpPr>
        <xdr:cNvPr id="240" name="直線コネクタ 239">
          <a:extLst>
            <a:ext uri="{FF2B5EF4-FFF2-40B4-BE49-F238E27FC236}">
              <a16:creationId xmlns:a16="http://schemas.microsoft.com/office/drawing/2014/main" id="{B4555B26-76B1-4982-AEAF-DB904AF6171C}"/>
            </a:ext>
          </a:extLst>
        </xdr:cNvPr>
        <xdr:cNvCxnSpPr/>
      </xdr:nvCxnSpPr>
      <xdr:spPr>
        <a:xfrm>
          <a:off x="4546600" y="1322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116222</xdr:rowOff>
    </xdr:from>
    <xdr:ext cx="405111" cy="259045"/>
    <xdr:sp macro="" textlink="">
      <xdr:nvSpPr>
        <xdr:cNvPr id="241" name="【福祉施設】&#10;有形固定資産減価償却率平均値テキスト">
          <a:extLst>
            <a:ext uri="{FF2B5EF4-FFF2-40B4-BE49-F238E27FC236}">
              <a16:creationId xmlns:a16="http://schemas.microsoft.com/office/drawing/2014/main" id="{AB99361C-219F-4E88-9C54-7FF810C7C53F}"/>
            </a:ext>
          </a:extLst>
        </xdr:cNvPr>
        <xdr:cNvSpPr txBox="1"/>
      </xdr:nvSpPr>
      <xdr:spPr>
        <a:xfrm>
          <a:off x="4673600" y="1400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137795</xdr:rowOff>
    </xdr:from>
    <xdr:to>
      <xdr:col>24</xdr:col>
      <xdr:colOff>114300</xdr:colOff>
      <xdr:row>82</xdr:row>
      <xdr:rowOff>67945</xdr:rowOff>
    </xdr:to>
    <xdr:sp macro="" textlink="">
      <xdr:nvSpPr>
        <xdr:cNvPr id="242" name="フローチャート: 判断 241">
          <a:extLst>
            <a:ext uri="{FF2B5EF4-FFF2-40B4-BE49-F238E27FC236}">
              <a16:creationId xmlns:a16="http://schemas.microsoft.com/office/drawing/2014/main" id="{4E4C4AC5-B547-4D71-92FB-41B7F22D3CAA}"/>
            </a:ext>
          </a:extLst>
        </xdr:cNvPr>
        <xdr:cNvSpPr/>
      </xdr:nvSpPr>
      <xdr:spPr>
        <a:xfrm>
          <a:off x="45847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92075</xdr:rowOff>
    </xdr:from>
    <xdr:to>
      <xdr:col>20</xdr:col>
      <xdr:colOff>38100</xdr:colOff>
      <xdr:row>82</xdr:row>
      <xdr:rowOff>22225</xdr:rowOff>
    </xdr:to>
    <xdr:sp macro="" textlink="">
      <xdr:nvSpPr>
        <xdr:cNvPr id="243" name="フローチャート: 判断 242">
          <a:extLst>
            <a:ext uri="{FF2B5EF4-FFF2-40B4-BE49-F238E27FC236}">
              <a16:creationId xmlns:a16="http://schemas.microsoft.com/office/drawing/2014/main" id="{3F8830CA-73ED-4FDD-AC57-ACF75746B210}"/>
            </a:ext>
          </a:extLst>
        </xdr:cNvPr>
        <xdr:cNvSpPr/>
      </xdr:nvSpPr>
      <xdr:spPr>
        <a:xfrm>
          <a:off x="3746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13352</xdr:rowOff>
    </xdr:from>
    <xdr:ext cx="405111" cy="259045"/>
    <xdr:sp macro="" textlink="">
      <xdr:nvSpPr>
        <xdr:cNvPr id="244" name="n_1aveValue【福祉施設】&#10;有形固定資産減価償却率">
          <a:extLst>
            <a:ext uri="{FF2B5EF4-FFF2-40B4-BE49-F238E27FC236}">
              <a16:creationId xmlns:a16="http://schemas.microsoft.com/office/drawing/2014/main" id="{579DCB81-E64F-442B-88E9-71A18B6265D3}"/>
            </a:ext>
          </a:extLst>
        </xdr:cNvPr>
        <xdr:cNvSpPr txBox="1"/>
      </xdr:nvSpPr>
      <xdr:spPr>
        <a:xfrm>
          <a:off x="35820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8255</xdr:rowOff>
    </xdr:from>
    <xdr:to>
      <xdr:col>15</xdr:col>
      <xdr:colOff>101600</xdr:colOff>
      <xdr:row>81</xdr:row>
      <xdr:rowOff>109855</xdr:rowOff>
    </xdr:to>
    <xdr:sp macro="" textlink="">
      <xdr:nvSpPr>
        <xdr:cNvPr id="245" name="フローチャート: 判断 244">
          <a:extLst>
            <a:ext uri="{FF2B5EF4-FFF2-40B4-BE49-F238E27FC236}">
              <a16:creationId xmlns:a16="http://schemas.microsoft.com/office/drawing/2014/main" id="{C3D0C491-B6D1-4CC4-8E00-E1D039026D32}"/>
            </a:ext>
          </a:extLst>
        </xdr:cNvPr>
        <xdr:cNvSpPr/>
      </xdr:nvSpPr>
      <xdr:spPr>
        <a:xfrm>
          <a:off x="2857500" y="1389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100982</xdr:rowOff>
    </xdr:from>
    <xdr:ext cx="405111" cy="259045"/>
    <xdr:sp macro="" textlink="">
      <xdr:nvSpPr>
        <xdr:cNvPr id="246" name="n_2aveValue【福祉施設】&#10;有形固定資産減価償却率">
          <a:extLst>
            <a:ext uri="{FF2B5EF4-FFF2-40B4-BE49-F238E27FC236}">
              <a16:creationId xmlns:a16="http://schemas.microsoft.com/office/drawing/2014/main" id="{A6BD23C3-9918-4A69-93AE-20E0A738963E}"/>
            </a:ext>
          </a:extLst>
        </xdr:cNvPr>
        <xdr:cNvSpPr txBox="1"/>
      </xdr:nvSpPr>
      <xdr:spPr>
        <a:xfrm>
          <a:off x="2705744" y="1398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4533610A-7BE7-4055-8525-883423EB2E2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16D47B69-B5AE-4C6D-A47D-D6234155DBE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E1F1F5D0-6C32-4C03-9171-7AF0C104DF4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A1B55515-9CA6-486B-8783-D56BC6A8AE3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9D074613-B273-4100-BCF7-37176B33B26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52" name="楕円 251">
          <a:extLst>
            <a:ext uri="{FF2B5EF4-FFF2-40B4-BE49-F238E27FC236}">
              <a16:creationId xmlns:a16="http://schemas.microsoft.com/office/drawing/2014/main" id="{E14B31BE-CC2B-4584-8B1E-CDD4C02D0B48}"/>
            </a:ext>
          </a:extLst>
        </xdr:cNvPr>
        <xdr:cNvSpPr/>
      </xdr:nvSpPr>
      <xdr:spPr>
        <a:xfrm>
          <a:off x="4584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124477</xdr:rowOff>
    </xdr:from>
    <xdr:ext cx="405111" cy="259045"/>
    <xdr:sp macro="" textlink="">
      <xdr:nvSpPr>
        <xdr:cNvPr id="253" name="【福祉施設】&#10;有形固定資産減価償却率該当値テキスト">
          <a:extLst>
            <a:ext uri="{FF2B5EF4-FFF2-40B4-BE49-F238E27FC236}">
              <a16:creationId xmlns:a16="http://schemas.microsoft.com/office/drawing/2014/main" id="{163328EB-0D51-4096-A4B0-ED3911E92985}"/>
            </a:ext>
          </a:extLst>
        </xdr:cNvPr>
        <xdr:cNvSpPr txBox="1"/>
      </xdr:nvSpPr>
      <xdr:spPr>
        <a:xfrm>
          <a:off x="4673600"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139700</xdr:rowOff>
    </xdr:from>
    <xdr:to>
      <xdr:col>20</xdr:col>
      <xdr:colOff>38100</xdr:colOff>
      <xdr:row>81</xdr:row>
      <xdr:rowOff>69850</xdr:rowOff>
    </xdr:to>
    <xdr:sp macro="" textlink="">
      <xdr:nvSpPr>
        <xdr:cNvPr id="254" name="楕円 253">
          <a:extLst>
            <a:ext uri="{FF2B5EF4-FFF2-40B4-BE49-F238E27FC236}">
              <a16:creationId xmlns:a16="http://schemas.microsoft.com/office/drawing/2014/main" id="{673610FB-C63C-4F95-8C06-BC63798B41ED}"/>
            </a:ext>
          </a:extLst>
        </xdr:cNvPr>
        <xdr:cNvSpPr/>
      </xdr:nvSpPr>
      <xdr:spPr>
        <a:xfrm>
          <a:off x="3746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152400</xdr:rowOff>
    </xdr:from>
    <xdr:to>
      <xdr:col>24</xdr:col>
      <xdr:colOff>63500</xdr:colOff>
      <xdr:row>81</xdr:row>
      <xdr:rowOff>19050</xdr:rowOff>
    </xdr:to>
    <xdr:cxnSp macro="">
      <xdr:nvCxnSpPr>
        <xdr:cNvPr id="255" name="直線コネクタ 254">
          <a:extLst>
            <a:ext uri="{FF2B5EF4-FFF2-40B4-BE49-F238E27FC236}">
              <a16:creationId xmlns:a16="http://schemas.microsoft.com/office/drawing/2014/main" id="{EB7436C7-1E04-408E-8E58-5FC59B5B38DA}"/>
            </a:ext>
          </a:extLst>
        </xdr:cNvPr>
        <xdr:cNvCxnSpPr/>
      </xdr:nvCxnSpPr>
      <xdr:spPr>
        <a:xfrm flipV="1">
          <a:off x="3797300" y="13868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23495</xdr:rowOff>
    </xdr:from>
    <xdr:to>
      <xdr:col>15</xdr:col>
      <xdr:colOff>101600</xdr:colOff>
      <xdr:row>80</xdr:row>
      <xdr:rowOff>125095</xdr:rowOff>
    </xdr:to>
    <xdr:sp macro="" textlink="">
      <xdr:nvSpPr>
        <xdr:cNvPr id="256" name="楕円 255">
          <a:extLst>
            <a:ext uri="{FF2B5EF4-FFF2-40B4-BE49-F238E27FC236}">
              <a16:creationId xmlns:a16="http://schemas.microsoft.com/office/drawing/2014/main" id="{79B4E7FF-D531-48A0-B656-EEBAF838259E}"/>
            </a:ext>
          </a:extLst>
        </xdr:cNvPr>
        <xdr:cNvSpPr/>
      </xdr:nvSpPr>
      <xdr:spPr>
        <a:xfrm>
          <a:off x="2857500" y="1373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74295</xdr:rowOff>
    </xdr:from>
    <xdr:to>
      <xdr:col>19</xdr:col>
      <xdr:colOff>177800</xdr:colOff>
      <xdr:row>81</xdr:row>
      <xdr:rowOff>19050</xdr:rowOff>
    </xdr:to>
    <xdr:cxnSp macro="">
      <xdr:nvCxnSpPr>
        <xdr:cNvPr id="257" name="直線コネクタ 256">
          <a:extLst>
            <a:ext uri="{FF2B5EF4-FFF2-40B4-BE49-F238E27FC236}">
              <a16:creationId xmlns:a16="http://schemas.microsoft.com/office/drawing/2014/main" id="{7F8C592C-85D0-4C85-B65E-20A84DA2CA8A}"/>
            </a:ext>
          </a:extLst>
        </xdr:cNvPr>
        <xdr:cNvCxnSpPr/>
      </xdr:nvCxnSpPr>
      <xdr:spPr>
        <a:xfrm>
          <a:off x="2908300" y="13790295"/>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86377</xdr:rowOff>
    </xdr:from>
    <xdr:ext cx="405111" cy="259045"/>
    <xdr:sp macro="" textlink="">
      <xdr:nvSpPr>
        <xdr:cNvPr id="258" name="n_1mainValue【福祉施設】&#10;有形固定資産減価償却率">
          <a:extLst>
            <a:ext uri="{FF2B5EF4-FFF2-40B4-BE49-F238E27FC236}">
              <a16:creationId xmlns:a16="http://schemas.microsoft.com/office/drawing/2014/main" id="{C95FF871-DDD4-4638-8668-14CDD122A072}"/>
            </a:ext>
          </a:extLst>
        </xdr:cNvPr>
        <xdr:cNvSpPr txBox="1"/>
      </xdr:nvSpPr>
      <xdr:spPr>
        <a:xfrm>
          <a:off x="35820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141622</xdr:rowOff>
    </xdr:from>
    <xdr:ext cx="405111" cy="259045"/>
    <xdr:sp macro="" textlink="">
      <xdr:nvSpPr>
        <xdr:cNvPr id="259" name="n_2mainValue【福祉施設】&#10;有形固定資産減価償却率">
          <a:extLst>
            <a:ext uri="{FF2B5EF4-FFF2-40B4-BE49-F238E27FC236}">
              <a16:creationId xmlns:a16="http://schemas.microsoft.com/office/drawing/2014/main" id="{038E454D-3E97-4750-B640-E6C123E87D15}"/>
            </a:ext>
          </a:extLst>
        </xdr:cNvPr>
        <xdr:cNvSpPr txBox="1"/>
      </xdr:nvSpPr>
      <xdr:spPr>
        <a:xfrm>
          <a:off x="2705744" y="1351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0" name="正方形/長方形 259">
          <a:extLst>
            <a:ext uri="{FF2B5EF4-FFF2-40B4-BE49-F238E27FC236}">
              <a16:creationId xmlns:a16="http://schemas.microsoft.com/office/drawing/2014/main" id="{F8150C4A-F3C4-40ED-8093-638BD379F2A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1" name="正方形/長方形 260">
          <a:extLst>
            <a:ext uri="{FF2B5EF4-FFF2-40B4-BE49-F238E27FC236}">
              <a16:creationId xmlns:a16="http://schemas.microsoft.com/office/drawing/2014/main" id="{0551D969-ABA4-429F-9047-E44087E35B5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2" name="正方形/長方形 261">
          <a:extLst>
            <a:ext uri="{FF2B5EF4-FFF2-40B4-BE49-F238E27FC236}">
              <a16:creationId xmlns:a16="http://schemas.microsoft.com/office/drawing/2014/main" id="{A293E887-63BF-49DB-9599-0093B4D4F0B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3" name="正方形/長方形 262">
          <a:extLst>
            <a:ext uri="{FF2B5EF4-FFF2-40B4-BE49-F238E27FC236}">
              <a16:creationId xmlns:a16="http://schemas.microsoft.com/office/drawing/2014/main" id="{EA9BE21B-9824-437C-807B-7C1982AEE7F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4" name="正方形/長方形 263">
          <a:extLst>
            <a:ext uri="{FF2B5EF4-FFF2-40B4-BE49-F238E27FC236}">
              <a16:creationId xmlns:a16="http://schemas.microsoft.com/office/drawing/2014/main" id="{7CF10B54-CA03-42F7-9B64-715B54FA220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5" name="正方形/長方形 264">
          <a:extLst>
            <a:ext uri="{FF2B5EF4-FFF2-40B4-BE49-F238E27FC236}">
              <a16:creationId xmlns:a16="http://schemas.microsoft.com/office/drawing/2014/main" id="{9464FA6F-1A1C-426E-80E0-1ACD3F34F94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6" name="正方形/長方形 265">
          <a:extLst>
            <a:ext uri="{FF2B5EF4-FFF2-40B4-BE49-F238E27FC236}">
              <a16:creationId xmlns:a16="http://schemas.microsoft.com/office/drawing/2014/main" id="{7ED32FC1-53D9-4C1F-99FC-B41BE026781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7" name="正方形/長方形 266">
          <a:extLst>
            <a:ext uri="{FF2B5EF4-FFF2-40B4-BE49-F238E27FC236}">
              <a16:creationId xmlns:a16="http://schemas.microsoft.com/office/drawing/2014/main" id="{D7D26A4A-017A-4D8E-B77E-D300D7D4B59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8" name="テキスト ボックス 267">
          <a:extLst>
            <a:ext uri="{FF2B5EF4-FFF2-40B4-BE49-F238E27FC236}">
              <a16:creationId xmlns:a16="http://schemas.microsoft.com/office/drawing/2014/main" id="{9EFFF89E-F7ED-4C02-95A5-613BF6CCA09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9" name="直線コネクタ 268">
          <a:extLst>
            <a:ext uri="{FF2B5EF4-FFF2-40B4-BE49-F238E27FC236}">
              <a16:creationId xmlns:a16="http://schemas.microsoft.com/office/drawing/2014/main" id="{C3536B0F-90FD-4EC9-943E-68B833C4CA5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0" name="直線コネクタ 269">
          <a:extLst>
            <a:ext uri="{FF2B5EF4-FFF2-40B4-BE49-F238E27FC236}">
              <a16:creationId xmlns:a16="http://schemas.microsoft.com/office/drawing/2014/main" id="{D39A4B57-143C-4427-9305-70D39960863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7C8CCED3-075D-4F84-BD4D-1FCAEA50963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2" name="直線コネクタ 271">
          <a:extLst>
            <a:ext uri="{FF2B5EF4-FFF2-40B4-BE49-F238E27FC236}">
              <a16:creationId xmlns:a16="http://schemas.microsoft.com/office/drawing/2014/main" id="{3EDB6152-686B-4550-82DD-1B30D3291C4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3" name="テキスト ボックス 272">
          <a:extLst>
            <a:ext uri="{FF2B5EF4-FFF2-40B4-BE49-F238E27FC236}">
              <a16:creationId xmlns:a16="http://schemas.microsoft.com/office/drawing/2014/main" id="{2772ECF4-997B-470D-9095-AA1EEB2FEE8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4" name="直線コネクタ 273">
          <a:extLst>
            <a:ext uri="{FF2B5EF4-FFF2-40B4-BE49-F238E27FC236}">
              <a16:creationId xmlns:a16="http://schemas.microsoft.com/office/drawing/2014/main" id="{306E626D-19BA-4F36-9E9D-AB66E20DC11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5" name="テキスト ボックス 274">
          <a:extLst>
            <a:ext uri="{FF2B5EF4-FFF2-40B4-BE49-F238E27FC236}">
              <a16:creationId xmlns:a16="http://schemas.microsoft.com/office/drawing/2014/main" id="{F5CDE535-214C-497B-9E97-A22884CE3B5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6" name="直線コネクタ 275">
          <a:extLst>
            <a:ext uri="{FF2B5EF4-FFF2-40B4-BE49-F238E27FC236}">
              <a16:creationId xmlns:a16="http://schemas.microsoft.com/office/drawing/2014/main" id="{E466C271-D6B1-4579-B9A0-1EC600AACA7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7" name="テキスト ボックス 276">
          <a:extLst>
            <a:ext uri="{FF2B5EF4-FFF2-40B4-BE49-F238E27FC236}">
              <a16:creationId xmlns:a16="http://schemas.microsoft.com/office/drawing/2014/main" id="{862933A7-C36B-4EAD-B69E-2CFF3C37E6E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8" name="直線コネクタ 277">
          <a:extLst>
            <a:ext uri="{FF2B5EF4-FFF2-40B4-BE49-F238E27FC236}">
              <a16:creationId xmlns:a16="http://schemas.microsoft.com/office/drawing/2014/main" id="{67E758B3-0897-417E-A0A7-8EF2689F9CF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9" name="テキスト ボックス 278">
          <a:extLst>
            <a:ext uri="{FF2B5EF4-FFF2-40B4-BE49-F238E27FC236}">
              <a16:creationId xmlns:a16="http://schemas.microsoft.com/office/drawing/2014/main" id="{31E337CE-CC66-4444-86DD-BE4996F49153}"/>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0" name="直線コネクタ 279">
          <a:extLst>
            <a:ext uri="{FF2B5EF4-FFF2-40B4-BE49-F238E27FC236}">
              <a16:creationId xmlns:a16="http://schemas.microsoft.com/office/drawing/2014/main" id="{92D76CB6-BE10-434E-899F-C8499E79803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1" name="テキスト ボックス 280">
          <a:extLst>
            <a:ext uri="{FF2B5EF4-FFF2-40B4-BE49-F238E27FC236}">
              <a16:creationId xmlns:a16="http://schemas.microsoft.com/office/drawing/2014/main" id="{905A032F-B294-4E00-8147-9C86C1E2D76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2" name="【福祉施設】&#10;一人当たり面積グラフ枠">
          <a:extLst>
            <a:ext uri="{FF2B5EF4-FFF2-40B4-BE49-F238E27FC236}">
              <a16:creationId xmlns:a16="http://schemas.microsoft.com/office/drawing/2014/main" id="{62891956-A0CD-4584-81B9-CE686E6F782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88773</xdr:rowOff>
    </xdr:from>
    <xdr:to>
      <xdr:col>54</xdr:col>
      <xdr:colOff>189865</xdr:colOff>
      <xdr:row>86</xdr:row>
      <xdr:rowOff>73152</xdr:rowOff>
    </xdr:to>
    <xdr:cxnSp macro="">
      <xdr:nvCxnSpPr>
        <xdr:cNvPr id="283" name="直線コネクタ 282">
          <a:extLst>
            <a:ext uri="{FF2B5EF4-FFF2-40B4-BE49-F238E27FC236}">
              <a16:creationId xmlns:a16="http://schemas.microsoft.com/office/drawing/2014/main" id="{A7FA354C-24B3-444C-A439-4CA913873017}"/>
            </a:ext>
          </a:extLst>
        </xdr:cNvPr>
        <xdr:cNvCxnSpPr/>
      </xdr:nvCxnSpPr>
      <xdr:spPr>
        <a:xfrm flipV="1">
          <a:off x="10476865" y="13461873"/>
          <a:ext cx="0" cy="135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76979</xdr:rowOff>
    </xdr:from>
    <xdr:ext cx="469744" cy="259045"/>
    <xdr:sp macro="" textlink="">
      <xdr:nvSpPr>
        <xdr:cNvPr id="284" name="【福祉施設】&#10;一人当たり面積最小値テキスト">
          <a:extLst>
            <a:ext uri="{FF2B5EF4-FFF2-40B4-BE49-F238E27FC236}">
              <a16:creationId xmlns:a16="http://schemas.microsoft.com/office/drawing/2014/main" id="{4B5DFEAA-11A3-4680-8F60-0ECCF159AA16}"/>
            </a:ext>
          </a:extLst>
        </xdr:cNvPr>
        <xdr:cNvSpPr txBox="1"/>
      </xdr:nvSpPr>
      <xdr:spPr>
        <a:xfrm>
          <a:off x="10515600" y="1482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73152</xdr:rowOff>
    </xdr:from>
    <xdr:to>
      <xdr:col>55</xdr:col>
      <xdr:colOff>88900</xdr:colOff>
      <xdr:row>86</xdr:row>
      <xdr:rowOff>73152</xdr:rowOff>
    </xdr:to>
    <xdr:cxnSp macro="">
      <xdr:nvCxnSpPr>
        <xdr:cNvPr id="285" name="直線コネクタ 284">
          <a:extLst>
            <a:ext uri="{FF2B5EF4-FFF2-40B4-BE49-F238E27FC236}">
              <a16:creationId xmlns:a16="http://schemas.microsoft.com/office/drawing/2014/main" id="{F64A3686-A175-4AD4-9413-B5985B8B79ED}"/>
            </a:ext>
          </a:extLst>
        </xdr:cNvPr>
        <xdr:cNvCxnSpPr/>
      </xdr:nvCxnSpPr>
      <xdr:spPr>
        <a:xfrm>
          <a:off x="10388600" y="1481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35450</xdr:rowOff>
    </xdr:from>
    <xdr:ext cx="469744" cy="259045"/>
    <xdr:sp macro="" textlink="">
      <xdr:nvSpPr>
        <xdr:cNvPr id="286" name="【福祉施設】&#10;一人当たり面積最大値テキスト">
          <a:extLst>
            <a:ext uri="{FF2B5EF4-FFF2-40B4-BE49-F238E27FC236}">
              <a16:creationId xmlns:a16="http://schemas.microsoft.com/office/drawing/2014/main" id="{A18A328E-CCF5-404D-8B76-F35F2A34636B}"/>
            </a:ext>
          </a:extLst>
        </xdr:cNvPr>
        <xdr:cNvSpPr txBox="1"/>
      </xdr:nvSpPr>
      <xdr:spPr>
        <a:xfrm>
          <a:off x="10515600" y="132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88773</xdr:rowOff>
    </xdr:from>
    <xdr:to>
      <xdr:col>55</xdr:col>
      <xdr:colOff>88900</xdr:colOff>
      <xdr:row>78</xdr:row>
      <xdr:rowOff>88773</xdr:rowOff>
    </xdr:to>
    <xdr:cxnSp macro="">
      <xdr:nvCxnSpPr>
        <xdr:cNvPr id="287" name="直線コネクタ 286">
          <a:extLst>
            <a:ext uri="{FF2B5EF4-FFF2-40B4-BE49-F238E27FC236}">
              <a16:creationId xmlns:a16="http://schemas.microsoft.com/office/drawing/2014/main" id="{7DD7CCEA-14BE-434B-95DA-860C8859F057}"/>
            </a:ext>
          </a:extLst>
        </xdr:cNvPr>
        <xdr:cNvCxnSpPr/>
      </xdr:nvCxnSpPr>
      <xdr:spPr>
        <a:xfrm>
          <a:off x="10388600" y="1346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37989</xdr:rowOff>
    </xdr:from>
    <xdr:ext cx="469744" cy="259045"/>
    <xdr:sp macro="" textlink="">
      <xdr:nvSpPr>
        <xdr:cNvPr id="288" name="【福祉施設】&#10;一人当たり面積平均値テキスト">
          <a:extLst>
            <a:ext uri="{FF2B5EF4-FFF2-40B4-BE49-F238E27FC236}">
              <a16:creationId xmlns:a16="http://schemas.microsoft.com/office/drawing/2014/main" id="{1611D2EE-922C-4924-9046-256735970911}"/>
            </a:ext>
          </a:extLst>
        </xdr:cNvPr>
        <xdr:cNvSpPr txBox="1"/>
      </xdr:nvSpPr>
      <xdr:spPr>
        <a:xfrm>
          <a:off x="10515600" y="14439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15112</xdr:rowOff>
    </xdr:from>
    <xdr:to>
      <xdr:col>55</xdr:col>
      <xdr:colOff>50800</xdr:colOff>
      <xdr:row>85</xdr:row>
      <xdr:rowOff>116712</xdr:rowOff>
    </xdr:to>
    <xdr:sp macro="" textlink="">
      <xdr:nvSpPr>
        <xdr:cNvPr id="289" name="フローチャート: 判断 288">
          <a:extLst>
            <a:ext uri="{FF2B5EF4-FFF2-40B4-BE49-F238E27FC236}">
              <a16:creationId xmlns:a16="http://schemas.microsoft.com/office/drawing/2014/main" id="{C8BD8E24-CD42-4B99-ACDB-C9DB55BA4EC5}"/>
            </a:ext>
          </a:extLst>
        </xdr:cNvPr>
        <xdr:cNvSpPr/>
      </xdr:nvSpPr>
      <xdr:spPr>
        <a:xfrm>
          <a:off x="10426700" y="1458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xdr:rowOff>
    </xdr:from>
    <xdr:to>
      <xdr:col>50</xdr:col>
      <xdr:colOff>165100</xdr:colOff>
      <xdr:row>85</xdr:row>
      <xdr:rowOff>106426</xdr:rowOff>
    </xdr:to>
    <xdr:sp macro="" textlink="">
      <xdr:nvSpPr>
        <xdr:cNvPr id="290" name="フローチャート: 判断 289">
          <a:extLst>
            <a:ext uri="{FF2B5EF4-FFF2-40B4-BE49-F238E27FC236}">
              <a16:creationId xmlns:a16="http://schemas.microsoft.com/office/drawing/2014/main" id="{857D85C4-B4BD-468A-AE5E-F7E1F8B9BCB2}"/>
            </a:ext>
          </a:extLst>
        </xdr:cNvPr>
        <xdr:cNvSpPr/>
      </xdr:nvSpPr>
      <xdr:spPr>
        <a:xfrm>
          <a:off x="9588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122953</xdr:rowOff>
    </xdr:from>
    <xdr:ext cx="469744" cy="259045"/>
    <xdr:sp macro="" textlink="">
      <xdr:nvSpPr>
        <xdr:cNvPr id="291" name="n_1aveValue【福祉施設】&#10;一人当たり面積">
          <a:extLst>
            <a:ext uri="{FF2B5EF4-FFF2-40B4-BE49-F238E27FC236}">
              <a16:creationId xmlns:a16="http://schemas.microsoft.com/office/drawing/2014/main" id="{5814ECE8-7D19-4FC9-A392-BA4231CBBC4C}"/>
            </a:ext>
          </a:extLst>
        </xdr:cNvPr>
        <xdr:cNvSpPr txBox="1"/>
      </xdr:nvSpPr>
      <xdr:spPr>
        <a:xfrm>
          <a:off x="9391727" y="1435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169799</xdr:rowOff>
    </xdr:from>
    <xdr:to>
      <xdr:col>46</xdr:col>
      <xdr:colOff>38100</xdr:colOff>
      <xdr:row>85</xdr:row>
      <xdr:rowOff>99949</xdr:rowOff>
    </xdr:to>
    <xdr:sp macro="" textlink="">
      <xdr:nvSpPr>
        <xdr:cNvPr id="292" name="フローチャート: 判断 291">
          <a:extLst>
            <a:ext uri="{FF2B5EF4-FFF2-40B4-BE49-F238E27FC236}">
              <a16:creationId xmlns:a16="http://schemas.microsoft.com/office/drawing/2014/main" id="{7FDB0D31-9EB2-4459-AE9F-FCE6039A6203}"/>
            </a:ext>
          </a:extLst>
        </xdr:cNvPr>
        <xdr:cNvSpPr/>
      </xdr:nvSpPr>
      <xdr:spPr>
        <a:xfrm>
          <a:off x="8699500" y="1457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116476</xdr:rowOff>
    </xdr:from>
    <xdr:ext cx="469744" cy="259045"/>
    <xdr:sp macro="" textlink="">
      <xdr:nvSpPr>
        <xdr:cNvPr id="293" name="n_2aveValue【福祉施設】&#10;一人当たり面積">
          <a:extLst>
            <a:ext uri="{FF2B5EF4-FFF2-40B4-BE49-F238E27FC236}">
              <a16:creationId xmlns:a16="http://schemas.microsoft.com/office/drawing/2014/main" id="{9937AEFA-D2A5-4231-85AE-AF678E4893F5}"/>
            </a:ext>
          </a:extLst>
        </xdr:cNvPr>
        <xdr:cNvSpPr txBox="1"/>
      </xdr:nvSpPr>
      <xdr:spPr>
        <a:xfrm>
          <a:off x="8515427" y="1434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DB6A77C9-E209-49D6-91FB-9C4033EB2AA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E61F7905-0F5E-408E-9C2F-1F06AE23D0B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16B9EB60-AF03-4C29-85B3-82A003C9FF4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6499ABCB-03E8-43EF-AD1B-104C5179EFD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EF2A8269-C90F-4D33-BF25-8553CA815FE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155321</xdr:rowOff>
    </xdr:from>
    <xdr:to>
      <xdr:col>55</xdr:col>
      <xdr:colOff>50800</xdr:colOff>
      <xdr:row>86</xdr:row>
      <xdr:rowOff>85471</xdr:rowOff>
    </xdr:to>
    <xdr:sp macro="" textlink="">
      <xdr:nvSpPr>
        <xdr:cNvPr id="299" name="楕円 298">
          <a:extLst>
            <a:ext uri="{FF2B5EF4-FFF2-40B4-BE49-F238E27FC236}">
              <a16:creationId xmlns:a16="http://schemas.microsoft.com/office/drawing/2014/main" id="{F4D8A8E9-055A-4504-B4A4-496D23817EB8}"/>
            </a:ext>
          </a:extLst>
        </xdr:cNvPr>
        <xdr:cNvSpPr/>
      </xdr:nvSpPr>
      <xdr:spPr>
        <a:xfrm>
          <a:off x="10426700" y="1472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70248</xdr:rowOff>
    </xdr:from>
    <xdr:ext cx="469744" cy="259045"/>
    <xdr:sp macro="" textlink="">
      <xdr:nvSpPr>
        <xdr:cNvPr id="300" name="【福祉施設】&#10;一人当たり面積該当値テキスト">
          <a:extLst>
            <a:ext uri="{FF2B5EF4-FFF2-40B4-BE49-F238E27FC236}">
              <a16:creationId xmlns:a16="http://schemas.microsoft.com/office/drawing/2014/main" id="{2B042462-C3F1-4BBB-9CC9-EDE4CA65F4FE}"/>
            </a:ext>
          </a:extLst>
        </xdr:cNvPr>
        <xdr:cNvSpPr txBox="1"/>
      </xdr:nvSpPr>
      <xdr:spPr>
        <a:xfrm>
          <a:off x="10515600" y="1464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156463</xdr:rowOff>
    </xdr:from>
    <xdr:to>
      <xdr:col>50</xdr:col>
      <xdr:colOff>165100</xdr:colOff>
      <xdr:row>86</xdr:row>
      <xdr:rowOff>86613</xdr:rowOff>
    </xdr:to>
    <xdr:sp macro="" textlink="">
      <xdr:nvSpPr>
        <xdr:cNvPr id="301" name="楕円 300">
          <a:extLst>
            <a:ext uri="{FF2B5EF4-FFF2-40B4-BE49-F238E27FC236}">
              <a16:creationId xmlns:a16="http://schemas.microsoft.com/office/drawing/2014/main" id="{6EAA6C05-EB79-46E8-99CE-83A0A68C45C6}"/>
            </a:ext>
          </a:extLst>
        </xdr:cNvPr>
        <xdr:cNvSpPr/>
      </xdr:nvSpPr>
      <xdr:spPr>
        <a:xfrm>
          <a:off x="9588500" y="1472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34671</xdr:rowOff>
    </xdr:from>
    <xdr:to>
      <xdr:col>55</xdr:col>
      <xdr:colOff>0</xdr:colOff>
      <xdr:row>86</xdr:row>
      <xdr:rowOff>35813</xdr:rowOff>
    </xdr:to>
    <xdr:cxnSp macro="">
      <xdr:nvCxnSpPr>
        <xdr:cNvPr id="302" name="直線コネクタ 301">
          <a:extLst>
            <a:ext uri="{FF2B5EF4-FFF2-40B4-BE49-F238E27FC236}">
              <a16:creationId xmlns:a16="http://schemas.microsoft.com/office/drawing/2014/main" id="{845C907C-52E8-411E-B491-8E18593B59B1}"/>
            </a:ext>
          </a:extLst>
        </xdr:cNvPr>
        <xdr:cNvCxnSpPr/>
      </xdr:nvCxnSpPr>
      <xdr:spPr>
        <a:xfrm flipV="1">
          <a:off x="9639300" y="14779371"/>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18162</xdr:rowOff>
    </xdr:from>
    <xdr:to>
      <xdr:col>46</xdr:col>
      <xdr:colOff>38100</xdr:colOff>
      <xdr:row>85</xdr:row>
      <xdr:rowOff>119762</xdr:rowOff>
    </xdr:to>
    <xdr:sp macro="" textlink="">
      <xdr:nvSpPr>
        <xdr:cNvPr id="303" name="楕円 302">
          <a:extLst>
            <a:ext uri="{FF2B5EF4-FFF2-40B4-BE49-F238E27FC236}">
              <a16:creationId xmlns:a16="http://schemas.microsoft.com/office/drawing/2014/main" id="{794037D6-C5C7-46B0-A18C-6C35BED920D7}"/>
            </a:ext>
          </a:extLst>
        </xdr:cNvPr>
        <xdr:cNvSpPr/>
      </xdr:nvSpPr>
      <xdr:spPr>
        <a:xfrm>
          <a:off x="8699500" y="1459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68962</xdr:rowOff>
    </xdr:from>
    <xdr:to>
      <xdr:col>50</xdr:col>
      <xdr:colOff>114300</xdr:colOff>
      <xdr:row>86</xdr:row>
      <xdr:rowOff>35813</xdr:rowOff>
    </xdr:to>
    <xdr:cxnSp macro="">
      <xdr:nvCxnSpPr>
        <xdr:cNvPr id="304" name="直線コネクタ 303">
          <a:extLst>
            <a:ext uri="{FF2B5EF4-FFF2-40B4-BE49-F238E27FC236}">
              <a16:creationId xmlns:a16="http://schemas.microsoft.com/office/drawing/2014/main" id="{B5EBBD09-BB0A-4B6B-9588-F4CB258F2C0B}"/>
            </a:ext>
          </a:extLst>
        </xdr:cNvPr>
        <xdr:cNvCxnSpPr/>
      </xdr:nvCxnSpPr>
      <xdr:spPr>
        <a:xfrm>
          <a:off x="8750300" y="14642212"/>
          <a:ext cx="889000" cy="13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77740</xdr:rowOff>
    </xdr:from>
    <xdr:ext cx="469744" cy="259045"/>
    <xdr:sp macro="" textlink="">
      <xdr:nvSpPr>
        <xdr:cNvPr id="305" name="n_1mainValue【福祉施設】&#10;一人当たり面積">
          <a:extLst>
            <a:ext uri="{FF2B5EF4-FFF2-40B4-BE49-F238E27FC236}">
              <a16:creationId xmlns:a16="http://schemas.microsoft.com/office/drawing/2014/main" id="{B8D51264-8CFE-45F9-8FCC-A7BE59A3C8F4}"/>
            </a:ext>
          </a:extLst>
        </xdr:cNvPr>
        <xdr:cNvSpPr txBox="1"/>
      </xdr:nvSpPr>
      <xdr:spPr>
        <a:xfrm>
          <a:off x="9391727"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110889</xdr:rowOff>
    </xdr:from>
    <xdr:ext cx="469744" cy="259045"/>
    <xdr:sp macro="" textlink="">
      <xdr:nvSpPr>
        <xdr:cNvPr id="306" name="n_2mainValue【福祉施設】&#10;一人当たり面積">
          <a:extLst>
            <a:ext uri="{FF2B5EF4-FFF2-40B4-BE49-F238E27FC236}">
              <a16:creationId xmlns:a16="http://schemas.microsoft.com/office/drawing/2014/main" id="{28F3D0F1-FDA6-4786-8E4E-CB04E9512B8C}"/>
            </a:ext>
          </a:extLst>
        </xdr:cNvPr>
        <xdr:cNvSpPr txBox="1"/>
      </xdr:nvSpPr>
      <xdr:spPr>
        <a:xfrm>
          <a:off x="8515427" y="1468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7" name="正方形/長方形 306">
          <a:extLst>
            <a:ext uri="{FF2B5EF4-FFF2-40B4-BE49-F238E27FC236}">
              <a16:creationId xmlns:a16="http://schemas.microsoft.com/office/drawing/2014/main" id="{8A1143E8-4211-4E20-8FFC-8A01BFD13F9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8" name="正方形/長方形 307">
          <a:extLst>
            <a:ext uri="{FF2B5EF4-FFF2-40B4-BE49-F238E27FC236}">
              <a16:creationId xmlns:a16="http://schemas.microsoft.com/office/drawing/2014/main" id="{7A8DFD33-1E4C-4423-BF1A-E4DB05113F8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9" name="正方形/長方形 308">
          <a:extLst>
            <a:ext uri="{FF2B5EF4-FFF2-40B4-BE49-F238E27FC236}">
              <a16:creationId xmlns:a16="http://schemas.microsoft.com/office/drawing/2014/main" id="{95951E2F-CB60-4ADC-B730-5008EDE25BC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0" name="正方形/長方形 309">
          <a:extLst>
            <a:ext uri="{FF2B5EF4-FFF2-40B4-BE49-F238E27FC236}">
              <a16:creationId xmlns:a16="http://schemas.microsoft.com/office/drawing/2014/main" id="{7469F8B2-20B6-493D-87BE-F7C2E83320B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1" name="正方形/長方形 310">
          <a:extLst>
            <a:ext uri="{FF2B5EF4-FFF2-40B4-BE49-F238E27FC236}">
              <a16:creationId xmlns:a16="http://schemas.microsoft.com/office/drawing/2014/main" id="{3AAFC15A-66B2-473C-B5E5-1D7FBE4199A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2" name="正方形/長方形 311">
          <a:extLst>
            <a:ext uri="{FF2B5EF4-FFF2-40B4-BE49-F238E27FC236}">
              <a16:creationId xmlns:a16="http://schemas.microsoft.com/office/drawing/2014/main" id="{C6B4A932-B868-40F9-8E44-65EBBBD5689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3" name="正方形/長方形 312">
          <a:extLst>
            <a:ext uri="{FF2B5EF4-FFF2-40B4-BE49-F238E27FC236}">
              <a16:creationId xmlns:a16="http://schemas.microsoft.com/office/drawing/2014/main" id="{CCC4543A-FED7-46B6-9ACE-34DBB06FD0C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4" name="正方形/長方形 313">
          <a:extLst>
            <a:ext uri="{FF2B5EF4-FFF2-40B4-BE49-F238E27FC236}">
              <a16:creationId xmlns:a16="http://schemas.microsoft.com/office/drawing/2014/main" id="{A2012FAC-14D9-4529-B407-EF3309F0A63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5" name="テキスト ボックス 314">
          <a:extLst>
            <a:ext uri="{FF2B5EF4-FFF2-40B4-BE49-F238E27FC236}">
              <a16:creationId xmlns:a16="http://schemas.microsoft.com/office/drawing/2014/main" id="{BF309761-798B-4D75-8878-A94D5FCD81D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6" name="直線コネクタ 315">
          <a:extLst>
            <a:ext uri="{FF2B5EF4-FFF2-40B4-BE49-F238E27FC236}">
              <a16:creationId xmlns:a16="http://schemas.microsoft.com/office/drawing/2014/main" id="{C30F0CF4-7684-4FD1-828C-F87995A3207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7" name="直線コネクタ 316">
          <a:extLst>
            <a:ext uri="{FF2B5EF4-FFF2-40B4-BE49-F238E27FC236}">
              <a16:creationId xmlns:a16="http://schemas.microsoft.com/office/drawing/2014/main" id="{DED2C203-4555-46CA-84EE-8E8C9CCA827F}"/>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8" name="テキスト ボックス 317">
          <a:extLst>
            <a:ext uri="{FF2B5EF4-FFF2-40B4-BE49-F238E27FC236}">
              <a16:creationId xmlns:a16="http://schemas.microsoft.com/office/drawing/2014/main" id="{A97E8AAF-9DE9-4C78-A089-028999A03F8F}"/>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9" name="直線コネクタ 318">
          <a:extLst>
            <a:ext uri="{FF2B5EF4-FFF2-40B4-BE49-F238E27FC236}">
              <a16:creationId xmlns:a16="http://schemas.microsoft.com/office/drawing/2014/main" id="{4E614BF0-E9D0-43A5-87DC-CB3A6B4FC66E}"/>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0" name="テキスト ボックス 319">
          <a:extLst>
            <a:ext uri="{FF2B5EF4-FFF2-40B4-BE49-F238E27FC236}">
              <a16:creationId xmlns:a16="http://schemas.microsoft.com/office/drawing/2014/main" id="{297D11C0-87BE-4291-8F38-8EA581293CDE}"/>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1" name="直線コネクタ 320">
          <a:extLst>
            <a:ext uri="{FF2B5EF4-FFF2-40B4-BE49-F238E27FC236}">
              <a16:creationId xmlns:a16="http://schemas.microsoft.com/office/drawing/2014/main" id="{19E1C768-C917-477D-A45C-8FB15118B67C}"/>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2" name="テキスト ボックス 321">
          <a:extLst>
            <a:ext uri="{FF2B5EF4-FFF2-40B4-BE49-F238E27FC236}">
              <a16:creationId xmlns:a16="http://schemas.microsoft.com/office/drawing/2014/main" id="{84EA72A0-E216-4023-B62A-EF256DAE3562}"/>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3" name="直線コネクタ 322">
          <a:extLst>
            <a:ext uri="{FF2B5EF4-FFF2-40B4-BE49-F238E27FC236}">
              <a16:creationId xmlns:a16="http://schemas.microsoft.com/office/drawing/2014/main" id="{85241CB8-BCF7-4F1E-BFB9-26C4B9B6117A}"/>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4" name="テキスト ボックス 323">
          <a:extLst>
            <a:ext uri="{FF2B5EF4-FFF2-40B4-BE49-F238E27FC236}">
              <a16:creationId xmlns:a16="http://schemas.microsoft.com/office/drawing/2014/main" id="{278FDEB3-3012-4350-A5E0-C2A526451848}"/>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5" name="直線コネクタ 324">
          <a:extLst>
            <a:ext uri="{FF2B5EF4-FFF2-40B4-BE49-F238E27FC236}">
              <a16:creationId xmlns:a16="http://schemas.microsoft.com/office/drawing/2014/main" id="{9CC55001-A1CC-4EA2-9698-E46481623333}"/>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6" name="テキスト ボックス 325">
          <a:extLst>
            <a:ext uri="{FF2B5EF4-FFF2-40B4-BE49-F238E27FC236}">
              <a16:creationId xmlns:a16="http://schemas.microsoft.com/office/drawing/2014/main" id="{2921AC0D-73F2-4987-ABC2-653F30F57CB6}"/>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7" name="直線コネクタ 326">
          <a:extLst>
            <a:ext uri="{FF2B5EF4-FFF2-40B4-BE49-F238E27FC236}">
              <a16:creationId xmlns:a16="http://schemas.microsoft.com/office/drawing/2014/main" id="{4774FC4E-606D-4791-BBA8-6B4BCC0A0325}"/>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8" name="テキスト ボックス 327">
          <a:extLst>
            <a:ext uri="{FF2B5EF4-FFF2-40B4-BE49-F238E27FC236}">
              <a16:creationId xmlns:a16="http://schemas.microsoft.com/office/drawing/2014/main" id="{3EE10F38-BD04-4F94-B4D9-AC921A08210A}"/>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9" name="直線コネクタ 328">
          <a:extLst>
            <a:ext uri="{FF2B5EF4-FFF2-40B4-BE49-F238E27FC236}">
              <a16:creationId xmlns:a16="http://schemas.microsoft.com/office/drawing/2014/main" id="{2A9704A9-8139-48F5-A904-02FAE86D988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0" name="テキスト ボックス 329">
          <a:extLst>
            <a:ext uri="{FF2B5EF4-FFF2-40B4-BE49-F238E27FC236}">
              <a16:creationId xmlns:a16="http://schemas.microsoft.com/office/drawing/2014/main" id="{BB1551C6-2E14-4B54-8742-06A3F3F53154}"/>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1" name="【市民会館】&#10;有形固定資産減価償却率グラフ枠">
          <a:extLst>
            <a:ext uri="{FF2B5EF4-FFF2-40B4-BE49-F238E27FC236}">
              <a16:creationId xmlns:a16="http://schemas.microsoft.com/office/drawing/2014/main" id="{9A098613-A45E-4A2D-A6A9-0AFBB6A4A65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167639</xdr:rowOff>
    </xdr:from>
    <xdr:to>
      <xdr:col>24</xdr:col>
      <xdr:colOff>62865</xdr:colOff>
      <xdr:row>108</xdr:row>
      <xdr:rowOff>108857</xdr:rowOff>
    </xdr:to>
    <xdr:cxnSp macro="">
      <xdr:nvCxnSpPr>
        <xdr:cNvPr id="332" name="直線コネクタ 331">
          <a:extLst>
            <a:ext uri="{FF2B5EF4-FFF2-40B4-BE49-F238E27FC236}">
              <a16:creationId xmlns:a16="http://schemas.microsoft.com/office/drawing/2014/main" id="{7A57497B-3395-4A55-88D9-814160034A67}"/>
            </a:ext>
          </a:extLst>
        </xdr:cNvPr>
        <xdr:cNvCxnSpPr/>
      </xdr:nvCxnSpPr>
      <xdr:spPr>
        <a:xfrm flipV="1">
          <a:off x="4634865" y="17312639"/>
          <a:ext cx="0" cy="131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333" name="【市民会館】&#10;有形固定資産減価償却率最小値テキスト">
          <a:extLst>
            <a:ext uri="{FF2B5EF4-FFF2-40B4-BE49-F238E27FC236}">
              <a16:creationId xmlns:a16="http://schemas.microsoft.com/office/drawing/2014/main" id="{EC6A4D4F-543D-4106-8A2C-2BD7961BE9B9}"/>
            </a:ext>
          </a:extLst>
        </xdr:cNvPr>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334" name="直線コネクタ 333">
          <a:extLst>
            <a:ext uri="{FF2B5EF4-FFF2-40B4-BE49-F238E27FC236}">
              <a16:creationId xmlns:a16="http://schemas.microsoft.com/office/drawing/2014/main" id="{E78DD0E8-238D-4A2F-A172-E7A775E1D71F}"/>
            </a:ext>
          </a:extLst>
        </xdr:cNvPr>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114316</xdr:rowOff>
    </xdr:from>
    <xdr:ext cx="405111" cy="259045"/>
    <xdr:sp macro="" textlink="">
      <xdr:nvSpPr>
        <xdr:cNvPr id="335" name="【市民会館】&#10;有形固定資産減価償却率最大値テキスト">
          <a:extLst>
            <a:ext uri="{FF2B5EF4-FFF2-40B4-BE49-F238E27FC236}">
              <a16:creationId xmlns:a16="http://schemas.microsoft.com/office/drawing/2014/main" id="{70F77F5A-F797-4DFE-85E0-AB630B7CDA0C}"/>
            </a:ext>
          </a:extLst>
        </xdr:cNvPr>
        <xdr:cNvSpPr txBox="1"/>
      </xdr:nvSpPr>
      <xdr:spPr>
        <a:xfrm>
          <a:off x="4673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167639</xdr:rowOff>
    </xdr:from>
    <xdr:to>
      <xdr:col>24</xdr:col>
      <xdr:colOff>152400</xdr:colOff>
      <xdr:row>100</xdr:row>
      <xdr:rowOff>167639</xdr:rowOff>
    </xdr:to>
    <xdr:cxnSp macro="">
      <xdr:nvCxnSpPr>
        <xdr:cNvPr id="336" name="直線コネクタ 335">
          <a:extLst>
            <a:ext uri="{FF2B5EF4-FFF2-40B4-BE49-F238E27FC236}">
              <a16:creationId xmlns:a16="http://schemas.microsoft.com/office/drawing/2014/main" id="{4F8BF9D2-B5E5-49A7-890E-E29533D857F0}"/>
            </a:ext>
          </a:extLst>
        </xdr:cNvPr>
        <xdr:cNvCxnSpPr/>
      </xdr:nvCxnSpPr>
      <xdr:spPr>
        <a:xfrm>
          <a:off x="4546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37" name="【市民会館】&#10;有形固定資産減価償却率平均値テキスト">
          <a:extLst>
            <a:ext uri="{FF2B5EF4-FFF2-40B4-BE49-F238E27FC236}">
              <a16:creationId xmlns:a16="http://schemas.microsoft.com/office/drawing/2014/main" id="{2365AFD5-92DA-43A4-A333-B5D4944CE80E}"/>
            </a:ext>
          </a:extLst>
        </xdr:cNvPr>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38" name="フローチャート: 判断 337">
          <a:extLst>
            <a:ext uri="{FF2B5EF4-FFF2-40B4-BE49-F238E27FC236}">
              <a16:creationId xmlns:a16="http://schemas.microsoft.com/office/drawing/2014/main" id="{E0903096-27EE-46A9-A0F4-F5D5CB23D82F}"/>
            </a:ext>
          </a:extLst>
        </xdr:cNvPr>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115207</xdr:rowOff>
    </xdr:from>
    <xdr:to>
      <xdr:col>20</xdr:col>
      <xdr:colOff>38100</xdr:colOff>
      <xdr:row>104</xdr:row>
      <xdr:rowOff>45357</xdr:rowOff>
    </xdr:to>
    <xdr:sp macro="" textlink="">
      <xdr:nvSpPr>
        <xdr:cNvPr id="339" name="フローチャート: 判断 338">
          <a:extLst>
            <a:ext uri="{FF2B5EF4-FFF2-40B4-BE49-F238E27FC236}">
              <a16:creationId xmlns:a16="http://schemas.microsoft.com/office/drawing/2014/main" id="{C5EDC65B-BECD-4412-86F4-A10DADA85F05}"/>
            </a:ext>
          </a:extLst>
        </xdr:cNvPr>
        <xdr:cNvSpPr/>
      </xdr:nvSpPr>
      <xdr:spPr>
        <a:xfrm>
          <a:off x="3746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36484</xdr:rowOff>
    </xdr:from>
    <xdr:ext cx="405111" cy="259045"/>
    <xdr:sp macro="" textlink="">
      <xdr:nvSpPr>
        <xdr:cNvPr id="340" name="n_1aveValue【市民会館】&#10;有形固定資産減価償却率">
          <a:extLst>
            <a:ext uri="{FF2B5EF4-FFF2-40B4-BE49-F238E27FC236}">
              <a16:creationId xmlns:a16="http://schemas.microsoft.com/office/drawing/2014/main" id="{693800A0-B87E-4FF0-A293-3117F5DB34EC}"/>
            </a:ext>
          </a:extLst>
        </xdr:cNvPr>
        <xdr:cNvSpPr txBox="1"/>
      </xdr:nvSpPr>
      <xdr:spPr>
        <a:xfrm>
          <a:off x="3582044"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67855</xdr:rowOff>
    </xdr:from>
    <xdr:to>
      <xdr:col>15</xdr:col>
      <xdr:colOff>101600</xdr:colOff>
      <xdr:row>104</xdr:row>
      <xdr:rowOff>169455</xdr:rowOff>
    </xdr:to>
    <xdr:sp macro="" textlink="">
      <xdr:nvSpPr>
        <xdr:cNvPr id="341" name="フローチャート: 判断 340">
          <a:extLst>
            <a:ext uri="{FF2B5EF4-FFF2-40B4-BE49-F238E27FC236}">
              <a16:creationId xmlns:a16="http://schemas.microsoft.com/office/drawing/2014/main" id="{F429C108-0FA2-418A-9212-C1A9BF686C7D}"/>
            </a:ext>
          </a:extLst>
        </xdr:cNvPr>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14532</xdr:rowOff>
    </xdr:from>
    <xdr:ext cx="405111" cy="259045"/>
    <xdr:sp macro="" textlink="">
      <xdr:nvSpPr>
        <xdr:cNvPr id="342" name="n_2aveValue【市民会館】&#10;有形固定資産減価償却率">
          <a:extLst>
            <a:ext uri="{FF2B5EF4-FFF2-40B4-BE49-F238E27FC236}">
              <a16:creationId xmlns:a16="http://schemas.microsoft.com/office/drawing/2014/main" id="{2A96C9F9-6013-42DF-AE67-666E8C3EA526}"/>
            </a:ext>
          </a:extLst>
        </xdr:cNvPr>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1DC62684-CBFC-462A-A54B-BB1C450A591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F9209CE0-6A7F-4FA9-BE20-E8B1D1F1FD7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5" name="テキスト ボックス 344">
          <a:extLst>
            <a:ext uri="{FF2B5EF4-FFF2-40B4-BE49-F238E27FC236}">
              <a16:creationId xmlns:a16="http://schemas.microsoft.com/office/drawing/2014/main" id="{403BE594-1198-4F07-8164-A984825C485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5F2F70C0-2CC8-4BD7-B419-F2E8B4BD78E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2BAA6C57-2693-4C6C-ADF0-6DB056033BB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48" name="楕円 347">
          <a:extLst>
            <a:ext uri="{FF2B5EF4-FFF2-40B4-BE49-F238E27FC236}">
              <a16:creationId xmlns:a16="http://schemas.microsoft.com/office/drawing/2014/main" id="{BCC72E10-5233-43F3-8318-4D19AEAE9276}"/>
            </a:ext>
          </a:extLst>
        </xdr:cNvPr>
        <xdr:cNvSpPr/>
      </xdr:nvSpPr>
      <xdr:spPr>
        <a:xfrm>
          <a:off x="4584700" y="177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95629</xdr:rowOff>
    </xdr:from>
    <xdr:ext cx="405111" cy="259045"/>
    <xdr:sp macro="" textlink="">
      <xdr:nvSpPr>
        <xdr:cNvPr id="349" name="【市民会館】&#10;有形固定資産減価償却率該当値テキスト">
          <a:extLst>
            <a:ext uri="{FF2B5EF4-FFF2-40B4-BE49-F238E27FC236}">
              <a16:creationId xmlns:a16="http://schemas.microsoft.com/office/drawing/2014/main" id="{683C173E-3D7D-46B9-B16D-3FAAF6842566}"/>
            </a:ext>
          </a:extLst>
        </xdr:cNvPr>
        <xdr:cNvSpPr txBox="1"/>
      </xdr:nvSpPr>
      <xdr:spPr>
        <a:xfrm>
          <a:off x="4673600" y="1758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66221</xdr:rowOff>
    </xdr:from>
    <xdr:to>
      <xdr:col>20</xdr:col>
      <xdr:colOff>38100</xdr:colOff>
      <xdr:row>103</xdr:row>
      <xdr:rowOff>167821</xdr:rowOff>
    </xdr:to>
    <xdr:sp macro="" textlink="">
      <xdr:nvSpPr>
        <xdr:cNvPr id="350" name="楕円 349">
          <a:extLst>
            <a:ext uri="{FF2B5EF4-FFF2-40B4-BE49-F238E27FC236}">
              <a16:creationId xmlns:a16="http://schemas.microsoft.com/office/drawing/2014/main" id="{EDE50DA2-35D2-45A9-8818-0D993BABA57A}"/>
            </a:ext>
          </a:extLst>
        </xdr:cNvPr>
        <xdr:cNvSpPr/>
      </xdr:nvSpPr>
      <xdr:spPr>
        <a:xfrm>
          <a:off x="3746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117021</xdr:rowOff>
    </xdr:from>
    <xdr:to>
      <xdr:col>24</xdr:col>
      <xdr:colOff>63500</xdr:colOff>
      <xdr:row>103</xdr:row>
      <xdr:rowOff>123552</xdr:rowOff>
    </xdr:to>
    <xdr:cxnSp macro="">
      <xdr:nvCxnSpPr>
        <xdr:cNvPr id="351" name="直線コネクタ 350">
          <a:extLst>
            <a:ext uri="{FF2B5EF4-FFF2-40B4-BE49-F238E27FC236}">
              <a16:creationId xmlns:a16="http://schemas.microsoft.com/office/drawing/2014/main" id="{31836B8C-8266-4912-B72D-2009148F058C}"/>
            </a:ext>
          </a:extLst>
        </xdr:cNvPr>
        <xdr:cNvCxnSpPr/>
      </xdr:nvCxnSpPr>
      <xdr:spPr>
        <a:xfrm>
          <a:off x="3797300" y="1777637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157662</xdr:rowOff>
    </xdr:from>
    <xdr:to>
      <xdr:col>15</xdr:col>
      <xdr:colOff>101600</xdr:colOff>
      <xdr:row>105</xdr:row>
      <xdr:rowOff>87812</xdr:rowOff>
    </xdr:to>
    <xdr:sp macro="" textlink="">
      <xdr:nvSpPr>
        <xdr:cNvPr id="352" name="楕円 351">
          <a:extLst>
            <a:ext uri="{FF2B5EF4-FFF2-40B4-BE49-F238E27FC236}">
              <a16:creationId xmlns:a16="http://schemas.microsoft.com/office/drawing/2014/main" id="{3E178CE3-2EE7-45A4-B582-1F28655ED525}"/>
            </a:ext>
          </a:extLst>
        </xdr:cNvPr>
        <xdr:cNvSpPr/>
      </xdr:nvSpPr>
      <xdr:spPr>
        <a:xfrm>
          <a:off x="2857500" y="1798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117021</xdr:rowOff>
    </xdr:from>
    <xdr:to>
      <xdr:col>19</xdr:col>
      <xdr:colOff>177800</xdr:colOff>
      <xdr:row>105</xdr:row>
      <xdr:rowOff>37012</xdr:rowOff>
    </xdr:to>
    <xdr:cxnSp macro="">
      <xdr:nvCxnSpPr>
        <xdr:cNvPr id="353" name="直線コネクタ 352">
          <a:extLst>
            <a:ext uri="{FF2B5EF4-FFF2-40B4-BE49-F238E27FC236}">
              <a16:creationId xmlns:a16="http://schemas.microsoft.com/office/drawing/2014/main" id="{5CAE8F1B-8BAC-4DC2-B4D8-2E396639CE2C}"/>
            </a:ext>
          </a:extLst>
        </xdr:cNvPr>
        <xdr:cNvCxnSpPr/>
      </xdr:nvCxnSpPr>
      <xdr:spPr>
        <a:xfrm flipV="1">
          <a:off x="2908300" y="17776371"/>
          <a:ext cx="889000" cy="26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12898</xdr:rowOff>
    </xdr:from>
    <xdr:ext cx="405111" cy="259045"/>
    <xdr:sp macro="" textlink="">
      <xdr:nvSpPr>
        <xdr:cNvPr id="354" name="n_1mainValue【市民会館】&#10;有形固定資産減価償却率">
          <a:extLst>
            <a:ext uri="{FF2B5EF4-FFF2-40B4-BE49-F238E27FC236}">
              <a16:creationId xmlns:a16="http://schemas.microsoft.com/office/drawing/2014/main" id="{7C73C909-70C4-441E-A9CD-CDE5425C00AE}"/>
            </a:ext>
          </a:extLst>
        </xdr:cNvPr>
        <xdr:cNvSpPr txBox="1"/>
      </xdr:nvSpPr>
      <xdr:spPr>
        <a:xfrm>
          <a:off x="35820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78939</xdr:rowOff>
    </xdr:from>
    <xdr:ext cx="405111" cy="259045"/>
    <xdr:sp macro="" textlink="">
      <xdr:nvSpPr>
        <xdr:cNvPr id="355" name="n_2mainValue【市民会館】&#10;有形固定資産減価償却率">
          <a:extLst>
            <a:ext uri="{FF2B5EF4-FFF2-40B4-BE49-F238E27FC236}">
              <a16:creationId xmlns:a16="http://schemas.microsoft.com/office/drawing/2014/main" id="{D0064296-AE78-4EE8-8651-353ED9430856}"/>
            </a:ext>
          </a:extLst>
        </xdr:cNvPr>
        <xdr:cNvSpPr txBox="1"/>
      </xdr:nvSpPr>
      <xdr:spPr>
        <a:xfrm>
          <a:off x="2705744" y="1808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a:extLst>
            <a:ext uri="{FF2B5EF4-FFF2-40B4-BE49-F238E27FC236}">
              <a16:creationId xmlns:a16="http://schemas.microsoft.com/office/drawing/2014/main" id="{3F33E78E-E67B-41A7-BBF3-81D25A3B016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a:extLst>
            <a:ext uri="{FF2B5EF4-FFF2-40B4-BE49-F238E27FC236}">
              <a16:creationId xmlns:a16="http://schemas.microsoft.com/office/drawing/2014/main" id="{20985C38-AEC4-450F-86D1-9D1E2B39247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a:extLst>
            <a:ext uri="{FF2B5EF4-FFF2-40B4-BE49-F238E27FC236}">
              <a16:creationId xmlns:a16="http://schemas.microsoft.com/office/drawing/2014/main" id="{5CF96F27-6B49-458C-96A4-122BBEB77F3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a:extLst>
            <a:ext uri="{FF2B5EF4-FFF2-40B4-BE49-F238E27FC236}">
              <a16:creationId xmlns:a16="http://schemas.microsoft.com/office/drawing/2014/main" id="{FA0BAF44-83C0-4057-B7CA-BF9936FC264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a:extLst>
            <a:ext uri="{FF2B5EF4-FFF2-40B4-BE49-F238E27FC236}">
              <a16:creationId xmlns:a16="http://schemas.microsoft.com/office/drawing/2014/main" id="{7872C976-C8AB-4D0B-81BE-14492C9090F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a:extLst>
            <a:ext uri="{FF2B5EF4-FFF2-40B4-BE49-F238E27FC236}">
              <a16:creationId xmlns:a16="http://schemas.microsoft.com/office/drawing/2014/main" id="{661698BD-620B-4B24-A043-5494CF5AAE7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a:extLst>
            <a:ext uri="{FF2B5EF4-FFF2-40B4-BE49-F238E27FC236}">
              <a16:creationId xmlns:a16="http://schemas.microsoft.com/office/drawing/2014/main" id="{49209500-4245-4BF4-AB8F-7598D78D006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a:extLst>
            <a:ext uri="{FF2B5EF4-FFF2-40B4-BE49-F238E27FC236}">
              <a16:creationId xmlns:a16="http://schemas.microsoft.com/office/drawing/2014/main" id="{F89A4481-BF64-4AED-AB77-60BBD732559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4" name="テキスト ボックス 363">
          <a:extLst>
            <a:ext uri="{FF2B5EF4-FFF2-40B4-BE49-F238E27FC236}">
              <a16:creationId xmlns:a16="http://schemas.microsoft.com/office/drawing/2014/main" id="{F2BB643A-4430-458C-993B-05868E4DF18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5" name="直線コネクタ 364">
          <a:extLst>
            <a:ext uri="{FF2B5EF4-FFF2-40B4-BE49-F238E27FC236}">
              <a16:creationId xmlns:a16="http://schemas.microsoft.com/office/drawing/2014/main" id="{4A052F44-2470-4AA1-B904-D8624F332E3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6" name="直線コネクタ 365">
          <a:extLst>
            <a:ext uri="{FF2B5EF4-FFF2-40B4-BE49-F238E27FC236}">
              <a16:creationId xmlns:a16="http://schemas.microsoft.com/office/drawing/2014/main" id="{EDAA3E3A-2552-46F2-AAD7-03F8415D7415}"/>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7" name="テキスト ボックス 366">
          <a:extLst>
            <a:ext uri="{FF2B5EF4-FFF2-40B4-BE49-F238E27FC236}">
              <a16:creationId xmlns:a16="http://schemas.microsoft.com/office/drawing/2014/main" id="{165782C3-333B-449B-841A-26E026D71294}"/>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8" name="直線コネクタ 367">
          <a:extLst>
            <a:ext uri="{FF2B5EF4-FFF2-40B4-BE49-F238E27FC236}">
              <a16:creationId xmlns:a16="http://schemas.microsoft.com/office/drawing/2014/main" id="{D8C2BE11-3F1A-4D9D-A29B-9653BF507334}"/>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9" name="テキスト ボックス 368">
          <a:extLst>
            <a:ext uri="{FF2B5EF4-FFF2-40B4-BE49-F238E27FC236}">
              <a16:creationId xmlns:a16="http://schemas.microsoft.com/office/drawing/2014/main" id="{7BCF1850-27E8-4415-8C52-2F28E9B45A6D}"/>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0" name="直線コネクタ 369">
          <a:extLst>
            <a:ext uri="{FF2B5EF4-FFF2-40B4-BE49-F238E27FC236}">
              <a16:creationId xmlns:a16="http://schemas.microsoft.com/office/drawing/2014/main" id="{657F6A87-DBFB-47D2-BE2C-7EA084A1A43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1" name="テキスト ボックス 370">
          <a:extLst>
            <a:ext uri="{FF2B5EF4-FFF2-40B4-BE49-F238E27FC236}">
              <a16:creationId xmlns:a16="http://schemas.microsoft.com/office/drawing/2014/main" id="{87B62DA6-3853-4BC0-A923-84740813A38C}"/>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2" name="直線コネクタ 371">
          <a:extLst>
            <a:ext uri="{FF2B5EF4-FFF2-40B4-BE49-F238E27FC236}">
              <a16:creationId xmlns:a16="http://schemas.microsoft.com/office/drawing/2014/main" id="{E20BD9F8-625A-4871-A4C1-B5AD0F0063FB}"/>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3" name="テキスト ボックス 372">
          <a:extLst>
            <a:ext uri="{FF2B5EF4-FFF2-40B4-BE49-F238E27FC236}">
              <a16:creationId xmlns:a16="http://schemas.microsoft.com/office/drawing/2014/main" id="{6BE4EE77-B277-4B0D-82CD-4F9E8BB0842E}"/>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4" name="直線コネクタ 373">
          <a:extLst>
            <a:ext uri="{FF2B5EF4-FFF2-40B4-BE49-F238E27FC236}">
              <a16:creationId xmlns:a16="http://schemas.microsoft.com/office/drawing/2014/main" id="{A51DB493-D234-43F7-966B-9CBBA945B405}"/>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5" name="テキスト ボックス 374">
          <a:extLst>
            <a:ext uri="{FF2B5EF4-FFF2-40B4-BE49-F238E27FC236}">
              <a16:creationId xmlns:a16="http://schemas.microsoft.com/office/drawing/2014/main" id="{A9B00E3D-F350-4EA2-B3BF-F26C67E433E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6" name="直線コネクタ 375">
          <a:extLst>
            <a:ext uri="{FF2B5EF4-FFF2-40B4-BE49-F238E27FC236}">
              <a16:creationId xmlns:a16="http://schemas.microsoft.com/office/drawing/2014/main" id="{84D04419-7381-4DF8-A7E6-B1792C0A9D1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7" name="テキスト ボックス 376">
          <a:extLst>
            <a:ext uri="{FF2B5EF4-FFF2-40B4-BE49-F238E27FC236}">
              <a16:creationId xmlns:a16="http://schemas.microsoft.com/office/drawing/2014/main" id="{85D0B967-E539-477D-A7E7-671E4B07F22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8" name="【市民会館】&#10;一人当たり面積グラフ枠">
          <a:extLst>
            <a:ext uri="{FF2B5EF4-FFF2-40B4-BE49-F238E27FC236}">
              <a16:creationId xmlns:a16="http://schemas.microsoft.com/office/drawing/2014/main" id="{9C4BA158-62BC-4236-B7DD-CA0F3442293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144780</xdr:rowOff>
    </xdr:from>
    <xdr:to>
      <xdr:col>54</xdr:col>
      <xdr:colOff>189865</xdr:colOff>
      <xdr:row>108</xdr:row>
      <xdr:rowOff>42672</xdr:rowOff>
    </xdr:to>
    <xdr:cxnSp macro="">
      <xdr:nvCxnSpPr>
        <xdr:cNvPr id="379" name="直線コネクタ 378">
          <a:extLst>
            <a:ext uri="{FF2B5EF4-FFF2-40B4-BE49-F238E27FC236}">
              <a16:creationId xmlns:a16="http://schemas.microsoft.com/office/drawing/2014/main" id="{E206FF53-5FA5-4C36-928D-4ACE4F8AC435}"/>
            </a:ext>
          </a:extLst>
        </xdr:cNvPr>
        <xdr:cNvCxnSpPr/>
      </xdr:nvCxnSpPr>
      <xdr:spPr>
        <a:xfrm flipV="1">
          <a:off x="10476865" y="17461230"/>
          <a:ext cx="0" cy="1098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46499</xdr:rowOff>
    </xdr:from>
    <xdr:ext cx="469744" cy="259045"/>
    <xdr:sp macro="" textlink="">
      <xdr:nvSpPr>
        <xdr:cNvPr id="380" name="【市民会館】&#10;一人当たり面積最小値テキスト">
          <a:extLst>
            <a:ext uri="{FF2B5EF4-FFF2-40B4-BE49-F238E27FC236}">
              <a16:creationId xmlns:a16="http://schemas.microsoft.com/office/drawing/2014/main" id="{DDF82086-544C-4D33-92C7-27935F1C2028}"/>
            </a:ext>
          </a:extLst>
        </xdr:cNvPr>
        <xdr:cNvSpPr txBox="1"/>
      </xdr:nvSpPr>
      <xdr:spPr>
        <a:xfrm>
          <a:off x="10515600" y="1856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42672</xdr:rowOff>
    </xdr:from>
    <xdr:to>
      <xdr:col>55</xdr:col>
      <xdr:colOff>88900</xdr:colOff>
      <xdr:row>108</xdr:row>
      <xdr:rowOff>42672</xdr:rowOff>
    </xdr:to>
    <xdr:cxnSp macro="">
      <xdr:nvCxnSpPr>
        <xdr:cNvPr id="381" name="直線コネクタ 380">
          <a:extLst>
            <a:ext uri="{FF2B5EF4-FFF2-40B4-BE49-F238E27FC236}">
              <a16:creationId xmlns:a16="http://schemas.microsoft.com/office/drawing/2014/main" id="{86E592AB-4105-4B9A-9CAB-82EE75EA3B59}"/>
            </a:ext>
          </a:extLst>
        </xdr:cNvPr>
        <xdr:cNvCxnSpPr/>
      </xdr:nvCxnSpPr>
      <xdr:spPr>
        <a:xfrm>
          <a:off x="10388600" y="18559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91457</xdr:rowOff>
    </xdr:from>
    <xdr:ext cx="469744" cy="259045"/>
    <xdr:sp macro="" textlink="">
      <xdr:nvSpPr>
        <xdr:cNvPr id="382" name="【市民会館】&#10;一人当たり面積最大値テキスト">
          <a:extLst>
            <a:ext uri="{FF2B5EF4-FFF2-40B4-BE49-F238E27FC236}">
              <a16:creationId xmlns:a16="http://schemas.microsoft.com/office/drawing/2014/main" id="{7E6A7613-7E95-4370-B0DA-F292FCC3B139}"/>
            </a:ext>
          </a:extLst>
        </xdr:cNvPr>
        <xdr:cNvSpPr txBox="1"/>
      </xdr:nvSpPr>
      <xdr:spPr>
        <a:xfrm>
          <a:off x="10515600" y="1723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144780</xdr:rowOff>
    </xdr:from>
    <xdr:to>
      <xdr:col>55</xdr:col>
      <xdr:colOff>88900</xdr:colOff>
      <xdr:row>101</xdr:row>
      <xdr:rowOff>144780</xdr:rowOff>
    </xdr:to>
    <xdr:cxnSp macro="">
      <xdr:nvCxnSpPr>
        <xdr:cNvPr id="383" name="直線コネクタ 382">
          <a:extLst>
            <a:ext uri="{FF2B5EF4-FFF2-40B4-BE49-F238E27FC236}">
              <a16:creationId xmlns:a16="http://schemas.microsoft.com/office/drawing/2014/main" id="{B9C21CCF-940E-44B8-94BE-1D6B325C4FFE}"/>
            </a:ext>
          </a:extLst>
        </xdr:cNvPr>
        <xdr:cNvCxnSpPr/>
      </xdr:nvCxnSpPr>
      <xdr:spPr>
        <a:xfrm>
          <a:off x="10388600" y="17461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124223</xdr:rowOff>
    </xdr:from>
    <xdr:ext cx="469744" cy="259045"/>
    <xdr:sp macro="" textlink="">
      <xdr:nvSpPr>
        <xdr:cNvPr id="384" name="【市民会館】&#10;一人当たり面積平均値テキスト">
          <a:extLst>
            <a:ext uri="{FF2B5EF4-FFF2-40B4-BE49-F238E27FC236}">
              <a16:creationId xmlns:a16="http://schemas.microsoft.com/office/drawing/2014/main" id="{7E4346A0-9674-414D-9787-803C6702D3CB}"/>
            </a:ext>
          </a:extLst>
        </xdr:cNvPr>
        <xdr:cNvSpPr txBox="1"/>
      </xdr:nvSpPr>
      <xdr:spPr>
        <a:xfrm>
          <a:off x="10515600" y="181264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145796</xdr:rowOff>
    </xdr:from>
    <xdr:to>
      <xdr:col>55</xdr:col>
      <xdr:colOff>50800</xdr:colOff>
      <xdr:row>106</xdr:row>
      <xdr:rowOff>75946</xdr:rowOff>
    </xdr:to>
    <xdr:sp macro="" textlink="">
      <xdr:nvSpPr>
        <xdr:cNvPr id="385" name="フローチャート: 判断 384">
          <a:extLst>
            <a:ext uri="{FF2B5EF4-FFF2-40B4-BE49-F238E27FC236}">
              <a16:creationId xmlns:a16="http://schemas.microsoft.com/office/drawing/2014/main" id="{E35949E6-639F-44AE-979D-603D79E17ACC}"/>
            </a:ext>
          </a:extLst>
        </xdr:cNvPr>
        <xdr:cNvSpPr/>
      </xdr:nvSpPr>
      <xdr:spPr>
        <a:xfrm>
          <a:off x="10426700" y="1814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129794</xdr:rowOff>
    </xdr:from>
    <xdr:to>
      <xdr:col>50</xdr:col>
      <xdr:colOff>165100</xdr:colOff>
      <xdr:row>106</xdr:row>
      <xdr:rowOff>59944</xdr:rowOff>
    </xdr:to>
    <xdr:sp macro="" textlink="">
      <xdr:nvSpPr>
        <xdr:cNvPr id="386" name="フローチャート: 判断 385">
          <a:extLst>
            <a:ext uri="{FF2B5EF4-FFF2-40B4-BE49-F238E27FC236}">
              <a16:creationId xmlns:a16="http://schemas.microsoft.com/office/drawing/2014/main" id="{57E8392E-0BDF-4B8A-B193-B26AC5B5D040}"/>
            </a:ext>
          </a:extLst>
        </xdr:cNvPr>
        <xdr:cNvSpPr/>
      </xdr:nvSpPr>
      <xdr:spPr>
        <a:xfrm>
          <a:off x="9588500" y="18132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51071</xdr:rowOff>
    </xdr:from>
    <xdr:ext cx="469744" cy="259045"/>
    <xdr:sp macro="" textlink="">
      <xdr:nvSpPr>
        <xdr:cNvPr id="387" name="n_1aveValue【市民会館】&#10;一人当たり面積">
          <a:extLst>
            <a:ext uri="{FF2B5EF4-FFF2-40B4-BE49-F238E27FC236}">
              <a16:creationId xmlns:a16="http://schemas.microsoft.com/office/drawing/2014/main" id="{6D1D22AE-294C-4CE0-BF3B-8F89E9F8368A}"/>
            </a:ext>
          </a:extLst>
        </xdr:cNvPr>
        <xdr:cNvSpPr txBox="1"/>
      </xdr:nvSpPr>
      <xdr:spPr>
        <a:xfrm>
          <a:off x="9391727" y="1822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10161</xdr:rowOff>
    </xdr:from>
    <xdr:to>
      <xdr:col>46</xdr:col>
      <xdr:colOff>38100</xdr:colOff>
      <xdr:row>104</xdr:row>
      <xdr:rowOff>111761</xdr:rowOff>
    </xdr:to>
    <xdr:sp macro="" textlink="">
      <xdr:nvSpPr>
        <xdr:cNvPr id="388" name="フローチャート: 判断 387">
          <a:extLst>
            <a:ext uri="{FF2B5EF4-FFF2-40B4-BE49-F238E27FC236}">
              <a16:creationId xmlns:a16="http://schemas.microsoft.com/office/drawing/2014/main" id="{58B0553D-563B-4BD2-BC24-897F7FAA8B43}"/>
            </a:ext>
          </a:extLst>
        </xdr:cNvPr>
        <xdr:cNvSpPr/>
      </xdr:nvSpPr>
      <xdr:spPr>
        <a:xfrm>
          <a:off x="8699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102888</xdr:rowOff>
    </xdr:from>
    <xdr:ext cx="469744" cy="259045"/>
    <xdr:sp macro="" textlink="">
      <xdr:nvSpPr>
        <xdr:cNvPr id="389" name="n_2aveValue【市民会館】&#10;一人当たり面積">
          <a:extLst>
            <a:ext uri="{FF2B5EF4-FFF2-40B4-BE49-F238E27FC236}">
              <a16:creationId xmlns:a16="http://schemas.microsoft.com/office/drawing/2014/main" id="{C7C32EF4-CCC5-4098-BAF2-B49D2F3ACDF3}"/>
            </a:ext>
          </a:extLst>
        </xdr:cNvPr>
        <xdr:cNvSpPr txBox="1"/>
      </xdr:nvSpPr>
      <xdr:spPr>
        <a:xfrm>
          <a:off x="8515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2E87133F-5CD1-485C-B9FE-6ACAC0E0AC6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3A36D96F-6601-4333-8CAD-050F225797C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B4D4B55A-B5A4-4254-96CC-BF1BC901C94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7312A8C1-7E7B-4D7A-B941-74A5F9680B9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A2EEA1B2-57E5-481C-84C6-2865DED3D64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93980</xdr:rowOff>
    </xdr:from>
    <xdr:to>
      <xdr:col>55</xdr:col>
      <xdr:colOff>50800</xdr:colOff>
      <xdr:row>102</xdr:row>
      <xdr:rowOff>24130</xdr:rowOff>
    </xdr:to>
    <xdr:sp macro="" textlink="">
      <xdr:nvSpPr>
        <xdr:cNvPr id="395" name="楕円 394">
          <a:extLst>
            <a:ext uri="{FF2B5EF4-FFF2-40B4-BE49-F238E27FC236}">
              <a16:creationId xmlns:a16="http://schemas.microsoft.com/office/drawing/2014/main" id="{04D437E5-9A33-4CE4-BF2A-DD2EC59219DF}"/>
            </a:ext>
          </a:extLst>
        </xdr:cNvPr>
        <xdr:cNvSpPr/>
      </xdr:nvSpPr>
      <xdr:spPr>
        <a:xfrm>
          <a:off x="104267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47007</xdr:rowOff>
    </xdr:from>
    <xdr:ext cx="469744" cy="259045"/>
    <xdr:sp macro="" textlink="">
      <xdr:nvSpPr>
        <xdr:cNvPr id="396" name="【市民会館】&#10;一人当たり面積該当値テキスト">
          <a:extLst>
            <a:ext uri="{FF2B5EF4-FFF2-40B4-BE49-F238E27FC236}">
              <a16:creationId xmlns:a16="http://schemas.microsoft.com/office/drawing/2014/main" id="{3063268C-7B50-4A8A-A7D6-BC7D0C7E0005}"/>
            </a:ext>
          </a:extLst>
        </xdr:cNvPr>
        <xdr:cNvSpPr txBox="1"/>
      </xdr:nvSpPr>
      <xdr:spPr>
        <a:xfrm>
          <a:off x="10515600" y="1736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111506</xdr:rowOff>
    </xdr:from>
    <xdr:to>
      <xdr:col>50</xdr:col>
      <xdr:colOff>165100</xdr:colOff>
      <xdr:row>102</xdr:row>
      <xdr:rowOff>41656</xdr:rowOff>
    </xdr:to>
    <xdr:sp macro="" textlink="">
      <xdr:nvSpPr>
        <xdr:cNvPr id="397" name="楕円 396">
          <a:extLst>
            <a:ext uri="{FF2B5EF4-FFF2-40B4-BE49-F238E27FC236}">
              <a16:creationId xmlns:a16="http://schemas.microsoft.com/office/drawing/2014/main" id="{96ED83BE-CD8B-4438-8DEA-4A0EF8206A6D}"/>
            </a:ext>
          </a:extLst>
        </xdr:cNvPr>
        <xdr:cNvSpPr/>
      </xdr:nvSpPr>
      <xdr:spPr>
        <a:xfrm>
          <a:off x="9588500" y="1742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144780</xdr:rowOff>
    </xdr:from>
    <xdr:to>
      <xdr:col>55</xdr:col>
      <xdr:colOff>0</xdr:colOff>
      <xdr:row>101</xdr:row>
      <xdr:rowOff>162306</xdr:rowOff>
    </xdr:to>
    <xdr:cxnSp macro="">
      <xdr:nvCxnSpPr>
        <xdr:cNvPr id="398" name="直線コネクタ 397">
          <a:extLst>
            <a:ext uri="{FF2B5EF4-FFF2-40B4-BE49-F238E27FC236}">
              <a16:creationId xmlns:a16="http://schemas.microsoft.com/office/drawing/2014/main" id="{9A18A5B3-D0A7-4CF0-A8F4-805F7E1EBA13}"/>
            </a:ext>
          </a:extLst>
        </xdr:cNvPr>
        <xdr:cNvCxnSpPr/>
      </xdr:nvCxnSpPr>
      <xdr:spPr>
        <a:xfrm flipV="1">
          <a:off x="9639300" y="17461230"/>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30735</xdr:rowOff>
    </xdr:from>
    <xdr:to>
      <xdr:col>46</xdr:col>
      <xdr:colOff>38100</xdr:colOff>
      <xdr:row>101</xdr:row>
      <xdr:rowOff>132335</xdr:rowOff>
    </xdr:to>
    <xdr:sp macro="" textlink="">
      <xdr:nvSpPr>
        <xdr:cNvPr id="399" name="楕円 398">
          <a:extLst>
            <a:ext uri="{FF2B5EF4-FFF2-40B4-BE49-F238E27FC236}">
              <a16:creationId xmlns:a16="http://schemas.microsoft.com/office/drawing/2014/main" id="{F2E7EC28-53D1-4A24-B16A-4F5FDA5F8078}"/>
            </a:ext>
          </a:extLst>
        </xdr:cNvPr>
        <xdr:cNvSpPr/>
      </xdr:nvSpPr>
      <xdr:spPr>
        <a:xfrm>
          <a:off x="8699500" y="1734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81535</xdr:rowOff>
    </xdr:from>
    <xdr:to>
      <xdr:col>50</xdr:col>
      <xdr:colOff>114300</xdr:colOff>
      <xdr:row>101</xdr:row>
      <xdr:rowOff>162306</xdr:rowOff>
    </xdr:to>
    <xdr:cxnSp macro="">
      <xdr:nvCxnSpPr>
        <xdr:cNvPr id="400" name="直線コネクタ 399">
          <a:extLst>
            <a:ext uri="{FF2B5EF4-FFF2-40B4-BE49-F238E27FC236}">
              <a16:creationId xmlns:a16="http://schemas.microsoft.com/office/drawing/2014/main" id="{1499F881-6EBC-4198-97C9-C1EDE3EABF96}"/>
            </a:ext>
          </a:extLst>
        </xdr:cNvPr>
        <xdr:cNvCxnSpPr/>
      </xdr:nvCxnSpPr>
      <xdr:spPr>
        <a:xfrm>
          <a:off x="8750300" y="17397985"/>
          <a:ext cx="889000" cy="8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100</xdr:row>
      <xdr:rowOff>58183</xdr:rowOff>
    </xdr:from>
    <xdr:ext cx="469744" cy="259045"/>
    <xdr:sp macro="" textlink="">
      <xdr:nvSpPr>
        <xdr:cNvPr id="401" name="n_1mainValue【市民会館】&#10;一人当たり面積">
          <a:extLst>
            <a:ext uri="{FF2B5EF4-FFF2-40B4-BE49-F238E27FC236}">
              <a16:creationId xmlns:a16="http://schemas.microsoft.com/office/drawing/2014/main" id="{5A14F0CA-71D2-4DF6-92DB-EF9C9BA6E9D4}"/>
            </a:ext>
          </a:extLst>
        </xdr:cNvPr>
        <xdr:cNvSpPr txBox="1"/>
      </xdr:nvSpPr>
      <xdr:spPr>
        <a:xfrm>
          <a:off x="9391727" y="1720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148862</xdr:rowOff>
    </xdr:from>
    <xdr:ext cx="469744" cy="259045"/>
    <xdr:sp macro="" textlink="">
      <xdr:nvSpPr>
        <xdr:cNvPr id="402" name="n_2mainValue【市民会館】&#10;一人当たり面積">
          <a:extLst>
            <a:ext uri="{FF2B5EF4-FFF2-40B4-BE49-F238E27FC236}">
              <a16:creationId xmlns:a16="http://schemas.microsoft.com/office/drawing/2014/main" id="{F5396204-1A23-49DF-BDF4-CE04EA742A8D}"/>
            </a:ext>
          </a:extLst>
        </xdr:cNvPr>
        <xdr:cNvSpPr txBox="1"/>
      </xdr:nvSpPr>
      <xdr:spPr>
        <a:xfrm>
          <a:off x="8515427" y="1712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3" name="正方形/長方形 402">
          <a:extLst>
            <a:ext uri="{FF2B5EF4-FFF2-40B4-BE49-F238E27FC236}">
              <a16:creationId xmlns:a16="http://schemas.microsoft.com/office/drawing/2014/main" id="{015D2C26-4F12-4C1B-9C4D-898C3461A8B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4" name="正方形/長方形 403">
          <a:extLst>
            <a:ext uri="{FF2B5EF4-FFF2-40B4-BE49-F238E27FC236}">
              <a16:creationId xmlns:a16="http://schemas.microsoft.com/office/drawing/2014/main" id="{5F76501A-3710-4831-8FAA-7603FE392CD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5" name="正方形/長方形 404">
          <a:extLst>
            <a:ext uri="{FF2B5EF4-FFF2-40B4-BE49-F238E27FC236}">
              <a16:creationId xmlns:a16="http://schemas.microsoft.com/office/drawing/2014/main" id="{DE5B6BBA-D4B3-4FEF-AA8F-FC309AEDCE6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6" name="正方形/長方形 405">
          <a:extLst>
            <a:ext uri="{FF2B5EF4-FFF2-40B4-BE49-F238E27FC236}">
              <a16:creationId xmlns:a16="http://schemas.microsoft.com/office/drawing/2014/main" id="{3020A1F3-1AFD-4463-8671-E1DED74B69C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7" name="正方形/長方形 406">
          <a:extLst>
            <a:ext uri="{FF2B5EF4-FFF2-40B4-BE49-F238E27FC236}">
              <a16:creationId xmlns:a16="http://schemas.microsoft.com/office/drawing/2014/main" id="{9649BBF6-B53B-40DC-B84E-B8BFA6FF4D1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8" name="正方形/長方形 407">
          <a:extLst>
            <a:ext uri="{FF2B5EF4-FFF2-40B4-BE49-F238E27FC236}">
              <a16:creationId xmlns:a16="http://schemas.microsoft.com/office/drawing/2014/main" id="{27B4CD39-A29A-4B18-8416-0035EFD33B8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9" name="正方形/長方形 408">
          <a:extLst>
            <a:ext uri="{FF2B5EF4-FFF2-40B4-BE49-F238E27FC236}">
              <a16:creationId xmlns:a16="http://schemas.microsoft.com/office/drawing/2014/main" id="{6D0E5206-F49B-413A-ADA4-15C082E294E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0" name="正方形/長方形 409">
          <a:extLst>
            <a:ext uri="{FF2B5EF4-FFF2-40B4-BE49-F238E27FC236}">
              <a16:creationId xmlns:a16="http://schemas.microsoft.com/office/drawing/2014/main" id="{7B1EE860-B269-418E-B294-9B1F50E711E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1" name="テキスト ボックス 410">
          <a:extLst>
            <a:ext uri="{FF2B5EF4-FFF2-40B4-BE49-F238E27FC236}">
              <a16:creationId xmlns:a16="http://schemas.microsoft.com/office/drawing/2014/main" id="{CD810FAC-B080-49D3-89EF-C5E94177980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2" name="直線コネクタ 411">
          <a:extLst>
            <a:ext uri="{FF2B5EF4-FFF2-40B4-BE49-F238E27FC236}">
              <a16:creationId xmlns:a16="http://schemas.microsoft.com/office/drawing/2014/main" id="{AD3A9FA5-113B-430C-9E84-04131F42D3B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3" name="テキスト ボックス 412">
          <a:extLst>
            <a:ext uri="{FF2B5EF4-FFF2-40B4-BE49-F238E27FC236}">
              <a16:creationId xmlns:a16="http://schemas.microsoft.com/office/drawing/2014/main" id="{5D55B147-962C-422B-A0D8-19307582096F}"/>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4" name="直線コネクタ 413">
          <a:extLst>
            <a:ext uri="{FF2B5EF4-FFF2-40B4-BE49-F238E27FC236}">
              <a16:creationId xmlns:a16="http://schemas.microsoft.com/office/drawing/2014/main" id="{17BFD345-5EB3-442A-B614-A2824395561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5" name="テキスト ボックス 414">
          <a:extLst>
            <a:ext uri="{FF2B5EF4-FFF2-40B4-BE49-F238E27FC236}">
              <a16:creationId xmlns:a16="http://schemas.microsoft.com/office/drawing/2014/main" id="{9E6A8010-4E37-4641-BE95-366EF02FC14F}"/>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6" name="直線コネクタ 415">
          <a:extLst>
            <a:ext uri="{FF2B5EF4-FFF2-40B4-BE49-F238E27FC236}">
              <a16:creationId xmlns:a16="http://schemas.microsoft.com/office/drawing/2014/main" id="{AF446323-4792-4B6B-AC05-96243850BC0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7" name="テキスト ボックス 416">
          <a:extLst>
            <a:ext uri="{FF2B5EF4-FFF2-40B4-BE49-F238E27FC236}">
              <a16:creationId xmlns:a16="http://schemas.microsoft.com/office/drawing/2014/main" id="{F4682033-BB8F-43A5-BD9B-F3AFC42C21F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8" name="直線コネクタ 417">
          <a:extLst>
            <a:ext uri="{FF2B5EF4-FFF2-40B4-BE49-F238E27FC236}">
              <a16:creationId xmlns:a16="http://schemas.microsoft.com/office/drawing/2014/main" id="{663BA839-1046-4BD3-A8B9-1002753FBC6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9" name="テキスト ボックス 418">
          <a:extLst>
            <a:ext uri="{FF2B5EF4-FFF2-40B4-BE49-F238E27FC236}">
              <a16:creationId xmlns:a16="http://schemas.microsoft.com/office/drawing/2014/main" id="{AE17B415-1291-4565-B991-ED0115E4C65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0" name="直線コネクタ 419">
          <a:extLst>
            <a:ext uri="{FF2B5EF4-FFF2-40B4-BE49-F238E27FC236}">
              <a16:creationId xmlns:a16="http://schemas.microsoft.com/office/drawing/2014/main" id="{653E0E6C-67AF-40CC-A189-6067BA357D1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1" name="テキスト ボックス 420">
          <a:extLst>
            <a:ext uri="{FF2B5EF4-FFF2-40B4-BE49-F238E27FC236}">
              <a16:creationId xmlns:a16="http://schemas.microsoft.com/office/drawing/2014/main" id="{58E339BF-1D59-4735-B962-492ED796856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2" name="直線コネクタ 421">
          <a:extLst>
            <a:ext uri="{FF2B5EF4-FFF2-40B4-BE49-F238E27FC236}">
              <a16:creationId xmlns:a16="http://schemas.microsoft.com/office/drawing/2014/main" id="{ACFA16A1-648E-465D-9A57-45C9300709C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3" name="テキスト ボックス 422">
          <a:extLst>
            <a:ext uri="{FF2B5EF4-FFF2-40B4-BE49-F238E27FC236}">
              <a16:creationId xmlns:a16="http://schemas.microsoft.com/office/drawing/2014/main" id="{28EC0464-6D18-4B40-BF96-522A3D4CD5E6}"/>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4" name="直線コネクタ 423">
          <a:extLst>
            <a:ext uri="{FF2B5EF4-FFF2-40B4-BE49-F238E27FC236}">
              <a16:creationId xmlns:a16="http://schemas.microsoft.com/office/drawing/2014/main" id="{6C66E762-6899-41C4-B793-E1895D0C815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5" name="テキスト ボックス 424">
          <a:extLst>
            <a:ext uri="{FF2B5EF4-FFF2-40B4-BE49-F238E27FC236}">
              <a16:creationId xmlns:a16="http://schemas.microsoft.com/office/drawing/2014/main" id="{DC68A6B1-AA9B-497C-8978-35F34286027F}"/>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6" name="【一般廃棄物処理施設】&#10;有形固定資産減価償却率グラフ枠">
          <a:extLst>
            <a:ext uri="{FF2B5EF4-FFF2-40B4-BE49-F238E27FC236}">
              <a16:creationId xmlns:a16="http://schemas.microsoft.com/office/drawing/2014/main" id="{CE7C98C8-2A8F-4830-900E-FBC6AF23438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7620</xdr:rowOff>
    </xdr:to>
    <xdr:cxnSp macro="">
      <xdr:nvCxnSpPr>
        <xdr:cNvPr id="427" name="直線コネクタ 426">
          <a:extLst>
            <a:ext uri="{FF2B5EF4-FFF2-40B4-BE49-F238E27FC236}">
              <a16:creationId xmlns:a16="http://schemas.microsoft.com/office/drawing/2014/main" id="{BEA801B6-873C-4C68-829C-0D90E6DAC56C}"/>
            </a:ext>
          </a:extLst>
        </xdr:cNvPr>
        <xdr:cNvCxnSpPr/>
      </xdr:nvCxnSpPr>
      <xdr:spPr>
        <a:xfrm flipV="1">
          <a:off x="16318864" y="571500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405111" cy="259045"/>
    <xdr:sp macro="" textlink="">
      <xdr:nvSpPr>
        <xdr:cNvPr id="428" name="【一般廃棄物処理施設】&#10;有形固定資産減価償却率最小値テキスト">
          <a:extLst>
            <a:ext uri="{FF2B5EF4-FFF2-40B4-BE49-F238E27FC236}">
              <a16:creationId xmlns:a16="http://schemas.microsoft.com/office/drawing/2014/main" id="{4A6D3A0F-2482-4414-A859-D585D7741035}"/>
            </a:ext>
          </a:extLst>
        </xdr:cNvPr>
        <xdr:cNvSpPr txBox="1"/>
      </xdr:nvSpPr>
      <xdr:spPr>
        <a:xfrm>
          <a:off x="16357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29" name="直線コネクタ 428">
          <a:extLst>
            <a:ext uri="{FF2B5EF4-FFF2-40B4-BE49-F238E27FC236}">
              <a16:creationId xmlns:a16="http://schemas.microsoft.com/office/drawing/2014/main" id="{1FA587E0-6EC7-44BB-BEB0-D2E02B88B942}"/>
            </a:ext>
          </a:extLst>
        </xdr:cNvPr>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30" name="【一般廃棄物処理施設】&#10;有形固定資産減価償却率最大値テキスト">
          <a:extLst>
            <a:ext uri="{FF2B5EF4-FFF2-40B4-BE49-F238E27FC236}">
              <a16:creationId xmlns:a16="http://schemas.microsoft.com/office/drawing/2014/main" id="{3270BFCA-7FA4-406F-8038-EFFAC04D962D}"/>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31" name="直線コネクタ 430">
          <a:extLst>
            <a:ext uri="{FF2B5EF4-FFF2-40B4-BE49-F238E27FC236}">
              <a16:creationId xmlns:a16="http://schemas.microsoft.com/office/drawing/2014/main" id="{A09CBF73-D538-48D4-8239-702E4A763C9B}"/>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160037</xdr:rowOff>
    </xdr:from>
    <xdr:ext cx="405111" cy="259045"/>
    <xdr:sp macro="" textlink="">
      <xdr:nvSpPr>
        <xdr:cNvPr id="432" name="【一般廃棄物処理施設】&#10;有形固定資産減価償却率平均値テキスト">
          <a:extLst>
            <a:ext uri="{FF2B5EF4-FFF2-40B4-BE49-F238E27FC236}">
              <a16:creationId xmlns:a16="http://schemas.microsoft.com/office/drawing/2014/main" id="{619B1911-CEFD-41CA-B57B-ADD418F8695E}"/>
            </a:ext>
          </a:extLst>
        </xdr:cNvPr>
        <xdr:cNvSpPr txBox="1"/>
      </xdr:nvSpPr>
      <xdr:spPr>
        <a:xfrm>
          <a:off x="16357600" y="6160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xdr:rowOff>
    </xdr:from>
    <xdr:to>
      <xdr:col>85</xdr:col>
      <xdr:colOff>177800</xdr:colOff>
      <xdr:row>36</xdr:row>
      <xdr:rowOff>111760</xdr:rowOff>
    </xdr:to>
    <xdr:sp macro="" textlink="">
      <xdr:nvSpPr>
        <xdr:cNvPr id="433" name="フローチャート: 判断 432">
          <a:extLst>
            <a:ext uri="{FF2B5EF4-FFF2-40B4-BE49-F238E27FC236}">
              <a16:creationId xmlns:a16="http://schemas.microsoft.com/office/drawing/2014/main" id="{F925E839-9934-44CF-AD49-075BC0067636}"/>
            </a:ext>
          </a:extLst>
        </xdr:cNvPr>
        <xdr:cNvSpPr/>
      </xdr:nvSpPr>
      <xdr:spPr>
        <a:xfrm>
          <a:off x="16268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33020</xdr:rowOff>
    </xdr:from>
    <xdr:to>
      <xdr:col>81</xdr:col>
      <xdr:colOff>101600</xdr:colOff>
      <xdr:row>36</xdr:row>
      <xdr:rowOff>134620</xdr:rowOff>
    </xdr:to>
    <xdr:sp macro="" textlink="">
      <xdr:nvSpPr>
        <xdr:cNvPr id="434" name="フローチャート: 判断 433">
          <a:extLst>
            <a:ext uri="{FF2B5EF4-FFF2-40B4-BE49-F238E27FC236}">
              <a16:creationId xmlns:a16="http://schemas.microsoft.com/office/drawing/2014/main" id="{15E78A66-F63F-40D2-8574-768ECCAEF03B}"/>
            </a:ext>
          </a:extLst>
        </xdr:cNvPr>
        <xdr:cNvSpPr/>
      </xdr:nvSpPr>
      <xdr:spPr>
        <a:xfrm>
          <a:off x="15430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125747</xdr:rowOff>
    </xdr:from>
    <xdr:ext cx="405111" cy="259045"/>
    <xdr:sp macro="" textlink="">
      <xdr:nvSpPr>
        <xdr:cNvPr id="435" name="n_1aveValue【一般廃棄物処理施設】&#10;有形固定資産減価償却率">
          <a:extLst>
            <a:ext uri="{FF2B5EF4-FFF2-40B4-BE49-F238E27FC236}">
              <a16:creationId xmlns:a16="http://schemas.microsoft.com/office/drawing/2014/main" id="{93EE9AF7-A6EF-4B90-9B82-8EE21CA08075}"/>
            </a:ext>
          </a:extLst>
        </xdr:cNvPr>
        <xdr:cNvSpPr txBox="1"/>
      </xdr:nvSpPr>
      <xdr:spPr>
        <a:xfrm>
          <a:off x="15266044" y="629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6350</xdr:rowOff>
    </xdr:from>
    <xdr:to>
      <xdr:col>76</xdr:col>
      <xdr:colOff>165100</xdr:colOff>
      <xdr:row>37</xdr:row>
      <xdr:rowOff>107950</xdr:rowOff>
    </xdr:to>
    <xdr:sp macro="" textlink="">
      <xdr:nvSpPr>
        <xdr:cNvPr id="436" name="フローチャート: 判断 435">
          <a:extLst>
            <a:ext uri="{FF2B5EF4-FFF2-40B4-BE49-F238E27FC236}">
              <a16:creationId xmlns:a16="http://schemas.microsoft.com/office/drawing/2014/main" id="{CE60BAB4-7C3B-4D1F-902F-201E26C04843}"/>
            </a:ext>
          </a:extLst>
        </xdr:cNvPr>
        <xdr:cNvSpPr/>
      </xdr:nvSpPr>
      <xdr:spPr>
        <a:xfrm>
          <a:off x="14541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99077</xdr:rowOff>
    </xdr:from>
    <xdr:ext cx="405111" cy="259045"/>
    <xdr:sp macro="" textlink="">
      <xdr:nvSpPr>
        <xdr:cNvPr id="437" name="n_2aveValue【一般廃棄物処理施設】&#10;有形固定資産減価償却率">
          <a:extLst>
            <a:ext uri="{FF2B5EF4-FFF2-40B4-BE49-F238E27FC236}">
              <a16:creationId xmlns:a16="http://schemas.microsoft.com/office/drawing/2014/main" id="{9B906F17-0961-404E-976D-27F835AF7766}"/>
            </a:ext>
          </a:extLst>
        </xdr:cNvPr>
        <xdr:cNvSpPr txBox="1"/>
      </xdr:nvSpPr>
      <xdr:spPr>
        <a:xfrm>
          <a:off x="14389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69999FF8-DC06-46B5-AA1B-7688D956E15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BDDE4AAA-D57B-4428-A198-6B399E917A7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CAC5603F-5AAC-4590-9B9D-69B3D0BDB37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7B34B523-1595-44D9-B7B9-385669DDBF8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6AA7B189-16B3-4830-97C2-D69F92D35A9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34925</xdr:rowOff>
    </xdr:from>
    <xdr:to>
      <xdr:col>85</xdr:col>
      <xdr:colOff>177800</xdr:colOff>
      <xdr:row>34</xdr:row>
      <xdr:rowOff>136525</xdr:rowOff>
    </xdr:to>
    <xdr:sp macro="" textlink="">
      <xdr:nvSpPr>
        <xdr:cNvPr id="443" name="楕円 442">
          <a:extLst>
            <a:ext uri="{FF2B5EF4-FFF2-40B4-BE49-F238E27FC236}">
              <a16:creationId xmlns:a16="http://schemas.microsoft.com/office/drawing/2014/main" id="{D72613D4-10C9-4E9C-B645-BC7B3F1F679D}"/>
            </a:ext>
          </a:extLst>
        </xdr:cNvPr>
        <xdr:cNvSpPr/>
      </xdr:nvSpPr>
      <xdr:spPr>
        <a:xfrm>
          <a:off x="162687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57802</xdr:rowOff>
    </xdr:from>
    <xdr:ext cx="405111" cy="259045"/>
    <xdr:sp macro="" textlink="">
      <xdr:nvSpPr>
        <xdr:cNvPr id="444" name="【一般廃棄物処理施設】&#10;有形固定資産減価償却率該当値テキスト">
          <a:extLst>
            <a:ext uri="{FF2B5EF4-FFF2-40B4-BE49-F238E27FC236}">
              <a16:creationId xmlns:a16="http://schemas.microsoft.com/office/drawing/2014/main" id="{0D457C51-3532-4D08-8070-9042A7C88721}"/>
            </a:ext>
          </a:extLst>
        </xdr:cNvPr>
        <xdr:cNvSpPr txBox="1"/>
      </xdr:nvSpPr>
      <xdr:spPr>
        <a:xfrm>
          <a:off x="16357600" y="57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42545</xdr:rowOff>
    </xdr:from>
    <xdr:to>
      <xdr:col>81</xdr:col>
      <xdr:colOff>101600</xdr:colOff>
      <xdr:row>34</xdr:row>
      <xdr:rowOff>144145</xdr:rowOff>
    </xdr:to>
    <xdr:sp macro="" textlink="">
      <xdr:nvSpPr>
        <xdr:cNvPr id="445" name="楕円 444">
          <a:extLst>
            <a:ext uri="{FF2B5EF4-FFF2-40B4-BE49-F238E27FC236}">
              <a16:creationId xmlns:a16="http://schemas.microsoft.com/office/drawing/2014/main" id="{814BBFDE-65D0-4996-ADF4-40FDC681290C}"/>
            </a:ext>
          </a:extLst>
        </xdr:cNvPr>
        <xdr:cNvSpPr/>
      </xdr:nvSpPr>
      <xdr:spPr>
        <a:xfrm>
          <a:off x="15430500" y="587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85725</xdr:rowOff>
    </xdr:from>
    <xdr:to>
      <xdr:col>85</xdr:col>
      <xdr:colOff>127000</xdr:colOff>
      <xdr:row>34</xdr:row>
      <xdr:rowOff>93345</xdr:rowOff>
    </xdr:to>
    <xdr:cxnSp macro="">
      <xdr:nvCxnSpPr>
        <xdr:cNvPr id="446" name="直線コネクタ 445">
          <a:extLst>
            <a:ext uri="{FF2B5EF4-FFF2-40B4-BE49-F238E27FC236}">
              <a16:creationId xmlns:a16="http://schemas.microsoft.com/office/drawing/2014/main" id="{35914174-62D0-46A7-A669-08E5CD989D25}"/>
            </a:ext>
          </a:extLst>
        </xdr:cNvPr>
        <xdr:cNvCxnSpPr/>
      </xdr:nvCxnSpPr>
      <xdr:spPr>
        <a:xfrm flipV="1">
          <a:off x="15481300" y="591502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59690</xdr:rowOff>
    </xdr:from>
    <xdr:to>
      <xdr:col>76</xdr:col>
      <xdr:colOff>165100</xdr:colOff>
      <xdr:row>34</xdr:row>
      <xdr:rowOff>161290</xdr:rowOff>
    </xdr:to>
    <xdr:sp macro="" textlink="">
      <xdr:nvSpPr>
        <xdr:cNvPr id="447" name="楕円 446">
          <a:extLst>
            <a:ext uri="{FF2B5EF4-FFF2-40B4-BE49-F238E27FC236}">
              <a16:creationId xmlns:a16="http://schemas.microsoft.com/office/drawing/2014/main" id="{7B2A5B72-07C3-4CF5-BA74-12DC24326F59}"/>
            </a:ext>
          </a:extLst>
        </xdr:cNvPr>
        <xdr:cNvSpPr/>
      </xdr:nvSpPr>
      <xdr:spPr>
        <a:xfrm>
          <a:off x="14541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93345</xdr:rowOff>
    </xdr:from>
    <xdr:to>
      <xdr:col>81</xdr:col>
      <xdr:colOff>50800</xdr:colOff>
      <xdr:row>34</xdr:row>
      <xdr:rowOff>110490</xdr:rowOff>
    </xdr:to>
    <xdr:cxnSp macro="">
      <xdr:nvCxnSpPr>
        <xdr:cNvPr id="448" name="直線コネクタ 447">
          <a:extLst>
            <a:ext uri="{FF2B5EF4-FFF2-40B4-BE49-F238E27FC236}">
              <a16:creationId xmlns:a16="http://schemas.microsoft.com/office/drawing/2014/main" id="{4156C06A-ECD1-47BA-B543-B55E2733FC23}"/>
            </a:ext>
          </a:extLst>
        </xdr:cNvPr>
        <xdr:cNvCxnSpPr/>
      </xdr:nvCxnSpPr>
      <xdr:spPr>
        <a:xfrm flipV="1">
          <a:off x="14592300" y="59226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160672</xdr:rowOff>
    </xdr:from>
    <xdr:ext cx="405111" cy="259045"/>
    <xdr:sp macro="" textlink="">
      <xdr:nvSpPr>
        <xdr:cNvPr id="449" name="n_1mainValue【一般廃棄物処理施設】&#10;有形固定資産減価償却率">
          <a:extLst>
            <a:ext uri="{FF2B5EF4-FFF2-40B4-BE49-F238E27FC236}">
              <a16:creationId xmlns:a16="http://schemas.microsoft.com/office/drawing/2014/main" id="{6A89D677-C9D5-484D-B5D7-97E4DC81EF66}"/>
            </a:ext>
          </a:extLst>
        </xdr:cNvPr>
        <xdr:cNvSpPr txBox="1"/>
      </xdr:nvSpPr>
      <xdr:spPr>
        <a:xfrm>
          <a:off x="15266044" y="56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6367</xdr:rowOff>
    </xdr:from>
    <xdr:ext cx="405111" cy="259045"/>
    <xdr:sp macro="" textlink="">
      <xdr:nvSpPr>
        <xdr:cNvPr id="450" name="n_2mainValue【一般廃棄物処理施設】&#10;有形固定資産減価償却率">
          <a:extLst>
            <a:ext uri="{FF2B5EF4-FFF2-40B4-BE49-F238E27FC236}">
              <a16:creationId xmlns:a16="http://schemas.microsoft.com/office/drawing/2014/main" id="{1AD573C0-F0BF-4E11-BA19-99CB4F6EE166}"/>
            </a:ext>
          </a:extLst>
        </xdr:cNvPr>
        <xdr:cNvSpPr txBox="1"/>
      </xdr:nvSpPr>
      <xdr:spPr>
        <a:xfrm>
          <a:off x="14389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D5A7C40C-7C01-4693-BC32-591D2509429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511D2C09-663C-40AD-A942-CA70F6B4B98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3252E1A7-68EC-4D1E-9A95-938F6618433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C0718D6F-6DEA-4472-B74E-C501AE4CF4F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118F731B-9257-450F-9B8F-923EC1EAF84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1E154CD2-10C7-4A75-8375-99442B0E89C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3F69AF2C-D59C-44FA-ACA3-8285FA802A3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C69040F3-9F32-4D23-BA93-6EEEF50375E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A4ED9AE4-C4ED-41D3-971B-D03AF8E0894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74B1C373-AB7D-47FE-9430-919EBBB41C1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a:extLst>
            <a:ext uri="{FF2B5EF4-FFF2-40B4-BE49-F238E27FC236}">
              <a16:creationId xmlns:a16="http://schemas.microsoft.com/office/drawing/2014/main" id="{F2FE6023-7117-4931-A6A2-1BFB80B20A64}"/>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2" name="テキスト ボックス 461">
          <a:extLst>
            <a:ext uri="{FF2B5EF4-FFF2-40B4-BE49-F238E27FC236}">
              <a16:creationId xmlns:a16="http://schemas.microsoft.com/office/drawing/2014/main" id="{1FFD8334-24E3-43BA-8E22-93E5FE8C25BB}"/>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a:extLst>
            <a:ext uri="{FF2B5EF4-FFF2-40B4-BE49-F238E27FC236}">
              <a16:creationId xmlns:a16="http://schemas.microsoft.com/office/drawing/2014/main" id="{3570C19C-F409-4AE4-A195-D242D14F2907}"/>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4" name="テキスト ボックス 463">
          <a:extLst>
            <a:ext uri="{FF2B5EF4-FFF2-40B4-BE49-F238E27FC236}">
              <a16:creationId xmlns:a16="http://schemas.microsoft.com/office/drawing/2014/main" id="{F29629F5-0885-4862-9F95-D18FD2B0EBD4}"/>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a:extLst>
            <a:ext uri="{FF2B5EF4-FFF2-40B4-BE49-F238E27FC236}">
              <a16:creationId xmlns:a16="http://schemas.microsoft.com/office/drawing/2014/main" id="{C615FA09-7B2C-41B2-9F75-DB8A40757EFC}"/>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6" name="テキスト ボックス 465">
          <a:extLst>
            <a:ext uri="{FF2B5EF4-FFF2-40B4-BE49-F238E27FC236}">
              <a16:creationId xmlns:a16="http://schemas.microsoft.com/office/drawing/2014/main" id="{1A25A181-F9C9-4015-A4C6-608AD40DD64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a:extLst>
            <a:ext uri="{FF2B5EF4-FFF2-40B4-BE49-F238E27FC236}">
              <a16:creationId xmlns:a16="http://schemas.microsoft.com/office/drawing/2014/main" id="{8DA1760B-C166-4DE0-8AD9-058664F1B9F8}"/>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8" name="テキスト ボックス 467">
          <a:extLst>
            <a:ext uri="{FF2B5EF4-FFF2-40B4-BE49-F238E27FC236}">
              <a16:creationId xmlns:a16="http://schemas.microsoft.com/office/drawing/2014/main" id="{59FDB667-8D22-4235-BE26-4F5E31F04943}"/>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a:extLst>
            <a:ext uri="{FF2B5EF4-FFF2-40B4-BE49-F238E27FC236}">
              <a16:creationId xmlns:a16="http://schemas.microsoft.com/office/drawing/2014/main" id="{AE3401A0-2A17-4994-81F5-584F900F4004}"/>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70" name="テキスト ボックス 469">
          <a:extLst>
            <a:ext uri="{FF2B5EF4-FFF2-40B4-BE49-F238E27FC236}">
              <a16:creationId xmlns:a16="http://schemas.microsoft.com/office/drawing/2014/main" id="{F4EC1C7A-0AD5-4DA9-93DE-24B081EF8401}"/>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a:extLst>
            <a:ext uri="{FF2B5EF4-FFF2-40B4-BE49-F238E27FC236}">
              <a16:creationId xmlns:a16="http://schemas.microsoft.com/office/drawing/2014/main" id="{C8B69281-8374-4D99-9909-1D3976F17D39}"/>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72" name="テキスト ボックス 471">
          <a:extLst>
            <a:ext uri="{FF2B5EF4-FFF2-40B4-BE49-F238E27FC236}">
              <a16:creationId xmlns:a16="http://schemas.microsoft.com/office/drawing/2014/main" id="{E6511991-3808-4283-8E31-3DB105C6CF8C}"/>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3286C1CA-E76B-4A06-99C6-F1430502748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4" name="テキスト ボックス 473">
          <a:extLst>
            <a:ext uri="{FF2B5EF4-FFF2-40B4-BE49-F238E27FC236}">
              <a16:creationId xmlns:a16="http://schemas.microsoft.com/office/drawing/2014/main" id="{11343C3A-04CC-4F2E-9DAA-0C90474C6974}"/>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一般廃棄物処理施設】&#10;一人当たり有形固定資産（償却資産）額グラフ枠">
          <a:extLst>
            <a:ext uri="{FF2B5EF4-FFF2-40B4-BE49-F238E27FC236}">
              <a16:creationId xmlns:a16="http://schemas.microsoft.com/office/drawing/2014/main" id="{A89E701C-1F6C-4B03-A7A4-01AA54B26DF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87047</xdr:rowOff>
    </xdr:from>
    <xdr:to>
      <xdr:col>116</xdr:col>
      <xdr:colOff>62864</xdr:colOff>
      <xdr:row>42</xdr:row>
      <xdr:rowOff>77320</xdr:rowOff>
    </xdr:to>
    <xdr:cxnSp macro="">
      <xdr:nvCxnSpPr>
        <xdr:cNvPr id="476" name="直線コネクタ 475">
          <a:extLst>
            <a:ext uri="{FF2B5EF4-FFF2-40B4-BE49-F238E27FC236}">
              <a16:creationId xmlns:a16="http://schemas.microsoft.com/office/drawing/2014/main" id="{DEC6F221-6E44-482D-A024-47EAE5E45D30}"/>
            </a:ext>
          </a:extLst>
        </xdr:cNvPr>
        <xdr:cNvCxnSpPr/>
      </xdr:nvCxnSpPr>
      <xdr:spPr>
        <a:xfrm flipV="1">
          <a:off x="22160864" y="5744897"/>
          <a:ext cx="0" cy="1533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81147</xdr:rowOff>
    </xdr:from>
    <xdr:ext cx="534377" cy="259045"/>
    <xdr:sp macro="" textlink="">
      <xdr:nvSpPr>
        <xdr:cNvPr id="477" name="【一般廃棄物処理施設】&#10;一人当たり有形固定資産（償却資産）額最小値テキスト">
          <a:extLst>
            <a:ext uri="{FF2B5EF4-FFF2-40B4-BE49-F238E27FC236}">
              <a16:creationId xmlns:a16="http://schemas.microsoft.com/office/drawing/2014/main" id="{09C67445-9110-4E8D-9366-0AF872FF5C82}"/>
            </a:ext>
          </a:extLst>
        </xdr:cNvPr>
        <xdr:cNvSpPr txBox="1"/>
      </xdr:nvSpPr>
      <xdr:spPr>
        <a:xfrm>
          <a:off x="22199600" y="728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77320</xdr:rowOff>
    </xdr:from>
    <xdr:to>
      <xdr:col>116</xdr:col>
      <xdr:colOff>152400</xdr:colOff>
      <xdr:row>42</xdr:row>
      <xdr:rowOff>77320</xdr:rowOff>
    </xdr:to>
    <xdr:cxnSp macro="">
      <xdr:nvCxnSpPr>
        <xdr:cNvPr id="478" name="直線コネクタ 477">
          <a:extLst>
            <a:ext uri="{FF2B5EF4-FFF2-40B4-BE49-F238E27FC236}">
              <a16:creationId xmlns:a16="http://schemas.microsoft.com/office/drawing/2014/main" id="{B99134BF-94A6-474B-A7EA-FE0C8F919B3C}"/>
            </a:ext>
          </a:extLst>
        </xdr:cNvPr>
        <xdr:cNvCxnSpPr/>
      </xdr:nvCxnSpPr>
      <xdr:spPr>
        <a:xfrm>
          <a:off x="22072600" y="727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33724</xdr:rowOff>
    </xdr:from>
    <xdr:ext cx="690189" cy="259045"/>
    <xdr:sp macro="" textlink="">
      <xdr:nvSpPr>
        <xdr:cNvPr id="479" name="【一般廃棄物処理施設】&#10;一人当たり有形固定資産（償却資産）額最大値テキスト">
          <a:extLst>
            <a:ext uri="{FF2B5EF4-FFF2-40B4-BE49-F238E27FC236}">
              <a16:creationId xmlns:a16="http://schemas.microsoft.com/office/drawing/2014/main" id="{A9242F8F-7562-40EC-B7A3-7C021EAA15D2}"/>
            </a:ext>
          </a:extLst>
        </xdr:cNvPr>
        <xdr:cNvSpPr txBox="1"/>
      </xdr:nvSpPr>
      <xdr:spPr>
        <a:xfrm>
          <a:off x="22199600" y="55201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87047</xdr:rowOff>
    </xdr:from>
    <xdr:to>
      <xdr:col>116</xdr:col>
      <xdr:colOff>152400</xdr:colOff>
      <xdr:row>33</xdr:row>
      <xdr:rowOff>87047</xdr:rowOff>
    </xdr:to>
    <xdr:cxnSp macro="">
      <xdr:nvCxnSpPr>
        <xdr:cNvPr id="480" name="直線コネクタ 479">
          <a:extLst>
            <a:ext uri="{FF2B5EF4-FFF2-40B4-BE49-F238E27FC236}">
              <a16:creationId xmlns:a16="http://schemas.microsoft.com/office/drawing/2014/main" id="{72789255-7972-433C-833B-FBDE37F970AF}"/>
            </a:ext>
          </a:extLst>
        </xdr:cNvPr>
        <xdr:cNvCxnSpPr/>
      </xdr:nvCxnSpPr>
      <xdr:spPr>
        <a:xfrm>
          <a:off x="22072600" y="574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139770</xdr:rowOff>
    </xdr:from>
    <xdr:ext cx="599010" cy="259045"/>
    <xdr:sp macro="" textlink="">
      <xdr:nvSpPr>
        <xdr:cNvPr id="481" name="【一般廃棄物処理施設】&#10;一人当たり有形固定資産（償却資産）額平均値テキスト">
          <a:extLst>
            <a:ext uri="{FF2B5EF4-FFF2-40B4-BE49-F238E27FC236}">
              <a16:creationId xmlns:a16="http://schemas.microsoft.com/office/drawing/2014/main" id="{2E1CD689-1A23-4968-94C5-378DB1AB7BA6}"/>
            </a:ext>
          </a:extLst>
        </xdr:cNvPr>
        <xdr:cNvSpPr txBox="1"/>
      </xdr:nvSpPr>
      <xdr:spPr>
        <a:xfrm>
          <a:off x="22199600" y="6997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161343</xdr:rowOff>
    </xdr:from>
    <xdr:to>
      <xdr:col>116</xdr:col>
      <xdr:colOff>114300</xdr:colOff>
      <xdr:row>41</xdr:row>
      <xdr:rowOff>91493</xdr:rowOff>
    </xdr:to>
    <xdr:sp macro="" textlink="">
      <xdr:nvSpPr>
        <xdr:cNvPr id="482" name="フローチャート: 判断 481">
          <a:extLst>
            <a:ext uri="{FF2B5EF4-FFF2-40B4-BE49-F238E27FC236}">
              <a16:creationId xmlns:a16="http://schemas.microsoft.com/office/drawing/2014/main" id="{15F43082-F593-438D-9C56-7D33FCFF4833}"/>
            </a:ext>
          </a:extLst>
        </xdr:cNvPr>
        <xdr:cNvSpPr/>
      </xdr:nvSpPr>
      <xdr:spPr>
        <a:xfrm>
          <a:off x="22110700" y="701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156039</xdr:rowOff>
    </xdr:from>
    <xdr:to>
      <xdr:col>112</xdr:col>
      <xdr:colOff>38100</xdr:colOff>
      <xdr:row>41</xdr:row>
      <xdr:rowOff>86189</xdr:rowOff>
    </xdr:to>
    <xdr:sp macro="" textlink="">
      <xdr:nvSpPr>
        <xdr:cNvPr id="483" name="フローチャート: 判断 482">
          <a:extLst>
            <a:ext uri="{FF2B5EF4-FFF2-40B4-BE49-F238E27FC236}">
              <a16:creationId xmlns:a16="http://schemas.microsoft.com/office/drawing/2014/main" id="{E6283294-F9D2-400F-8C93-0EF4B820BFD2}"/>
            </a:ext>
          </a:extLst>
        </xdr:cNvPr>
        <xdr:cNvSpPr/>
      </xdr:nvSpPr>
      <xdr:spPr>
        <a:xfrm>
          <a:off x="21272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77316</xdr:rowOff>
    </xdr:from>
    <xdr:ext cx="599010" cy="259045"/>
    <xdr:sp macro="" textlink="">
      <xdr:nvSpPr>
        <xdr:cNvPr id="484" name="n_1aveValue【一般廃棄物処理施設】&#10;一人当たり有形固定資産（償却資産）額">
          <a:extLst>
            <a:ext uri="{FF2B5EF4-FFF2-40B4-BE49-F238E27FC236}">
              <a16:creationId xmlns:a16="http://schemas.microsoft.com/office/drawing/2014/main" id="{7CCCAFD7-CF2C-4431-8699-F187CAA500DF}"/>
            </a:ext>
          </a:extLst>
        </xdr:cNvPr>
        <xdr:cNvSpPr txBox="1"/>
      </xdr:nvSpPr>
      <xdr:spPr>
        <a:xfrm>
          <a:off x="21011095" y="710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1030</xdr:rowOff>
    </xdr:from>
    <xdr:to>
      <xdr:col>107</xdr:col>
      <xdr:colOff>101600</xdr:colOff>
      <xdr:row>41</xdr:row>
      <xdr:rowOff>102630</xdr:rowOff>
    </xdr:to>
    <xdr:sp macro="" textlink="">
      <xdr:nvSpPr>
        <xdr:cNvPr id="485" name="フローチャート: 判断 484">
          <a:extLst>
            <a:ext uri="{FF2B5EF4-FFF2-40B4-BE49-F238E27FC236}">
              <a16:creationId xmlns:a16="http://schemas.microsoft.com/office/drawing/2014/main" id="{408AFEE9-0D47-4949-BCBD-3539087A0137}"/>
            </a:ext>
          </a:extLst>
        </xdr:cNvPr>
        <xdr:cNvSpPr/>
      </xdr:nvSpPr>
      <xdr:spPr>
        <a:xfrm>
          <a:off x="20383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93757</xdr:rowOff>
    </xdr:from>
    <xdr:ext cx="599010" cy="259045"/>
    <xdr:sp macro="" textlink="">
      <xdr:nvSpPr>
        <xdr:cNvPr id="486" name="n_2aveValue【一般廃棄物処理施設】&#10;一人当たり有形固定資産（償却資産）額">
          <a:extLst>
            <a:ext uri="{FF2B5EF4-FFF2-40B4-BE49-F238E27FC236}">
              <a16:creationId xmlns:a16="http://schemas.microsoft.com/office/drawing/2014/main" id="{32344BF8-CD58-4792-97F0-18572EF5987C}"/>
            </a:ext>
          </a:extLst>
        </xdr:cNvPr>
        <xdr:cNvSpPr txBox="1"/>
      </xdr:nvSpPr>
      <xdr:spPr>
        <a:xfrm>
          <a:off x="20134795" y="712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DB870369-CE26-42F8-9D01-DE99F01D15F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D99ACA79-42BC-4E17-8F23-529CC0C218E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4430D39D-AE09-4B2B-BEB3-DC5E0DC491B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B2979814-5F70-43B4-A907-AF5DCEB228A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4D048C9F-C6FF-45B9-AF8B-2E8A2087D70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48278</xdr:rowOff>
    </xdr:from>
    <xdr:to>
      <xdr:col>116</xdr:col>
      <xdr:colOff>114300</xdr:colOff>
      <xdr:row>40</xdr:row>
      <xdr:rowOff>149878</xdr:rowOff>
    </xdr:to>
    <xdr:sp macro="" textlink="">
      <xdr:nvSpPr>
        <xdr:cNvPr id="492" name="楕円 491">
          <a:extLst>
            <a:ext uri="{FF2B5EF4-FFF2-40B4-BE49-F238E27FC236}">
              <a16:creationId xmlns:a16="http://schemas.microsoft.com/office/drawing/2014/main" id="{863A6617-585D-4BB1-A959-DE5B26C60E72}"/>
            </a:ext>
          </a:extLst>
        </xdr:cNvPr>
        <xdr:cNvSpPr/>
      </xdr:nvSpPr>
      <xdr:spPr>
        <a:xfrm>
          <a:off x="22110700" y="690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71155</xdr:rowOff>
    </xdr:from>
    <xdr:ext cx="599010" cy="259045"/>
    <xdr:sp macro="" textlink="">
      <xdr:nvSpPr>
        <xdr:cNvPr id="493" name="【一般廃棄物処理施設】&#10;一人当たり有形固定資産（償却資産）額該当値テキスト">
          <a:extLst>
            <a:ext uri="{FF2B5EF4-FFF2-40B4-BE49-F238E27FC236}">
              <a16:creationId xmlns:a16="http://schemas.microsoft.com/office/drawing/2014/main" id="{CD83B341-F7F0-4FD7-96BA-B2D4FE67F71E}"/>
            </a:ext>
          </a:extLst>
        </xdr:cNvPr>
        <xdr:cNvSpPr txBox="1"/>
      </xdr:nvSpPr>
      <xdr:spPr>
        <a:xfrm>
          <a:off x="22199600" y="67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53781</xdr:rowOff>
    </xdr:from>
    <xdr:to>
      <xdr:col>112</xdr:col>
      <xdr:colOff>38100</xdr:colOff>
      <xdr:row>40</xdr:row>
      <xdr:rowOff>155381</xdr:rowOff>
    </xdr:to>
    <xdr:sp macro="" textlink="">
      <xdr:nvSpPr>
        <xdr:cNvPr id="494" name="楕円 493">
          <a:extLst>
            <a:ext uri="{FF2B5EF4-FFF2-40B4-BE49-F238E27FC236}">
              <a16:creationId xmlns:a16="http://schemas.microsoft.com/office/drawing/2014/main" id="{FF96D9A8-BF0F-44EE-8DE7-B3D1887B29FB}"/>
            </a:ext>
          </a:extLst>
        </xdr:cNvPr>
        <xdr:cNvSpPr/>
      </xdr:nvSpPr>
      <xdr:spPr>
        <a:xfrm>
          <a:off x="21272500" y="691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99078</xdr:rowOff>
    </xdr:from>
    <xdr:to>
      <xdr:col>116</xdr:col>
      <xdr:colOff>63500</xdr:colOff>
      <xdr:row>40</xdr:row>
      <xdr:rowOff>104581</xdr:rowOff>
    </xdr:to>
    <xdr:cxnSp macro="">
      <xdr:nvCxnSpPr>
        <xdr:cNvPr id="495" name="直線コネクタ 494">
          <a:extLst>
            <a:ext uri="{FF2B5EF4-FFF2-40B4-BE49-F238E27FC236}">
              <a16:creationId xmlns:a16="http://schemas.microsoft.com/office/drawing/2014/main" id="{702DE745-A2EE-4A67-8638-EC76CDB6F037}"/>
            </a:ext>
          </a:extLst>
        </xdr:cNvPr>
        <xdr:cNvCxnSpPr/>
      </xdr:nvCxnSpPr>
      <xdr:spPr>
        <a:xfrm flipV="1">
          <a:off x="21323300" y="6957078"/>
          <a:ext cx="838200" cy="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58334</xdr:rowOff>
    </xdr:from>
    <xdr:to>
      <xdr:col>107</xdr:col>
      <xdr:colOff>101600</xdr:colOff>
      <xdr:row>40</xdr:row>
      <xdr:rowOff>159934</xdr:rowOff>
    </xdr:to>
    <xdr:sp macro="" textlink="">
      <xdr:nvSpPr>
        <xdr:cNvPr id="496" name="楕円 495">
          <a:extLst>
            <a:ext uri="{FF2B5EF4-FFF2-40B4-BE49-F238E27FC236}">
              <a16:creationId xmlns:a16="http://schemas.microsoft.com/office/drawing/2014/main" id="{EC8BC1BA-24D4-4DA6-8050-467FF81A4659}"/>
            </a:ext>
          </a:extLst>
        </xdr:cNvPr>
        <xdr:cNvSpPr/>
      </xdr:nvSpPr>
      <xdr:spPr>
        <a:xfrm>
          <a:off x="20383500" y="691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104581</xdr:rowOff>
    </xdr:from>
    <xdr:to>
      <xdr:col>111</xdr:col>
      <xdr:colOff>177800</xdr:colOff>
      <xdr:row>40</xdr:row>
      <xdr:rowOff>109134</xdr:rowOff>
    </xdr:to>
    <xdr:cxnSp macro="">
      <xdr:nvCxnSpPr>
        <xdr:cNvPr id="497" name="直線コネクタ 496">
          <a:extLst>
            <a:ext uri="{FF2B5EF4-FFF2-40B4-BE49-F238E27FC236}">
              <a16:creationId xmlns:a16="http://schemas.microsoft.com/office/drawing/2014/main" id="{3325892B-5A12-4E10-9625-377BFB4B1F4B}"/>
            </a:ext>
          </a:extLst>
        </xdr:cNvPr>
        <xdr:cNvCxnSpPr/>
      </xdr:nvCxnSpPr>
      <xdr:spPr>
        <a:xfrm flipV="1">
          <a:off x="20434300" y="6962581"/>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458</xdr:rowOff>
    </xdr:from>
    <xdr:ext cx="599010" cy="259045"/>
    <xdr:sp macro="" textlink="">
      <xdr:nvSpPr>
        <xdr:cNvPr id="498" name="n_1mainValue【一般廃棄物処理施設】&#10;一人当たり有形固定資産（償却資産）額">
          <a:extLst>
            <a:ext uri="{FF2B5EF4-FFF2-40B4-BE49-F238E27FC236}">
              <a16:creationId xmlns:a16="http://schemas.microsoft.com/office/drawing/2014/main" id="{20A3EACD-6368-42A9-A5C9-05ED85395DB7}"/>
            </a:ext>
          </a:extLst>
        </xdr:cNvPr>
        <xdr:cNvSpPr txBox="1"/>
      </xdr:nvSpPr>
      <xdr:spPr>
        <a:xfrm>
          <a:off x="21011095" y="668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5011</xdr:rowOff>
    </xdr:from>
    <xdr:ext cx="599010" cy="259045"/>
    <xdr:sp macro="" textlink="">
      <xdr:nvSpPr>
        <xdr:cNvPr id="499" name="n_2mainValue【一般廃棄物処理施設】&#10;一人当たり有形固定資産（償却資産）額">
          <a:extLst>
            <a:ext uri="{FF2B5EF4-FFF2-40B4-BE49-F238E27FC236}">
              <a16:creationId xmlns:a16="http://schemas.microsoft.com/office/drawing/2014/main" id="{3B33D397-85B2-4946-80EE-E9AC3B754356}"/>
            </a:ext>
          </a:extLst>
        </xdr:cNvPr>
        <xdr:cNvSpPr txBox="1"/>
      </xdr:nvSpPr>
      <xdr:spPr>
        <a:xfrm>
          <a:off x="20134795" y="6691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a:extLst>
            <a:ext uri="{FF2B5EF4-FFF2-40B4-BE49-F238E27FC236}">
              <a16:creationId xmlns:a16="http://schemas.microsoft.com/office/drawing/2014/main" id="{B45818EA-9103-42CE-BA7D-6630F142975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1" name="正方形/長方形 500">
          <a:extLst>
            <a:ext uri="{FF2B5EF4-FFF2-40B4-BE49-F238E27FC236}">
              <a16:creationId xmlns:a16="http://schemas.microsoft.com/office/drawing/2014/main" id="{172375C0-382D-445C-BDEC-4BB4EB8DC40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2" name="正方形/長方形 501">
          <a:extLst>
            <a:ext uri="{FF2B5EF4-FFF2-40B4-BE49-F238E27FC236}">
              <a16:creationId xmlns:a16="http://schemas.microsoft.com/office/drawing/2014/main" id="{CA85270E-D15F-458E-A69E-72DBDB77599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3" name="正方形/長方形 502">
          <a:extLst>
            <a:ext uri="{FF2B5EF4-FFF2-40B4-BE49-F238E27FC236}">
              <a16:creationId xmlns:a16="http://schemas.microsoft.com/office/drawing/2014/main" id="{CFFECC19-A7A7-4E79-9BC4-180BBB764DD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4" name="正方形/長方形 503">
          <a:extLst>
            <a:ext uri="{FF2B5EF4-FFF2-40B4-BE49-F238E27FC236}">
              <a16:creationId xmlns:a16="http://schemas.microsoft.com/office/drawing/2014/main" id="{5D0E52D9-5EE4-4630-A8C7-BCD2E756589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5" name="正方形/長方形 504">
          <a:extLst>
            <a:ext uri="{FF2B5EF4-FFF2-40B4-BE49-F238E27FC236}">
              <a16:creationId xmlns:a16="http://schemas.microsoft.com/office/drawing/2014/main" id="{9665109B-1CA3-42F8-9AC5-63CABA4FD20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6" name="正方形/長方形 505">
          <a:extLst>
            <a:ext uri="{FF2B5EF4-FFF2-40B4-BE49-F238E27FC236}">
              <a16:creationId xmlns:a16="http://schemas.microsoft.com/office/drawing/2014/main" id="{89A0DBEE-D275-4D7E-833F-5C111200CA8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正方形/長方形 506">
          <a:extLst>
            <a:ext uri="{FF2B5EF4-FFF2-40B4-BE49-F238E27FC236}">
              <a16:creationId xmlns:a16="http://schemas.microsoft.com/office/drawing/2014/main" id="{2F71AC48-598E-4FF7-B427-44BB5540B94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8" name="テキスト ボックス 507">
          <a:extLst>
            <a:ext uri="{FF2B5EF4-FFF2-40B4-BE49-F238E27FC236}">
              <a16:creationId xmlns:a16="http://schemas.microsoft.com/office/drawing/2014/main" id="{C7F21EFF-B33B-4EBE-B1DE-74077C100D0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9" name="直線コネクタ 508">
          <a:extLst>
            <a:ext uri="{FF2B5EF4-FFF2-40B4-BE49-F238E27FC236}">
              <a16:creationId xmlns:a16="http://schemas.microsoft.com/office/drawing/2014/main" id="{40ABAB82-8E9B-4CFC-BB52-B0E8CCFFFAA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0" name="直線コネクタ 509">
          <a:extLst>
            <a:ext uri="{FF2B5EF4-FFF2-40B4-BE49-F238E27FC236}">
              <a16:creationId xmlns:a16="http://schemas.microsoft.com/office/drawing/2014/main" id="{5ACD73C1-9ACD-4E26-8EF9-E117ACAB90D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1" name="テキスト ボックス 510">
          <a:extLst>
            <a:ext uri="{FF2B5EF4-FFF2-40B4-BE49-F238E27FC236}">
              <a16:creationId xmlns:a16="http://schemas.microsoft.com/office/drawing/2014/main" id="{F10571AD-84D4-42AB-9466-F3D45F03B46F}"/>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2" name="直線コネクタ 511">
          <a:extLst>
            <a:ext uri="{FF2B5EF4-FFF2-40B4-BE49-F238E27FC236}">
              <a16:creationId xmlns:a16="http://schemas.microsoft.com/office/drawing/2014/main" id="{20A8FE89-31F6-4223-858A-7FC3DD3A8D6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3" name="テキスト ボックス 512">
          <a:extLst>
            <a:ext uri="{FF2B5EF4-FFF2-40B4-BE49-F238E27FC236}">
              <a16:creationId xmlns:a16="http://schemas.microsoft.com/office/drawing/2014/main" id="{94992418-7547-4BCC-B669-BB7A143C24E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4" name="直線コネクタ 513">
          <a:extLst>
            <a:ext uri="{FF2B5EF4-FFF2-40B4-BE49-F238E27FC236}">
              <a16:creationId xmlns:a16="http://schemas.microsoft.com/office/drawing/2014/main" id="{A5E07B24-F5A0-45F8-A0E3-C4FDDD720EE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5" name="テキスト ボックス 514">
          <a:extLst>
            <a:ext uri="{FF2B5EF4-FFF2-40B4-BE49-F238E27FC236}">
              <a16:creationId xmlns:a16="http://schemas.microsoft.com/office/drawing/2014/main" id="{E6E09A12-D606-498D-9C3F-3D5717E0D71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6" name="直線コネクタ 515">
          <a:extLst>
            <a:ext uri="{FF2B5EF4-FFF2-40B4-BE49-F238E27FC236}">
              <a16:creationId xmlns:a16="http://schemas.microsoft.com/office/drawing/2014/main" id="{36ADA63C-0F9B-424B-BE5A-0B3F473E8AE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7" name="テキスト ボックス 516">
          <a:extLst>
            <a:ext uri="{FF2B5EF4-FFF2-40B4-BE49-F238E27FC236}">
              <a16:creationId xmlns:a16="http://schemas.microsoft.com/office/drawing/2014/main" id="{83551C3F-EAC2-4D5B-B2EC-0263CF29A2B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8" name="直線コネクタ 517">
          <a:extLst>
            <a:ext uri="{FF2B5EF4-FFF2-40B4-BE49-F238E27FC236}">
              <a16:creationId xmlns:a16="http://schemas.microsoft.com/office/drawing/2014/main" id="{ADCD7B8E-FA56-4C76-9A3D-56D77DCA3B2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9" name="テキスト ボックス 518">
          <a:extLst>
            <a:ext uri="{FF2B5EF4-FFF2-40B4-BE49-F238E27FC236}">
              <a16:creationId xmlns:a16="http://schemas.microsoft.com/office/drawing/2014/main" id="{373D0596-897E-414F-935D-9E0B70DD0F4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0" name="直線コネクタ 519">
          <a:extLst>
            <a:ext uri="{FF2B5EF4-FFF2-40B4-BE49-F238E27FC236}">
              <a16:creationId xmlns:a16="http://schemas.microsoft.com/office/drawing/2014/main" id="{F12D9667-50D8-4DD5-BC9F-75B61F2BBA9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1" name="テキスト ボックス 520">
          <a:extLst>
            <a:ext uri="{FF2B5EF4-FFF2-40B4-BE49-F238E27FC236}">
              <a16:creationId xmlns:a16="http://schemas.microsoft.com/office/drawing/2014/main" id="{71C01B1E-C8BD-4529-97D4-62A13DC3AA2F}"/>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C8FBB2E1-1C68-40A4-A07E-D0C75965D86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3" name="テキスト ボックス 522">
          <a:extLst>
            <a:ext uri="{FF2B5EF4-FFF2-40B4-BE49-F238E27FC236}">
              <a16:creationId xmlns:a16="http://schemas.microsoft.com/office/drawing/2014/main" id="{EDFB4BDD-DFF4-4519-B1BF-40F1D31AC7EE}"/>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保健センター・保健所】&#10;有形固定資産減価償却率グラフ枠">
          <a:extLst>
            <a:ext uri="{FF2B5EF4-FFF2-40B4-BE49-F238E27FC236}">
              <a16:creationId xmlns:a16="http://schemas.microsoft.com/office/drawing/2014/main" id="{4C39A10A-04B6-48F7-B5CC-FA9138F819D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164919</xdr:rowOff>
    </xdr:to>
    <xdr:cxnSp macro="">
      <xdr:nvCxnSpPr>
        <xdr:cNvPr id="525" name="直線コネクタ 524">
          <a:extLst>
            <a:ext uri="{FF2B5EF4-FFF2-40B4-BE49-F238E27FC236}">
              <a16:creationId xmlns:a16="http://schemas.microsoft.com/office/drawing/2014/main" id="{CB9E7B77-CC8D-407F-BA8A-BA9698F320E0}"/>
            </a:ext>
          </a:extLst>
        </xdr:cNvPr>
        <xdr:cNvCxnSpPr/>
      </xdr:nvCxnSpPr>
      <xdr:spPr>
        <a:xfrm flipV="1">
          <a:off x="16318864" y="9470572"/>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168746</xdr:rowOff>
    </xdr:from>
    <xdr:ext cx="340478" cy="259045"/>
    <xdr:sp macro="" textlink="">
      <xdr:nvSpPr>
        <xdr:cNvPr id="526" name="【保健センター・保健所】&#10;有形固定資産減価償却率最小値テキスト">
          <a:extLst>
            <a:ext uri="{FF2B5EF4-FFF2-40B4-BE49-F238E27FC236}">
              <a16:creationId xmlns:a16="http://schemas.microsoft.com/office/drawing/2014/main" id="{5629647D-0A5C-4A2B-A723-71970F2BE1A3}"/>
            </a:ext>
          </a:extLst>
        </xdr:cNvPr>
        <xdr:cNvSpPr txBox="1"/>
      </xdr:nvSpPr>
      <xdr:spPr>
        <a:xfrm>
          <a:off x="16357600" y="109700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164919</xdr:rowOff>
    </xdr:from>
    <xdr:to>
      <xdr:col>86</xdr:col>
      <xdr:colOff>25400</xdr:colOff>
      <xdr:row>63</xdr:row>
      <xdr:rowOff>164919</xdr:rowOff>
    </xdr:to>
    <xdr:cxnSp macro="">
      <xdr:nvCxnSpPr>
        <xdr:cNvPr id="527" name="直線コネクタ 526">
          <a:extLst>
            <a:ext uri="{FF2B5EF4-FFF2-40B4-BE49-F238E27FC236}">
              <a16:creationId xmlns:a16="http://schemas.microsoft.com/office/drawing/2014/main" id="{EED2B349-C2F0-42D9-B622-3605DF9C261B}"/>
            </a:ext>
          </a:extLst>
        </xdr:cNvPr>
        <xdr:cNvCxnSpPr/>
      </xdr:nvCxnSpPr>
      <xdr:spPr>
        <a:xfrm>
          <a:off x="16230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28" name="【保健センター・保健所】&#10;有形固定資産減価償却率最大値テキスト">
          <a:extLst>
            <a:ext uri="{FF2B5EF4-FFF2-40B4-BE49-F238E27FC236}">
              <a16:creationId xmlns:a16="http://schemas.microsoft.com/office/drawing/2014/main" id="{2E88F97E-2904-4FAE-955A-6F63F97FAF9B}"/>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29" name="直線コネクタ 528">
          <a:extLst>
            <a:ext uri="{FF2B5EF4-FFF2-40B4-BE49-F238E27FC236}">
              <a16:creationId xmlns:a16="http://schemas.microsoft.com/office/drawing/2014/main" id="{5C7D9F5A-0A47-443E-BC40-F04A538627FA}"/>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149696</xdr:rowOff>
    </xdr:from>
    <xdr:ext cx="405111" cy="259045"/>
    <xdr:sp macro="" textlink="">
      <xdr:nvSpPr>
        <xdr:cNvPr id="530" name="【保健センター・保健所】&#10;有形固定資産減価償却率平均値テキスト">
          <a:extLst>
            <a:ext uri="{FF2B5EF4-FFF2-40B4-BE49-F238E27FC236}">
              <a16:creationId xmlns:a16="http://schemas.microsoft.com/office/drawing/2014/main" id="{41B74170-3171-47F4-A494-6118B5D6B1A9}"/>
            </a:ext>
          </a:extLst>
        </xdr:cNvPr>
        <xdr:cNvSpPr txBox="1"/>
      </xdr:nvSpPr>
      <xdr:spPr>
        <a:xfrm>
          <a:off x="16357600" y="1026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171269</xdr:rowOff>
    </xdr:from>
    <xdr:to>
      <xdr:col>85</xdr:col>
      <xdr:colOff>177800</xdr:colOff>
      <xdr:row>60</xdr:row>
      <xdr:rowOff>101419</xdr:rowOff>
    </xdr:to>
    <xdr:sp macro="" textlink="">
      <xdr:nvSpPr>
        <xdr:cNvPr id="531" name="フローチャート: 判断 530">
          <a:extLst>
            <a:ext uri="{FF2B5EF4-FFF2-40B4-BE49-F238E27FC236}">
              <a16:creationId xmlns:a16="http://schemas.microsoft.com/office/drawing/2014/main" id="{F755DAB4-A4E3-4976-A857-A9678B9EED6D}"/>
            </a:ext>
          </a:extLst>
        </xdr:cNvPr>
        <xdr:cNvSpPr/>
      </xdr:nvSpPr>
      <xdr:spPr>
        <a:xfrm>
          <a:off x="16268700" y="1028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532" name="フローチャート: 判断 531">
          <a:extLst>
            <a:ext uri="{FF2B5EF4-FFF2-40B4-BE49-F238E27FC236}">
              <a16:creationId xmlns:a16="http://schemas.microsoft.com/office/drawing/2014/main" id="{ECA4D041-C633-4F9A-B5B3-FAB772832B88}"/>
            </a:ext>
          </a:extLst>
        </xdr:cNvPr>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100710</xdr:rowOff>
    </xdr:from>
    <xdr:ext cx="405111" cy="259045"/>
    <xdr:sp macro="" textlink="">
      <xdr:nvSpPr>
        <xdr:cNvPr id="533" name="n_1aveValue【保健センター・保健所】&#10;有形固定資産減価償却率">
          <a:extLst>
            <a:ext uri="{FF2B5EF4-FFF2-40B4-BE49-F238E27FC236}">
              <a16:creationId xmlns:a16="http://schemas.microsoft.com/office/drawing/2014/main" id="{699D3993-1FED-4D7B-BFB4-E4DE11DDF644}"/>
            </a:ext>
          </a:extLst>
        </xdr:cNvPr>
        <xdr:cNvSpPr txBox="1"/>
      </xdr:nvSpPr>
      <xdr:spPr>
        <a:xfrm>
          <a:off x="152660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29210</xdr:rowOff>
    </xdr:from>
    <xdr:to>
      <xdr:col>76</xdr:col>
      <xdr:colOff>165100</xdr:colOff>
      <xdr:row>60</xdr:row>
      <xdr:rowOff>130810</xdr:rowOff>
    </xdr:to>
    <xdr:sp macro="" textlink="">
      <xdr:nvSpPr>
        <xdr:cNvPr id="534" name="フローチャート: 判断 533">
          <a:extLst>
            <a:ext uri="{FF2B5EF4-FFF2-40B4-BE49-F238E27FC236}">
              <a16:creationId xmlns:a16="http://schemas.microsoft.com/office/drawing/2014/main" id="{B19771C7-E06C-4E37-A113-F4FE4AB12804}"/>
            </a:ext>
          </a:extLst>
        </xdr:cNvPr>
        <xdr:cNvSpPr/>
      </xdr:nvSpPr>
      <xdr:spPr>
        <a:xfrm>
          <a:off x="14541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121937</xdr:rowOff>
    </xdr:from>
    <xdr:ext cx="405111" cy="259045"/>
    <xdr:sp macro="" textlink="">
      <xdr:nvSpPr>
        <xdr:cNvPr id="535" name="n_2aveValue【保健センター・保健所】&#10;有形固定資産減価償却率">
          <a:extLst>
            <a:ext uri="{FF2B5EF4-FFF2-40B4-BE49-F238E27FC236}">
              <a16:creationId xmlns:a16="http://schemas.microsoft.com/office/drawing/2014/main" id="{A68F9E6F-F097-4ABE-8862-6DDF1CB46C34}"/>
            </a:ext>
          </a:extLst>
        </xdr:cNvPr>
        <xdr:cNvSpPr txBox="1"/>
      </xdr:nvSpPr>
      <xdr:spPr>
        <a:xfrm>
          <a:off x="14389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7CFAC693-FD95-47FD-BBDB-86B3BCEE87C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A461C251-28AC-444A-9C81-ABD325DE0FE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30FE3C5-C801-4B95-BFDD-E406CB4F59E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816496D1-1DAE-4C69-B5EE-501702C5B04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F5924D31-364E-400C-8ACE-D600C461C9B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11249</xdr:rowOff>
    </xdr:from>
    <xdr:to>
      <xdr:col>85</xdr:col>
      <xdr:colOff>177800</xdr:colOff>
      <xdr:row>58</xdr:row>
      <xdr:rowOff>112849</xdr:rowOff>
    </xdr:to>
    <xdr:sp macro="" textlink="">
      <xdr:nvSpPr>
        <xdr:cNvPr id="541" name="楕円 540">
          <a:extLst>
            <a:ext uri="{FF2B5EF4-FFF2-40B4-BE49-F238E27FC236}">
              <a16:creationId xmlns:a16="http://schemas.microsoft.com/office/drawing/2014/main" id="{33C6DAEA-6273-40F4-B437-8AC3ABD7319D}"/>
            </a:ext>
          </a:extLst>
        </xdr:cNvPr>
        <xdr:cNvSpPr/>
      </xdr:nvSpPr>
      <xdr:spPr>
        <a:xfrm>
          <a:off x="16268700" y="99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34126</xdr:rowOff>
    </xdr:from>
    <xdr:ext cx="405111" cy="259045"/>
    <xdr:sp macro="" textlink="">
      <xdr:nvSpPr>
        <xdr:cNvPr id="542" name="【保健センター・保健所】&#10;有形固定資産減価償却率該当値テキスト">
          <a:extLst>
            <a:ext uri="{FF2B5EF4-FFF2-40B4-BE49-F238E27FC236}">
              <a16:creationId xmlns:a16="http://schemas.microsoft.com/office/drawing/2014/main" id="{3B1763F8-2802-4200-93BF-27CF0EF02BB2}"/>
            </a:ext>
          </a:extLst>
        </xdr:cNvPr>
        <xdr:cNvSpPr txBox="1"/>
      </xdr:nvSpPr>
      <xdr:spPr>
        <a:xfrm>
          <a:off x="16357600" y="980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27577</xdr:rowOff>
    </xdr:from>
    <xdr:to>
      <xdr:col>81</xdr:col>
      <xdr:colOff>101600</xdr:colOff>
      <xdr:row>58</xdr:row>
      <xdr:rowOff>129177</xdr:rowOff>
    </xdr:to>
    <xdr:sp macro="" textlink="">
      <xdr:nvSpPr>
        <xdr:cNvPr id="543" name="楕円 542">
          <a:extLst>
            <a:ext uri="{FF2B5EF4-FFF2-40B4-BE49-F238E27FC236}">
              <a16:creationId xmlns:a16="http://schemas.microsoft.com/office/drawing/2014/main" id="{79D7FBC3-326B-4F0F-B1C1-BD598493C701}"/>
            </a:ext>
          </a:extLst>
        </xdr:cNvPr>
        <xdr:cNvSpPr/>
      </xdr:nvSpPr>
      <xdr:spPr>
        <a:xfrm>
          <a:off x="154305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62049</xdr:rowOff>
    </xdr:from>
    <xdr:to>
      <xdr:col>85</xdr:col>
      <xdr:colOff>127000</xdr:colOff>
      <xdr:row>58</xdr:row>
      <xdr:rowOff>78377</xdr:rowOff>
    </xdr:to>
    <xdr:cxnSp macro="">
      <xdr:nvCxnSpPr>
        <xdr:cNvPr id="544" name="直線コネクタ 543">
          <a:extLst>
            <a:ext uri="{FF2B5EF4-FFF2-40B4-BE49-F238E27FC236}">
              <a16:creationId xmlns:a16="http://schemas.microsoft.com/office/drawing/2014/main" id="{D262E5E8-9167-4F2E-B731-0AEF8C654899}"/>
            </a:ext>
          </a:extLst>
        </xdr:cNvPr>
        <xdr:cNvCxnSpPr/>
      </xdr:nvCxnSpPr>
      <xdr:spPr>
        <a:xfrm flipV="1">
          <a:off x="15481300" y="1000614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14515</xdr:rowOff>
    </xdr:from>
    <xdr:to>
      <xdr:col>76</xdr:col>
      <xdr:colOff>165100</xdr:colOff>
      <xdr:row>60</xdr:row>
      <xdr:rowOff>116115</xdr:rowOff>
    </xdr:to>
    <xdr:sp macro="" textlink="">
      <xdr:nvSpPr>
        <xdr:cNvPr id="545" name="楕円 544">
          <a:extLst>
            <a:ext uri="{FF2B5EF4-FFF2-40B4-BE49-F238E27FC236}">
              <a16:creationId xmlns:a16="http://schemas.microsoft.com/office/drawing/2014/main" id="{E3052387-DC0B-49D4-BF73-3E7DC2F8A1A7}"/>
            </a:ext>
          </a:extLst>
        </xdr:cNvPr>
        <xdr:cNvSpPr/>
      </xdr:nvSpPr>
      <xdr:spPr>
        <a:xfrm>
          <a:off x="14541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78377</xdr:rowOff>
    </xdr:from>
    <xdr:to>
      <xdr:col>81</xdr:col>
      <xdr:colOff>50800</xdr:colOff>
      <xdr:row>60</xdr:row>
      <xdr:rowOff>65315</xdr:rowOff>
    </xdr:to>
    <xdr:cxnSp macro="">
      <xdr:nvCxnSpPr>
        <xdr:cNvPr id="546" name="直線コネクタ 545">
          <a:extLst>
            <a:ext uri="{FF2B5EF4-FFF2-40B4-BE49-F238E27FC236}">
              <a16:creationId xmlns:a16="http://schemas.microsoft.com/office/drawing/2014/main" id="{86E93CF6-B1D4-4FC9-943D-39C3316DEFD7}"/>
            </a:ext>
          </a:extLst>
        </xdr:cNvPr>
        <xdr:cNvCxnSpPr/>
      </xdr:nvCxnSpPr>
      <xdr:spPr>
        <a:xfrm flipV="1">
          <a:off x="14592300" y="10022477"/>
          <a:ext cx="889000" cy="32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145704</xdr:rowOff>
    </xdr:from>
    <xdr:ext cx="405111" cy="259045"/>
    <xdr:sp macro="" textlink="">
      <xdr:nvSpPr>
        <xdr:cNvPr id="547" name="n_1mainValue【保健センター・保健所】&#10;有形固定資産減価償却率">
          <a:extLst>
            <a:ext uri="{FF2B5EF4-FFF2-40B4-BE49-F238E27FC236}">
              <a16:creationId xmlns:a16="http://schemas.microsoft.com/office/drawing/2014/main" id="{07052F19-C8F8-40AD-966F-0D3566B693C2}"/>
            </a:ext>
          </a:extLst>
        </xdr:cNvPr>
        <xdr:cNvSpPr txBox="1"/>
      </xdr:nvSpPr>
      <xdr:spPr>
        <a:xfrm>
          <a:off x="15266044" y="974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132642</xdr:rowOff>
    </xdr:from>
    <xdr:ext cx="405111" cy="259045"/>
    <xdr:sp macro="" textlink="">
      <xdr:nvSpPr>
        <xdr:cNvPr id="548" name="n_2mainValue【保健センター・保健所】&#10;有形固定資産減価償却率">
          <a:extLst>
            <a:ext uri="{FF2B5EF4-FFF2-40B4-BE49-F238E27FC236}">
              <a16:creationId xmlns:a16="http://schemas.microsoft.com/office/drawing/2014/main" id="{2D947843-43DA-431F-ADB8-8E63D8047B1B}"/>
            </a:ext>
          </a:extLst>
        </xdr:cNvPr>
        <xdr:cNvSpPr txBox="1"/>
      </xdr:nvSpPr>
      <xdr:spPr>
        <a:xfrm>
          <a:off x="14389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9" name="正方形/長方形 548">
          <a:extLst>
            <a:ext uri="{FF2B5EF4-FFF2-40B4-BE49-F238E27FC236}">
              <a16:creationId xmlns:a16="http://schemas.microsoft.com/office/drawing/2014/main" id="{1F8A4A92-16B2-4A80-B560-35A8D80FBBF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0" name="正方形/長方形 549">
          <a:extLst>
            <a:ext uri="{FF2B5EF4-FFF2-40B4-BE49-F238E27FC236}">
              <a16:creationId xmlns:a16="http://schemas.microsoft.com/office/drawing/2014/main" id="{4BDF6186-441B-4ADC-B744-E7648393E0C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1" name="正方形/長方形 550">
          <a:extLst>
            <a:ext uri="{FF2B5EF4-FFF2-40B4-BE49-F238E27FC236}">
              <a16:creationId xmlns:a16="http://schemas.microsoft.com/office/drawing/2014/main" id="{F10A96C6-F798-4A3D-B60B-C2274278FE1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2" name="正方形/長方形 551">
          <a:extLst>
            <a:ext uri="{FF2B5EF4-FFF2-40B4-BE49-F238E27FC236}">
              <a16:creationId xmlns:a16="http://schemas.microsoft.com/office/drawing/2014/main" id="{7B798329-C18B-4A02-9D5F-4EC61995AA4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3" name="正方形/長方形 552">
          <a:extLst>
            <a:ext uri="{FF2B5EF4-FFF2-40B4-BE49-F238E27FC236}">
              <a16:creationId xmlns:a16="http://schemas.microsoft.com/office/drawing/2014/main" id="{53593D48-9A01-4746-A9A8-DCDA304B9E3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4" name="正方形/長方形 553">
          <a:extLst>
            <a:ext uri="{FF2B5EF4-FFF2-40B4-BE49-F238E27FC236}">
              <a16:creationId xmlns:a16="http://schemas.microsoft.com/office/drawing/2014/main" id="{9FAE105E-5191-4D7D-9EC4-6C60A8B3DCF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5" name="正方形/長方形 554">
          <a:extLst>
            <a:ext uri="{FF2B5EF4-FFF2-40B4-BE49-F238E27FC236}">
              <a16:creationId xmlns:a16="http://schemas.microsoft.com/office/drawing/2014/main" id="{D8666513-EE68-4055-B8EA-FB1940A7686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6" name="正方形/長方形 555">
          <a:extLst>
            <a:ext uri="{FF2B5EF4-FFF2-40B4-BE49-F238E27FC236}">
              <a16:creationId xmlns:a16="http://schemas.microsoft.com/office/drawing/2014/main" id="{6F232DDB-47B6-4A05-9C3F-447EAA30356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7" name="テキスト ボックス 556">
          <a:extLst>
            <a:ext uri="{FF2B5EF4-FFF2-40B4-BE49-F238E27FC236}">
              <a16:creationId xmlns:a16="http://schemas.microsoft.com/office/drawing/2014/main" id="{38BF89B2-14A8-4F88-A5A3-56C5C01DE26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8" name="直線コネクタ 557">
          <a:extLst>
            <a:ext uri="{FF2B5EF4-FFF2-40B4-BE49-F238E27FC236}">
              <a16:creationId xmlns:a16="http://schemas.microsoft.com/office/drawing/2014/main" id="{752C9E96-58A4-445C-A444-FD15C1F52EF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9" name="直線コネクタ 558">
          <a:extLst>
            <a:ext uri="{FF2B5EF4-FFF2-40B4-BE49-F238E27FC236}">
              <a16:creationId xmlns:a16="http://schemas.microsoft.com/office/drawing/2014/main" id="{CB6FB489-D457-4A6F-A9BD-972D97E9E77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0" name="テキスト ボックス 559">
          <a:extLst>
            <a:ext uri="{FF2B5EF4-FFF2-40B4-BE49-F238E27FC236}">
              <a16:creationId xmlns:a16="http://schemas.microsoft.com/office/drawing/2014/main" id="{39DA04EF-9031-4461-9B27-B6C4D5D38DC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1" name="直線コネクタ 560">
          <a:extLst>
            <a:ext uri="{FF2B5EF4-FFF2-40B4-BE49-F238E27FC236}">
              <a16:creationId xmlns:a16="http://schemas.microsoft.com/office/drawing/2014/main" id="{AF88593F-2495-43AA-A778-5814FAE80A7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2" name="テキスト ボックス 561">
          <a:extLst>
            <a:ext uri="{FF2B5EF4-FFF2-40B4-BE49-F238E27FC236}">
              <a16:creationId xmlns:a16="http://schemas.microsoft.com/office/drawing/2014/main" id="{AC5DA222-DCCA-4F08-8A88-676A3234288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3" name="直線コネクタ 562">
          <a:extLst>
            <a:ext uri="{FF2B5EF4-FFF2-40B4-BE49-F238E27FC236}">
              <a16:creationId xmlns:a16="http://schemas.microsoft.com/office/drawing/2014/main" id="{CAA1AC75-F70D-45F9-84B0-3F93DEFBF7B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4" name="テキスト ボックス 563">
          <a:extLst>
            <a:ext uri="{FF2B5EF4-FFF2-40B4-BE49-F238E27FC236}">
              <a16:creationId xmlns:a16="http://schemas.microsoft.com/office/drawing/2014/main" id="{F045E8AD-4907-4231-ABCB-B11F7E04E6D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5" name="直線コネクタ 564">
          <a:extLst>
            <a:ext uri="{FF2B5EF4-FFF2-40B4-BE49-F238E27FC236}">
              <a16:creationId xmlns:a16="http://schemas.microsoft.com/office/drawing/2014/main" id="{44CA288C-1C91-4D75-B9B3-3F657BC969C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6" name="テキスト ボックス 565">
          <a:extLst>
            <a:ext uri="{FF2B5EF4-FFF2-40B4-BE49-F238E27FC236}">
              <a16:creationId xmlns:a16="http://schemas.microsoft.com/office/drawing/2014/main" id="{483C0742-4F4D-4123-8231-F27E0EE613F5}"/>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7" name="直線コネクタ 566">
          <a:extLst>
            <a:ext uri="{FF2B5EF4-FFF2-40B4-BE49-F238E27FC236}">
              <a16:creationId xmlns:a16="http://schemas.microsoft.com/office/drawing/2014/main" id="{31619821-6AE3-4F54-BDE7-687EE32B43F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8" name="テキスト ボックス 567">
          <a:extLst>
            <a:ext uri="{FF2B5EF4-FFF2-40B4-BE49-F238E27FC236}">
              <a16:creationId xmlns:a16="http://schemas.microsoft.com/office/drawing/2014/main" id="{C2C5C62A-CF90-43BC-99EC-A8D0BEBE0B9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9" name="直線コネクタ 568">
          <a:extLst>
            <a:ext uri="{FF2B5EF4-FFF2-40B4-BE49-F238E27FC236}">
              <a16:creationId xmlns:a16="http://schemas.microsoft.com/office/drawing/2014/main" id="{F491E2BE-885A-44F3-92F3-602C627E0F3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0" name="テキスト ボックス 569">
          <a:extLst>
            <a:ext uri="{FF2B5EF4-FFF2-40B4-BE49-F238E27FC236}">
              <a16:creationId xmlns:a16="http://schemas.microsoft.com/office/drawing/2014/main" id="{71FB804A-4721-4788-B59C-DEBD2E10948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1" name="【保健センター・保健所】&#10;一人当たり面積グラフ枠">
          <a:extLst>
            <a:ext uri="{FF2B5EF4-FFF2-40B4-BE49-F238E27FC236}">
              <a16:creationId xmlns:a16="http://schemas.microsoft.com/office/drawing/2014/main" id="{6B6DCFE4-92FE-4052-BB9F-1E27D9C6B1B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64770</xdr:rowOff>
    </xdr:from>
    <xdr:to>
      <xdr:col>116</xdr:col>
      <xdr:colOff>62864</xdr:colOff>
      <xdr:row>63</xdr:row>
      <xdr:rowOff>160020</xdr:rowOff>
    </xdr:to>
    <xdr:cxnSp macro="">
      <xdr:nvCxnSpPr>
        <xdr:cNvPr id="572" name="直線コネクタ 571">
          <a:extLst>
            <a:ext uri="{FF2B5EF4-FFF2-40B4-BE49-F238E27FC236}">
              <a16:creationId xmlns:a16="http://schemas.microsoft.com/office/drawing/2014/main" id="{5EE245CB-72EB-4639-B741-FB2128524AC8}"/>
            </a:ext>
          </a:extLst>
        </xdr:cNvPr>
        <xdr:cNvCxnSpPr/>
      </xdr:nvCxnSpPr>
      <xdr:spPr>
        <a:xfrm flipV="1">
          <a:off x="22160864" y="949452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163847</xdr:rowOff>
    </xdr:from>
    <xdr:ext cx="469744" cy="259045"/>
    <xdr:sp macro="" textlink="">
      <xdr:nvSpPr>
        <xdr:cNvPr id="573" name="【保健センター・保健所】&#10;一人当たり面積最小値テキスト">
          <a:extLst>
            <a:ext uri="{FF2B5EF4-FFF2-40B4-BE49-F238E27FC236}">
              <a16:creationId xmlns:a16="http://schemas.microsoft.com/office/drawing/2014/main" id="{9FB5DACD-304E-4006-B4A6-B3A59FE57FA3}"/>
            </a:ext>
          </a:extLst>
        </xdr:cNvPr>
        <xdr:cNvSpPr txBox="1"/>
      </xdr:nvSpPr>
      <xdr:spPr>
        <a:xfrm>
          <a:off x="22199600"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160020</xdr:rowOff>
    </xdr:from>
    <xdr:to>
      <xdr:col>116</xdr:col>
      <xdr:colOff>152400</xdr:colOff>
      <xdr:row>63</xdr:row>
      <xdr:rowOff>160020</xdr:rowOff>
    </xdr:to>
    <xdr:cxnSp macro="">
      <xdr:nvCxnSpPr>
        <xdr:cNvPr id="574" name="直線コネクタ 573">
          <a:extLst>
            <a:ext uri="{FF2B5EF4-FFF2-40B4-BE49-F238E27FC236}">
              <a16:creationId xmlns:a16="http://schemas.microsoft.com/office/drawing/2014/main" id="{F24AB37C-2C40-401C-8815-66FC2E52F9B9}"/>
            </a:ext>
          </a:extLst>
        </xdr:cNvPr>
        <xdr:cNvCxnSpPr/>
      </xdr:nvCxnSpPr>
      <xdr:spPr>
        <a:xfrm>
          <a:off x="22072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11447</xdr:rowOff>
    </xdr:from>
    <xdr:ext cx="469744" cy="259045"/>
    <xdr:sp macro="" textlink="">
      <xdr:nvSpPr>
        <xdr:cNvPr id="575" name="【保健センター・保健所】&#10;一人当たり面積最大値テキスト">
          <a:extLst>
            <a:ext uri="{FF2B5EF4-FFF2-40B4-BE49-F238E27FC236}">
              <a16:creationId xmlns:a16="http://schemas.microsoft.com/office/drawing/2014/main" id="{29883F6E-F467-4D7C-ACDA-6872FA145A43}"/>
            </a:ext>
          </a:extLst>
        </xdr:cNvPr>
        <xdr:cNvSpPr txBox="1"/>
      </xdr:nvSpPr>
      <xdr:spPr>
        <a:xfrm>
          <a:off x="22199600" y="926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64770</xdr:rowOff>
    </xdr:from>
    <xdr:to>
      <xdr:col>116</xdr:col>
      <xdr:colOff>152400</xdr:colOff>
      <xdr:row>55</xdr:row>
      <xdr:rowOff>64770</xdr:rowOff>
    </xdr:to>
    <xdr:cxnSp macro="">
      <xdr:nvCxnSpPr>
        <xdr:cNvPr id="576" name="直線コネクタ 575">
          <a:extLst>
            <a:ext uri="{FF2B5EF4-FFF2-40B4-BE49-F238E27FC236}">
              <a16:creationId xmlns:a16="http://schemas.microsoft.com/office/drawing/2014/main" id="{AB9A6D2E-4F53-464F-9092-79793CE8B2FD}"/>
            </a:ext>
          </a:extLst>
        </xdr:cNvPr>
        <xdr:cNvCxnSpPr/>
      </xdr:nvCxnSpPr>
      <xdr:spPr>
        <a:xfrm>
          <a:off x="22072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142511</xdr:rowOff>
    </xdr:from>
    <xdr:ext cx="469744" cy="259045"/>
    <xdr:sp macro="" textlink="">
      <xdr:nvSpPr>
        <xdr:cNvPr id="577" name="【保健センター・保健所】&#10;一人当たり面積平均値テキスト">
          <a:extLst>
            <a:ext uri="{FF2B5EF4-FFF2-40B4-BE49-F238E27FC236}">
              <a16:creationId xmlns:a16="http://schemas.microsoft.com/office/drawing/2014/main" id="{9848D2EA-8840-4716-AF00-4BF2749990F6}"/>
            </a:ext>
          </a:extLst>
        </xdr:cNvPr>
        <xdr:cNvSpPr txBox="1"/>
      </xdr:nvSpPr>
      <xdr:spPr>
        <a:xfrm>
          <a:off x="22199600" y="10772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578" name="フローチャート: 判断 577">
          <a:extLst>
            <a:ext uri="{FF2B5EF4-FFF2-40B4-BE49-F238E27FC236}">
              <a16:creationId xmlns:a16="http://schemas.microsoft.com/office/drawing/2014/main" id="{431C019C-8041-45AE-A224-56C773719726}"/>
            </a:ext>
          </a:extLst>
        </xdr:cNvPr>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73406</xdr:rowOff>
    </xdr:from>
    <xdr:to>
      <xdr:col>112</xdr:col>
      <xdr:colOff>38100</xdr:colOff>
      <xdr:row>63</xdr:row>
      <xdr:rowOff>3556</xdr:rowOff>
    </xdr:to>
    <xdr:sp macro="" textlink="">
      <xdr:nvSpPr>
        <xdr:cNvPr id="579" name="フローチャート: 判断 578">
          <a:extLst>
            <a:ext uri="{FF2B5EF4-FFF2-40B4-BE49-F238E27FC236}">
              <a16:creationId xmlns:a16="http://schemas.microsoft.com/office/drawing/2014/main" id="{8DCFE78F-8546-4F7A-B75F-889A619ADD62}"/>
            </a:ext>
          </a:extLst>
        </xdr:cNvPr>
        <xdr:cNvSpPr/>
      </xdr:nvSpPr>
      <xdr:spPr>
        <a:xfrm>
          <a:off x="212725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20083</xdr:rowOff>
    </xdr:from>
    <xdr:ext cx="469744" cy="259045"/>
    <xdr:sp macro="" textlink="">
      <xdr:nvSpPr>
        <xdr:cNvPr id="580" name="n_1aveValue【保健センター・保健所】&#10;一人当たり面積">
          <a:extLst>
            <a:ext uri="{FF2B5EF4-FFF2-40B4-BE49-F238E27FC236}">
              <a16:creationId xmlns:a16="http://schemas.microsoft.com/office/drawing/2014/main" id="{5CD8DD8B-3D98-41DE-8795-0B8BC2F5DB7A}"/>
            </a:ext>
          </a:extLst>
        </xdr:cNvPr>
        <xdr:cNvSpPr txBox="1"/>
      </xdr:nvSpPr>
      <xdr:spPr>
        <a:xfrm>
          <a:off x="21075727" y="1047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108458</xdr:rowOff>
    </xdr:from>
    <xdr:to>
      <xdr:col>107</xdr:col>
      <xdr:colOff>101600</xdr:colOff>
      <xdr:row>63</xdr:row>
      <xdr:rowOff>38608</xdr:rowOff>
    </xdr:to>
    <xdr:sp macro="" textlink="">
      <xdr:nvSpPr>
        <xdr:cNvPr id="581" name="フローチャート: 判断 580">
          <a:extLst>
            <a:ext uri="{FF2B5EF4-FFF2-40B4-BE49-F238E27FC236}">
              <a16:creationId xmlns:a16="http://schemas.microsoft.com/office/drawing/2014/main" id="{818D8457-9386-4E4B-B34D-632F2C760DA4}"/>
            </a:ext>
          </a:extLst>
        </xdr:cNvPr>
        <xdr:cNvSpPr/>
      </xdr:nvSpPr>
      <xdr:spPr>
        <a:xfrm>
          <a:off x="20383500" y="10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55135</xdr:rowOff>
    </xdr:from>
    <xdr:ext cx="469744" cy="259045"/>
    <xdr:sp macro="" textlink="">
      <xdr:nvSpPr>
        <xdr:cNvPr id="582" name="n_2aveValue【保健センター・保健所】&#10;一人当たり面積">
          <a:extLst>
            <a:ext uri="{FF2B5EF4-FFF2-40B4-BE49-F238E27FC236}">
              <a16:creationId xmlns:a16="http://schemas.microsoft.com/office/drawing/2014/main" id="{3BDFCBCC-75A8-4A0B-864F-679F2930BDBA}"/>
            </a:ext>
          </a:extLst>
        </xdr:cNvPr>
        <xdr:cNvSpPr txBox="1"/>
      </xdr:nvSpPr>
      <xdr:spPr>
        <a:xfrm>
          <a:off x="20199427" y="1051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F4088ED4-DF56-476D-B7E9-A298C36A266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DCC100EE-0DD9-4600-8AA5-8FA879D7F44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6F6542B7-9751-401F-B38D-BECBF0AA589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01509ED5-36EA-46E1-9BA0-DE764BE5820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304CD141-1DE9-47D1-95FA-892A3AC6C64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154178</xdr:rowOff>
    </xdr:from>
    <xdr:to>
      <xdr:col>116</xdr:col>
      <xdr:colOff>114300</xdr:colOff>
      <xdr:row>63</xdr:row>
      <xdr:rowOff>84328</xdr:rowOff>
    </xdr:to>
    <xdr:sp macro="" textlink="">
      <xdr:nvSpPr>
        <xdr:cNvPr id="588" name="楕円 587">
          <a:extLst>
            <a:ext uri="{FF2B5EF4-FFF2-40B4-BE49-F238E27FC236}">
              <a16:creationId xmlns:a16="http://schemas.microsoft.com/office/drawing/2014/main" id="{2550D0E6-0DC6-4C5D-BAE6-5A7DBB585F03}"/>
            </a:ext>
          </a:extLst>
        </xdr:cNvPr>
        <xdr:cNvSpPr/>
      </xdr:nvSpPr>
      <xdr:spPr>
        <a:xfrm>
          <a:off x="22110700" y="1078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113555</xdr:rowOff>
    </xdr:from>
    <xdr:ext cx="469744" cy="259045"/>
    <xdr:sp macro="" textlink="">
      <xdr:nvSpPr>
        <xdr:cNvPr id="589" name="【保健センター・保健所】&#10;一人当たり面積該当値テキスト">
          <a:extLst>
            <a:ext uri="{FF2B5EF4-FFF2-40B4-BE49-F238E27FC236}">
              <a16:creationId xmlns:a16="http://schemas.microsoft.com/office/drawing/2014/main" id="{82040286-7658-43BB-A33A-9CF131234C1E}"/>
            </a:ext>
          </a:extLst>
        </xdr:cNvPr>
        <xdr:cNvSpPr txBox="1"/>
      </xdr:nvSpPr>
      <xdr:spPr>
        <a:xfrm>
          <a:off x="22199600" y="1057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157226</xdr:rowOff>
    </xdr:from>
    <xdr:to>
      <xdr:col>112</xdr:col>
      <xdr:colOff>38100</xdr:colOff>
      <xdr:row>63</xdr:row>
      <xdr:rowOff>87376</xdr:rowOff>
    </xdr:to>
    <xdr:sp macro="" textlink="">
      <xdr:nvSpPr>
        <xdr:cNvPr id="590" name="楕円 589">
          <a:extLst>
            <a:ext uri="{FF2B5EF4-FFF2-40B4-BE49-F238E27FC236}">
              <a16:creationId xmlns:a16="http://schemas.microsoft.com/office/drawing/2014/main" id="{C6646A96-3DFF-452B-8F72-C41F1FC3B3CD}"/>
            </a:ext>
          </a:extLst>
        </xdr:cNvPr>
        <xdr:cNvSpPr/>
      </xdr:nvSpPr>
      <xdr:spPr>
        <a:xfrm>
          <a:off x="21272500" y="107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33528</xdr:rowOff>
    </xdr:from>
    <xdr:to>
      <xdr:col>116</xdr:col>
      <xdr:colOff>63500</xdr:colOff>
      <xdr:row>63</xdr:row>
      <xdr:rowOff>36576</xdr:rowOff>
    </xdr:to>
    <xdr:cxnSp macro="">
      <xdr:nvCxnSpPr>
        <xdr:cNvPr id="591" name="直線コネクタ 590">
          <a:extLst>
            <a:ext uri="{FF2B5EF4-FFF2-40B4-BE49-F238E27FC236}">
              <a16:creationId xmlns:a16="http://schemas.microsoft.com/office/drawing/2014/main" id="{A8FB3130-D746-4BD8-AC16-BC900A6FCDAB}"/>
            </a:ext>
          </a:extLst>
        </xdr:cNvPr>
        <xdr:cNvCxnSpPr/>
      </xdr:nvCxnSpPr>
      <xdr:spPr>
        <a:xfrm flipV="1">
          <a:off x="21323300" y="10834878"/>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161036</xdr:rowOff>
    </xdr:from>
    <xdr:to>
      <xdr:col>107</xdr:col>
      <xdr:colOff>101600</xdr:colOff>
      <xdr:row>63</xdr:row>
      <xdr:rowOff>91186</xdr:rowOff>
    </xdr:to>
    <xdr:sp macro="" textlink="">
      <xdr:nvSpPr>
        <xdr:cNvPr id="592" name="楕円 591">
          <a:extLst>
            <a:ext uri="{FF2B5EF4-FFF2-40B4-BE49-F238E27FC236}">
              <a16:creationId xmlns:a16="http://schemas.microsoft.com/office/drawing/2014/main" id="{F6F5DCE5-7C95-420E-806F-16AEFDD8F7E7}"/>
            </a:ext>
          </a:extLst>
        </xdr:cNvPr>
        <xdr:cNvSpPr/>
      </xdr:nvSpPr>
      <xdr:spPr>
        <a:xfrm>
          <a:off x="20383500" y="107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36576</xdr:rowOff>
    </xdr:from>
    <xdr:to>
      <xdr:col>111</xdr:col>
      <xdr:colOff>177800</xdr:colOff>
      <xdr:row>63</xdr:row>
      <xdr:rowOff>40386</xdr:rowOff>
    </xdr:to>
    <xdr:cxnSp macro="">
      <xdr:nvCxnSpPr>
        <xdr:cNvPr id="593" name="直線コネクタ 592">
          <a:extLst>
            <a:ext uri="{FF2B5EF4-FFF2-40B4-BE49-F238E27FC236}">
              <a16:creationId xmlns:a16="http://schemas.microsoft.com/office/drawing/2014/main" id="{F5F428B5-236D-46D4-8242-A7761601350E}"/>
            </a:ext>
          </a:extLst>
        </xdr:cNvPr>
        <xdr:cNvCxnSpPr/>
      </xdr:nvCxnSpPr>
      <xdr:spPr>
        <a:xfrm flipV="1">
          <a:off x="20434300" y="1083792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78503</xdr:rowOff>
    </xdr:from>
    <xdr:ext cx="469744" cy="259045"/>
    <xdr:sp macro="" textlink="">
      <xdr:nvSpPr>
        <xdr:cNvPr id="594" name="n_1mainValue【保健センター・保健所】&#10;一人当たり面積">
          <a:extLst>
            <a:ext uri="{FF2B5EF4-FFF2-40B4-BE49-F238E27FC236}">
              <a16:creationId xmlns:a16="http://schemas.microsoft.com/office/drawing/2014/main" id="{65E5090C-A940-4966-ACB4-AE3C9793DA73}"/>
            </a:ext>
          </a:extLst>
        </xdr:cNvPr>
        <xdr:cNvSpPr txBox="1"/>
      </xdr:nvSpPr>
      <xdr:spPr>
        <a:xfrm>
          <a:off x="21075727" y="108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82313</xdr:rowOff>
    </xdr:from>
    <xdr:ext cx="469744" cy="259045"/>
    <xdr:sp macro="" textlink="">
      <xdr:nvSpPr>
        <xdr:cNvPr id="595" name="n_2mainValue【保健センター・保健所】&#10;一人当たり面積">
          <a:extLst>
            <a:ext uri="{FF2B5EF4-FFF2-40B4-BE49-F238E27FC236}">
              <a16:creationId xmlns:a16="http://schemas.microsoft.com/office/drawing/2014/main" id="{B921654D-6236-4BDA-85E2-CE8AB73905E0}"/>
            </a:ext>
          </a:extLst>
        </xdr:cNvPr>
        <xdr:cNvSpPr txBox="1"/>
      </xdr:nvSpPr>
      <xdr:spPr>
        <a:xfrm>
          <a:off x="20199427" y="1088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a:extLst>
            <a:ext uri="{FF2B5EF4-FFF2-40B4-BE49-F238E27FC236}">
              <a16:creationId xmlns:a16="http://schemas.microsoft.com/office/drawing/2014/main" id="{ADBB6439-C2E1-438F-8DEE-95DEB715303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a:extLst>
            <a:ext uri="{FF2B5EF4-FFF2-40B4-BE49-F238E27FC236}">
              <a16:creationId xmlns:a16="http://schemas.microsoft.com/office/drawing/2014/main" id="{84EE1B11-88A7-4239-8616-174B42F4717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a:extLst>
            <a:ext uri="{FF2B5EF4-FFF2-40B4-BE49-F238E27FC236}">
              <a16:creationId xmlns:a16="http://schemas.microsoft.com/office/drawing/2014/main" id="{C3E0601C-B372-4BFA-AED9-3210D49268C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a:extLst>
            <a:ext uri="{FF2B5EF4-FFF2-40B4-BE49-F238E27FC236}">
              <a16:creationId xmlns:a16="http://schemas.microsoft.com/office/drawing/2014/main" id="{BDD8B45D-0F25-4ACA-B639-D41E13A9AA9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a:extLst>
            <a:ext uri="{FF2B5EF4-FFF2-40B4-BE49-F238E27FC236}">
              <a16:creationId xmlns:a16="http://schemas.microsoft.com/office/drawing/2014/main" id="{8473200E-2195-469A-9F5C-E3003ECBBEB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a:extLst>
            <a:ext uri="{FF2B5EF4-FFF2-40B4-BE49-F238E27FC236}">
              <a16:creationId xmlns:a16="http://schemas.microsoft.com/office/drawing/2014/main" id="{9F6758CF-BA3E-4838-9AEA-4400DD2D625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a:extLst>
            <a:ext uri="{FF2B5EF4-FFF2-40B4-BE49-F238E27FC236}">
              <a16:creationId xmlns:a16="http://schemas.microsoft.com/office/drawing/2014/main" id="{48FDBC84-731E-4618-8544-E7FD3B17E4D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a:extLst>
            <a:ext uri="{FF2B5EF4-FFF2-40B4-BE49-F238E27FC236}">
              <a16:creationId xmlns:a16="http://schemas.microsoft.com/office/drawing/2014/main" id="{9D957177-2DF0-4A4E-80F0-115C8EBA453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4" name="テキスト ボックス 603">
          <a:extLst>
            <a:ext uri="{FF2B5EF4-FFF2-40B4-BE49-F238E27FC236}">
              <a16:creationId xmlns:a16="http://schemas.microsoft.com/office/drawing/2014/main" id="{53F0D488-4714-4852-AA90-7BC80486191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5" name="直線コネクタ 604">
          <a:extLst>
            <a:ext uri="{FF2B5EF4-FFF2-40B4-BE49-F238E27FC236}">
              <a16:creationId xmlns:a16="http://schemas.microsoft.com/office/drawing/2014/main" id="{C953F906-8872-44E6-BDCB-3641018FE3D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6" name="テキスト ボックス 605">
          <a:extLst>
            <a:ext uri="{FF2B5EF4-FFF2-40B4-BE49-F238E27FC236}">
              <a16:creationId xmlns:a16="http://schemas.microsoft.com/office/drawing/2014/main" id="{0A6F0435-8419-4097-9124-FA4F6DF9E2C1}"/>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7" name="直線コネクタ 606">
          <a:extLst>
            <a:ext uri="{FF2B5EF4-FFF2-40B4-BE49-F238E27FC236}">
              <a16:creationId xmlns:a16="http://schemas.microsoft.com/office/drawing/2014/main" id="{90A6BC46-8AAE-4321-80C7-1BD2715D069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08" name="テキスト ボックス 607">
          <a:extLst>
            <a:ext uri="{FF2B5EF4-FFF2-40B4-BE49-F238E27FC236}">
              <a16:creationId xmlns:a16="http://schemas.microsoft.com/office/drawing/2014/main" id="{16F2E782-9664-4F77-92A4-813A98ACA0A9}"/>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9" name="直線コネクタ 608">
          <a:extLst>
            <a:ext uri="{FF2B5EF4-FFF2-40B4-BE49-F238E27FC236}">
              <a16:creationId xmlns:a16="http://schemas.microsoft.com/office/drawing/2014/main" id="{4B23397F-EDBD-4803-9F2C-CF404FB87A1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0" name="テキスト ボックス 609">
          <a:extLst>
            <a:ext uri="{FF2B5EF4-FFF2-40B4-BE49-F238E27FC236}">
              <a16:creationId xmlns:a16="http://schemas.microsoft.com/office/drawing/2014/main" id="{C37CC039-253E-4A56-AACC-C5DFAFF4CA2A}"/>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1" name="直線コネクタ 610">
          <a:extLst>
            <a:ext uri="{FF2B5EF4-FFF2-40B4-BE49-F238E27FC236}">
              <a16:creationId xmlns:a16="http://schemas.microsoft.com/office/drawing/2014/main" id="{73BA3996-9D64-4EE0-AA5B-A27202793F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2" name="テキスト ボックス 611">
          <a:extLst>
            <a:ext uri="{FF2B5EF4-FFF2-40B4-BE49-F238E27FC236}">
              <a16:creationId xmlns:a16="http://schemas.microsoft.com/office/drawing/2014/main" id="{F5EFF201-D187-4A17-A421-60901413CCD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3" name="直線コネクタ 612">
          <a:extLst>
            <a:ext uri="{FF2B5EF4-FFF2-40B4-BE49-F238E27FC236}">
              <a16:creationId xmlns:a16="http://schemas.microsoft.com/office/drawing/2014/main" id="{15A04CBF-0344-4B87-A1CD-7DA7A095CF7E}"/>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4" name="テキスト ボックス 613">
          <a:extLst>
            <a:ext uri="{FF2B5EF4-FFF2-40B4-BE49-F238E27FC236}">
              <a16:creationId xmlns:a16="http://schemas.microsoft.com/office/drawing/2014/main" id="{835A6B2E-F807-4FFF-A0E5-965ED61A1B8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5" name="直線コネクタ 614">
          <a:extLst>
            <a:ext uri="{FF2B5EF4-FFF2-40B4-BE49-F238E27FC236}">
              <a16:creationId xmlns:a16="http://schemas.microsoft.com/office/drawing/2014/main" id="{E41CF9AA-C7FE-44EB-8331-0D750E711BE3}"/>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16" name="テキスト ボックス 615">
          <a:extLst>
            <a:ext uri="{FF2B5EF4-FFF2-40B4-BE49-F238E27FC236}">
              <a16:creationId xmlns:a16="http://schemas.microsoft.com/office/drawing/2014/main" id="{7BD17B54-EDD8-431E-A883-5FF18DB3A334}"/>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a:extLst>
            <a:ext uri="{FF2B5EF4-FFF2-40B4-BE49-F238E27FC236}">
              <a16:creationId xmlns:a16="http://schemas.microsoft.com/office/drawing/2014/main" id="{BA29E379-6C3F-45D6-8026-A3F37A4D9DB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8" name="テキスト ボックス 617">
          <a:extLst>
            <a:ext uri="{FF2B5EF4-FFF2-40B4-BE49-F238E27FC236}">
              <a16:creationId xmlns:a16="http://schemas.microsoft.com/office/drawing/2014/main" id="{1D9ED7D0-83C0-4A16-A3C1-E95151730C9A}"/>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9" name="【消防施設】&#10;有形固定資産減価償却率グラフ枠">
          <a:extLst>
            <a:ext uri="{FF2B5EF4-FFF2-40B4-BE49-F238E27FC236}">
              <a16:creationId xmlns:a16="http://schemas.microsoft.com/office/drawing/2014/main" id="{41E61E5A-85A2-4979-BF7A-84618D85F6F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102870</xdr:rowOff>
    </xdr:from>
    <xdr:to>
      <xdr:col>85</xdr:col>
      <xdr:colOff>126364</xdr:colOff>
      <xdr:row>86</xdr:row>
      <xdr:rowOff>22861</xdr:rowOff>
    </xdr:to>
    <xdr:cxnSp macro="">
      <xdr:nvCxnSpPr>
        <xdr:cNvPr id="620" name="直線コネクタ 619">
          <a:extLst>
            <a:ext uri="{FF2B5EF4-FFF2-40B4-BE49-F238E27FC236}">
              <a16:creationId xmlns:a16="http://schemas.microsoft.com/office/drawing/2014/main" id="{2B22DE16-2EF8-4480-A302-56A26347917B}"/>
            </a:ext>
          </a:extLst>
        </xdr:cNvPr>
        <xdr:cNvCxnSpPr/>
      </xdr:nvCxnSpPr>
      <xdr:spPr>
        <a:xfrm flipV="1">
          <a:off x="16318864" y="13475970"/>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621" name="【消防施設】&#10;有形固定資産減価償却率最小値テキスト">
          <a:extLst>
            <a:ext uri="{FF2B5EF4-FFF2-40B4-BE49-F238E27FC236}">
              <a16:creationId xmlns:a16="http://schemas.microsoft.com/office/drawing/2014/main" id="{B6BB1103-A73C-48A3-9451-8E9310DBC15C}"/>
            </a:ext>
          </a:extLst>
        </xdr:cNvPr>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622" name="直線コネクタ 621">
          <a:extLst>
            <a:ext uri="{FF2B5EF4-FFF2-40B4-BE49-F238E27FC236}">
              <a16:creationId xmlns:a16="http://schemas.microsoft.com/office/drawing/2014/main" id="{F474B606-B85B-4E89-9F9C-03DA522C9A48}"/>
            </a:ext>
          </a:extLst>
        </xdr:cNvPr>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49547</xdr:rowOff>
    </xdr:from>
    <xdr:ext cx="405111" cy="259045"/>
    <xdr:sp macro="" textlink="">
      <xdr:nvSpPr>
        <xdr:cNvPr id="623" name="【消防施設】&#10;有形固定資産減価償却率最大値テキスト">
          <a:extLst>
            <a:ext uri="{FF2B5EF4-FFF2-40B4-BE49-F238E27FC236}">
              <a16:creationId xmlns:a16="http://schemas.microsoft.com/office/drawing/2014/main" id="{8C639553-D2E3-4D40-8097-66E057A188EA}"/>
            </a:ext>
          </a:extLst>
        </xdr:cNvPr>
        <xdr:cNvSpPr txBox="1"/>
      </xdr:nvSpPr>
      <xdr:spPr>
        <a:xfrm>
          <a:off x="16357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102870</xdr:rowOff>
    </xdr:from>
    <xdr:to>
      <xdr:col>86</xdr:col>
      <xdr:colOff>25400</xdr:colOff>
      <xdr:row>78</xdr:row>
      <xdr:rowOff>102870</xdr:rowOff>
    </xdr:to>
    <xdr:cxnSp macro="">
      <xdr:nvCxnSpPr>
        <xdr:cNvPr id="624" name="直線コネクタ 623">
          <a:extLst>
            <a:ext uri="{FF2B5EF4-FFF2-40B4-BE49-F238E27FC236}">
              <a16:creationId xmlns:a16="http://schemas.microsoft.com/office/drawing/2014/main" id="{759A75C7-4C75-4D2E-ABE0-15E84D34820E}"/>
            </a:ext>
          </a:extLst>
        </xdr:cNvPr>
        <xdr:cNvCxnSpPr/>
      </xdr:nvCxnSpPr>
      <xdr:spPr>
        <a:xfrm>
          <a:off x="16230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71138</xdr:rowOff>
    </xdr:from>
    <xdr:ext cx="405111" cy="259045"/>
    <xdr:sp macro="" textlink="">
      <xdr:nvSpPr>
        <xdr:cNvPr id="625" name="【消防施設】&#10;有形固定資産減価償却率平均値テキスト">
          <a:extLst>
            <a:ext uri="{FF2B5EF4-FFF2-40B4-BE49-F238E27FC236}">
              <a16:creationId xmlns:a16="http://schemas.microsoft.com/office/drawing/2014/main" id="{0A91D919-33A0-4F55-AF97-AF87463302D2}"/>
            </a:ext>
          </a:extLst>
        </xdr:cNvPr>
        <xdr:cNvSpPr txBox="1"/>
      </xdr:nvSpPr>
      <xdr:spPr>
        <a:xfrm>
          <a:off x="16357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626" name="フローチャート: 判断 625">
          <a:extLst>
            <a:ext uri="{FF2B5EF4-FFF2-40B4-BE49-F238E27FC236}">
              <a16:creationId xmlns:a16="http://schemas.microsoft.com/office/drawing/2014/main" id="{FC491AE9-D01D-43F3-B842-1630848EEDA0}"/>
            </a:ext>
          </a:extLst>
        </xdr:cNvPr>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76836</xdr:rowOff>
    </xdr:from>
    <xdr:to>
      <xdr:col>81</xdr:col>
      <xdr:colOff>101600</xdr:colOff>
      <xdr:row>83</xdr:row>
      <xdr:rowOff>6986</xdr:rowOff>
    </xdr:to>
    <xdr:sp macro="" textlink="">
      <xdr:nvSpPr>
        <xdr:cNvPr id="627" name="フローチャート: 判断 626">
          <a:extLst>
            <a:ext uri="{FF2B5EF4-FFF2-40B4-BE49-F238E27FC236}">
              <a16:creationId xmlns:a16="http://schemas.microsoft.com/office/drawing/2014/main" id="{67385C0D-8BAF-4384-B9EE-E7F913C3BFA1}"/>
            </a:ext>
          </a:extLst>
        </xdr:cNvPr>
        <xdr:cNvSpPr/>
      </xdr:nvSpPr>
      <xdr:spPr>
        <a:xfrm>
          <a:off x="15430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169563</xdr:rowOff>
    </xdr:from>
    <xdr:ext cx="405111" cy="259045"/>
    <xdr:sp macro="" textlink="">
      <xdr:nvSpPr>
        <xdr:cNvPr id="628" name="n_1aveValue【消防施設】&#10;有形固定資産減価償却率">
          <a:extLst>
            <a:ext uri="{FF2B5EF4-FFF2-40B4-BE49-F238E27FC236}">
              <a16:creationId xmlns:a16="http://schemas.microsoft.com/office/drawing/2014/main" id="{9EC0ED11-5865-421F-B656-09B2FD83ED4C}"/>
            </a:ext>
          </a:extLst>
        </xdr:cNvPr>
        <xdr:cNvSpPr txBox="1"/>
      </xdr:nvSpPr>
      <xdr:spPr>
        <a:xfrm>
          <a:off x="15266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69214</xdr:rowOff>
    </xdr:from>
    <xdr:to>
      <xdr:col>76</xdr:col>
      <xdr:colOff>165100</xdr:colOff>
      <xdr:row>82</xdr:row>
      <xdr:rowOff>170814</xdr:rowOff>
    </xdr:to>
    <xdr:sp macro="" textlink="">
      <xdr:nvSpPr>
        <xdr:cNvPr id="629" name="フローチャート: 判断 628">
          <a:extLst>
            <a:ext uri="{FF2B5EF4-FFF2-40B4-BE49-F238E27FC236}">
              <a16:creationId xmlns:a16="http://schemas.microsoft.com/office/drawing/2014/main" id="{A70BC440-23F9-4183-B990-2975B7FD34A2}"/>
            </a:ext>
          </a:extLst>
        </xdr:cNvPr>
        <xdr:cNvSpPr/>
      </xdr:nvSpPr>
      <xdr:spPr>
        <a:xfrm>
          <a:off x="14541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15891</xdr:rowOff>
    </xdr:from>
    <xdr:ext cx="405111" cy="259045"/>
    <xdr:sp macro="" textlink="">
      <xdr:nvSpPr>
        <xdr:cNvPr id="630" name="n_2aveValue【消防施設】&#10;有形固定資産減価償却率">
          <a:extLst>
            <a:ext uri="{FF2B5EF4-FFF2-40B4-BE49-F238E27FC236}">
              <a16:creationId xmlns:a16="http://schemas.microsoft.com/office/drawing/2014/main" id="{9EA3E2DE-6618-4863-9179-24E1378EA9E6}"/>
            </a:ext>
          </a:extLst>
        </xdr:cNvPr>
        <xdr:cNvSpPr txBox="1"/>
      </xdr:nvSpPr>
      <xdr:spPr>
        <a:xfrm>
          <a:off x="14389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78284EA4-7E44-40A2-8F68-6A09B5D3BFB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D9EB4B0F-3EF2-41E9-8D98-1E6E16B736D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F7A8A423-599C-4638-8A5D-9D57D43BBAB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98CD374F-8824-4E51-B3BC-80467AB0E4C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3A4BB6AD-E878-4F53-8884-ABFB8FAAD6A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25400</xdr:rowOff>
    </xdr:from>
    <xdr:to>
      <xdr:col>85</xdr:col>
      <xdr:colOff>177800</xdr:colOff>
      <xdr:row>82</xdr:row>
      <xdr:rowOff>127000</xdr:rowOff>
    </xdr:to>
    <xdr:sp macro="" textlink="">
      <xdr:nvSpPr>
        <xdr:cNvPr id="636" name="楕円 635">
          <a:extLst>
            <a:ext uri="{FF2B5EF4-FFF2-40B4-BE49-F238E27FC236}">
              <a16:creationId xmlns:a16="http://schemas.microsoft.com/office/drawing/2014/main" id="{6794749E-1D3F-40E7-8427-05B5191F9A64}"/>
            </a:ext>
          </a:extLst>
        </xdr:cNvPr>
        <xdr:cNvSpPr/>
      </xdr:nvSpPr>
      <xdr:spPr>
        <a:xfrm>
          <a:off x="162687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3827</xdr:rowOff>
    </xdr:from>
    <xdr:ext cx="405111" cy="259045"/>
    <xdr:sp macro="" textlink="">
      <xdr:nvSpPr>
        <xdr:cNvPr id="637" name="【消防施設】&#10;有形固定資産減価償却率該当値テキスト">
          <a:extLst>
            <a:ext uri="{FF2B5EF4-FFF2-40B4-BE49-F238E27FC236}">
              <a16:creationId xmlns:a16="http://schemas.microsoft.com/office/drawing/2014/main" id="{86D214DA-8EE0-4B3B-85D5-5C23357F05F4}"/>
            </a:ext>
          </a:extLst>
        </xdr:cNvPr>
        <xdr:cNvSpPr txBox="1"/>
      </xdr:nvSpPr>
      <xdr:spPr>
        <a:xfrm>
          <a:off x="16357600"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40639</xdr:rowOff>
    </xdr:from>
    <xdr:to>
      <xdr:col>81</xdr:col>
      <xdr:colOff>101600</xdr:colOff>
      <xdr:row>82</xdr:row>
      <xdr:rowOff>142239</xdr:rowOff>
    </xdr:to>
    <xdr:sp macro="" textlink="">
      <xdr:nvSpPr>
        <xdr:cNvPr id="638" name="楕円 637">
          <a:extLst>
            <a:ext uri="{FF2B5EF4-FFF2-40B4-BE49-F238E27FC236}">
              <a16:creationId xmlns:a16="http://schemas.microsoft.com/office/drawing/2014/main" id="{34C9DCE8-DC5C-4723-8E71-900CA96324DD}"/>
            </a:ext>
          </a:extLst>
        </xdr:cNvPr>
        <xdr:cNvSpPr/>
      </xdr:nvSpPr>
      <xdr:spPr>
        <a:xfrm>
          <a:off x="15430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76200</xdr:rowOff>
    </xdr:from>
    <xdr:to>
      <xdr:col>85</xdr:col>
      <xdr:colOff>127000</xdr:colOff>
      <xdr:row>82</xdr:row>
      <xdr:rowOff>91439</xdr:rowOff>
    </xdr:to>
    <xdr:cxnSp macro="">
      <xdr:nvCxnSpPr>
        <xdr:cNvPr id="639" name="直線コネクタ 638">
          <a:extLst>
            <a:ext uri="{FF2B5EF4-FFF2-40B4-BE49-F238E27FC236}">
              <a16:creationId xmlns:a16="http://schemas.microsoft.com/office/drawing/2014/main" id="{6F9EB570-E47B-4423-8743-881023F4B9E5}"/>
            </a:ext>
          </a:extLst>
        </xdr:cNvPr>
        <xdr:cNvCxnSpPr/>
      </xdr:nvCxnSpPr>
      <xdr:spPr>
        <a:xfrm flipV="1">
          <a:off x="15481300" y="141351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17780</xdr:rowOff>
    </xdr:from>
    <xdr:to>
      <xdr:col>76</xdr:col>
      <xdr:colOff>165100</xdr:colOff>
      <xdr:row>84</xdr:row>
      <xdr:rowOff>119380</xdr:rowOff>
    </xdr:to>
    <xdr:sp macro="" textlink="">
      <xdr:nvSpPr>
        <xdr:cNvPr id="640" name="楕円 639">
          <a:extLst>
            <a:ext uri="{FF2B5EF4-FFF2-40B4-BE49-F238E27FC236}">
              <a16:creationId xmlns:a16="http://schemas.microsoft.com/office/drawing/2014/main" id="{9F8A131F-4B17-43AF-9D2D-E02E31678EEB}"/>
            </a:ext>
          </a:extLst>
        </xdr:cNvPr>
        <xdr:cNvSpPr/>
      </xdr:nvSpPr>
      <xdr:spPr>
        <a:xfrm>
          <a:off x="14541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91439</xdr:rowOff>
    </xdr:from>
    <xdr:to>
      <xdr:col>81</xdr:col>
      <xdr:colOff>50800</xdr:colOff>
      <xdr:row>84</xdr:row>
      <xdr:rowOff>68580</xdr:rowOff>
    </xdr:to>
    <xdr:cxnSp macro="">
      <xdr:nvCxnSpPr>
        <xdr:cNvPr id="641" name="直線コネクタ 640">
          <a:extLst>
            <a:ext uri="{FF2B5EF4-FFF2-40B4-BE49-F238E27FC236}">
              <a16:creationId xmlns:a16="http://schemas.microsoft.com/office/drawing/2014/main" id="{A392A540-DC90-4F2B-8818-E178A50FF144}"/>
            </a:ext>
          </a:extLst>
        </xdr:cNvPr>
        <xdr:cNvCxnSpPr/>
      </xdr:nvCxnSpPr>
      <xdr:spPr>
        <a:xfrm flipV="1">
          <a:off x="14592300" y="14150339"/>
          <a:ext cx="8890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158766</xdr:rowOff>
    </xdr:from>
    <xdr:ext cx="405111" cy="259045"/>
    <xdr:sp macro="" textlink="">
      <xdr:nvSpPr>
        <xdr:cNvPr id="642" name="n_1mainValue【消防施設】&#10;有形固定資産減価償却率">
          <a:extLst>
            <a:ext uri="{FF2B5EF4-FFF2-40B4-BE49-F238E27FC236}">
              <a16:creationId xmlns:a16="http://schemas.microsoft.com/office/drawing/2014/main" id="{09DCA76F-F55F-456E-9052-A0D109C7C287}"/>
            </a:ext>
          </a:extLst>
        </xdr:cNvPr>
        <xdr:cNvSpPr txBox="1"/>
      </xdr:nvSpPr>
      <xdr:spPr>
        <a:xfrm>
          <a:off x="152660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110507</xdr:rowOff>
    </xdr:from>
    <xdr:ext cx="405111" cy="259045"/>
    <xdr:sp macro="" textlink="">
      <xdr:nvSpPr>
        <xdr:cNvPr id="643" name="n_2mainValue【消防施設】&#10;有形固定資産減価償却率">
          <a:extLst>
            <a:ext uri="{FF2B5EF4-FFF2-40B4-BE49-F238E27FC236}">
              <a16:creationId xmlns:a16="http://schemas.microsoft.com/office/drawing/2014/main" id="{B01230D2-66B6-452E-815D-3764603C6CC7}"/>
            </a:ext>
          </a:extLst>
        </xdr:cNvPr>
        <xdr:cNvSpPr txBox="1"/>
      </xdr:nvSpPr>
      <xdr:spPr>
        <a:xfrm>
          <a:off x="14389744"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4" name="正方形/長方形 643">
          <a:extLst>
            <a:ext uri="{FF2B5EF4-FFF2-40B4-BE49-F238E27FC236}">
              <a16:creationId xmlns:a16="http://schemas.microsoft.com/office/drawing/2014/main" id="{87EE2FC0-92F5-44C4-9C1B-7834D926CA3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5" name="正方形/長方形 644">
          <a:extLst>
            <a:ext uri="{FF2B5EF4-FFF2-40B4-BE49-F238E27FC236}">
              <a16:creationId xmlns:a16="http://schemas.microsoft.com/office/drawing/2014/main" id="{B631B341-3BFC-4FF7-9110-AE799EB2B92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6" name="正方形/長方形 645">
          <a:extLst>
            <a:ext uri="{FF2B5EF4-FFF2-40B4-BE49-F238E27FC236}">
              <a16:creationId xmlns:a16="http://schemas.microsoft.com/office/drawing/2014/main" id="{CF14D02A-D94B-45BF-917D-AA8DCA23C26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7" name="正方形/長方形 646">
          <a:extLst>
            <a:ext uri="{FF2B5EF4-FFF2-40B4-BE49-F238E27FC236}">
              <a16:creationId xmlns:a16="http://schemas.microsoft.com/office/drawing/2014/main" id="{31031048-3E00-4777-A5D6-9FC45A36E9E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8" name="正方形/長方形 647">
          <a:extLst>
            <a:ext uri="{FF2B5EF4-FFF2-40B4-BE49-F238E27FC236}">
              <a16:creationId xmlns:a16="http://schemas.microsoft.com/office/drawing/2014/main" id="{BD1FAF16-AC73-4BAA-8320-E464BE963A1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9" name="正方形/長方形 648">
          <a:extLst>
            <a:ext uri="{FF2B5EF4-FFF2-40B4-BE49-F238E27FC236}">
              <a16:creationId xmlns:a16="http://schemas.microsoft.com/office/drawing/2014/main" id="{C7AFCCD5-9EE7-4CF1-A840-76A52D78C28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0" name="正方形/長方形 649">
          <a:extLst>
            <a:ext uri="{FF2B5EF4-FFF2-40B4-BE49-F238E27FC236}">
              <a16:creationId xmlns:a16="http://schemas.microsoft.com/office/drawing/2014/main" id="{75E3ADDA-6F6D-4B7D-9AB6-B6A8E010B14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1" name="正方形/長方形 650">
          <a:extLst>
            <a:ext uri="{FF2B5EF4-FFF2-40B4-BE49-F238E27FC236}">
              <a16:creationId xmlns:a16="http://schemas.microsoft.com/office/drawing/2014/main" id="{B7CFC8EE-12A4-4250-8263-74F2593DEB3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2" name="テキスト ボックス 651">
          <a:extLst>
            <a:ext uri="{FF2B5EF4-FFF2-40B4-BE49-F238E27FC236}">
              <a16:creationId xmlns:a16="http://schemas.microsoft.com/office/drawing/2014/main" id="{89667BA2-7B13-411B-BA5D-E9912FE38F0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3" name="直線コネクタ 652">
          <a:extLst>
            <a:ext uri="{FF2B5EF4-FFF2-40B4-BE49-F238E27FC236}">
              <a16:creationId xmlns:a16="http://schemas.microsoft.com/office/drawing/2014/main" id="{268B0171-EF38-4087-950F-59DB5832B62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4" name="直線コネクタ 653">
          <a:extLst>
            <a:ext uri="{FF2B5EF4-FFF2-40B4-BE49-F238E27FC236}">
              <a16:creationId xmlns:a16="http://schemas.microsoft.com/office/drawing/2014/main" id="{8E83420F-4ADB-4674-85F2-5563FB58C1CE}"/>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5" name="テキスト ボックス 654">
          <a:extLst>
            <a:ext uri="{FF2B5EF4-FFF2-40B4-BE49-F238E27FC236}">
              <a16:creationId xmlns:a16="http://schemas.microsoft.com/office/drawing/2014/main" id="{A665BAA8-09F8-4533-B93B-16D1549E486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6" name="直線コネクタ 655">
          <a:extLst>
            <a:ext uri="{FF2B5EF4-FFF2-40B4-BE49-F238E27FC236}">
              <a16:creationId xmlns:a16="http://schemas.microsoft.com/office/drawing/2014/main" id="{7DEDF922-0BC6-464B-B568-D4F34F959FBF}"/>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7" name="テキスト ボックス 656">
          <a:extLst>
            <a:ext uri="{FF2B5EF4-FFF2-40B4-BE49-F238E27FC236}">
              <a16:creationId xmlns:a16="http://schemas.microsoft.com/office/drawing/2014/main" id="{A1145DCE-AE7E-4BE7-B73B-5E54514B4C79}"/>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8" name="直線コネクタ 657">
          <a:extLst>
            <a:ext uri="{FF2B5EF4-FFF2-40B4-BE49-F238E27FC236}">
              <a16:creationId xmlns:a16="http://schemas.microsoft.com/office/drawing/2014/main" id="{8B5D11B9-0E1F-4963-86AF-E6E81E0F4EF9}"/>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9" name="テキスト ボックス 658">
          <a:extLst>
            <a:ext uri="{FF2B5EF4-FFF2-40B4-BE49-F238E27FC236}">
              <a16:creationId xmlns:a16="http://schemas.microsoft.com/office/drawing/2014/main" id="{AC373635-59CE-4C8F-8D03-9C13ED93A1FC}"/>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0" name="直線コネクタ 659">
          <a:extLst>
            <a:ext uri="{FF2B5EF4-FFF2-40B4-BE49-F238E27FC236}">
              <a16:creationId xmlns:a16="http://schemas.microsoft.com/office/drawing/2014/main" id="{ACC132D2-477D-4339-BF70-5F39D1BF5C1B}"/>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1" name="テキスト ボックス 660">
          <a:extLst>
            <a:ext uri="{FF2B5EF4-FFF2-40B4-BE49-F238E27FC236}">
              <a16:creationId xmlns:a16="http://schemas.microsoft.com/office/drawing/2014/main" id="{6AB18C2F-57EE-4678-9356-F6667BB39147}"/>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2" name="直線コネクタ 661">
          <a:extLst>
            <a:ext uri="{FF2B5EF4-FFF2-40B4-BE49-F238E27FC236}">
              <a16:creationId xmlns:a16="http://schemas.microsoft.com/office/drawing/2014/main" id="{A42C4DF4-40B9-40F0-A7AF-A6348C97DE8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3" name="テキスト ボックス 662">
          <a:extLst>
            <a:ext uri="{FF2B5EF4-FFF2-40B4-BE49-F238E27FC236}">
              <a16:creationId xmlns:a16="http://schemas.microsoft.com/office/drawing/2014/main" id="{7EA14994-7F6C-408D-8994-E99F22869EE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4" name="【消防施設】&#10;一人当たり面積グラフ枠">
          <a:extLst>
            <a:ext uri="{FF2B5EF4-FFF2-40B4-BE49-F238E27FC236}">
              <a16:creationId xmlns:a16="http://schemas.microsoft.com/office/drawing/2014/main" id="{9FA2B4AF-4440-4F0C-BFD0-250F2730676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85</xdr:row>
      <xdr:rowOff>162916</xdr:rowOff>
    </xdr:to>
    <xdr:cxnSp macro="">
      <xdr:nvCxnSpPr>
        <xdr:cNvPr id="665" name="直線コネクタ 664">
          <a:extLst>
            <a:ext uri="{FF2B5EF4-FFF2-40B4-BE49-F238E27FC236}">
              <a16:creationId xmlns:a16="http://schemas.microsoft.com/office/drawing/2014/main" id="{9A51023B-9911-48E9-AAF6-3A0483A60503}"/>
            </a:ext>
          </a:extLst>
        </xdr:cNvPr>
        <xdr:cNvCxnSpPr/>
      </xdr:nvCxnSpPr>
      <xdr:spPr>
        <a:xfrm flipV="1">
          <a:off x="22160864" y="13461949"/>
          <a:ext cx="0" cy="1274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166743</xdr:rowOff>
    </xdr:from>
    <xdr:ext cx="469744" cy="259045"/>
    <xdr:sp macro="" textlink="">
      <xdr:nvSpPr>
        <xdr:cNvPr id="666" name="【消防施設】&#10;一人当たり面積最小値テキスト">
          <a:extLst>
            <a:ext uri="{FF2B5EF4-FFF2-40B4-BE49-F238E27FC236}">
              <a16:creationId xmlns:a16="http://schemas.microsoft.com/office/drawing/2014/main" id="{F21986A2-EABF-46A4-BA9A-E760A9915EB1}"/>
            </a:ext>
          </a:extLst>
        </xdr:cNvPr>
        <xdr:cNvSpPr txBox="1"/>
      </xdr:nvSpPr>
      <xdr:spPr>
        <a:xfrm>
          <a:off x="22199600" y="1473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162916</xdr:rowOff>
    </xdr:from>
    <xdr:to>
      <xdr:col>116</xdr:col>
      <xdr:colOff>152400</xdr:colOff>
      <xdr:row>85</xdr:row>
      <xdr:rowOff>162916</xdr:rowOff>
    </xdr:to>
    <xdr:cxnSp macro="">
      <xdr:nvCxnSpPr>
        <xdr:cNvPr id="667" name="直線コネクタ 666">
          <a:extLst>
            <a:ext uri="{FF2B5EF4-FFF2-40B4-BE49-F238E27FC236}">
              <a16:creationId xmlns:a16="http://schemas.microsoft.com/office/drawing/2014/main" id="{4240F86F-DC44-4778-B8E7-5999CF1B264C}"/>
            </a:ext>
          </a:extLst>
        </xdr:cNvPr>
        <xdr:cNvCxnSpPr/>
      </xdr:nvCxnSpPr>
      <xdr:spPr>
        <a:xfrm>
          <a:off x="22072600" y="147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668" name="【消防施設】&#10;一人当たり面積最大値テキスト">
          <a:extLst>
            <a:ext uri="{FF2B5EF4-FFF2-40B4-BE49-F238E27FC236}">
              <a16:creationId xmlns:a16="http://schemas.microsoft.com/office/drawing/2014/main" id="{9718EC90-5DD6-492F-9A7F-FD367678680C}"/>
            </a:ext>
          </a:extLst>
        </xdr:cNvPr>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669" name="直線コネクタ 668">
          <a:extLst>
            <a:ext uri="{FF2B5EF4-FFF2-40B4-BE49-F238E27FC236}">
              <a16:creationId xmlns:a16="http://schemas.microsoft.com/office/drawing/2014/main" id="{94AEEC14-2568-48D4-9278-485BDC5D2B84}"/>
            </a:ext>
          </a:extLst>
        </xdr:cNvPr>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162425</xdr:rowOff>
    </xdr:from>
    <xdr:ext cx="469744" cy="259045"/>
    <xdr:sp macro="" textlink="">
      <xdr:nvSpPr>
        <xdr:cNvPr id="670" name="【消防施設】&#10;一人当たり面積平均値テキスト">
          <a:extLst>
            <a:ext uri="{FF2B5EF4-FFF2-40B4-BE49-F238E27FC236}">
              <a16:creationId xmlns:a16="http://schemas.microsoft.com/office/drawing/2014/main" id="{D05F33FC-D8E6-40F9-B1FC-501E7CF95B51}"/>
            </a:ext>
          </a:extLst>
        </xdr:cNvPr>
        <xdr:cNvSpPr txBox="1"/>
      </xdr:nvSpPr>
      <xdr:spPr>
        <a:xfrm>
          <a:off x="22199600" y="14392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139548</xdr:rowOff>
    </xdr:from>
    <xdr:to>
      <xdr:col>116</xdr:col>
      <xdr:colOff>114300</xdr:colOff>
      <xdr:row>85</xdr:row>
      <xdr:rowOff>69698</xdr:rowOff>
    </xdr:to>
    <xdr:sp macro="" textlink="">
      <xdr:nvSpPr>
        <xdr:cNvPr id="671" name="フローチャート: 判断 670">
          <a:extLst>
            <a:ext uri="{FF2B5EF4-FFF2-40B4-BE49-F238E27FC236}">
              <a16:creationId xmlns:a16="http://schemas.microsoft.com/office/drawing/2014/main" id="{9D2ED737-A697-4334-8EFC-C67BCF823CDF}"/>
            </a:ext>
          </a:extLst>
        </xdr:cNvPr>
        <xdr:cNvSpPr/>
      </xdr:nvSpPr>
      <xdr:spPr>
        <a:xfrm>
          <a:off x="22110700" y="1454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83313</xdr:rowOff>
    </xdr:from>
    <xdr:to>
      <xdr:col>112</xdr:col>
      <xdr:colOff>38100</xdr:colOff>
      <xdr:row>85</xdr:row>
      <xdr:rowOff>13463</xdr:rowOff>
    </xdr:to>
    <xdr:sp macro="" textlink="">
      <xdr:nvSpPr>
        <xdr:cNvPr id="672" name="フローチャート: 判断 671">
          <a:extLst>
            <a:ext uri="{FF2B5EF4-FFF2-40B4-BE49-F238E27FC236}">
              <a16:creationId xmlns:a16="http://schemas.microsoft.com/office/drawing/2014/main" id="{30F458EF-072F-4C08-A1A3-2E04444556E0}"/>
            </a:ext>
          </a:extLst>
        </xdr:cNvPr>
        <xdr:cNvSpPr/>
      </xdr:nvSpPr>
      <xdr:spPr>
        <a:xfrm>
          <a:off x="21272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29990</xdr:rowOff>
    </xdr:from>
    <xdr:ext cx="469744" cy="259045"/>
    <xdr:sp macro="" textlink="">
      <xdr:nvSpPr>
        <xdr:cNvPr id="673" name="n_1aveValue【消防施設】&#10;一人当たり面積">
          <a:extLst>
            <a:ext uri="{FF2B5EF4-FFF2-40B4-BE49-F238E27FC236}">
              <a16:creationId xmlns:a16="http://schemas.microsoft.com/office/drawing/2014/main" id="{1CD8EA5D-E9F9-4C5C-BFC1-48EF99B79F2C}"/>
            </a:ext>
          </a:extLst>
        </xdr:cNvPr>
        <xdr:cNvSpPr txBox="1"/>
      </xdr:nvSpPr>
      <xdr:spPr>
        <a:xfrm>
          <a:off x="210757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11988</xdr:rowOff>
    </xdr:from>
    <xdr:to>
      <xdr:col>107</xdr:col>
      <xdr:colOff>101600</xdr:colOff>
      <xdr:row>85</xdr:row>
      <xdr:rowOff>113588</xdr:rowOff>
    </xdr:to>
    <xdr:sp macro="" textlink="">
      <xdr:nvSpPr>
        <xdr:cNvPr id="674" name="フローチャート: 判断 673">
          <a:extLst>
            <a:ext uri="{FF2B5EF4-FFF2-40B4-BE49-F238E27FC236}">
              <a16:creationId xmlns:a16="http://schemas.microsoft.com/office/drawing/2014/main" id="{F73446DB-60D0-4B1F-9DC8-3A667A985902}"/>
            </a:ext>
          </a:extLst>
        </xdr:cNvPr>
        <xdr:cNvSpPr/>
      </xdr:nvSpPr>
      <xdr:spPr>
        <a:xfrm>
          <a:off x="20383500" y="145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130115</xdr:rowOff>
    </xdr:from>
    <xdr:ext cx="469744" cy="259045"/>
    <xdr:sp macro="" textlink="">
      <xdr:nvSpPr>
        <xdr:cNvPr id="675" name="n_2aveValue【消防施設】&#10;一人当たり面積">
          <a:extLst>
            <a:ext uri="{FF2B5EF4-FFF2-40B4-BE49-F238E27FC236}">
              <a16:creationId xmlns:a16="http://schemas.microsoft.com/office/drawing/2014/main" id="{C239D666-0A9E-4F67-80AA-89B15C9730D9}"/>
            </a:ext>
          </a:extLst>
        </xdr:cNvPr>
        <xdr:cNvSpPr txBox="1"/>
      </xdr:nvSpPr>
      <xdr:spPr>
        <a:xfrm>
          <a:off x="20199427" y="1436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E25B4A60-636E-4958-A892-E355F7CA269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id="{4C275131-004C-48A0-A5EF-EC941748A82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id="{D5F1EF31-ED56-4F67-8E40-636FCF4EB9A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id="{BB72796B-A141-472F-9AAC-6CE01508885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2C4C0927-E282-4FE5-BB56-CC9E141EFF5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112116</xdr:rowOff>
    </xdr:from>
    <xdr:to>
      <xdr:col>116</xdr:col>
      <xdr:colOff>114300</xdr:colOff>
      <xdr:row>86</xdr:row>
      <xdr:rowOff>42266</xdr:rowOff>
    </xdr:to>
    <xdr:sp macro="" textlink="">
      <xdr:nvSpPr>
        <xdr:cNvPr id="681" name="楕円 680">
          <a:extLst>
            <a:ext uri="{FF2B5EF4-FFF2-40B4-BE49-F238E27FC236}">
              <a16:creationId xmlns:a16="http://schemas.microsoft.com/office/drawing/2014/main" id="{937B8166-607C-4890-A0EE-92EF068DFF59}"/>
            </a:ext>
          </a:extLst>
        </xdr:cNvPr>
        <xdr:cNvSpPr/>
      </xdr:nvSpPr>
      <xdr:spPr>
        <a:xfrm>
          <a:off x="22110700" y="1468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27043</xdr:rowOff>
    </xdr:from>
    <xdr:ext cx="469744" cy="259045"/>
    <xdr:sp macro="" textlink="">
      <xdr:nvSpPr>
        <xdr:cNvPr id="682" name="【消防施設】&#10;一人当たり面積該当値テキスト">
          <a:extLst>
            <a:ext uri="{FF2B5EF4-FFF2-40B4-BE49-F238E27FC236}">
              <a16:creationId xmlns:a16="http://schemas.microsoft.com/office/drawing/2014/main" id="{AC1DA2AD-9705-4296-B013-A2D13785FFFD}"/>
            </a:ext>
          </a:extLst>
        </xdr:cNvPr>
        <xdr:cNvSpPr txBox="1"/>
      </xdr:nvSpPr>
      <xdr:spPr>
        <a:xfrm>
          <a:off x="22199600" y="1460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112573</xdr:rowOff>
    </xdr:from>
    <xdr:to>
      <xdr:col>112</xdr:col>
      <xdr:colOff>38100</xdr:colOff>
      <xdr:row>86</xdr:row>
      <xdr:rowOff>42723</xdr:rowOff>
    </xdr:to>
    <xdr:sp macro="" textlink="">
      <xdr:nvSpPr>
        <xdr:cNvPr id="683" name="楕円 682">
          <a:extLst>
            <a:ext uri="{FF2B5EF4-FFF2-40B4-BE49-F238E27FC236}">
              <a16:creationId xmlns:a16="http://schemas.microsoft.com/office/drawing/2014/main" id="{4EBAC405-BC53-4A28-BF13-C1B084AF06F0}"/>
            </a:ext>
          </a:extLst>
        </xdr:cNvPr>
        <xdr:cNvSpPr/>
      </xdr:nvSpPr>
      <xdr:spPr>
        <a:xfrm>
          <a:off x="21272500" y="1468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162916</xdr:rowOff>
    </xdr:from>
    <xdr:to>
      <xdr:col>116</xdr:col>
      <xdr:colOff>63500</xdr:colOff>
      <xdr:row>85</xdr:row>
      <xdr:rowOff>163373</xdr:rowOff>
    </xdr:to>
    <xdr:cxnSp macro="">
      <xdr:nvCxnSpPr>
        <xdr:cNvPr id="684" name="直線コネクタ 683">
          <a:extLst>
            <a:ext uri="{FF2B5EF4-FFF2-40B4-BE49-F238E27FC236}">
              <a16:creationId xmlns:a16="http://schemas.microsoft.com/office/drawing/2014/main" id="{0269D164-C9D5-432E-9F92-87F88C65309E}"/>
            </a:ext>
          </a:extLst>
        </xdr:cNvPr>
        <xdr:cNvCxnSpPr/>
      </xdr:nvCxnSpPr>
      <xdr:spPr>
        <a:xfrm flipV="1">
          <a:off x="21323300" y="1473616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63652</xdr:rowOff>
    </xdr:from>
    <xdr:to>
      <xdr:col>107</xdr:col>
      <xdr:colOff>101600</xdr:colOff>
      <xdr:row>85</xdr:row>
      <xdr:rowOff>165252</xdr:rowOff>
    </xdr:to>
    <xdr:sp macro="" textlink="">
      <xdr:nvSpPr>
        <xdr:cNvPr id="685" name="楕円 684">
          <a:extLst>
            <a:ext uri="{FF2B5EF4-FFF2-40B4-BE49-F238E27FC236}">
              <a16:creationId xmlns:a16="http://schemas.microsoft.com/office/drawing/2014/main" id="{CC228D3A-B5FE-48FC-9A08-F4F7B884A1EE}"/>
            </a:ext>
          </a:extLst>
        </xdr:cNvPr>
        <xdr:cNvSpPr/>
      </xdr:nvSpPr>
      <xdr:spPr>
        <a:xfrm>
          <a:off x="20383500" y="1463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114452</xdr:rowOff>
    </xdr:from>
    <xdr:to>
      <xdr:col>111</xdr:col>
      <xdr:colOff>177800</xdr:colOff>
      <xdr:row>85</xdr:row>
      <xdr:rowOff>163373</xdr:rowOff>
    </xdr:to>
    <xdr:cxnSp macro="">
      <xdr:nvCxnSpPr>
        <xdr:cNvPr id="686" name="直線コネクタ 685">
          <a:extLst>
            <a:ext uri="{FF2B5EF4-FFF2-40B4-BE49-F238E27FC236}">
              <a16:creationId xmlns:a16="http://schemas.microsoft.com/office/drawing/2014/main" id="{C8AF0C93-5E84-4332-AB93-9A7CF2B76C44}"/>
            </a:ext>
          </a:extLst>
        </xdr:cNvPr>
        <xdr:cNvCxnSpPr/>
      </xdr:nvCxnSpPr>
      <xdr:spPr>
        <a:xfrm>
          <a:off x="20434300" y="14687702"/>
          <a:ext cx="8890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33850</xdr:rowOff>
    </xdr:from>
    <xdr:ext cx="469744" cy="259045"/>
    <xdr:sp macro="" textlink="">
      <xdr:nvSpPr>
        <xdr:cNvPr id="687" name="n_1mainValue【消防施設】&#10;一人当たり面積">
          <a:extLst>
            <a:ext uri="{FF2B5EF4-FFF2-40B4-BE49-F238E27FC236}">
              <a16:creationId xmlns:a16="http://schemas.microsoft.com/office/drawing/2014/main" id="{4CE4A3EF-C449-4B3C-B06D-1C0DE6510BDF}"/>
            </a:ext>
          </a:extLst>
        </xdr:cNvPr>
        <xdr:cNvSpPr txBox="1"/>
      </xdr:nvSpPr>
      <xdr:spPr>
        <a:xfrm>
          <a:off x="21075727" y="1477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156379</xdr:rowOff>
    </xdr:from>
    <xdr:ext cx="469744" cy="259045"/>
    <xdr:sp macro="" textlink="">
      <xdr:nvSpPr>
        <xdr:cNvPr id="688" name="n_2mainValue【消防施設】&#10;一人当たり面積">
          <a:extLst>
            <a:ext uri="{FF2B5EF4-FFF2-40B4-BE49-F238E27FC236}">
              <a16:creationId xmlns:a16="http://schemas.microsoft.com/office/drawing/2014/main" id="{9EDE54A1-6EE6-41DB-87FF-758E740184BC}"/>
            </a:ext>
          </a:extLst>
        </xdr:cNvPr>
        <xdr:cNvSpPr txBox="1"/>
      </xdr:nvSpPr>
      <xdr:spPr>
        <a:xfrm>
          <a:off x="20199427" y="1472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9" name="正方形/長方形 688">
          <a:extLst>
            <a:ext uri="{FF2B5EF4-FFF2-40B4-BE49-F238E27FC236}">
              <a16:creationId xmlns:a16="http://schemas.microsoft.com/office/drawing/2014/main" id="{55D2B18D-F058-4EE8-99A9-1F39202A3A1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0" name="正方形/長方形 689">
          <a:extLst>
            <a:ext uri="{FF2B5EF4-FFF2-40B4-BE49-F238E27FC236}">
              <a16:creationId xmlns:a16="http://schemas.microsoft.com/office/drawing/2014/main" id="{FE3450B8-1189-416E-9879-45106D7F068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1" name="正方形/長方形 690">
          <a:extLst>
            <a:ext uri="{FF2B5EF4-FFF2-40B4-BE49-F238E27FC236}">
              <a16:creationId xmlns:a16="http://schemas.microsoft.com/office/drawing/2014/main" id="{B59BCBBB-49C8-441C-9FCD-DF46BB44C97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2" name="正方形/長方形 691">
          <a:extLst>
            <a:ext uri="{FF2B5EF4-FFF2-40B4-BE49-F238E27FC236}">
              <a16:creationId xmlns:a16="http://schemas.microsoft.com/office/drawing/2014/main" id="{9D79D775-CB69-420E-85D6-DF68D3BC5C5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3" name="正方形/長方形 692">
          <a:extLst>
            <a:ext uri="{FF2B5EF4-FFF2-40B4-BE49-F238E27FC236}">
              <a16:creationId xmlns:a16="http://schemas.microsoft.com/office/drawing/2014/main" id="{096F3603-9EE5-430D-8656-9F64EDBB72A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4" name="正方形/長方形 693">
          <a:extLst>
            <a:ext uri="{FF2B5EF4-FFF2-40B4-BE49-F238E27FC236}">
              <a16:creationId xmlns:a16="http://schemas.microsoft.com/office/drawing/2014/main" id="{61BDEE16-64E6-4F31-A9A1-0A7D3B06900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5" name="正方形/長方形 694">
          <a:extLst>
            <a:ext uri="{FF2B5EF4-FFF2-40B4-BE49-F238E27FC236}">
              <a16:creationId xmlns:a16="http://schemas.microsoft.com/office/drawing/2014/main" id="{30620715-5F72-4D04-B341-426AAFCED69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6" name="正方形/長方形 695">
          <a:extLst>
            <a:ext uri="{FF2B5EF4-FFF2-40B4-BE49-F238E27FC236}">
              <a16:creationId xmlns:a16="http://schemas.microsoft.com/office/drawing/2014/main" id="{88A4060E-B72C-41E8-87C2-1B9B2E20086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7" name="テキスト ボックス 696">
          <a:extLst>
            <a:ext uri="{FF2B5EF4-FFF2-40B4-BE49-F238E27FC236}">
              <a16:creationId xmlns:a16="http://schemas.microsoft.com/office/drawing/2014/main" id="{B7067C47-4633-4352-B61B-8825C8BA34A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8" name="直線コネクタ 697">
          <a:extLst>
            <a:ext uri="{FF2B5EF4-FFF2-40B4-BE49-F238E27FC236}">
              <a16:creationId xmlns:a16="http://schemas.microsoft.com/office/drawing/2014/main" id="{6E56192F-DA79-44C7-97D6-5B30DB7B705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9" name="直線コネクタ 698">
          <a:extLst>
            <a:ext uri="{FF2B5EF4-FFF2-40B4-BE49-F238E27FC236}">
              <a16:creationId xmlns:a16="http://schemas.microsoft.com/office/drawing/2014/main" id="{1FDC0833-77AE-484E-A8E8-ABE611775F4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0" name="テキスト ボックス 699">
          <a:extLst>
            <a:ext uri="{FF2B5EF4-FFF2-40B4-BE49-F238E27FC236}">
              <a16:creationId xmlns:a16="http://schemas.microsoft.com/office/drawing/2014/main" id="{97983E86-B9AE-4197-8D82-86CDD28B323E}"/>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1" name="直線コネクタ 700">
          <a:extLst>
            <a:ext uri="{FF2B5EF4-FFF2-40B4-BE49-F238E27FC236}">
              <a16:creationId xmlns:a16="http://schemas.microsoft.com/office/drawing/2014/main" id="{E7847256-95C4-488B-B32C-21EF9EB486B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2" name="テキスト ボックス 701">
          <a:extLst>
            <a:ext uri="{FF2B5EF4-FFF2-40B4-BE49-F238E27FC236}">
              <a16:creationId xmlns:a16="http://schemas.microsoft.com/office/drawing/2014/main" id="{1B154806-D92C-4FBE-8443-BBE25270E12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3" name="直線コネクタ 702">
          <a:extLst>
            <a:ext uri="{FF2B5EF4-FFF2-40B4-BE49-F238E27FC236}">
              <a16:creationId xmlns:a16="http://schemas.microsoft.com/office/drawing/2014/main" id="{78F7B0F9-9281-4E99-9323-B3947093161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4" name="テキスト ボックス 703">
          <a:extLst>
            <a:ext uri="{FF2B5EF4-FFF2-40B4-BE49-F238E27FC236}">
              <a16:creationId xmlns:a16="http://schemas.microsoft.com/office/drawing/2014/main" id="{B32BF0A6-BC23-4247-9722-0003366DB9D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5" name="直線コネクタ 704">
          <a:extLst>
            <a:ext uri="{FF2B5EF4-FFF2-40B4-BE49-F238E27FC236}">
              <a16:creationId xmlns:a16="http://schemas.microsoft.com/office/drawing/2014/main" id="{A173F999-6216-473C-86BA-0868F5E9979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6" name="テキスト ボックス 705">
          <a:extLst>
            <a:ext uri="{FF2B5EF4-FFF2-40B4-BE49-F238E27FC236}">
              <a16:creationId xmlns:a16="http://schemas.microsoft.com/office/drawing/2014/main" id="{4E6FBA31-9136-4C65-8B4E-AAFDD7793AE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7" name="直線コネクタ 706">
          <a:extLst>
            <a:ext uri="{FF2B5EF4-FFF2-40B4-BE49-F238E27FC236}">
              <a16:creationId xmlns:a16="http://schemas.microsoft.com/office/drawing/2014/main" id="{9451EA06-9148-4E7E-8FF5-378724EBAAA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8" name="テキスト ボックス 707">
          <a:extLst>
            <a:ext uri="{FF2B5EF4-FFF2-40B4-BE49-F238E27FC236}">
              <a16:creationId xmlns:a16="http://schemas.microsoft.com/office/drawing/2014/main" id="{DC9EF746-8D79-42D4-887C-BF08261041F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9" name="直線コネクタ 708">
          <a:extLst>
            <a:ext uri="{FF2B5EF4-FFF2-40B4-BE49-F238E27FC236}">
              <a16:creationId xmlns:a16="http://schemas.microsoft.com/office/drawing/2014/main" id="{76164899-0CAF-4DBF-BE59-47374E141DD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0" name="テキスト ボックス 709">
          <a:extLst>
            <a:ext uri="{FF2B5EF4-FFF2-40B4-BE49-F238E27FC236}">
              <a16:creationId xmlns:a16="http://schemas.microsoft.com/office/drawing/2014/main" id="{DF2C8CF3-07AC-44D9-8CF0-2A2D4DFE109B}"/>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1" name="直線コネクタ 710">
          <a:extLst>
            <a:ext uri="{FF2B5EF4-FFF2-40B4-BE49-F238E27FC236}">
              <a16:creationId xmlns:a16="http://schemas.microsoft.com/office/drawing/2014/main" id="{CC77216A-BF67-47C3-B7AC-50EB33D524E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2" name="テキスト ボックス 711">
          <a:extLst>
            <a:ext uri="{FF2B5EF4-FFF2-40B4-BE49-F238E27FC236}">
              <a16:creationId xmlns:a16="http://schemas.microsoft.com/office/drawing/2014/main" id="{24357BE9-5CB9-4D82-BC07-D220A279CD3C}"/>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3" name="【庁舎】&#10;有形固定資産減価償却率グラフ枠">
          <a:extLst>
            <a:ext uri="{FF2B5EF4-FFF2-40B4-BE49-F238E27FC236}">
              <a16:creationId xmlns:a16="http://schemas.microsoft.com/office/drawing/2014/main" id="{5495E50C-5EB9-458D-B6CF-44751F95931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128451</xdr:rowOff>
    </xdr:from>
    <xdr:to>
      <xdr:col>85</xdr:col>
      <xdr:colOff>126364</xdr:colOff>
      <xdr:row>108</xdr:row>
      <xdr:rowOff>118655</xdr:rowOff>
    </xdr:to>
    <xdr:cxnSp macro="">
      <xdr:nvCxnSpPr>
        <xdr:cNvPr id="714" name="直線コネクタ 713">
          <a:extLst>
            <a:ext uri="{FF2B5EF4-FFF2-40B4-BE49-F238E27FC236}">
              <a16:creationId xmlns:a16="http://schemas.microsoft.com/office/drawing/2014/main" id="{C525C2CF-4B4A-4436-BC00-84EDD531E8C5}"/>
            </a:ext>
          </a:extLst>
        </xdr:cNvPr>
        <xdr:cNvCxnSpPr/>
      </xdr:nvCxnSpPr>
      <xdr:spPr>
        <a:xfrm flipV="1">
          <a:off x="16318864" y="17102001"/>
          <a:ext cx="0" cy="153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715" name="【庁舎】&#10;有形固定資産減価償却率最小値テキスト">
          <a:extLst>
            <a:ext uri="{FF2B5EF4-FFF2-40B4-BE49-F238E27FC236}">
              <a16:creationId xmlns:a16="http://schemas.microsoft.com/office/drawing/2014/main" id="{D57792B2-F436-4185-8D00-5E1C730122FC}"/>
            </a:ext>
          </a:extLst>
        </xdr:cNvPr>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716" name="直線コネクタ 715">
          <a:extLst>
            <a:ext uri="{FF2B5EF4-FFF2-40B4-BE49-F238E27FC236}">
              <a16:creationId xmlns:a16="http://schemas.microsoft.com/office/drawing/2014/main" id="{C4AB66F0-6F31-4B64-B6AA-F4EE025B6A1F}"/>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75128</xdr:rowOff>
    </xdr:from>
    <xdr:ext cx="405111" cy="259045"/>
    <xdr:sp macro="" textlink="">
      <xdr:nvSpPr>
        <xdr:cNvPr id="717" name="【庁舎】&#10;有形固定資産減価償却率最大値テキスト">
          <a:extLst>
            <a:ext uri="{FF2B5EF4-FFF2-40B4-BE49-F238E27FC236}">
              <a16:creationId xmlns:a16="http://schemas.microsoft.com/office/drawing/2014/main" id="{AA2A9D81-F690-4039-92EC-008D75A4F0C4}"/>
            </a:ext>
          </a:extLst>
        </xdr:cNvPr>
        <xdr:cNvSpPr txBox="1"/>
      </xdr:nvSpPr>
      <xdr:spPr>
        <a:xfrm>
          <a:off x="16357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128451</xdr:rowOff>
    </xdr:from>
    <xdr:to>
      <xdr:col>86</xdr:col>
      <xdr:colOff>25400</xdr:colOff>
      <xdr:row>99</xdr:row>
      <xdr:rowOff>128451</xdr:rowOff>
    </xdr:to>
    <xdr:cxnSp macro="">
      <xdr:nvCxnSpPr>
        <xdr:cNvPr id="718" name="直線コネクタ 717">
          <a:extLst>
            <a:ext uri="{FF2B5EF4-FFF2-40B4-BE49-F238E27FC236}">
              <a16:creationId xmlns:a16="http://schemas.microsoft.com/office/drawing/2014/main" id="{ACC39976-B1A8-4116-BBDA-DFB6CA0936C7}"/>
            </a:ext>
          </a:extLst>
        </xdr:cNvPr>
        <xdr:cNvCxnSpPr/>
      </xdr:nvCxnSpPr>
      <xdr:spPr>
        <a:xfrm>
          <a:off x="16230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142983</xdr:rowOff>
    </xdr:from>
    <xdr:ext cx="405111" cy="259045"/>
    <xdr:sp macro="" textlink="">
      <xdr:nvSpPr>
        <xdr:cNvPr id="719" name="【庁舎】&#10;有形固定資産減価償却率平均値テキスト">
          <a:extLst>
            <a:ext uri="{FF2B5EF4-FFF2-40B4-BE49-F238E27FC236}">
              <a16:creationId xmlns:a16="http://schemas.microsoft.com/office/drawing/2014/main" id="{AA65B93E-CB01-4EC5-9044-AC16137E7831}"/>
            </a:ext>
          </a:extLst>
        </xdr:cNvPr>
        <xdr:cNvSpPr txBox="1"/>
      </xdr:nvSpPr>
      <xdr:spPr>
        <a:xfrm>
          <a:off x="16357600" y="17630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120106</xdr:rowOff>
    </xdr:from>
    <xdr:to>
      <xdr:col>85</xdr:col>
      <xdr:colOff>177800</xdr:colOff>
      <xdr:row>104</xdr:row>
      <xdr:rowOff>50256</xdr:rowOff>
    </xdr:to>
    <xdr:sp macro="" textlink="">
      <xdr:nvSpPr>
        <xdr:cNvPr id="720" name="フローチャート: 判断 719">
          <a:extLst>
            <a:ext uri="{FF2B5EF4-FFF2-40B4-BE49-F238E27FC236}">
              <a16:creationId xmlns:a16="http://schemas.microsoft.com/office/drawing/2014/main" id="{306FCAFF-9A22-4845-A8E6-ECDF0AA722D6}"/>
            </a:ext>
          </a:extLst>
        </xdr:cNvPr>
        <xdr:cNvSpPr/>
      </xdr:nvSpPr>
      <xdr:spPr>
        <a:xfrm>
          <a:off x="16268700" y="1777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721" name="フローチャート: 判断 720">
          <a:extLst>
            <a:ext uri="{FF2B5EF4-FFF2-40B4-BE49-F238E27FC236}">
              <a16:creationId xmlns:a16="http://schemas.microsoft.com/office/drawing/2014/main" id="{EB7453A5-73D2-40AC-997F-F24950E01905}"/>
            </a:ext>
          </a:extLst>
        </xdr:cNvPr>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17797</xdr:rowOff>
    </xdr:from>
    <xdr:ext cx="405111" cy="259045"/>
    <xdr:sp macro="" textlink="">
      <xdr:nvSpPr>
        <xdr:cNvPr id="722" name="n_1aveValue【庁舎】&#10;有形固定資産減価償却率">
          <a:extLst>
            <a:ext uri="{FF2B5EF4-FFF2-40B4-BE49-F238E27FC236}">
              <a16:creationId xmlns:a16="http://schemas.microsoft.com/office/drawing/2014/main" id="{8D70277D-7712-451E-B8CB-24D9B1485389}"/>
            </a:ext>
          </a:extLst>
        </xdr:cNvPr>
        <xdr:cNvSpPr txBox="1"/>
      </xdr:nvSpPr>
      <xdr:spPr>
        <a:xfrm>
          <a:off x="152660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20501</xdr:rowOff>
    </xdr:from>
    <xdr:to>
      <xdr:col>76</xdr:col>
      <xdr:colOff>165100</xdr:colOff>
      <xdr:row>103</xdr:row>
      <xdr:rowOff>122101</xdr:rowOff>
    </xdr:to>
    <xdr:sp macro="" textlink="">
      <xdr:nvSpPr>
        <xdr:cNvPr id="723" name="フローチャート: 判断 722">
          <a:extLst>
            <a:ext uri="{FF2B5EF4-FFF2-40B4-BE49-F238E27FC236}">
              <a16:creationId xmlns:a16="http://schemas.microsoft.com/office/drawing/2014/main" id="{4BFB0234-D457-4360-8A21-D829236ADC12}"/>
            </a:ext>
          </a:extLst>
        </xdr:cNvPr>
        <xdr:cNvSpPr/>
      </xdr:nvSpPr>
      <xdr:spPr>
        <a:xfrm>
          <a:off x="14541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138628</xdr:rowOff>
    </xdr:from>
    <xdr:ext cx="405111" cy="259045"/>
    <xdr:sp macro="" textlink="">
      <xdr:nvSpPr>
        <xdr:cNvPr id="724" name="n_2aveValue【庁舎】&#10;有形固定資産減価償却率">
          <a:extLst>
            <a:ext uri="{FF2B5EF4-FFF2-40B4-BE49-F238E27FC236}">
              <a16:creationId xmlns:a16="http://schemas.microsoft.com/office/drawing/2014/main" id="{D33D7827-F892-432D-9027-6623F906101C}"/>
            </a:ext>
          </a:extLst>
        </xdr:cNvPr>
        <xdr:cNvSpPr txBox="1"/>
      </xdr:nvSpPr>
      <xdr:spPr>
        <a:xfrm>
          <a:off x="14389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14489217-D873-47A4-8206-0D2777506A6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168D3D5F-2771-487B-AB1A-E7112A48CC7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692FB237-4493-4B7A-80E1-818D57BCDED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DCE1C0E9-4788-4EED-8663-D95F229E31E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EC7745D3-4227-4156-A8C8-CCC326FFBBF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147864</xdr:rowOff>
    </xdr:from>
    <xdr:to>
      <xdr:col>85</xdr:col>
      <xdr:colOff>177800</xdr:colOff>
      <xdr:row>108</xdr:row>
      <xdr:rowOff>78014</xdr:rowOff>
    </xdr:to>
    <xdr:sp macro="" textlink="">
      <xdr:nvSpPr>
        <xdr:cNvPr id="730" name="楕円 729">
          <a:extLst>
            <a:ext uri="{FF2B5EF4-FFF2-40B4-BE49-F238E27FC236}">
              <a16:creationId xmlns:a16="http://schemas.microsoft.com/office/drawing/2014/main" id="{FA0E2592-897A-4122-BFB7-D38BBBA58028}"/>
            </a:ext>
          </a:extLst>
        </xdr:cNvPr>
        <xdr:cNvSpPr/>
      </xdr:nvSpPr>
      <xdr:spPr>
        <a:xfrm>
          <a:off x="162687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62791</xdr:rowOff>
    </xdr:from>
    <xdr:ext cx="405111" cy="259045"/>
    <xdr:sp macro="" textlink="">
      <xdr:nvSpPr>
        <xdr:cNvPr id="731" name="【庁舎】&#10;有形固定資産減価償却率該当値テキスト">
          <a:extLst>
            <a:ext uri="{FF2B5EF4-FFF2-40B4-BE49-F238E27FC236}">
              <a16:creationId xmlns:a16="http://schemas.microsoft.com/office/drawing/2014/main" id="{164A883D-F021-4A4B-8D74-56A831C7D2B0}"/>
            </a:ext>
          </a:extLst>
        </xdr:cNvPr>
        <xdr:cNvSpPr txBox="1"/>
      </xdr:nvSpPr>
      <xdr:spPr>
        <a:xfrm>
          <a:off x="16357600" y="1840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66221</xdr:rowOff>
    </xdr:from>
    <xdr:to>
      <xdr:col>81</xdr:col>
      <xdr:colOff>101600</xdr:colOff>
      <xdr:row>108</xdr:row>
      <xdr:rowOff>167821</xdr:rowOff>
    </xdr:to>
    <xdr:sp macro="" textlink="">
      <xdr:nvSpPr>
        <xdr:cNvPr id="732" name="楕円 731">
          <a:extLst>
            <a:ext uri="{FF2B5EF4-FFF2-40B4-BE49-F238E27FC236}">
              <a16:creationId xmlns:a16="http://schemas.microsoft.com/office/drawing/2014/main" id="{B71C2269-6B00-423F-BBF4-FA2E64993D68}"/>
            </a:ext>
          </a:extLst>
        </xdr:cNvPr>
        <xdr:cNvSpPr/>
      </xdr:nvSpPr>
      <xdr:spPr>
        <a:xfrm>
          <a:off x="15430500" y="1858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27214</xdr:rowOff>
    </xdr:from>
    <xdr:to>
      <xdr:col>85</xdr:col>
      <xdr:colOff>127000</xdr:colOff>
      <xdr:row>108</xdr:row>
      <xdr:rowOff>117021</xdr:rowOff>
    </xdr:to>
    <xdr:cxnSp macro="">
      <xdr:nvCxnSpPr>
        <xdr:cNvPr id="733" name="直線コネクタ 732">
          <a:extLst>
            <a:ext uri="{FF2B5EF4-FFF2-40B4-BE49-F238E27FC236}">
              <a16:creationId xmlns:a16="http://schemas.microsoft.com/office/drawing/2014/main" id="{29D91DB0-C583-4887-B390-6023AC11CDD3}"/>
            </a:ext>
          </a:extLst>
        </xdr:cNvPr>
        <xdr:cNvCxnSpPr/>
      </xdr:nvCxnSpPr>
      <xdr:spPr>
        <a:xfrm flipV="1">
          <a:off x="15481300" y="18543814"/>
          <a:ext cx="8382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734" name="楕円 733">
          <a:extLst>
            <a:ext uri="{FF2B5EF4-FFF2-40B4-BE49-F238E27FC236}">
              <a16:creationId xmlns:a16="http://schemas.microsoft.com/office/drawing/2014/main" id="{800689D7-8BCA-41A6-BDBE-EAC28B21FFE8}"/>
            </a:ext>
          </a:extLst>
        </xdr:cNvPr>
        <xdr:cNvSpPr/>
      </xdr:nvSpPr>
      <xdr:spPr>
        <a:xfrm>
          <a:off x="14541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117021</xdr:rowOff>
    </xdr:from>
    <xdr:to>
      <xdr:col>81</xdr:col>
      <xdr:colOff>50800</xdr:colOff>
      <xdr:row>109</xdr:row>
      <xdr:rowOff>35379</xdr:rowOff>
    </xdr:to>
    <xdr:cxnSp macro="">
      <xdr:nvCxnSpPr>
        <xdr:cNvPr id="735" name="直線コネクタ 734">
          <a:extLst>
            <a:ext uri="{FF2B5EF4-FFF2-40B4-BE49-F238E27FC236}">
              <a16:creationId xmlns:a16="http://schemas.microsoft.com/office/drawing/2014/main" id="{2B517D53-5739-42C5-B708-2F40E50E510F}"/>
            </a:ext>
          </a:extLst>
        </xdr:cNvPr>
        <xdr:cNvCxnSpPr/>
      </xdr:nvCxnSpPr>
      <xdr:spPr>
        <a:xfrm flipV="1">
          <a:off x="14592300" y="18633621"/>
          <a:ext cx="889000" cy="8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58361</xdr:colOff>
      <xdr:row>108</xdr:row>
      <xdr:rowOff>158948</xdr:rowOff>
    </xdr:from>
    <xdr:ext cx="340478" cy="259045"/>
    <xdr:sp macro="" textlink="">
      <xdr:nvSpPr>
        <xdr:cNvPr id="736" name="n_1mainValue【庁舎】&#10;有形固定資産減価償却率">
          <a:extLst>
            <a:ext uri="{FF2B5EF4-FFF2-40B4-BE49-F238E27FC236}">
              <a16:creationId xmlns:a16="http://schemas.microsoft.com/office/drawing/2014/main" id="{A6E1A6E6-9CC0-47AE-9598-2D5EE82C812D}"/>
            </a:ext>
          </a:extLst>
        </xdr:cNvPr>
        <xdr:cNvSpPr txBox="1"/>
      </xdr:nvSpPr>
      <xdr:spPr>
        <a:xfrm>
          <a:off x="15298361" y="186755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109</xdr:row>
      <xdr:rowOff>77306</xdr:rowOff>
    </xdr:from>
    <xdr:ext cx="340478" cy="259045"/>
    <xdr:sp macro="" textlink="">
      <xdr:nvSpPr>
        <xdr:cNvPr id="737" name="n_2mainValue【庁舎】&#10;有形固定資産減価償却率">
          <a:extLst>
            <a:ext uri="{FF2B5EF4-FFF2-40B4-BE49-F238E27FC236}">
              <a16:creationId xmlns:a16="http://schemas.microsoft.com/office/drawing/2014/main" id="{2C85BD1B-72C7-42A5-B611-E9727532E46E}"/>
            </a:ext>
          </a:extLst>
        </xdr:cNvPr>
        <xdr:cNvSpPr txBox="1"/>
      </xdr:nvSpPr>
      <xdr:spPr>
        <a:xfrm>
          <a:off x="14422061" y="187653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8" name="正方形/長方形 737">
          <a:extLst>
            <a:ext uri="{FF2B5EF4-FFF2-40B4-BE49-F238E27FC236}">
              <a16:creationId xmlns:a16="http://schemas.microsoft.com/office/drawing/2014/main" id="{8EB8F1B2-B40D-4389-8499-B465E0A42F9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9" name="正方形/長方形 738">
          <a:extLst>
            <a:ext uri="{FF2B5EF4-FFF2-40B4-BE49-F238E27FC236}">
              <a16:creationId xmlns:a16="http://schemas.microsoft.com/office/drawing/2014/main" id="{CC7AF6F8-084A-473B-80D3-6A5160DBFE6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0" name="正方形/長方形 739">
          <a:extLst>
            <a:ext uri="{FF2B5EF4-FFF2-40B4-BE49-F238E27FC236}">
              <a16:creationId xmlns:a16="http://schemas.microsoft.com/office/drawing/2014/main" id="{49D69B18-6AEB-4F5A-947D-1A1272F677B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1" name="正方形/長方形 740">
          <a:extLst>
            <a:ext uri="{FF2B5EF4-FFF2-40B4-BE49-F238E27FC236}">
              <a16:creationId xmlns:a16="http://schemas.microsoft.com/office/drawing/2014/main" id="{80916C53-2766-42FD-9FB7-89B5A812691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2" name="正方形/長方形 741">
          <a:extLst>
            <a:ext uri="{FF2B5EF4-FFF2-40B4-BE49-F238E27FC236}">
              <a16:creationId xmlns:a16="http://schemas.microsoft.com/office/drawing/2014/main" id="{46D1AE83-3C7B-47AF-9CC6-E928A4216B7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3" name="正方形/長方形 742">
          <a:extLst>
            <a:ext uri="{FF2B5EF4-FFF2-40B4-BE49-F238E27FC236}">
              <a16:creationId xmlns:a16="http://schemas.microsoft.com/office/drawing/2014/main" id="{EB57143A-8A62-4911-A5AB-53A18DB6535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4" name="正方形/長方形 743">
          <a:extLst>
            <a:ext uri="{FF2B5EF4-FFF2-40B4-BE49-F238E27FC236}">
              <a16:creationId xmlns:a16="http://schemas.microsoft.com/office/drawing/2014/main" id="{544FF246-8589-48B5-BF57-A5F7DCD6530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5" name="正方形/長方形 744">
          <a:extLst>
            <a:ext uri="{FF2B5EF4-FFF2-40B4-BE49-F238E27FC236}">
              <a16:creationId xmlns:a16="http://schemas.microsoft.com/office/drawing/2014/main" id="{62355E83-ACD6-4B1A-9EA8-52623497198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6" name="テキスト ボックス 745">
          <a:extLst>
            <a:ext uri="{FF2B5EF4-FFF2-40B4-BE49-F238E27FC236}">
              <a16:creationId xmlns:a16="http://schemas.microsoft.com/office/drawing/2014/main" id="{BB9A861F-6B4B-42A8-B451-4C471BE98D3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7" name="直線コネクタ 746">
          <a:extLst>
            <a:ext uri="{FF2B5EF4-FFF2-40B4-BE49-F238E27FC236}">
              <a16:creationId xmlns:a16="http://schemas.microsoft.com/office/drawing/2014/main" id="{C954430F-9774-4E40-B3BE-101A2CB211B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8" name="直線コネクタ 747">
          <a:extLst>
            <a:ext uri="{FF2B5EF4-FFF2-40B4-BE49-F238E27FC236}">
              <a16:creationId xmlns:a16="http://schemas.microsoft.com/office/drawing/2014/main" id="{A8BAD637-1CDE-438F-83D6-969FB28D569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9" name="テキスト ボックス 748">
          <a:extLst>
            <a:ext uri="{FF2B5EF4-FFF2-40B4-BE49-F238E27FC236}">
              <a16:creationId xmlns:a16="http://schemas.microsoft.com/office/drawing/2014/main" id="{634DE6E2-ED8D-4086-BE64-F1E4ED96732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0" name="直線コネクタ 749">
          <a:extLst>
            <a:ext uri="{FF2B5EF4-FFF2-40B4-BE49-F238E27FC236}">
              <a16:creationId xmlns:a16="http://schemas.microsoft.com/office/drawing/2014/main" id="{C28EE129-6EC3-400B-9CC4-6A6D45ED8D8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1" name="テキスト ボックス 750">
          <a:extLst>
            <a:ext uri="{FF2B5EF4-FFF2-40B4-BE49-F238E27FC236}">
              <a16:creationId xmlns:a16="http://schemas.microsoft.com/office/drawing/2014/main" id="{553EC3C1-A098-49FE-B825-1A3E6136A9E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2" name="直線コネクタ 751">
          <a:extLst>
            <a:ext uri="{FF2B5EF4-FFF2-40B4-BE49-F238E27FC236}">
              <a16:creationId xmlns:a16="http://schemas.microsoft.com/office/drawing/2014/main" id="{536FBC4B-0C25-4340-8667-70D6E30B2DA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3" name="テキスト ボックス 752">
          <a:extLst>
            <a:ext uri="{FF2B5EF4-FFF2-40B4-BE49-F238E27FC236}">
              <a16:creationId xmlns:a16="http://schemas.microsoft.com/office/drawing/2014/main" id="{43EA8A43-9F09-4445-9973-50FBFD78124E}"/>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4" name="直線コネクタ 753">
          <a:extLst>
            <a:ext uri="{FF2B5EF4-FFF2-40B4-BE49-F238E27FC236}">
              <a16:creationId xmlns:a16="http://schemas.microsoft.com/office/drawing/2014/main" id="{DEC3EB34-634D-49AD-A64E-800006FBD9D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5" name="テキスト ボックス 754">
          <a:extLst>
            <a:ext uri="{FF2B5EF4-FFF2-40B4-BE49-F238E27FC236}">
              <a16:creationId xmlns:a16="http://schemas.microsoft.com/office/drawing/2014/main" id="{84274F78-06E0-4037-8698-F4A5F370C8A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6" name="直線コネクタ 755">
          <a:extLst>
            <a:ext uri="{FF2B5EF4-FFF2-40B4-BE49-F238E27FC236}">
              <a16:creationId xmlns:a16="http://schemas.microsoft.com/office/drawing/2014/main" id="{D30ECDEB-8976-462D-BF70-DA67E583B95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7" name="テキスト ボックス 756">
          <a:extLst>
            <a:ext uri="{FF2B5EF4-FFF2-40B4-BE49-F238E27FC236}">
              <a16:creationId xmlns:a16="http://schemas.microsoft.com/office/drawing/2014/main" id="{EB7CCB37-2A50-485D-A5C6-FF3B577DC63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8" name="直線コネクタ 757">
          <a:extLst>
            <a:ext uri="{FF2B5EF4-FFF2-40B4-BE49-F238E27FC236}">
              <a16:creationId xmlns:a16="http://schemas.microsoft.com/office/drawing/2014/main" id="{3AC6E3D2-A30B-49D6-8E13-0372B129746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759" name="テキスト ボックス 758">
          <a:extLst>
            <a:ext uri="{FF2B5EF4-FFF2-40B4-BE49-F238E27FC236}">
              <a16:creationId xmlns:a16="http://schemas.microsoft.com/office/drawing/2014/main" id="{E2A59519-9AED-4780-BE94-9ADD35E8E8B6}"/>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0" name="直線コネクタ 759">
          <a:extLst>
            <a:ext uri="{FF2B5EF4-FFF2-40B4-BE49-F238E27FC236}">
              <a16:creationId xmlns:a16="http://schemas.microsoft.com/office/drawing/2014/main" id="{4635A049-CF85-438F-B1A5-BA333DC7B92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61" name="テキスト ボックス 760">
          <a:extLst>
            <a:ext uri="{FF2B5EF4-FFF2-40B4-BE49-F238E27FC236}">
              <a16:creationId xmlns:a16="http://schemas.microsoft.com/office/drawing/2014/main" id="{31BDCA68-791D-407A-B3C2-F78F4EC53EDD}"/>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2" name="【庁舎】&#10;一人当たり面積グラフ枠">
          <a:extLst>
            <a:ext uri="{FF2B5EF4-FFF2-40B4-BE49-F238E27FC236}">
              <a16:creationId xmlns:a16="http://schemas.microsoft.com/office/drawing/2014/main" id="{2DFA8F68-5D95-4D52-AA2C-6FA937B844C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xdr:rowOff>
    </xdr:from>
    <xdr:to>
      <xdr:col>116</xdr:col>
      <xdr:colOff>62864</xdr:colOff>
      <xdr:row>108</xdr:row>
      <xdr:rowOff>169926</xdr:rowOff>
    </xdr:to>
    <xdr:cxnSp macro="">
      <xdr:nvCxnSpPr>
        <xdr:cNvPr id="763" name="直線コネクタ 762">
          <a:extLst>
            <a:ext uri="{FF2B5EF4-FFF2-40B4-BE49-F238E27FC236}">
              <a16:creationId xmlns:a16="http://schemas.microsoft.com/office/drawing/2014/main" id="{40A04298-13CF-47C7-86CE-5E156DD6ECA7}"/>
            </a:ext>
          </a:extLst>
        </xdr:cNvPr>
        <xdr:cNvCxnSpPr/>
      </xdr:nvCxnSpPr>
      <xdr:spPr>
        <a:xfrm flipV="1">
          <a:off x="22160864" y="17159641"/>
          <a:ext cx="0" cy="152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764" name="【庁舎】&#10;一人当たり面積最小値テキスト">
          <a:extLst>
            <a:ext uri="{FF2B5EF4-FFF2-40B4-BE49-F238E27FC236}">
              <a16:creationId xmlns:a16="http://schemas.microsoft.com/office/drawing/2014/main" id="{77C89B31-89EA-42B1-8110-644683C27873}"/>
            </a:ext>
          </a:extLst>
        </xdr:cNvPr>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765" name="直線コネクタ 764">
          <a:extLst>
            <a:ext uri="{FF2B5EF4-FFF2-40B4-BE49-F238E27FC236}">
              <a16:creationId xmlns:a16="http://schemas.microsoft.com/office/drawing/2014/main" id="{9DA57A71-EEBD-4745-A8BF-1573E1A960F4}"/>
            </a:ext>
          </a:extLst>
        </xdr:cNvPr>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132768</xdr:rowOff>
    </xdr:from>
    <xdr:ext cx="469744" cy="259045"/>
    <xdr:sp macro="" textlink="">
      <xdr:nvSpPr>
        <xdr:cNvPr id="766" name="【庁舎】&#10;一人当たり面積最大値テキスト">
          <a:extLst>
            <a:ext uri="{FF2B5EF4-FFF2-40B4-BE49-F238E27FC236}">
              <a16:creationId xmlns:a16="http://schemas.microsoft.com/office/drawing/2014/main" id="{3EF5AC7F-A4CF-40F9-A79C-730C08E843C1}"/>
            </a:ext>
          </a:extLst>
        </xdr:cNvPr>
        <xdr:cNvSpPr txBox="1"/>
      </xdr:nvSpPr>
      <xdr:spPr>
        <a:xfrm>
          <a:off x="22199600" y="1693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xdr:rowOff>
    </xdr:from>
    <xdr:to>
      <xdr:col>116</xdr:col>
      <xdr:colOff>152400</xdr:colOff>
      <xdr:row>100</xdr:row>
      <xdr:rowOff>14641</xdr:rowOff>
    </xdr:to>
    <xdr:cxnSp macro="">
      <xdr:nvCxnSpPr>
        <xdr:cNvPr id="767" name="直線コネクタ 766">
          <a:extLst>
            <a:ext uri="{FF2B5EF4-FFF2-40B4-BE49-F238E27FC236}">
              <a16:creationId xmlns:a16="http://schemas.microsoft.com/office/drawing/2014/main" id="{15DE4B52-D15A-41F9-B221-4EEFCC2CCF40}"/>
            </a:ext>
          </a:extLst>
        </xdr:cNvPr>
        <xdr:cNvCxnSpPr/>
      </xdr:nvCxnSpPr>
      <xdr:spPr>
        <a:xfrm>
          <a:off x="22072600" y="1715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43542</xdr:rowOff>
    </xdr:from>
    <xdr:ext cx="469744" cy="259045"/>
    <xdr:sp macro="" textlink="">
      <xdr:nvSpPr>
        <xdr:cNvPr id="768" name="【庁舎】&#10;一人当たり面積平均値テキスト">
          <a:extLst>
            <a:ext uri="{FF2B5EF4-FFF2-40B4-BE49-F238E27FC236}">
              <a16:creationId xmlns:a16="http://schemas.microsoft.com/office/drawing/2014/main" id="{956C29A9-3B1A-4EB7-A66E-C49B00018F29}"/>
            </a:ext>
          </a:extLst>
        </xdr:cNvPr>
        <xdr:cNvSpPr txBox="1"/>
      </xdr:nvSpPr>
      <xdr:spPr>
        <a:xfrm>
          <a:off x="22199600" y="18388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20665</xdr:rowOff>
    </xdr:from>
    <xdr:to>
      <xdr:col>116</xdr:col>
      <xdr:colOff>114300</xdr:colOff>
      <xdr:row>108</xdr:row>
      <xdr:rowOff>122265</xdr:rowOff>
    </xdr:to>
    <xdr:sp macro="" textlink="">
      <xdr:nvSpPr>
        <xdr:cNvPr id="769" name="フローチャート: 判断 768">
          <a:extLst>
            <a:ext uri="{FF2B5EF4-FFF2-40B4-BE49-F238E27FC236}">
              <a16:creationId xmlns:a16="http://schemas.microsoft.com/office/drawing/2014/main" id="{BBF30EB9-DBE8-4D8B-8710-BDB7168DCA56}"/>
            </a:ext>
          </a:extLst>
        </xdr:cNvPr>
        <xdr:cNvSpPr/>
      </xdr:nvSpPr>
      <xdr:spPr>
        <a:xfrm>
          <a:off x="22110700" y="1853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11685</xdr:rowOff>
    </xdr:from>
    <xdr:to>
      <xdr:col>112</xdr:col>
      <xdr:colOff>38100</xdr:colOff>
      <xdr:row>108</xdr:row>
      <xdr:rowOff>113285</xdr:rowOff>
    </xdr:to>
    <xdr:sp macro="" textlink="">
      <xdr:nvSpPr>
        <xdr:cNvPr id="770" name="フローチャート: 判断 769">
          <a:extLst>
            <a:ext uri="{FF2B5EF4-FFF2-40B4-BE49-F238E27FC236}">
              <a16:creationId xmlns:a16="http://schemas.microsoft.com/office/drawing/2014/main" id="{6075B6F9-95F5-438B-8554-3DCB7A46D75F}"/>
            </a:ext>
          </a:extLst>
        </xdr:cNvPr>
        <xdr:cNvSpPr/>
      </xdr:nvSpPr>
      <xdr:spPr>
        <a:xfrm>
          <a:off x="21272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129812</xdr:rowOff>
    </xdr:from>
    <xdr:ext cx="469744" cy="259045"/>
    <xdr:sp macro="" textlink="">
      <xdr:nvSpPr>
        <xdr:cNvPr id="771" name="n_1aveValue【庁舎】&#10;一人当たり面積">
          <a:extLst>
            <a:ext uri="{FF2B5EF4-FFF2-40B4-BE49-F238E27FC236}">
              <a16:creationId xmlns:a16="http://schemas.microsoft.com/office/drawing/2014/main" id="{347FB490-383C-4DE3-9155-E9B48C0EA439}"/>
            </a:ext>
          </a:extLst>
        </xdr:cNvPr>
        <xdr:cNvSpPr txBox="1"/>
      </xdr:nvSpPr>
      <xdr:spPr>
        <a:xfrm>
          <a:off x="21075727" y="1830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16582</xdr:rowOff>
    </xdr:from>
    <xdr:to>
      <xdr:col>107</xdr:col>
      <xdr:colOff>101600</xdr:colOff>
      <xdr:row>108</xdr:row>
      <xdr:rowOff>118182</xdr:rowOff>
    </xdr:to>
    <xdr:sp macro="" textlink="">
      <xdr:nvSpPr>
        <xdr:cNvPr id="772" name="フローチャート: 判断 771">
          <a:extLst>
            <a:ext uri="{FF2B5EF4-FFF2-40B4-BE49-F238E27FC236}">
              <a16:creationId xmlns:a16="http://schemas.microsoft.com/office/drawing/2014/main" id="{6852C7B0-62FD-4ACD-8AF2-B0AB9744028B}"/>
            </a:ext>
          </a:extLst>
        </xdr:cNvPr>
        <xdr:cNvSpPr/>
      </xdr:nvSpPr>
      <xdr:spPr>
        <a:xfrm>
          <a:off x="20383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134709</xdr:rowOff>
    </xdr:from>
    <xdr:ext cx="469744" cy="259045"/>
    <xdr:sp macro="" textlink="">
      <xdr:nvSpPr>
        <xdr:cNvPr id="773" name="n_2aveValue【庁舎】&#10;一人当たり面積">
          <a:extLst>
            <a:ext uri="{FF2B5EF4-FFF2-40B4-BE49-F238E27FC236}">
              <a16:creationId xmlns:a16="http://schemas.microsoft.com/office/drawing/2014/main" id="{FF0F330B-D78D-4DF0-8B53-F4EAFA3BCDBA}"/>
            </a:ext>
          </a:extLst>
        </xdr:cNvPr>
        <xdr:cNvSpPr txBox="1"/>
      </xdr:nvSpPr>
      <xdr:spPr>
        <a:xfrm>
          <a:off x="20199427" y="1830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3DB94655-D3FD-4258-9C56-56A4B68B2C1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61306EE5-3E4E-4E9B-B2D4-B06E4F8C555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16B81473-374D-4026-9B37-DCF8E2AC8B0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720FA1CB-601C-45FB-ADDE-4EFC00DAFA5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B31CA641-0275-4B2C-9CB3-219DA6B85A1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87612</xdr:rowOff>
    </xdr:from>
    <xdr:to>
      <xdr:col>116</xdr:col>
      <xdr:colOff>114300</xdr:colOff>
      <xdr:row>109</xdr:row>
      <xdr:rowOff>17762</xdr:rowOff>
    </xdr:to>
    <xdr:sp macro="" textlink="">
      <xdr:nvSpPr>
        <xdr:cNvPr id="779" name="楕円 778">
          <a:extLst>
            <a:ext uri="{FF2B5EF4-FFF2-40B4-BE49-F238E27FC236}">
              <a16:creationId xmlns:a16="http://schemas.microsoft.com/office/drawing/2014/main" id="{ED362825-2DA8-4D71-A17A-9285E1BBE5B6}"/>
            </a:ext>
          </a:extLst>
        </xdr:cNvPr>
        <xdr:cNvSpPr/>
      </xdr:nvSpPr>
      <xdr:spPr>
        <a:xfrm>
          <a:off x="22110700" y="1860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2539</xdr:rowOff>
    </xdr:from>
    <xdr:ext cx="469744" cy="259045"/>
    <xdr:sp macro="" textlink="">
      <xdr:nvSpPr>
        <xdr:cNvPr id="780" name="【庁舎】&#10;一人当たり面積該当値テキスト">
          <a:extLst>
            <a:ext uri="{FF2B5EF4-FFF2-40B4-BE49-F238E27FC236}">
              <a16:creationId xmlns:a16="http://schemas.microsoft.com/office/drawing/2014/main" id="{5893336D-2D7D-49A3-8AC0-30DEE95054AC}"/>
            </a:ext>
          </a:extLst>
        </xdr:cNvPr>
        <xdr:cNvSpPr txBox="1"/>
      </xdr:nvSpPr>
      <xdr:spPr>
        <a:xfrm>
          <a:off x="22199600" y="1851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88591</xdr:rowOff>
    </xdr:from>
    <xdr:to>
      <xdr:col>112</xdr:col>
      <xdr:colOff>38100</xdr:colOff>
      <xdr:row>109</xdr:row>
      <xdr:rowOff>18741</xdr:rowOff>
    </xdr:to>
    <xdr:sp macro="" textlink="">
      <xdr:nvSpPr>
        <xdr:cNvPr id="781" name="楕円 780">
          <a:extLst>
            <a:ext uri="{FF2B5EF4-FFF2-40B4-BE49-F238E27FC236}">
              <a16:creationId xmlns:a16="http://schemas.microsoft.com/office/drawing/2014/main" id="{D4C610CE-76DA-430B-A9A6-7247DD36A142}"/>
            </a:ext>
          </a:extLst>
        </xdr:cNvPr>
        <xdr:cNvSpPr/>
      </xdr:nvSpPr>
      <xdr:spPr>
        <a:xfrm>
          <a:off x="21272500" y="1860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138412</xdr:rowOff>
    </xdr:from>
    <xdr:to>
      <xdr:col>116</xdr:col>
      <xdr:colOff>63500</xdr:colOff>
      <xdr:row>108</xdr:row>
      <xdr:rowOff>139391</xdr:rowOff>
    </xdr:to>
    <xdr:cxnSp macro="">
      <xdr:nvCxnSpPr>
        <xdr:cNvPr id="782" name="直線コネクタ 781">
          <a:extLst>
            <a:ext uri="{FF2B5EF4-FFF2-40B4-BE49-F238E27FC236}">
              <a16:creationId xmlns:a16="http://schemas.microsoft.com/office/drawing/2014/main" id="{6A03901A-01EE-44BF-9A54-E95AE5B4005B}"/>
            </a:ext>
          </a:extLst>
        </xdr:cNvPr>
        <xdr:cNvCxnSpPr/>
      </xdr:nvCxnSpPr>
      <xdr:spPr>
        <a:xfrm flipV="1">
          <a:off x="21323300" y="18655012"/>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89571</xdr:rowOff>
    </xdr:from>
    <xdr:to>
      <xdr:col>107</xdr:col>
      <xdr:colOff>101600</xdr:colOff>
      <xdr:row>109</xdr:row>
      <xdr:rowOff>19721</xdr:rowOff>
    </xdr:to>
    <xdr:sp macro="" textlink="">
      <xdr:nvSpPr>
        <xdr:cNvPr id="783" name="楕円 782">
          <a:extLst>
            <a:ext uri="{FF2B5EF4-FFF2-40B4-BE49-F238E27FC236}">
              <a16:creationId xmlns:a16="http://schemas.microsoft.com/office/drawing/2014/main" id="{FE65434A-3ADE-444B-AF94-CE7A0539F8EF}"/>
            </a:ext>
          </a:extLst>
        </xdr:cNvPr>
        <xdr:cNvSpPr/>
      </xdr:nvSpPr>
      <xdr:spPr>
        <a:xfrm>
          <a:off x="20383500" y="1860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139391</xdr:rowOff>
    </xdr:from>
    <xdr:to>
      <xdr:col>111</xdr:col>
      <xdr:colOff>177800</xdr:colOff>
      <xdr:row>108</xdr:row>
      <xdr:rowOff>140371</xdr:rowOff>
    </xdr:to>
    <xdr:cxnSp macro="">
      <xdr:nvCxnSpPr>
        <xdr:cNvPr id="784" name="直線コネクタ 783">
          <a:extLst>
            <a:ext uri="{FF2B5EF4-FFF2-40B4-BE49-F238E27FC236}">
              <a16:creationId xmlns:a16="http://schemas.microsoft.com/office/drawing/2014/main" id="{0BBEC641-83EE-4AE6-9AB0-C0CED32A0EF3}"/>
            </a:ext>
          </a:extLst>
        </xdr:cNvPr>
        <xdr:cNvCxnSpPr/>
      </xdr:nvCxnSpPr>
      <xdr:spPr>
        <a:xfrm flipV="1">
          <a:off x="20434300" y="18655991"/>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109</xdr:row>
      <xdr:rowOff>9868</xdr:rowOff>
    </xdr:from>
    <xdr:ext cx="469744" cy="259045"/>
    <xdr:sp macro="" textlink="">
      <xdr:nvSpPr>
        <xdr:cNvPr id="785" name="n_1mainValue【庁舎】&#10;一人当たり面積">
          <a:extLst>
            <a:ext uri="{FF2B5EF4-FFF2-40B4-BE49-F238E27FC236}">
              <a16:creationId xmlns:a16="http://schemas.microsoft.com/office/drawing/2014/main" id="{A1FB0AE6-4CB7-40B2-821D-E6259F3A97C2}"/>
            </a:ext>
          </a:extLst>
        </xdr:cNvPr>
        <xdr:cNvSpPr txBox="1"/>
      </xdr:nvSpPr>
      <xdr:spPr>
        <a:xfrm>
          <a:off x="21075727" y="1869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10848</xdr:rowOff>
    </xdr:from>
    <xdr:ext cx="469744" cy="259045"/>
    <xdr:sp macro="" textlink="">
      <xdr:nvSpPr>
        <xdr:cNvPr id="786" name="n_2mainValue【庁舎】&#10;一人当たり面積">
          <a:extLst>
            <a:ext uri="{FF2B5EF4-FFF2-40B4-BE49-F238E27FC236}">
              <a16:creationId xmlns:a16="http://schemas.microsoft.com/office/drawing/2014/main" id="{278D33B7-A22B-425F-9395-09F14C93856E}"/>
            </a:ext>
          </a:extLst>
        </xdr:cNvPr>
        <xdr:cNvSpPr txBox="1"/>
      </xdr:nvSpPr>
      <xdr:spPr>
        <a:xfrm>
          <a:off x="20199427" y="1869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7" name="正方形/長方形 786">
          <a:extLst>
            <a:ext uri="{FF2B5EF4-FFF2-40B4-BE49-F238E27FC236}">
              <a16:creationId xmlns:a16="http://schemas.microsoft.com/office/drawing/2014/main" id="{05A97403-DBEB-42D8-8B9E-D691B02FA45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8" name="正方形/長方形 787">
          <a:extLst>
            <a:ext uri="{FF2B5EF4-FFF2-40B4-BE49-F238E27FC236}">
              <a16:creationId xmlns:a16="http://schemas.microsoft.com/office/drawing/2014/main" id="{074600FE-FA0E-4FBA-A101-DA795E69192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9" name="テキスト ボックス 788">
          <a:extLst>
            <a:ext uri="{FF2B5EF4-FFF2-40B4-BE49-F238E27FC236}">
              <a16:creationId xmlns:a16="http://schemas.microsoft.com/office/drawing/2014/main" id="{6B527B33-C2EC-4903-8485-0D6DBD49392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類似団体と比較して特に有形固定資産減価償却率が高くなっている施設は、一般廃棄物処理施設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や市民会館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であり、特に低くなっている施設は、庁舎である。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４年度の本格稼働を目指し、大田市と邑智郡３町で新たな施設の建設が進んでいる。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effectLst/>
              <a:latin typeface="ＭＳ Ｐゴシック" panose="020B0600070205080204" pitchFamily="50" charset="-128"/>
              <a:ea typeface="ＭＳ Ｐゴシック" panose="020B0600070205080204" pitchFamily="50" charset="-128"/>
            </a:rPr>
            <a:t>　市民会館は、町内で唯一の文化会館である「悠邑ふるさと会館」の老朽化が進んでおり、館内設備の改修は平成２９年度までに終了しているが、建物自体の改修を今後検討していく必要がある。一人当たりの面積についても類似団体の中で最も高い数値となっており、今後策定する予定の施設カルテを踏まえ、様々な視点から今後の施設のあり方について検討していく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庁舎については、平成２７年度に役場庁舎を新庁舎へ移転したため、類似団体の平均よりかなり低い水準となっている。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3,378
3,357
106.43
4,149,995
3,959,873
43,084
2,183,843
4,415,408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人口減少や全国平均を上回る高齢化率（平成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４５．４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％）に加え、景気の低迷による町民税の減収や農業生産の停滞等により、０．１６と類似団体平均を下回っている。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今後は、地場産業等の育成と定住人口の拡大による、地域の活力づくりが急務であり、歳入確保を図り財政基盤の強化に努める。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110490</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5414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25417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110490</xdr:rowOff>
    </xdr:from>
    <xdr:to>
      <xdr:col>24</xdr:col>
      <xdr:colOff>12700</xdr:colOff>
      <xdr:row>37</xdr:row>
      <xdr:rowOff>110490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116840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6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42350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14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116840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17780</xdr:rowOff>
    </xdr:from>
    <xdr:to>
      <xdr:col>19</xdr:col>
      <xdr:colOff>184150</xdr:colOff>
      <xdr:row>44</xdr:row>
      <xdr:rowOff>119380</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129557</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3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116840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116840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1694</xdr:rowOff>
    </xdr:from>
    <xdr:to>
      <xdr:col>11</xdr:col>
      <xdr:colOff>82550</xdr:colOff>
      <xdr:row>44</xdr:row>
      <xdr:rowOff>103294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113471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97383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156650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2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66040</xdr:rowOff>
    </xdr:from>
    <xdr:to>
      <xdr:col>11</xdr:col>
      <xdr:colOff>82550</xdr:colOff>
      <xdr:row>44</xdr:row>
      <xdr:rowOff>167640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経常収支比率は、対前年度比１．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％増となった。これは経常的な一般財源収入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経常的な一般財源支出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が増額したた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めである。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施設管理費の増等に伴い物件費が増額（＋１４百万円）したこと、職員給与や議員報酬の増等に伴い人件費が増額（＋１３百万円）したことが主な要因である。平成２７年度以降数値は上昇傾向にあり、３年ぶりに９０％台に突入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以前として類似団体内の平均値を下回るため、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施設の管理経費の抑制、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事務の見直し、定数管理による人件費の抑制などによる経常経費の抑制に努める。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23114</xdr:rowOff>
    </xdr:from>
    <xdr:to>
      <xdr:col>23</xdr:col>
      <xdr:colOff>133350</xdr:colOff>
      <xdr:row>67</xdr:row>
      <xdr:rowOff>87249</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38664"/>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59326</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4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87249</xdr:rowOff>
    </xdr:from>
    <xdr:to>
      <xdr:col>24</xdr:col>
      <xdr:colOff>12700</xdr:colOff>
      <xdr:row>67</xdr:row>
      <xdr:rowOff>87249</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7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109491</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23114</xdr:rowOff>
    </xdr:from>
    <xdr:to>
      <xdr:col>24</xdr:col>
      <xdr:colOff>12700</xdr:colOff>
      <xdr:row>59</xdr:row>
      <xdr:rowOff>23114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121285</xdr:rowOff>
    </xdr:from>
    <xdr:to>
      <xdr:col>23</xdr:col>
      <xdr:colOff>133350</xdr:colOff>
      <xdr:row>65</xdr:row>
      <xdr:rowOff>155067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265535"/>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48404</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1021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89916</xdr:rowOff>
    </xdr:from>
    <xdr:to>
      <xdr:col>19</xdr:col>
      <xdr:colOff>133350</xdr:colOff>
      <xdr:row>65</xdr:row>
      <xdr:rowOff>121285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234166"/>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135763</xdr:rowOff>
    </xdr:from>
    <xdr:to>
      <xdr:col>19</xdr:col>
      <xdr:colOff>184150</xdr:colOff>
      <xdr:row>65</xdr:row>
      <xdr:rowOff>65913</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76090</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877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89916</xdr:rowOff>
    </xdr:from>
    <xdr:to>
      <xdr:col>15</xdr:col>
      <xdr:colOff>82550</xdr:colOff>
      <xdr:row>66</xdr:row>
      <xdr:rowOff>118745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1234166"/>
          <a:ext cx="889000" cy="20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167259</xdr:rowOff>
    </xdr:from>
    <xdr:to>
      <xdr:col>15</xdr:col>
      <xdr:colOff>133350</xdr:colOff>
      <xdr:row>64</xdr:row>
      <xdr:rowOff>97409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107586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73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169545</xdr:rowOff>
    </xdr:from>
    <xdr:to>
      <xdr:col>11</xdr:col>
      <xdr:colOff>31750</xdr:colOff>
      <xdr:row>66</xdr:row>
      <xdr:rowOff>118745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31379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19939</xdr:rowOff>
    </xdr:from>
    <xdr:to>
      <xdr:col>7</xdr:col>
      <xdr:colOff>31750</xdr:colOff>
      <xdr:row>64</xdr:row>
      <xdr:rowOff>121539</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131716</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104267</xdr:rowOff>
    </xdr:from>
    <xdr:to>
      <xdr:col>23</xdr:col>
      <xdr:colOff>184150</xdr:colOff>
      <xdr:row>66</xdr:row>
      <xdr:rowOff>34417</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24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76344</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220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70485</xdr:rowOff>
    </xdr:from>
    <xdr:to>
      <xdr:col>19</xdr:col>
      <xdr:colOff>184150</xdr:colOff>
      <xdr:row>66</xdr:row>
      <xdr:rowOff>635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156862</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30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39116</xdr:rowOff>
    </xdr:from>
    <xdr:to>
      <xdr:col>15</xdr:col>
      <xdr:colOff>133350</xdr:colOff>
      <xdr:row>65</xdr:row>
      <xdr:rowOff>140716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125493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67945</xdr:rowOff>
    </xdr:from>
    <xdr:to>
      <xdr:col>11</xdr:col>
      <xdr:colOff>82550</xdr:colOff>
      <xdr:row>66</xdr:row>
      <xdr:rowOff>169545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154322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47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118745</xdr:rowOff>
    </xdr:from>
    <xdr:to>
      <xdr:col>7</xdr:col>
      <xdr:colOff>31750</xdr:colOff>
      <xdr:row>66</xdr:row>
      <xdr:rowOff>48895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33672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34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[317,844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類似団体と比較して人件費・物件費の決算額が低くなっている要因として、ごみ処理業務や消防業務を一部事務組合で行っていることがあげられる。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数値は類似団体と同様に増額傾向にあり、平成２９年度決算では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対前年度比１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７，０４４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これは物件費の内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光熱水費や燃料費をはじめとする需用費が前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１０．１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％増加していることなどが要因である。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今後は、定員管理による人件費の抑制や委託費をはじめとする物件費の抑制に努める。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98571</xdr:rowOff>
    </xdr:from>
    <xdr:to>
      <xdr:col>23</xdr:col>
      <xdr:colOff>133350</xdr:colOff>
      <xdr:row>90</xdr:row>
      <xdr:rowOff>8832</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86021"/>
          <a:ext cx="0" cy="145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152359</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41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3,228,826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8832</xdr:rowOff>
    </xdr:from>
    <xdr:to>
      <xdr:col>24</xdr:col>
      <xdr:colOff>12700</xdr:colOff>
      <xdr:row>90</xdr:row>
      <xdr:rowOff>8832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43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13498</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98571</xdr:rowOff>
    </xdr:from>
    <xdr:to>
      <xdr:col>24</xdr:col>
      <xdr:colOff>12700</xdr:colOff>
      <xdr:row>81</xdr:row>
      <xdr:rowOff>98571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86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138816</xdr:rowOff>
    </xdr:from>
    <xdr:to>
      <xdr:col>23</xdr:col>
      <xdr:colOff>133350</xdr:colOff>
      <xdr:row>81</xdr:row>
      <xdr:rowOff>147042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026266"/>
          <a:ext cx="838200" cy="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158244</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456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14717</xdr:rowOff>
    </xdr:from>
    <xdr:to>
      <xdr:col>23</xdr:col>
      <xdr:colOff>184150</xdr:colOff>
      <xdr:row>82</xdr:row>
      <xdr:rowOff>116317</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135173</xdr:rowOff>
    </xdr:from>
    <xdr:to>
      <xdr:col>19</xdr:col>
      <xdr:colOff>133350</xdr:colOff>
      <xdr:row>81</xdr:row>
      <xdr:rowOff>138816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022623"/>
          <a:ext cx="889000" cy="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9320</xdr:rowOff>
    </xdr:from>
    <xdr:to>
      <xdr:col>19</xdr:col>
      <xdr:colOff>184150</xdr:colOff>
      <xdr:row>82</xdr:row>
      <xdr:rowOff>110920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95697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154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128849</xdr:rowOff>
    </xdr:from>
    <xdr:to>
      <xdr:col>15</xdr:col>
      <xdr:colOff>82550</xdr:colOff>
      <xdr:row>81</xdr:row>
      <xdr:rowOff>135173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016299"/>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10584</xdr:rowOff>
    </xdr:from>
    <xdr:to>
      <xdr:col>15</xdr:col>
      <xdr:colOff>133350</xdr:colOff>
      <xdr:row>82</xdr:row>
      <xdr:rowOff>112184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96961</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15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111916</xdr:rowOff>
    </xdr:from>
    <xdr:to>
      <xdr:col>11</xdr:col>
      <xdr:colOff>31750</xdr:colOff>
      <xdr:row>81</xdr:row>
      <xdr:rowOff>128849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3999366"/>
          <a:ext cx="889000" cy="1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135587</xdr:rowOff>
    </xdr:from>
    <xdr:to>
      <xdr:col>11</xdr:col>
      <xdr:colOff>82550</xdr:colOff>
      <xdr:row>82</xdr:row>
      <xdr:rowOff>65737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50514</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1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125647</xdr:rowOff>
    </xdr:from>
    <xdr:to>
      <xdr:col>7</xdr:col>
      <xdr:colOff>31750</xdr:colOff>
      <xdr:row>82</xdr:row>
      <xdr:rowOff>55797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40574</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09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96242</xdr:rowOff>
    </xdr:from>
    <xdr:to>
      <xdr:col>23</xdr:col>
      <xdr:colOff>184150</xdr:colOff>
      <xdr:row>82</xdr:row>
      <xdr:rowOff>26392</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398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17519</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904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88016</xdr:rowOff>
    </xdr:from>
    <xdr:to>
      <xdr:col>19</xdr:col>
      <xdr:colOff>184150</xdr:colOff>
      <xdr:row>82</xdr:row>
      <xdr:rowOff>18166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397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28343</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744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84373</xdr:rowOff>
    </xdr:from>
    <xdr:to>
      <xdr:col>15</xdr:col>
      <xdr:colOff>133350</xdr:colOff>
      <xdr:row>82</xdr:row>
      <xdr:rowOff>14523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397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24700</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74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78049</xdr:rowOff>
    </xdr:from>
    <xdr:to>
      <xdr:col>11</xdr:col>
      <xdr:colOff>82550</xdr:colOff>
      <xdr:row>82</xdr:row>
      <xdr:rowOff>8199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96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18376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734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61116</xdr:rowOff>
    </xdr:from>
    <xdr:to>
      <xdr:col>7</xdr:col>
      <xdr:colOff>31750</xdr:colOff>
      <xdr:row>81</xdr:row>
      <xdr:rowOff>162716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94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1443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717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定員適正化計画に基づく定員管理の適正化により人件費の抑制を図っているが、全国町村平均よりも若干高い水準となっている。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300">
              <a:effectLst/>
              <a:latin typeface="ＭＳ Ｐゴシック" panose="020B0600070205080204" pitchFamily="50" charset="-128"/>
              <a:ea typeface="ＭＳ Ｐゴシック" panose="020B0600070205080204" pitchFamily="50" charset="-128"/>
            </a:rPr>
            <a:t>　なお、当該数値は地方公務員給与実態調査の前年度数値を引用したものである。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a:extLst>
            <a:ext uri="{FF2B5EF4-FFF2-40B4-BE49-F238E27FC236}">
              <a16:creationId xmlns:a16="http://schemas.microsoft.com/office/drawing/2014/main" id="{00000000-0008-0000-0300-0000F1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134938</xdr:rowOff>
    </xdr:from>
    <xdr:to>
      <xdr:col>81</xdr:col>
      <xdr:colOff>44450</xdr:colOff>
      <xdr:row>89</xdr:row>
      <xdr:rowOff>51752</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23829</xdr:rowOff>
    </xdr:from>
    <xdr:ext cx="762000" cy="259045"/>
    <xdr:sp macro="" textlink="">
      <xdr:nvSpPr>
        <xdr:cNvPr id="243" name="給与水準   （国との比較）最小値テキスト">
          <a:extLst>
            <a:ext uri="{FF2B5EF4-FFF2-40B4-BE49-F238E27FC236}">
              <a16:creationId xmlns:a16="http://schemas.microsoft.com/office/drawing/2014/main" id="{00000000-0008-0000-0300-0000F3000000}"/>
            </a:ext>
          </a:extLst>
        </xdr:cNvPr>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51752</xdr:rowOff>
    </xdr:from>
    <xdr:to>
      <xdr:col>81</xdr:col>
      <xdr:colOff>133350</xdr:colOff>
      <xdr:row>89</xdr:row>
      <xdr:rowOff>51752</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49865</xdr:rowOff>
    </xdr:from>
    <xdr:ext cx="762000" cy="259045"/>
    <xdr:sp macro="" textlink="">
      <xdr:nvSpPr>
        <xdr:cNvPr id="245" name="給与水準   （国との比較）最大値テキスト">
          <a:extLst>
            <a:ext uri="{FF2B5EF4-FFF2-40B4-BE49-F238E27FC236}">
              <a16:creationId xmlns:a16="http://schemas.microsoft.com/office/drawing/2014/main" id="{00000000-0008-0000-0300-0000F5000000}"/>
            </a:ext>
          </a:extLst>
        </xdr:cNvPr>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134938</xdr:rowOff>
    </xdr:from>
    <xdr:to>
      <xdr:col>81</xdr:col>
      <xdr:colOff>133350</xdr:colOff>
      <xdr:row>80</xdr:row>
      <xdr:rowOff>134938</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30163</xdr:rowOff>
    </xdr:from>
    <xdr:to>
      <xdr:col>81</xdr:col>
      <xdr:colOff>44450</xdr:colOff>
      <xdr:row>88</xdr:row>
      <xdr:rowOff>30163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179800" y="151177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48" name="給与水準   （国との比較）平均値テキスト">
          <a:extLst>
            <a:ext uri="{FF2B5EF4-FFF2-40B4-BE49-F238E27FC236}">
              <a16:creationId xmlns:a16="http://schemas.microsoft.com/office/drawing/2014/main" id="{00000000-0008-0000-0300-0000F800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24130</xdr:rowOff>
    </xdr:from>
    <xdr:to>
      <xdr:col>77</xdr:col>
      <xdr:colOff>44450</xdr:colOff>
      <xdr:row>88</xdr:row>
      <xdr:rowOff>30163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5290800" y="1511173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62864</xdr:rowOff>
    </xdr:from>
    <xdr:to>
      <xdr:col>77</xdr:col>
      <xdr:colOff>95250</xdr:colOff>
      <xdr:row>86</xdr:row>
      <xdr:rowOff>164464</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129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3191</xdr:rowOff>
    </xdr:from>
    <xdr:ext cx="7366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5798800" y="14576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68898</xdr:rowOff>
    </xdr:from>
    <xdr:to>
      <xdr:col>72</xdr:col>
      <xdr:colOff>203200</xdr:colOff>
      <xdr:row>88</xdr:row>
      <xdr:rowOff>24130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4401800" y="14985048"/>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80963</xdr:rowOff>
    </xdr:from>
    <xdr:to>
      <xdr:col>73</xdr:col>
      <xdr:colOff>44450</xdr:colOff>
      <xdr:row>87</xdr:row>
      <xdr:rowOff>11113</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5240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21290</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4909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68898</xdr:rowOff>
    </xdr:from>
    <xdr:to>
      <xdr:col>68</xdr:col>
      <xdr:colOff>152400</xdr:colOff>
      <xdr:row>88</xdr:row>
      <xdr:rowOff>6032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3512800" y="14985048"/>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20638</xdr:rowOff>
    </xdr:from>
    <xdr:to>
      <xdr:col>68</xdr:col>
      <xdr:colOff>203200</xdr:colOff>
      <xdr:row>86</xdr:row>
      <xdr:rowOff>122238</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4351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132415</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4020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14605</xdr:rowOff>
    </xdr:from>
    <xdr:to>
      <xdr:col>64</xdr:col>
      <xdr:colOff>152400</xdr:colOff>
      <xdr:row>86</xdr:row>
      <xdr:rowOff>116205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3462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126382</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3131800" y="1452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150813</xdr:rowOff>
    </xdr:from>
    <xdr:to>
      <xdr:col>81</xdr:col>
      <xdr:colOff>95250</xdr:colOff>
      <xdr:row>88</xdr:row>
      <xdr:rowOff>80963</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9672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122890</xdr:rowOff>
    </xdr:from>
    <xdr:ext cx="762000" cy="259045"/>
    <xdr:sp macro="" textlink="">
      <xdr:nvSpPr>
        <xdr:cNvPr id="267" name="給与水準   （国との比較）該当値テキスト">
          <a:extLst>
            <a:ext uri="{FF2B5EF4-FFF2-40B4-BE49-F238E27FC236}">
              <a16:creationId xmlns:a16="http://schemas.microsoft.com/office/drawing/2014/main" id="{00000000-0008-0000-0300-00000B010000}"/>
            </a:ext>
          </a:extLst>
        </xdr:cNvPr>
        <xdr:cNvSpPr txBox="1"/>
      </xdr:nvSpPr>
      <xdr:spPr>
        <a:xfrm>
          <a:off x="17106900" y="1503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150813</xdr:rowOff>
    </xdr:from>
    <xdr:to>
      <xdr:col>77</xdr:col>
      <xdr:colOff>95250</xdr:colOff>
      <xdr:row>88</xdr:row>
      <xdr:rowOff>80963</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1290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65740</xdr:rowOff>
    </xdr:from>
    <xdr:ext cx="7366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798800" y="1515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144780</xdr:rowOff>
    </xdr:from>
    <xdr:to>
      <xdr:col>73</xdr:col>
      <xdr:colOff>44450</xdr:colOff>
      <xdr:row>88</xdr:row>
      <xdr:rowOff>74930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5240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59707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18098</xdr:rowOff>
    </xdr:from>
    <xdr:to>
      <xdr:col>68</xdr:col>
      <xdr:colOff>203200</xdr:colOff>
      <xdr:row>87</xdr:row>
      <xdr:rowOff>119698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4351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104475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502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126682</xdr:rowOff>
    </xdr:from>
    <xdr:to>
      <xdr:col>64</xdr:col>
      <xdr:colOff>152400</xdr:colOff>
      <xdr:row>88</xdr:row>
      <xdr:rowOff>56832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3462000" y="1504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41609</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512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a:extLst>
            <a:ext uri="{FF2B5EF4-FFF2-40B4-BE49-F238E27FC236}">
              <a16:creationId xmlns:a16="http://schemas.microsoft.com/office/drawing/2014/main" id="{00000000-0008-0000-0300-00001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前年に対し職員数が１人増加したため、人口千人あたり職員数は０．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人増の１５．</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人となったものの、類似団体と比較すると９．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人少ない。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定員適正化計画に基づき、町の情勢に合った適正な職員数を維持する。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160380</xdr:rowOff>
    </xdr:from>
    <xdr:to>
      <xdr:col>81</xdr:col>
      <xdr:colOff>44450</xdr:colOff>
      <xdr:row>68</xdr:row>
      <xdr:rowOff>28004</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104480"/>
          <a:ext cx="0" cy="1582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65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28004</xdr:rowOff>
    </xdr:from>
    <xdr:to>
      <xdr:col>81</xdr:col>
      <xdr:colOff>133350</xdr:colOff>
      <xdr:row>68</xdr:row>
      <xdr:rowOff>28004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6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75307</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8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160380</xdr:rowOff>
    </xdr:from>
    <xdr:to>
      <xdr:col>81</xdr:col>
      <xdr:colOff>133350</xdr:colOff>
      <xdr:row>58</xdr:row>
      <xdr:rowOff>160380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10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82500</xdr:rowOff>
    </xdr:from>
    <xdr:to>
      <xdr:col>81</xdr:col>
      <xdr:colOff>44450</xdr:colOff>
      <xdr:row>59</xdr:row>
      <xdr:rowOff>85450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198050"/>
          <a:ext cx="838200" cy="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129253</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244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157176</xdr:rowOff>
    </xdr:from>
    <xdr:to>
      <xdr:col>81</xdr:col>
      <xdr:colOff>95250</xdr:colOff>
      <xdr:row>60</xdr:row>
      <xdr:rowOff>87326</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27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75261</xdr:rowOff>
    </xdr:from>
    <xdr:to>
      <xdr:col>77</xdr:col>
      <xdr:colOff>44450</xdr:colOff>
      <xdr:row>59</xdr:row>
      <xdr:rowOff>82500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290800" y="1019081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155702</xdr:rowOff>
    </xdr:from>
    <xdr:to>
      <xdr:col>77</xdr:col>
      <xdr:colOff>95250</xdr:colOff>
      <xdr:row>60</xdr:row>
      <xdr:rowOff>85852</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70629</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10357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75261</xdr:rowOff>
    </xdr:from>
    <xdr:to>
      <xdr:col>72</xdr:col>
      <xdr:colOff>203200</xdr:colOff>
      <xdr:row>59</xdr:row>
      <xdr:rowOff>81428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4401800" y="10190811"/>
          <a:ext cx="889000" cy="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125137</xdr:rowOff>
    </xdr:from>
    <xdr:to>
      <xdr:col>73</xdr:col>
      <xdr:colOff>44450</xdr:colOff>
      <xdr:row>60</xdr:row>
      <xdr:rowOff>55287</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2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40064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1032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81428</xdr:rowOff>
    </xdr:from>
    <xdr:to>
      <xdr:col>68</xdr:col>
      <xdr:colOff>152400</xdr:colOff>
      <xdr:row>59</xdr:row>
      <xdr:rowOff>82769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3512800" y="10196978"/>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120177</xdr:rowOff>
    </xdr:from>
    <xdr:to>
      <xdr:col>68</xdr:col>
      <xdr:colOff>203200</xdr:colOff>
      <xdr:row>60</xdr:row>
      <xdr:rowOff>50327</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35104</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322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111464</xdr:rowOff>
    </xdr:from>
    <xdr:to>
      <xdr:col>64</xdr:col>
      <xdr:colOff>152400</xdr:colOff>
      <xdr:row>60</xdr:row>
      <xdr:rowOff>41614</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26391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1031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34650</xdr:rowOff>
    </xdr:from>
    <xdr:to>
      <xdr:col>81</xdr:col>
      <xdr:colOff>95250</xdr:colOff>
      <xdr:row>59</xdr:row>
      <xdr:rowOff>136250</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15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127377</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07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31700</xdr:rowOff>
    </xdr:from>
    <xdr:to>
      <xdr:col>77</xdr:col>
      <xdr:colOff>95250</xdr:colOff>
      <xdr:row>59</xdr:row>
      <xdr:rowOff>133300</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14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143477</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99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24461</xdr:rowOff>
    </xdr:from>
    <xdr:to>
      <xdr:col>73</xdr:col>
      <xdr:colOff>44450</xdr:colOff>
      <xdr:row>59</xdr:row>
      <xdr:rowOff>126061</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14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136238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9908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30628</xdr:rowOff>
    </xdr:from>
    <xdr:to>
      <xdr:col>68</xdr:col>
      <xdr:colOff>203200</xdr:colOff>
      <xdr:row>59</xdr:row>
      <xdr:rowOff>132228</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14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142405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99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31969</xdr:rowOff>
    </xdr:from>
    <xdr:to>
      <xdr:col>64</xdr:col>
      <xdr:colOff>152400</xdr:colOff>
      <xdr:row>59</xdr:row>
      <xdr:rowOff>133569</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14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143746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9916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実質公債費比率（平成２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年度の３年平均）は警戒ラインの１８％を大きく下回る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．９％となり、前年度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、類似団体平均より低い水準となった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度と平成１３年度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に借り入れた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臨時地方道特定（町道三島三谷線、県道川本波多線負担金）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の元金償還が終了したことなどにより地方債の元利償還金が減少（△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百万円）したことが影響している。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今後も住民ニーズを的確に把握した事業の選択により、起債に大きく頼ることのない財政運営に努める。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56727</xdr:rowOff>
    </xdr:from>
    <xdr:to>
      <xdr:col>81</xdr:col>
      <xdr:colOff>44450</xdr:colOff>
      <xdr:row>45</xdr:row>
      <xdr:rowOff>82127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22892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143104</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597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56727</xdr:rowOff>
    </xdr:from>
    <xdr:to>
      <xdr:col>81</xdr:col>
      <xdr:colOff>133350</xdr:colOff>
      <xdr:row>36</xdr:row>
      <xdr:rowOff>56727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22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108373</xdr:rowOff>
    </xdr:from>
    <xdr:to>
      <xdr:col>81</xdr:col>
      <xdr:colOff>44450</xdr:colOff>
      <xdr:row>42</xdr:row>
      <xdr:rowOff>17356</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6179800" y="7137823"/>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17356</xdr:rowOff>
    </xdr:from>
    <xdr:to>
      <xdr:col>77</xdr:col>
      <xdr:colOff>44450</xdr:colOff>
      <xdr:row>42</xdr:row>
      <xdr:rowOff>138006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5290800" y="721825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138006</xdr:rowOff>
    </xdr:from>
    <xdr:to>
      <xdr:col>72</xdr:col>
      <xdr:colOff>203200</xdr:colOff>
      <xdr:row>44</xdr:row>
      <xdr:rowOff>20320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4401800" y="7338906"/>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20320</xdr:rowOff>
    </xdr:from>
    <xdr:to>
      <xdr:col>68</xdr:col>
      <xdr:colOff>152400</xdr:colOff>
      <xdr:row>45</xdr:row>
      <xdr:rowOff>90170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512800" y="756412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134637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57573</xdr:rowOff>
    </xdr:from>
    <xdr:to>
      <xdr:col>81</xdr:col>
      <xdr:colOff>95250</xdr:colOff>
      <xdr:row>41</xdr:row>
      <xdr:rowOff>159173</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74100</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138006</xdr:rowOff>
    </xdr:from>
    <xdr:to>
      <xdr:col>77</xdr:col>
      <xdr:colOff>95250</xdr:colOff>
      <xdr:row>42</xdr:row>
      <xdr:rowOff>68156</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87206</xdr:rowOff>
    </xdr:from>
    <xdr:to>
      <xdr:col>73</xdr:col>
      <xdr:colOff>44450</xdr:colOff>
      <xdr:row>43</xdr:row>
      <xdr:rowOff>17356</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2133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140970</xdr:rowOff>
    </xdr:from>
    <xdr:to>
      <xdr:col>68</xdr:col>
      <xdr:colOff>203200</xdr:colOff>
      <xdr:row>44</xdr:row>
      <xdr:rowOff>71120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55897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39370</xdr:rowOff>
    </xdr:from>
    <xdr:to>
      <xdr:col>64</xdr:col>
      <xdr:colOff>152400</xdr:colOff>
      <xdr:row>45</xdr:row>
      <xdr:rowOff>140970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77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125747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84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平成２８年度は、職員数の減に伴う退職手当負担額の減やごみ焼却施設整備に伴う償還負担金の減、充当可能基金の増などが影響して対前年度比９．４％減の９．０％となった。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　平成２９年度は、地方債現在高が１２２百万円増加したことが主な要因で対前年度比６．９％増の１５．９％となった。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大規模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を計画しているため、さらに数値が上昇することが見込まれる。町債を発行するときには、交付税措置の大きい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過疎対策事業債や辺地対策事業債に限定するなど、財政の健全化に努める。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109432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70667"/>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81509</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68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109432</xdr:rowOff>
    </xdr:from>
    <xdr:to>
      <xdr:col>81</xdr:col>
      <xdr:colOff>133350</xdr:colOff>
      <xdr:row>21</xdr:row>
      <xdr:rowOff>109432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709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42757</xdr:rowOff>
    </xdr:from>
    <xdr:to>
      <xdr:col>81</xdr:col>
      <xdr:colOff>44450</xdr:colOff>
      <xdr:row>14</xdr:row>
      <xdr:rowOff>98256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179800" y="2443057"/>
          <a:ext cx="8382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42757</xdr:rowOff>
    </xdr:from>
    <xdr:to>
      <xdr:col>77</xdr:col>
      <xdr:colOff>44450</xdr:colOff>
      <xdr:row>14</xdr:row>
      <xdr:rowOff>118364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5290800" y="2443057"/>
          <a:ext cx="889000" cy="7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47456</xdr:rowOff>
    </xdr:from>
    <xdr:to>
      <xdr:col>81</xdr:col>
      <xdr:colOff>95250</xdr:colOff>
      <xdr:row>14</xdr:row>
      <xdr:rowOff>149056</xdr:rowOff>
    </xdr:to>
    <xdr:sp macro="" textlink="">
      <xdr:nvSpPr>
        <xdr:cNvPr id="449" name="楕円 448">
          <a:extLst>
            <a:ext uri="{FF2B5EF4-FFF2-40B4-BE49-F238E27FC236}">
              <a16:creationId xmlns:a16="http://schemas.microsoft.com/office/drawing/2014/main" id="{00000000-0008-0000-0300-0000C1010000}"/>
            </a:ext>
          </a:extLst>
        </xdr:cNvPr>
        <xdr:cNvSpPr/>
      </xdr:nvSpPr>
      <xdr:spPr>
        <a:xfrm>
          <a:off x="16967200" y="244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19533</xdr:rowOff>
    </xdr:from>
    <xdr:ext cx="762000" cy="259045"/>
    <xdr:sp macro="" textlink="">
      <xdr:nvSpPr>
        <xdr:cNvPr id="450" name="将来負担の状況該当値テキスト">
          <a:extLst>
            <a:ext uri="{FF2B5EF4-FFF2-40B4-BE49-F238E27FC236}">
              <a16:creationId xmlns:a16="http://schemas.microsoft.com/office/drawing/2014/main" id="{00000000-0008-0000-0300-0000C2010000}"/>
            </a:ext>
          </a:extLst>
        </xdr:cNvPr>
        <xdr:cNvSpPr txBox="1"/>
      </xdr:nvSpPr>
      <xdr:spPr>
        <a:xfrm>
          <a:off x="17106900" y="241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163407</xdr:rowOff>
    </xdr:from>
    <xdr:to>
      <xdr:col>77</xdr:col>
      <xdr:colOff>95250</xdr:colOff>
      <xdr:row>14</xdr:row>
      <xdr:rowOff>93557</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129000" y="23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78334</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478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67564</xdr:rowOff>
    </xdr:from>
    <xdr:to>
      <xdr:col>73</xdr:col>
      <xdr:colOff>44450</xdr:colOff>
      <xdr:row>14</xdr:row>
      <xdr:rowOff>169164</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5240000" y="246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153941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5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111125</xdr:rowOff>
    </xdr:from>
    <xdr:to>
      <xdr:col>64</xdr:col>
      <xdr:colOff>152400</xdr:colOff>
      <xdr:row>14</xdr:row>
      <xdr:rowOff>41275</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3462000" y="233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26052</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42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3,378
3,357
106.43
4,149,995
3,959,873
43,084
2,183,843
4,415,408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類似団体と比較して、人件費の経常収支比率が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％低くなっている要因として、ごみ処理業務や消防業務を一部事務組合で行っていることがあげられる。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年度は、経常的な人件費が前年度比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百万円となったものの経常経費全体を占める割合としては、０．６％増の２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136144</xdr:rowOff>
    </xdr:from>
    <xdr:to>
      <xdr:col>24</xdr:col>
      <xdr:colOff>25400</xdr:colOff>
      <xdr:row>41</xdr:row>
      <xdr:rowOff>1270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2254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6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136144</xdr:rowOff>
    </xdr:from>
    <xdr:to>
      <xdr:col>24</xdr:col>
      <xdr:colOff>114300</xdr:colOff>
      <xdr:row>32</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22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143002</xdr:rowOff>
    </xdr:from>
    <xdr:to>
      <xdr:col>24</xdr:col>
      <xdr:colOff>25400</xdr:colOff>
      <xdr:row>33</xdr:row>
      <xdr:rowOff>170434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8008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9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115570</xdr:rowOff>
    </xdr:from>
    <xdr:to>
      <xdr:col>19</xdr:col>
      <xdr:colOff>187325</xdr:colOff>
      <xdr:row>33</xdr:row>
      <xdr:rowOff>143002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7734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103632</xdr:rowOff>
    </xdr:from>
    <xdr:to>
      <xdr:col>20</xdr:col>
      <xdr:colOff>38100</xdr:colOff>
      <xdr:row>35</xdr:row>
      <xdr:rowOff>33782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18559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1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115570</xdr:rowOff>
    </xdr:from>
    <xdr:to>
      <xdr:col>15</xdr:col>
      <xdr:colOff>98425</xdr:colOff>
      <xdr:row>34</xdr:row>
      <xdr:rowOff>76708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77342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48768</xdr:rowOff>
    </xdr:from>
    <xdr:to>
      <xdr:col>15</xdr:col>
      <xdr:colOff>149225</xdr:colOff>
      <xdr:row>34</xdr:row>
      <xdr:rowOff>150368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135145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96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133858</xdr:rowOff>
    </xdr:from>
    <xdr:to>
      <xdr:col>11</xdr:col>
      <xdr:colOff>9525</xdr:colOff>
      <xdr:row>34</xdr:row>
      <xdr:rowOff>76708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79170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103632</xdr:rowOff>
    </xdr:from>
    <xdr:to>
      <xdr:col>11</xdr:col>
      <xdr:colOff>60325</xdr:colOff>
      <xdr:row>35</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18559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44196</xdr:rowOff>
    </xdr:from>
    <xdr:to>
      <xdr:col>6</xdr:col>
      <xdr:colOff>171450</xdr:colOff>
      <xdr:row>34</xdr:row>
      <xdr:rowOff>145796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130573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119634</xdr:rowOff>
    </xdr:from>
    <xdr:to>
      <xdr:col>24</xdr:col>
      <xdr:colOff>76200</xdr:colOff>
      <xdr:row>34</xdr:row>
      <xdr:rowOff>49784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136161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62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92202</xdr:rowOff>
    </xdr:from>
    <xdr:to>
      <xdr:col>20</xdr:col>
      <xdr:colOff>38100</xdr:colOff>
      <xdr:row>34</xdr:row>
      <xdr:rowOff>22352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32529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51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64770</xdr:rowOff>
    </xdr:from>
    <xdr:to>
      <xdr:col>15</xdr:col>
      <xdr:colOff>149225</xdr:colOff>
      <xdr:row>33</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5097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25908</xdr:rowOff>
    </xdr:from>
    <xdr:to>
      <xdr:col>11</xdr:col>
      <xdr:colOff>60325</xdr:colOff>
      <xdr:row>34</xdr:row>
      <xdr:rowOff>127508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137685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83058</xdr:rowOff>
    </xdr:from>
    <xdr:to>
      <xdr:col>6</xdr:col>
      <xdr:colOff>171450</xdr:colOff>
      <xdr:row>34</xdr:row>
      <xdr:rowOff>13208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23385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5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財政健全化の取り組みにより経費の抑制に努めているため、類似団体平均を下回って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はいるものの毎年度確実に増額している。平成３１年１０月には消費税が増税されることも踏まえ、経常的な物件費の削減は、本町における喫緊の課題であると考えている。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特に物件費の大きい施設の維持管理経費の削減については、今後重点的に取り組んでいく。</a:t>
          </a:r>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161290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501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72136</xdr:rowOff>
    </xdr:from>
    <xdr:to>
      <xdr:col>82</xdr:col>
      <xdr:colOff>107950</xdr:colOff>
      <xdr:row>16</xdr:row>
      <xdr:rowOff>104140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1533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26416</xdr:rowOff>
    </xdr:from>
    <xdr:to>
      <xdr:col>78</xdr:col>
      <xdr:colOff>69850</xdr:colOff>
      <xdr:row>16</xdr:row>
      <xdr:rowOff>72136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7696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14478</xdr:rowOff>
    </xdr:from>
    <xdr:to>
      <xdr:col>78</xdr:col>
      <xdr:colOff>120650</xdr:colOff>
      <xdr:row>17</xdr:row>
      <xdr:rowOff>116078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100855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1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26416</xdr:rowOff>
    </xdr:from>
    <xdr:to>
      <xdr:col>73</xdr:col>
      <xdr:colOff>180975</xdr:colOff>
      <xdr:row>16</xdr:row>
      <xdr:rowOff>40132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7696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129286</xdr:rowOff>
    </xdr:from>
    <xdr:to>
      <xdr:col>69</xdr:col>
      <xdr:colOff>92075</xdr:colOff>
      <xdr:row>16</xdr:row>
      <xdr:rowOff>40132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70103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50563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69867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21336</xdr:rowOff>
    </xdr:from>
    <xdr:to>
      <xdr:col>78</xdr:col>
      <xdr:colOff>120650</xdr:colOff>
      <xdr:row>16</xdr:row>
      <xdr:rowOff>122936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133113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33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147066</xdr:rowOff>
    </xdr:from>
    <xdr:to>
      <xdr:col>74</xdr:col>
      <xdr:colOff>31750</xdr:colOff>
      <xdr:row>16</xdr:row>
      <xdr:rowOff>77216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87393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160782</xdr:rowOff>
    </xdr:from>
    <xdr:to>
      <xdr:col>69</xdr:col>
      <xdr:colOff>142875</xdr:colOff>
      <xdr:row>16</xdr:row>
      <xdr:rowOff>90932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101109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78486</xdr:rowOff>
    </xdr:from>
    <xdr:to>
      <xdr:col>65</xdr:col>
      <xdr:colOff>53975</xdr:colOff>
      <xdr:row>16</xdr:row>
      <xdr:rowOff>8636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18813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障害者福祉サービス費や生活保護費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などの増加に伴い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類似団体平均よりも５．０％高い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％となり、類似６４団体の中でも６２位と非常に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低い水準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今後も保育利用者の増加や障がい児通所サービス等により数値が増加することが予想されるため、町単独事業等の見直しを図る必要がある。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86178</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750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45357</xdr:rowOff>
    </xdr:from>
    <xdr:to>
      <xdr:col>24</xdr:col>
      <xdr:colOff>25400</xdr:colOff>
      <xdr:row>60</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103323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167822</xdr:rowOff>
    </xdr:from>
    <xdr:to>
      <xdr:col>19</xdr:col>
      <xdr:colOff>187325</xdr:colOff>
      <xdr:row>60</xdr:row>
      <xdr:rowOff>110672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102833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167822</xdr:rowOff>
    </xdr:from>
    <xdr:to>
      <xdr:col>15</xdr:col>
      <xdr:colOff>98425</xdr:colOff>
      <xdr:row>59</xdr:row>
      <xdr:rowOff>167822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283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53522</xdr:rowOff>
    </xdr:from>
    <xdr:to>
      <xdr:col>11</xdr:col>
      <xdr:colOff>9525</xdr:colOff>
      <xdr:row>59</xdr:row>
      <xdr:rowOff>167822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1690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166007</xdr:rowOff>
    </xdr:from>
    <xdr:to>
      <xdr:col>24</xdr:col>
      <xdr:colOff>76200</xdr:colOff>
      <xdr:row>60</xdr:row>
      <xdr:rowOff>96157</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138084</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59872</xdr:rowOff>
    </xdr:from>
    <xdr:to>
      <xdr:col>20</xdr:col>
      <xdr:colOff>38100</xdr:colOff>
      <xdr:row>60</xdr:row>
      <xdr:rowOff>161472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146249</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43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117022</xdr:rowOff>
    </xdr:from>
    <xdr:to>
      <xdr:col>15</xdr:col>
      <xdr:colOff>149225</xdr:colOff>
      <xdr:row>60</xdr:row>
      <xdr:rowOff>47172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31949</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117022</xdr:rowOff>
    </xdr:from>
    <xdr:to>
      <xdr:col>11</xdr:col>
      <xdr:colOff>60325</xdr:colOff>
      <xdr:row>60</xdr:row>
      <xdr:rowOff>47172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31949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2722</xdr:rowOff>
    </xdr:from>
    <xdr:to>
      <xdr:col>6</xdr:col>
      <xdr:colOff>171450</xdr:colOff>
      <xdr:row>59</xdr:row>
      <xdr:rowOff>104322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89099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平成２９年度は、特別会計等への繰出金が前年度比＋６百万円となったことが要因で前年度比０．６％増の１４．８％となった。特に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国民健康保険特別会計への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となっており、類似団体平均より低い水準となっている要因である。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簡易水道事業特別会計や国民健康保険特別会計の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の増加が見込まれるため、特別事業会計の財政運営について見直しを図る必要がある。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142240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881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46990</xdr:rowOff>
    </xdr:from>
    <xdr:to>
      <xdr:col>82</xdr:col>
      <xdr:colOff>107950</xdr:colOff>
      <xdr:row>59</xdr:row>
      <xdr:rowOff>92710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101625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46990</xdr:rowOff>
    </xdr:from>
    <xdr:to>
      <xdr:col>78</xdr:col>
      <xdr:colOff>69850</xdr:colOff>
      <xdr:row>59</xdr:row>
      <xdr:rowOff>115570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10162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80010</xdr:rowOff>
    </xdr:from>
    <xdr:to>
      <xdr:col>78</xdr:col>
      <xdr:colOff>120650</xdr:colOff>
      <xdr:row>58</xdr:row>
      <xdr:rowOff>10160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20337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62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115570</xdr:rowOff>
    </xdr:from>
    <xdr:to>
      <xdr:col>73</xdr:col>
      <xdr:colOff>180975</xdr:colOff>
      <xdr:row>59</xdr:row>
      <xdr:rowOff>123190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10231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123190</xdr:rowOff>
    </xdr:from>
    <xdr:to>
      <xdr:col>69</xdr:col>
      <xdr:colOff>92075</xdr:colOff>
      <xdr:row>59</xdr:row>
      <xdr:rowOff>130810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10238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118110</xdr:rowOff>
    </xdr:from>
    <xdr:to>
      <xdr:col>69</xdr:col>
      <xdr:colOff>142875</xdr:colOff>
      <xdr:row>58</xdr:row>
      <xdr:rowOff>48260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58437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41910</xdr:rowOff>
    </xdr:from>
    <xdr:to>
      <xdr:col>82</xdr:col>
      <xdr:colOff>158750</xdr:colOff>
      <xdr:row>59</xdr:row>
      <xdr:rowOff>143510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13987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167640</xdr:rowOff>
    </xdr:from>
    <xdr:to>
      <xdr:col>78</xdr:col>
      <xdr:colOff>120650</xdr:colOff>
      <xdr:row>59</xdr:row>
      <xdr:rowOff>97790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82567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64770</xdr:rowOff>
    </xdr:from>
    <xdr:to>
      <xdr:col>74</xdr:col>
      <xdr:colOff>31750</xdr:colOff>
      <xdr:row>59</xdr:row>
      <xdr:rowOff>166370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151147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72390</xdr:rowOff>
    </xdr:from>
    <xdr:to>
      <xdr:col>69</xdr:col>
      <xdr:colOff>142875</xdr:colOff>
      <xdr:row>60</xdr:row>
      <xdr:rowOff>2540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158767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80010</xdr:rowOff>
    </xdr:from>
    <xdr:to>
      <xdr:col>65</xdr:col>
      <xdr:colOff>53975</xdr:colOff>
      <xdr:row>60</xdr:row>
      <xdr:rowOff>10160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166387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定住対策として取り組んでいる住まいづくり応援事業（新築住宅補助）やエゴマ生産補助の拡充などにより、前年度比０．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％増の１５．</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％となった。類似団体の平均値と比較し２．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％高い数値となっていることや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邑智郡総合事務組合への負担金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の増などが見込まれるため、今後も事業の評価を行いながら、補助金の見直しや廃止によりコスト削減が必要となる。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41</xdr:row>
      <xdr:rowOff>124714</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785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96791</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124714</xdr:rowOff>
    </xdr:from>
    <xdr:to>
      <xdr:col>82</xdr:col>
      <xdr:colOff>196850</xdr:colOff>
      <xdr:row>41</xdr:row>
      <xdr:rowOff>124714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74422</xdr:rowOff>
    </xdr:from>
    <xdr:to>
      <xdr:col>82</xdr:col>
      <xdr:colOff>107950</xdr:colOff>
      <xdr:row>37</xdr:row>
      <xdr:rowOff>97282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4180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133875</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56134</xdr:rowOff>
    </xdr:from>
    <xdr:to>
      <xdr:col>78</xdr:col>
      <xdr:colOff>69850</xdr:colOff>
      <xdr:row>37</xdr:row>
      <xdr:rowOff>74422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3997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56134</xdr:rowOff>
    </xdr:from>
    <xdr:to>
      <xdr:col>73</xdr:col>
      <xdr:colOff>180975</xdr:colOff>
      <xdr:row>37</xdr:row>
      <xdr:rowOff>78994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3997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78994</xdr:rowOff>
    </xdr:from>
    <xdr:to>
      <xdr:col>69</xdr:col>
      <xdr:colOff>92075</xdr:colOff>
      <xdr:row>37</xdr:row>
      <xdr:rowOff>147574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4226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18559</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23622</xdr:rowOff>
    </xdr:from>
    <xdr:to>
      <xdr:col>78</xdr:col>
      <xdr:colOff>120650</xdr:colOff>
      <xdr:row>37</xdr:row>
      <xdr:rowOff>125222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5334</xdr:rowOff>
    </xdr:from>
    <xdr:to>
      <xdr:col>74</xdr:col>
      <xdr:colOff>31750</xdr:colOff>
      <xdr:row>37</xdr:row>
      <xdr:rowOff>106934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91711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28194</xdr:rowOff>
    </xdr:from>
    <xdr:to>
      <xdr:col>69</xdr:col>
      <xdr:colOff>142875</xdr:colOff>
      <xdr:row>37</xdr:row>
      <xdr:rowOff>129794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96774</xdr:rowOff>
    </xdr:from>
    <xdr:to>
      <xdr:col>65</xdr:col>
      <xdr:colOff>53975</xdr:colOff>
      <xdr:row>38</xdr:row>
      <xdr:rowOff>26924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11701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年度は、前年度比０．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％減の１８．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り、類似団体平均よりもやや高い水準となった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。近年、起債額の抑制や平成２７年度に繰上償還を行ったことに伴い数値は改善されてきている。しかし、平成２７年度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に実施した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デジタル防災行政無線整備事業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や平成２９年度から実施している新可燃ごみ共同処理施設整備事業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などの大規模な普通建設事業の償還が始まると今後公債費は増加する見込みである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ので、起債額の抑制を図っていく必要がある。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85089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3310"/>
          <a:ext cx="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5080</xdr:rowOff>
    </xdr:from>
    <xdr:to>
      <xdr:col>24</xdr:col>
      <xdr:colOff>25400</xdr:colOff>
      <xdr:row>77</xdr:row>
      <xdr:rowOff>27939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2067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143527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27939</xdr:rowOff>
    </xdr:from>
    <xdr:to>
      <xdr:col>19</xdr:col>
      <xdr:colOff>187325</xdr:colOff>
      <xdr:row>77</xdr:row>
      <xdr:rowOff>46989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2295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125730</xdr:rowOff>
    </xdr:from>
    <xdr:to>
      <xdr:col>20</xdr:col>
      <xdr:colOff>38100</xdr:colOff>
      <xdr:row>77</xdr:row>
      <xdr:rowOff>55880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66057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78</xdr:row>
      <xdr:rowOff>46989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248639"/>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26670</xdr:rowOff>
    </xdr:from>
    <xdr:to>
      <xdr:col>15</xdr:col>
      <xdr:colOff>149225</xdr:colOff>
      <xdr:row>76</xdr:row>
      <xdr:rowOff>128270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138447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157480</xdr:rowOff>
    </xdr:from>
    <xdr:to>
      <xdr:col>11</xdr:col>
      <xdr:colOff>9525</xdr:colOff>
      <xdr:row>78</xdr:row>
      <xdr:rowOff>46989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3591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102870</xdr:rowOff>
    </xdr:from>
    <xdr:to>
      <xdr:col>11</xdr:col>
      <xdr:colOff>60325</xdr:colOff>
      <xdr:row>77</xdr:row>
      <xdr:rowOff>33020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43197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125730</xdr:rowOff>
    </xdr:from>
    <xdr:to>
      <xdr:col>24</xdr:col>
      <xdr:colOff>76200</xdr:colOff>
      <xdr:row>77</xdr:row>
      <xdr:rowOff>55880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142257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148589</xdr:rowOff>
    </xdr:from>
    <xdr:to>
      <xdr:col>20</xdr:col>
      <xdr:colOff>38100</xdr:colOff>
      <xdr:row>77</xdr:row>
      <xdr:rowOff>78739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63516</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167639</xdr:rowOff>
    </xdr:from>
    <xdr:to>
      <xdr:col>11</xdr:col>
      <xdr:colOff>60325</xdr:colOff>
      <xdr:row>78</xdr:row>
      <xdr:rowOff>97789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82566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106680</xdr:rowOff>
    </xdr:from>
    <xdr:to>
      <xdr:col>6</xdr:col>
      <xdr:colOff>171450</xdr:colOff>
      <xdr:row>78</xdr:row>
      <xdr:rowOff>36830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21607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組合、公立病院について一部事務組合が管理運営を行っているため、運営費及び建築費等の償還額を負担金として支出している。また、平成２１年度福祉事務所設置に伴い、生活扶助費、施設事務費等の増が要因となり、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る７２．６％となった。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27396</xdr:rowOff>
    </xdr:from>
    <xdr:to>
      <xdr:col>82</xdr:col>
      <xdr:colOff>107950</xdr:colOff>
      <xdr:row>81</xdr:row>
      <xdr:rowOff>138430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324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113773</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27396</xdr:rowOff>
    </xdr:from>
    <xdr:to>
      <xdr:col>82</xdr:col>
      <xdr:colOff>196850</xdr:colOff>
      <xdr:row>73</xdr:row>
      <xdr:rowOff>27396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78</xdr:row>
      <xdr:rowOff>146594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45438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146611</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76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130084</xdr:rowOff>
    </xdr:from>
    <xdr:to>
      <xdr:col>82</xdr:col>
      <xdr:colOff>158750</xdr:colOff>
      <xdr:row>78</xdr:row>
      <xdr:rowOff>60234</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22498</xdr:rowOff>
    </xdr:from>
    <xdr:to>
      <xdr:col>78</xdr:col>
      <xdr:colOff>69850</xdr:colOff>
      <xdr:row>78</xdr:row>
      <xdr:rowOff>81280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395598"/>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77832</xdr:rowOff>
    </xdr:from>
    <xdr:to>
      <xdr:col>78</xdr:col>
      <xdr:colOff>120650</xdr:colOff>
      <xdr:row>78</xdr:row>
      <xdr:rowOff>7982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18159</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22498</xdr:rowOff>
    </xdr:from>
    <xdr:to>
      <xdr:col>73</xdr:col>
      <xdr:colOff>180975</xdr:colOff>
      <xdr:row>78</xdr:row>
      <xdr:rowOff>146594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395598"/>
          <a:ext cx="8890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35561</xdr:rowOff>
    </xdr:from>
    <xdr:to>
      <xdr:col>69</xdr:col>
      <xdr:colOff>92075</xdr:colOff>
      <xdr:row>78</xdr:row>
      <xdr:rowOff>146594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408661"/>
          <a:ext cx="889000" cy="1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61505</xdr:rowOff>
    </xdr:from>
    <xdr:to>
      <xdr:col>69</xdr:col>
      <xdr:colOff>142875</xdr:colOff>
      <xdr:row>77</xdr:row>
      <xdr:rowOff>163105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1832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52450</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95794</xdr:rowOff>
    </xdr:from>
    <xdr:to>
      <xdr:col>82</xdr:col>
      <xdr:colOff>158750</xdr:colOff>
      <xdr:row>79</xdr:row>
      <xdr:rowOff>25944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67871</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44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143148</xdr:rowOff>
    </xdr:from>
    <xdr:to>
      <xdr:col>74</xdr:col>
      <xdr:colOff>31750</xdr:colOff>
      <xdr:row>78</xdr:row>
      <xdr:rowOff>73298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58075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95794</xdr:rowOff>
    </xdr:from>
    <xdr:to>
      <xdr:col>69</xdr:col>
      <xdr:colOff>142875</xdr:colOff>
      <xdr:row>79</xdr:row>
      <xdr:rowOff>25944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10721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127773</xdr:rowOff>
    </xdr:from>
    <xdr:to>
      <xdr:col>29</xdr:col>
      <xdr:colOff>127000</xdr:colOff>
      <xdr:row>19</xdr:row>
      <xdr:rowOff>151195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89898"/>
          <a:ext cx="0" cy="1566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123272</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151195</xdr:rowOff>
    </xdr:from>
    <xdr:to>
      <xdr:col>30</xdr:col>
      <xdr:colOff>25400</xdr:colOff>
      <xdr:row>19</xdr:row>
      <xdr:rowOff>151195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6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42700</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127773</xdr:rowOff>
    </xdr:from>
    <xdr:to>
      <xdr:col>30</xdr:col>
      <xdr:colOff>25400</xdr:colOff>
      <xdr:row>10</xdr:row>
      <xdr:rowOff>127773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89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151574</xdr:rowOff>
    </xdr:from>
    <xdr:to>
      <xdr:col>29</xdr:col>
      <xdr:colOff>127000</xdr:colOff>
      <xdr:row>19</xdr:row>
      <xdr:rowOff>2643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285299"/>
          <a:ext cx="647700" cy="22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4361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6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159284</xdr:rowOff>
    </xdr:from>
    <xdr:to>
      <xdr:col>29</xdr:col>
      <xdr:colOff>177800</xdr:colOff>
      <xdr:row>18</xdr:row>
      <xdr:rowOff>89434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2643</xdr:rowOff>
    </xdr:from>
    <xdr:to>
      <xdr:col>26</xdr:col>
      <xdr:colOff>50800</xdr:colOff>
      <xdr:row>19</xdr:row>
      <xdr:rowOff>3716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307818"/>
          <a:ext cx="698500" cy="1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167324</xdr:rowOff>
    </xdr:from>
    <xdr:to>
      <xdr:col>26</xdr:col>
      <xdr:colOff>101600</xdr:colOff>
      <xdr:row>18</xdr:row>
      <xdr:rowOff>97474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107651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8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156722</xdr:rowOff>
    </xdr:from>
    <xdr:to>
      <xdr:col>22</xdr:col>
      <xdr:colOff>114300</xdr:colOff>
      <xdr:row>19</xdr:row>
      <xdr:rowOff>3716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3290447"/>
          <a:ext cx="698500" cy="18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30819</xdr:rowOff>
    </xdr:from>
    <xdr:to>
      <xdr:col>22</xdr:col>
      <xdr:colOff>165100</xdr:colOff>
      <xdr:row>18</xdr:row>
      <xdr:rowOff>132419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142596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156722</xdr:rowOff>
    </xdr:from>
    <xdr:to>
      <xdr:col>18</xdr:col>
      <xdr:colOff>177800</xdr:colOff>
      <xdr:row>19</xdr:row>
      <xdr:rowOff>14419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90447"/>
          <a:ext cx="698500" cy="29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30163</xdr:rowOff>
    </xdr:from>
    <xdr:to>
      <xdr:col>19</xdr:col>
      <xdr:colOff>38100</xdr:colOff>
      <xdr:row>18</xdr:row>
      <xdr:rowOff>131763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141940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45657</xdr:rowOff>
    </xdr:from>
    <xdr:to>
      <xdr:col>15</xdr:col>
      <xdr:colOff>101600</xdr:colOff>
      <xdr:row>18</xdr:row>
      <xdr:rowOff>147257</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157434</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4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100774</xdr:rowOff>
    </xdr:from>
    <xdr:to>
      <xdr:col>29</xdr:col>
      <xdr:colOff>177800</xdr:colOff>
      <xdr:row>19</xdr:row>
      <xdr:rowOff>30924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234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72851</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20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123293</xdr:rowOff>
    </xdr:from>
    <xdr:to>
      <xdr:col>26</xdr:col>
      <xdr:colOff>101600</xdr:colOff>
      <xdr:row>19</xdr:row>
      <xdr:rowOff>53443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257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38220</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343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124366</xdr:rowOff>
    </xdr:from>
    <xdr:to>
      <xdr:col>22</xdr:col>
      <xdr:colOff>165100</xdr:colOff>
      <xdr:row>19</xdr:row>
      <xdr:rowOff>54516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58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39293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4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105922</xdr:rowOff>
    </xdr:from>
    <xdr:to>
      <xdr:col>19</xdr:col>
      <xdr:colOff>38100</xdr:colOff>
      <xdr:row>19</xdr:row>
      <xdr:rowOff>36072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39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20849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2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135069</xdr:rowOff>
    </xdr:from>
    <xdr:to>
      <xdr:col>15</xdr:col>
      <xdr:colOff>101600</xdr:colOff>
      <xdr:row>19</xdr:row>
      <xdr:rowOff>65219</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68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49996</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5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89845</xdr:rowOff>
    </xdr:from>
    <xdr:to>
      <xdr:col>29</xdr:col>
      <xdr:colOff>127000</xdr:colOff>
      <xdr:row>38</xdr:row>
      <xdr:rowOff>9324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14395"/>
          <a:ext cx="0" cy="1462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324301</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9324</xdr:rowOff>
    </xdr:from>
    <xdr:to>
      <xdr:col>30</xdr:col>
      <xdr:colOff>25400</xdr:colOff>
      <xdr:row>38</xdr:row>
      <xdr:rowOff>9324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6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4772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5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89845</xdr:rowOff>
    </xdr:from>
    <xdr:to>
      <xdr:col>30</xdr:col>
      <xdr:colOff>25400</xdr:colOff>
      <xdr:row>33</xdr:row>
      <xdr:rowOff>89845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1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284132</xdr:rowOff>
    </xdr:from>
    <xdr:to>
      <xdr:col>29</xdr:col>
      <xdr:colOff>127000</xdr:colOff>
      <xdr:row>35</xdr:row>
      <xdr:rowOff>305963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894482"/>
          <a:ext cx="647700" cy="21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9441</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19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164364</xdr:rowOff>
    </xdr:from>
    <xdr:to>
      <xdr:col>29</xdr:col>
      <xdr:colOff>177800</xdr:colOff>
      <xdr:row>35</xdr:row>
      <xdr:rowOff>265964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7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271475</xdr:rowOff>
    </xdr:from>
    <xdr:to>
      <xdr:col>26</xdr:col>
      <xdr:colOff>50800</xdr:colOff>
      <xdr:row>35</xdr:row>
      <xdr:rowOff>284132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881825"/>
          <a:ext cx="698500" cy="12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195149</xdr:rowOff>
    </xdr:from>
    <xdr:to>
      <xdr:col>26</xdr:col>
      <xdr:colOff>101600</xdr:colOff>
      <xdr:row>35</xdr:row>
      <xdr:rowOff>296749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05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306926</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574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203878</xdr:rowOff>
    </xdr:from>
    <xdr:to>
      <xdr:col>22</xdr:col>
      <xdr:colOff>114300</xdr:colOff>
      <xdr:row>35</xdr:row>
      <xdr:rowOff>271475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814228"/>
          <a:ext cx="698500" cy="67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254828</xdr:rowOff>
    </xdr:from>
    <xdr:to>
      <xdr:col>22</xdr:col>
      <xdr:colOff>165100</xdr:colOff>
      <xdr:row>36</xdr:row>
      <xdr:rowOff>13528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6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341205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5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138765</xdr:rowOff>
    </xdr:from>
    <xdr:to>
      <xdr:col>18</xdr:col>
      <xdr:colOff>177800</xdr:colOff>
      <xdr:row>35</xdr:row>
      <xdr:rowOff>203878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749115"/>
          <a:ext cx="698500" cy="65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299325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90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259389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6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255163</xdr:rowOff>
    </xdr:from>
    <xdr:to>
      <xdr:col>29</xdr:col>
      <xdr:colOff>177800</xdr:colOff>
      <xdr:row>36</xdr:row>
      <xdr:rowOff>13863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65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227240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83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233332</xdr:rowOff>
    </xdr:from>
    <xdr:to>
      <xdr:col>26</xdr:col>
      <xdr:colOff>101600</xdr:colOff>
      <xdr:row>35</xdr:row>
      <xdr:rowOff>334932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43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319709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930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220675</xdr:rowOff>
    </xdr:from>
    <xdr:to>
      <xdr:col>22</xdr:col>
      <xdr:colOff>165100</xdr:colOff>
      <xdr:row>35</xdr:row>
      <xdr:rowOff>322275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31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332452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9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153078</xdr:rowOff>
    </xdr:from>
    <xdr:to>
      <xdr:col>19</xdr:col>
      <xdr:colOff>38100</xdr:colOff>
      <xdr:row>35</xdr:row>
      <xdr:rowOff>254678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63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264855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3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87965</xdr:rowOff>
    </xdr:from>
    <xdr:to>
      <xdr:col>15</xdr:col>
      <xdr:colOff>101600</xdr:colOff>
      <xdr:row>35</xdr:row>
      <xdr:rowOff>189565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698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199742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3,378
3,357
106.43
4,149,995
3,959,873
43,084
2,183,843
4,415,408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49231</xdr:rowOff>
    </xdr:from>
    <xdr:to>
      <xdr:col>24</xdr:col>
      <xdr:colOff>62865</xdr:colOff>
      <xdr:row>38</xdr:row>
      <xdr:rowOff>122100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64181"/>
          <a:ext cx="1270" cy="127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125927</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6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122100</xdr:rowOff>
    </xdr:from>
    <xdr:to>
      <xdr:col>24</xdr:col>
      <xdr:colOff>152400</xdr:colOff>
      <xdr:row>38</xdr:row>
      <xdr:rowOff>122100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6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167358</xdr:rowOff>
    </xdr:from>
    <xdr:ext cx="690189"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94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49231</xdr:rowOff>
    </xdr:from>
    <xdr:to>
      <xdr:col>24</xdr:col>
      <xdr:colOff>152400</xdr:colOff>
      <xdr:row>31</xdr:row>
      <xdr:rowOff>49231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64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3893</xdr:rowOff>
    </xdr:from>
    <xdr:to>
      <xdr:col>24</xdr:col>
      <xdr:colOff>63500</xdr:colOff>
      <xdr:row>38</xdr:row>
      <xdr:rowOff>18576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518993"/>
          <a:ext cx="838200" cy="1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83960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56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61083</xdr:rowOff>
    </xdr:from>
    <xdr:to>
      <xdr:col>24</xdr:col>
      <xdr:colOff>114300</xdr:colOff>
      <xdr:row>37</xdr:row>
      <xdr:rowOff>162683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18576</xdr:rowOff>
    </xdr:from>
    <xdr:to>
      <xdr:col>19</xdr:col>
      <xdr:colOff>177800</xdr:colOff>
      <xdr:row>38</xdr:row>
      <xdr:rowOff>20906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533676"/>
          <a:ext cx="889000" cy="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63719</xdr:rowOff>
    </xdr:from>
    <xdr:to>
      <xdr:col>20</xdr:col>
      <xdr:colOff>38100</xdr:colOff>
      <xdr:row>37</xdr:row>
      <xdr:rowOff>165319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10396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18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18353</xdr:rowOff>
    </xdr:from>
    <xdr:to>
      <xdr:col>15</xdr:col>
      <xdr:colOff>50800</xdr:colOff>
      <xdr:row>38</xdr:row>
      <xdr:rowOff>20906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533453"/>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83338</xdr:rowOff>
    </xdr:from>
    <xdr:to>
      <xdr:col>15</xdr:col>
      <xdr:colOff>101600</xdr:colOff>
      <xdr:row>38</xdr:row>
      <xdr:rowOff>13488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30015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20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18353</xdr:rowOff>
    </xdr:from>
    <xdr:to>
      <xdr:col>10</xdr:col>
      <xdr:colOff>114300</xdr:colOff>
      <xdr:row>38</xdr:row>
      <xdr:rowOff>36805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533453"/>
          <a:ext cx="889000" cy="1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84251</xdr:rowOff>
    </xdr:from>
    <xdr:to>
      <xdr:col>10</xdr:col>
      <xdr:colOff>165100</xdr:colOff>
      <xdr:row>38</xdr:row>
      <xdr:rowOff>14401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30928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2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92257</xdr:rowOff>
    </xdr:from>
    <xdr:to>
      <xdr:col>6</xdr:col>
      <xdr:colOff>38100</xdr:colOff>
      <xdr:row>38</xdr:row>
      <xdr:rowOff>22406</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359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38934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21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124542</xdr:rowOff>
    </xdr:from>
    <xdr:to>
      <xdr:col>24</xdr:col>
      <xdr:colOff>114300</xdr:colOff>
      <xdr:row>38</xdr:row>
      <xdr:rowOff>54693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681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39510</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8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139226</xdr:rowOff>
    </xdr:from>
    <xdr:to>
      <xdr:col>20</xdr:col>
      <xdr:colOff>38100</xdr:colOff>
      <xdr:row>38</xdr:row>
      <xdr:rowOff>69376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8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60503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7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141557</xdr:rowOff>
    </xdr:from>
    <xdr:to>
      <xdr:col>15</xdr:col>
      <xdr:colOff>101600</xdr:colOff>
      <xdr:row>38</xdr:row>
      <xdr:rowOff>71707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8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62833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7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139003</xdr:rowOff>
    </xdr:from>
    <xdr:to>
      <xdr:col>10</xdr:col>
      <xdr:colOff>165100</xdr:colOff>
      <xdr:row>38</xdr:row>
      <xdr:rowOff>69152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826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60280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7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157455</xdr:rowOff>
    </xdr:from>
    <xdr:to>
      <xdr:col>6</xdr:col>
      <xdr:colOff>38100</xdr:colOff>
      <xdr:row>38</xdr:row>
      <xdr:rowOff>87605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5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78732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93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69355</xdr:rowOff>
    </xdr:from>
    <xdr:to>
      <xdr:col>24</xdr:col>
      <xdr:colOff>62865</xdr:colOff>
      <xdr:row>58</xdr:row>
      <xdr:rowOff>96524</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813305"/>
          <a:ext cx="1270" cy="122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100351</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04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96524</xdr:rowOff>
    </xdr:from>
    <xdr:to>
      <xdr:col>24</xdr:col>
      <xdr:colOff>152400</xdr:colOff>
      <xdr:row>58</xdr:row>
      <xdr:rowOff>96524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040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16032</xdr:rowOff>
    </xdr:from>
    <xdr:ext cx="690189"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58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69355</xdr:rowOff>
    </xdr:from>
    <xdr:to>
      <xdr:col>24</xdr:col>
      <xdr:colOff>152400</xdr:colOff>
      <xdr:row>51</xdr:row>
      <xdr:rowOff>69355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81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74141</xdr:rowOff>
    </xdr:from>
    <xdr:to>
      <xdr:col>24</xdr:col>
      <xdr:colOff>63500</xdr:colOff>
      <xdr:row>58</xdr:row>
      <xdr:rowOff>74823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10018241"/>
          <a:ext cx="838200" cy="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155455</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756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132578</xdr:rowOff>
    </xdr:from>
    <xdr:to>
      <xdr:col>24</xdr:col>
      <xdr:colOff>114300</xdr:colOff>
      <xdr:row>58</xdr:row>
      <xdr:rowOff>62728</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90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74823</xdr:rowOff>
    </xdr:from>
    <xdr:to>
      <xdr:col>19</xdr:col>
      <xdr:colOff>177800</xdr:colOff>
      <xdr:row>58</xdr:row>
      <xdr:rowOff>76865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10018923"/>
          <a:ext cx="889000" cy="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135604</xdr:rowOff>
    </xdr:from>
    <xdr:to>
      <xdr:col>20</xdr:col>
      <xdr:colOff>38100</xdr:colOff>
      <xdr:row>58</xdr:row>
      <xdr:rowOff>65754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90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82281</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68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76865</xdr:rowOff>
    </xdr:from>
    <xdr:to>
      <xdr:col>15</xdr:col>
      <xdr:colOff>50800</xdr:colOff>
      <xdr:row>58</xdr:row>
      <xdr:rowOff>81902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10020965"/>
          <a:ext cx="889000" cy="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126210</xdr:rowOff>
    </xdr:from>
    <xdr:to>
      <xdr:col>15</xdr:col>
      <xdr:colOff>101600</xdr:colOff>
      <xdr:row>58</xdr:row>
      <xdr:rowOff>56360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89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72887</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67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81902</xdr:rowOff>
    </xdr:from>
    <xdr:to>
      <xdr:col>10</xdr:col>
      <xdr:colOff>114300</xdr:colOff>
      <xdr:row>58</xdr:row>
      <xdr:rowOff>91884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10026002"/>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169907</xdr:rowOff>
    </xdr:from>
    <xdr:to>
      <xdr:col>10</xdr:col>
      <xdr:colOff>165100</xdr:colOff>
      <xdr:row>58</xdr:row>
      <xdr:rowOff>100057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9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116584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71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3577</xdr:rowOff>
    </xdr:from>
    <xdr:to>
      <xdr:col>6</xdr:col>
      <xdr:colOff>38100</xdr:colOff>
      <xdr:row>58</xdr:row>
      <xdr:rowOff>105177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94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121704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72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23341</xdr:rowOff>
    </xdr:from>
    <xdr:to>
      <xdr:col>24</xdr:col>
      <xdr:colOff>114300</xdr:colOff>
      <xdr:row>58</xdr:row>
      <xdr:rowOff>124941</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96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111005</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88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24023</xdr:rowOff>
    </xdr:from>
    <xdr:to>
      <xdr:col>20</xdr:col>
      <xdr:colOff>38100</xdr:colOff>
      <xdr:row>58</xdr:row>
      <xdr:rowOff>125623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96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116750</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1006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26065</xdr:rowOff>
    </xdr:from>
    <xdr:to>
      <xdr:col>15</xdr:col>
      <xdr:colOff>101600</xdr:colOff>
      <xdr:row>58</xdr:row>
      <xdr:rowOff>127665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97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118792</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10062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31102</xdr:rowOff>
    </xdr:from>
    <xdr:to>
      <xdr:col>10</xdr:col>
      <xdr:colOff>165100</xdr:colOff>
      <xdr:row>58</xdr:row>
      <xdr:rowOff>132702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97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123829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1006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41084</xdr:rowOff>
    </xdr:from>
    <xdr:to>
      <xdr:col>6</xdr:col>
      <xdr:colOff>38100</xdr:colOff>
      <xdr:row>58</xdr:row>
      <xdr:rowOff>142684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98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133811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1007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693</xdr:rowOff>
    </xdr:from>
    <xdr:to>
      <xdr:col>24</xdr:col>
      <xdr:colOff>62865</xdr:colOff>
      <xdr:row>78</xdr:row>
      <xdr:rowOff>134324</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345093"/>
          <a:ext cx="1270" cy="116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138151</xdr:rowOff>
    </xdr:from>
    <xdr:ext cx="469744"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134324</xdr:rowOff>
    </xdr:from>
    <xdr:to>
      <xdr:col>24</xdr:col>
      <xdr:colOff>152400</xdr:colOff>
      <xdr:row>78</xdr:row>
      <xdr:rowOff>134324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118820</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1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693</xdr:rowOff>
    </xdr:from>
    <xdr:to>
      <xdr:col>24</xdr:col>
      <xdr:colOff>152400</xdr:colOff>
      <xdr:row>72</xdr:row>
      <xdr:rowOff>693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34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66672</xdr:rowOff>
    </xdr:from>
    <xdr:to>
      <xdr:col>24</xdr:col>
      <xdr:colOff>63500</xdr:colOff>
      <xdr:row>78</xdr:row>
      <xdr:rowOff>81842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39772"/>
          <a:ext cx="838200" cy="1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5030</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06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153603</xdr:rowOff>
    </xdr:from>
    <xdr:to>
      <xdr:col>24</xdr:col>
      <xdr:colOff>114300</xdr:colOff>
      <xdr:row>78</xdr:row>
      <xdr:rowOff>83753</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81842</xdr:rowOff>
    </xdr:from>
    <xdr:to>
      <xdr:col>19</xdr:col>
      <xdr:colOff>177800</xdr:colOff>
      <xdr:row>78</xdr:row>
      <xdr:rowOff>82646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54942"/>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158865</xdr:rowOff>
    </xdr:from>
    <xdr:to>
      <xdr:col>20</xdr:col>
      <xdr:colOff>38100</xdr:colOff>
      <xdr:row>78</xdr:row>
      <xdr:rowOff>89015</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105542</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82646</xdr:rowOff>
    </xdr:from>
    <xdr:to>
      <xdr:col>15</xdr:col>
      <xdr:colOff>50800</xdr:colOff>
      <xdr:row>78</xdr:row>
      <xdr:rowOff>105547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455746"/>
          <a:ext cx="889000" cy="2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5648</xdr:rowOff>
    </xdr:from>
    <xdr:to>
      <xdr:col>15</xdr:col>
      <xdr:colOff>101600</xdr:colOff>
      <xdr:row>78</xdr:row>
      <xdr:rowOff>107248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123775</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99293</xdr:rowOff>
    </xdr:from>
    <xdr:to>
      <xdr:col>10</xdr:col>
      <xdr:colOff>114300</xdr:colOff>
      <xdr:row>78</xdr:row>
      <xdr:rowOff>105547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472393"/>
          <a:ext cx="889000" cy="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2150</xdr:rowOff>
    </xdr:from>
    <xdr:to>
      <xdr:col>10</xdr:col>
      <xdr:colOff>165100</xdr:colOff>
      <xdr:row>78</xdr:row>
      <xdr:rowOff>103750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120277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10055</xdr:rowOff>
    </xdr:from>
    <xdr:to>
      <xdr:col>6</xdr:col>
      <xdr:colOff>38100</xdr:colOff>
      <xdr:row>78</xdr:row>
      <xdr:rowOff>111655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128182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15872</xdr:rowOff>
    </xdr:from>
    <xdr:to>
      <xdr:col>24</xdr:col>
      <xdr:colOff>114300</xdr:colOff>
      <xdr:row>78</xdr:row>
      <xdr:rowOff>117472</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8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132031</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3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31042</xdr:rowOff>
    </xdr:from>
    <xdr:to>
      <xdr:col>20</xdr:col>
      <xdr:colOff>38100</xdr:colOff>
      <xdr:row>78</xdr:row>
      <xdr:rowOff>132642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123769</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34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31846</xdr:rowOff>
    </xdr:from>
    <xdr:to>
      <xdr:col>15</xdr:col>
      <xdr:colOff>101600</xdr:colOff>
      <xdr:row>78</xdr:row>
      <xdr:rowOff>133446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0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124573</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41111" y="1349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54747</xdr:rowOff>
    </xdr:from>
    <xdr:to>
      <xdr:col>10</xdr:col>
      <xdr:colOff>165100</xdr:colOff>
      <xdr:row>78</xdr:row>
      <xdr:rowOff>156347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2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147474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2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48493</xdr:rowOff>
    </xdr:from>
    <xdr:to>
      <xdr:col>6</xdr:col>
      <xdr:colOff>38100</xdr:colOff>
      <xdr:row>78</xdr:row>
      <xdr:rowOff>150093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2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141220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1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32573</xdr:rowOff>
    </xdr:from>
    <xdr:to>
      <xdr:col>24</xdr:col>
      <xdr:colOff>62865</xdr:colOff>
      <xdr:row>98</xdr:row>
      <xdr:rowOff>108283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073"/>
          <a:ext cx="1270" cy="144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112110</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108283</xdr:rowOff>
    </xdr:from>
    <xdr:to>
      <xdr:col>24</xdr:col>
      <xdr:colOff>152400</xdr:colOff>
      <xdr:row>98</xdr:row>
      <xdr:rowOff>108283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1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150700</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32573</xdr:rowOff>
    </xdr:from>
    <xdr:to>
      <xdr:col>24</xdr:col>
      <xdr:colOff>152400</xdr:colOff>
      <xdr:row>90</xdr:row>
      <xdr:rowOff>32573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156127</xdr:rowOff>
    </xdr:from>
    <xdr:to>
      <xdr:col>24</xdr:col>
      <xdr:colOff>63500</xdr:colOff>
      <xdr:row>90</xdr:row>
      <xdr:rowOff>32573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5415177"/>
          <a:ext cx="838200" cy="4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126937</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43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148510</xdr:rowOff>
    </xdr:from>
    <xdr:to>
      <xdr:col>24</xdr:col>
      <xdr:colOff>114300</xdr:colOff>
      <xdr:row>95</xdr:row>
      <xdr:rowOff>78660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89</xdr:row>
      <xdr:rowOff>156127</xdr:rowOff>
    </xdr:from>
    <xdr:to>
      <xdr:col>19</xdr:col>
      <xdr:colOff>177800</xdr:colOff>
      <xdr:row>90</xdr:row>
      <xdr:rowOff>102493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5415177"/>
          <a:ext cx="889000" cy="11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135491</xdr:rowOff>
    </xdr:from>
    <xdr:to>
      <xdr:col>20</xdr:col>
      <xdr:colOff>38100</xdr:colOff>
      <xdr:row>95</xdr:row>
      <xdr:rowOff>65641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56768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102493</xdr:rowOff>
    </xdr:from>
    <xdr:to>
      <xdr:col>15</xdr:col>
      <xdr:colOff>50800</xdr:colOff>
      <xdr:row>91</xdr:row>
      <xdr:rowOff>25977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5532993"/>
          <a:ext cx="889000" cy="9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57386</xdr:rowOff>
    </xdr:from>
    <xdr:to>
      <xdr:col>15</xdr:col>
      <xdr:colOff>101600</xdr:colOff>
      <xdr:row>95</xdr:row>
      <xdr:rowOff>158986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150113</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4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25977</xdr:rowOff>
    </xdr:from>
    <xdr:to>
      <xdr:col>10</xdr:col>
      <xdr:colOff>114300</xdr:colOff>
      <xdr:row>92</xdr:row>
      <xdr:rowOff>48706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5627927"/>
          <a:ext cx="889000" cy="19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55677</xdr:rowOff>
    </xdr:from>
    <xdr:to>
      <xdr:col>10</xdr:col>
      <xdr:colOff>165100</xdr:colOff>
      <xdr:row>95</xdr:row>
      <xdr:rowOff>157277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148404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111869</xdr:rowOff>
    </xdr:from>
    <xdr:to>
      <xdr:col>6</xdr:col>
      <xdr:colOff>38100</xdr:colOff>
      <xdr:row>96</xdr:row>
      <xdr:rowOff>42019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33146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4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153223</xdr:rowOff>
    </xdr:from>
    <xdr:to>
      <xdr:col>24</xdr:col>
      <xdr:colOff>114300</xdr:colOff>
      <xdr:row>90</xdr:row>
      <xdr:rowOff>83373</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541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106250</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365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105327</xdr:rowOff>
    </xdr:from>
    <xdr:to>
      <xdr:col>20</xdr:col>
      <xdr:colOff>38100</xdr:colOff>
      <xdr:row>90</xdr:row>
      <xdr:rowOff>35477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536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52004</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13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51693</xdr:rowOff>
    </xdr:from>
    <xdr:to>
      <xdr:col>15</xdr:col>
      <xdr:colOff>101600</xdr:colOff>
      <xdr:row>90</xdr:row>
      <xdr:rowOff>153293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548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88</xdr:row>
      <xdr:rowOff>169820</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08795" y="1525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146627</xdr:rowOff>
    </xdr:from>
    <xdr:to>
      <xdr:col>10</xdr:col>
      <xdr:colOff>165100</xdr:colOff>
      <xdr:row>91</xdr:row>
      <xdr:rowOff>76777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55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93304</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19795" y="1535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169356</xdr:rowOff>
    </xdr:from>
    <xdr:to>
      <xdr:col>6</xdr:col>
      <xdr:colOff>38100</xdr:colOff>
      <xdr:row>92</xdr:row>
      <xdr:rowOff>99506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577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116033</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30795" y="15546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131196</xdr:rowOff>
    </xdr:from>
    <xdr:to>
      <xdr:col>54</xdr:col>
      <xdr:colOff>189865</xdr:colOff>
      <xdr:row>38</xdr:row>
      <xdr:rowOff>136711</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4696"/>
          <a:ext cx="1270" cy="13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140538</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136711</xdr:rowOff>
    </xdr:from>
    <xdr:to>
      <xdr:col>55</xdr:col>
      <xdr:colOff>88900</xdr:colOff>
      <xdr:row>38</xdr:row>
      <xdr:rowOff>136711</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5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77873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131196</xdr:rowOff>
    </xdr:from>
    <xdr:to>
      <xdr:col>55</xdr:col>
      <xdr:colOff>88900</xdr:colOff>
      <xdr:row>30</xdr:row>
      <xdr:rowOff>131196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161682</xdr:rowOff>
    </xdr:from>
    <xdr:to>
      <xdr:col>55</xdr:col>
      <xdr:colOff>0</xdr:colOff>
      <xdr:row>37</xdr:row>
      <xdr:rowOff>12261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333882"/>
          <a:ext cx="838200" cy="2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142268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31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163841</xdr:rowOff>
    </xdr:from>
    <xdr:to>
      <xdr:col>55</xdr:col>
      <xdr:colOff>50800</xdr:colOff>
      <xdr:row>37</xdr:row>
      <xdr:rowOff>93991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161682</xdr:rowOff>
    </xdr:from>
    <xdr:to>
      <xdr:col>50</xdr:col>
      <xdr:colOff>114300</xdr:colOff>
      <xdr:row>36</xdr:row>
      <xdr:rowOff>167320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333882"/>
          <a:ext cx="8890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167344</xdr:rowOff>
    </xdr:from>
    <xdr:to>
      <xdr:col>50</xdr:col>
      <xdr:colOff>165100</xdr:colOff>
      <xdr:row>37</xdr:row>
      <xdr:rowOff>97494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88621</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167320</xdr:rowOff>
    </xdr:from>
    <xdr:to>
      <xdr:col>45</xdr:col>
      <xdr:colOff>177800</xdr:colOff>
      <xdr:row>37</xdr:row>
      <xdr:rowOff>60229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339520"/>
          <a:ext cx="889000" cy="6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9999</xdr:rowOff>
    </xdr:from>
    <xdr:to>
      <xdr:col>46</xdr:col>
      <xdr:colOff>38100</xdr:colOff>
      <xdr:row>37</xdr:row>
      <xdr:rowOff>111599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102726</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54687</xdr:rowOff>
    </xdr:from>
    <xdr:to>
      <xdr:col>41</xdr:col>
      <xdr:colOff>50800</xdr:colOff>
      <xdr:row>37</xdr:row>
      <xdr:rowOff>60229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398337"/>
          <a:ext cx="889000" cy="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43441</xdr:rowOff>
    </xdr:from>
    <xdr:to>
      <xdr:col>41</xdr:col>
      <xdr:colOff>101600</xdr:colOff>
      <xdr:row>37</xdr:row>
      <xdr:rowOff>145041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136168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61489</xdr:rowOff>
    </xdr:from>
    <xdr:to>
      <xdr:col>36</xdr:col>
      <xdr:colOff>165100</xdr:colOff>
      <xdr:row>37</xdr:row>
      <xdr:rowOff>163089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0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154216</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9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132911</xdr:rowOff>
    </xdr:from>
    <xdr:to>
      <xdr:col>55</xdr:col>
      <xdr:colOff>50800</xdr:colOff>
      <xdr:row>37</xdr:row>
      <xdr:rowOff>63061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0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155788</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15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110882</xdr:rowOff>
    </xdr:from>
    <xdr:to>
      <xdr:col>50</xdr:col>
      <xdr:colOff>165100</xdr:colOff>
      <xdr:row>37</xdr:row>
      <xdr:rowOff>41032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8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57559</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05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116520</xdr:rowOff>
    </xdr:from>
    <xdr:to>
      <xdr:col>46</xdr:col>
      <xdr:colOff>38100</xdr:colOff>
      <xdr:row>37</xdr:row>
      <xdr:rowOff>46670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28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63197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063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9429</xdr:rowOff>
    </xdr:from>
    <xdr:to>
      <xdr:col>41</xdr:col>
      <xdr:colOff>101600</xdr:colOff>
      <xdr:row>37</xdr:row>
      <xdr:rowOff>111029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5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127556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128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3887</xdr:rowOff>
    </xdr:from>
    <xdr:to>
      <xdr:col>36</xdr:col>
      <xdr:colOff>165100</xdr:colOff>
      <xdr:row>37</xdr:row>
      <xdr:rowOff>105487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4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122014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12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133243</xdr:rowOff>
    </xdr:from>
    <xdr:to>
      <xdr:col>54</xdr:col>
      <xdr:colOff>189865</xdr:colOff>
      <xdr:row>59</xdr:row>
      <xdr:rowOff>19103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7193"/>
          <a:ext cx="1270" cy="125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22930</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19103</xdr:rowOff>
    </xdr:from>
    <xdr:to>
      <xdr:col>55</xdr:col>
      <xdr:colOff>88900</xdr:colOff>
      <xdr:row>59</xdr:row>
      <xdr:rowOff>19103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3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79920</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52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133243</xdr:rowOff>
    </xdr:from>
    <xdr:to>
      <xdr:col>55</xdr:col>
      <xdr:colOff>88900</xdr:colOff>
      <xdr:row>51</xdr:row>
      <xdr:rowOff>133243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134483</xdr:rowOff>
    </xdr:from>
    <xdr:to>
      <xdr:col>55</xdr:col>
      <xdr:colOff>0</xdr:colOff>
      <xdr:row>58</xdr:row>
      <xdr:rowOff>141474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078583"/>
          <a:ext cx="838200" cy="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67078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39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44201</xdr:rowOff>
    </xdr:from>
    <xdr:to>
      <xdr:col>55</xdr:col>
      <xdr:colOff>50800</xdr:colOff>
      <xdr:row>58</xdr:row>
      <xdr:rowOff>145801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17895</xdr:rowOff>
    </xdr:from>
    <xdr:to>
      <xdr:col>50</xdr:col>
      <xdr:colOff>114300</xdr:colOff>
      <xdr:row>58</xdr:row>
      <xdr:rowOff>141474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961995"/>
          <a:ext cx="889000" cy="12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46875</xdr:rowOff>
    </xdr:from>
    <xdr:to>
      <xdr:col>50</xdr:col>
      <xdr:colOff>165100</xdr:colOff>
      <xdr:row>58</xdr:row>
      <xdr:rowOff>148475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165002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17895</xdr:rowOff>
    </xdr:from>
    <xdr:to>
      <xdr:col>45</xdr:col>
      <xdr:colOff>177800</xdr:colOff>
      <xdr:row>58</xdr:row>
      <xdr:rowOff>150809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961995"/>
          <a:ext cx="889000" cy="13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55405</xdr:rowOff>
    </xdr:from>
    <xdr:to>
      <xdr:col>46</xdr:col>
      <xdr:colOff>38100</xdr:colOff>
      <xdr:row>58</xdr:row>
      <xdr:rowOff>157005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148132</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150809</xdr:rowOff>
    </xdr:from>
    <xdr:to>
      <xdr:col>41</xdr:col>
      <xdr:colOff>50800</xdr:colOff>
      <xdr:row>58</xdr:row>
      <xdr:rowOff>160953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94909"/>
          <a:ext cx="889000" cy="1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55163</xdr:rowOff>
    </xdr:from>
    <xdr:to>
      <xdr:col>41</xdr:col>
      <xdr:colOff>101600</xdr:colOff>
      <xdr:row>58</xdr:row>
      <xdr:rowOff>156763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1840</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74116</xdr:rowOff>
    </xdr:from>
    <xdr:to>
      <xdr:col>36</xdr:col>
      <xdr:colOff>165100</xdr:colOff>
      <xdr:row>59</xdr:row>
      <xdr:rowOff>4266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20793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9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83683</xdr:rowOff>
    </xdr:from>
    <xdr:to>
      <xdr:col>55</xdr:col>
      <xdr:colOff>50800</xdr:colOff>
      <xdr:row>59</xdr:row>
      <xdr:rowOff>13833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2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22628</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6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90674</xdr:rowOff>
    </xdr:from>
    <xdr:to>
      <xdr:col>50</xdr:col>
      <xdr:colOff>165100</xdr:colOff>
      <xdr:row>59</xdr:row>
      <xdr:rowOff>20824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3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11951</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12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138545</xdr:rowOff>
    </xdr:from>
    <xdr:to>
      <xdr:col>46</xdr:col>
      <xdr:colOff>38100</xdr:colOff>
      <xdr:row>58</xdr:row>
      <xdr:rowOff>68695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1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85222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686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100009</xdr:rowOff>
    </xdr:from>
    <xdr:to>
      <xdr:col>41</xdr:col>
      <xdr:colOff>101600</xdr:colOff>
      <xdr:row>59</xdr:row>
      <xdr:rowOff>30159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4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21286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13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110153</xdr:rowOff>
    </xdr:from>
    <xdr:to>
      <xdr:col>36</xdr:col>
      <xdr:colOff>165100</xdr:colOff>
      <xdr:row>59</xdr:row>
      <xdr:rowOff>40303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5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31430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14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21113</xdr:rowOff>
    </xdr:from>
    <xdr:to>
      <xdr:col>54</xdr:col>
      <xdr:colOff>189865</xdr:colOff>
      <xdr:row>79</xdr:row>
      <xdr:rowOff>98879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4063"/>
          <a:ext cx="1270" cy="144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139240</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6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21113</xdr:rowOff>
    </xdr:from>
    <xdr:to>
      <xdr:col>55</xdr:col>
      <xdr:colOff>88900</xdr:colOff>
      <xdr:row>71</xdr:row>
      <xdr:rowOff>21113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137561</xdr:rowOff>
    </xdr:from>
    <xdr:to>
      <xdr:col>55</xdr:col>
      <xdr:colOff>0</xdr:colOff>
      <xdr:row>79</xdr:row>
      <xdr:rowOff>1071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10661"/>
          <a:ext cx="838200" cy="3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108343</xdr:rowOff>
    </xdr:from>
    <xdr:ext cx="599010"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0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85466</xdr:rowOff>
    </xdr:from>
    <xdr:to>
      <xdr:col>55</xdr:col>
      <xdr:colOff>50800</xdr:colOff>
      <xdr:row>79</xdr:row>
      <xdr:rowOff>15616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134931</xdr:rowOff>
    </xdr:from>
    <xdr:to>
      <xdr:col>50</xdr:col>
      <xdr:colOff>114300</xdr:colOff>
      <xdr:row>79</xdr:row>
      <xdr:rowOff>1071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336581"/>
          <a:ext cx="889000" cy="20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89219</xdr:rowOff>
    </xdr:from>
    <xdr:to>
      <xdr:col>50</xdr:col>
      <xdr:colOff>165100</xdr:colOff>
      <xdr:row>79</xdr:row>
      <xdr:rowOff>19369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35896</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39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134931</xdr:rowOff>
    </xdr:from>
    <xdr:to>
      <xdr:col>45</xdr:col>
      <xdr:colOff>177800</xdr:colOff>
      <xdr:row>78</xdr:row>
      <xdr:rowOff>133792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336581"/>
          <a:ext cx="889000" cy="17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85294</xdr:rowOff>
    </xdr:from>
    <xdr:to>
      <xdr:col>46</xdr:col>
      <xdr:colOff>38100</xdr:colOff>
      <xdr:row>79</xdr:row>
      <xdr:rowOff>15444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6571</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50795" y="1355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80685</xdr:rowOff>
    </xdr:from>
    <xdr:to>
      <xdr:col>41</xdr:col>
      <xdr:colOff>101600</xdr:colOff>
      <xdr:row>79</xdr:row>
      <xdr:rowOff>10835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27362</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61795" y="132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86761</xdr:rowOff>
    </xdr:from>
    <xdr:to>
      <xdr:col>55</xdr:col>
      <xdr:colOff>50800</xdr:colOff>
      <xdr:row>79</xdr:row>
      <xdr:rowOff>16911</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45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65188</xdr:rowOff>
    </xdr:from>
    <xdr:ext cx="599010"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4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121721</xdr:rowOff>
    </xdr:from>
    <xdr:to>
      <xdr:col>50</xdr:col>
      <xdr:colOff>165100</xdr:colOff>
      <xdr:row>79</xdr:row>
      <xdr:rowOff>51871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49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42998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58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84131</xdr:rowOff>
    </xdr:from>
    <xdr:to>
      <xdr:col>46</xdr:col>
      <xdr:colOff>38100</xdr:colOff>
      <xdr:row>78</xdr:row>
      <xdr:rowOff>14281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28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30808</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50795" y="1306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82992</xdr:rowOff>
    </xdr:from>
    <xdr:to>
      <xdr:col>41</xdr:col>
      <xdr:colOff>101600</xdr:colOff>
      <xdr:row>79</xdr:row>
      <xdr:rowOff>13142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45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4269</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61795" y="1354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62257</xdr:rowOff>
    </xdr:from>
    <xdr:to>
      <xdr:col>54</xdr:col>
      <xdr:colOff>189865</xdr:colOff>
      <xdr:row>98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664207"/>
          <a:ext cx="1270" cy="116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8934</xdr:rowOff>
    </xdr:from>
    <xdr:ext cx="690189"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4394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62257</xdr:rowOff>
    </xdr:from>
    <xdr:to>
      <xdr:col>55</xdr:col>
      <xdr:colOff>88900</xdr:colOff>
      <xdr:row>91</xdr:row>
      <xdr:rowOff>62257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66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148554</xdr:rowOff>
    </xdr:from>
    <xdr:to>
      <xdr:col>55</xdr:col>
      <xdr:colOff>0</xdr:colOff>
      <xdr:row>97</xdr:row>
      <xdr:rowOff>155415</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9639300" y="16779204"/>
          <a:ext cx="838200" cy="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73527</xdr:rowOff>
    </xdr:from>
    <xdr:ext cx="599010"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5327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50650</xdr:rowOff>
    </xdr:from>
    <xdr:to>
      <xdr:col>55</xdr:col>
      <xdr:colOff>50800</xdr:colOff>
      <xdr:row>97</xdr:row>
      <xdr:rowOff>152250</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6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66754</xdr:rowOff>
    </xdr:from>
    <xdr:to>
      <xdr:col>50</xdr:col>
      <xdr:colOff>114300</xdr:colOff>
      <xdr:row>97</xdr:row>
      <xdr:rowOff>148554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8750300" y="16697404"/>
          <a:ext cx="889000" cy="8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55831</xdr:rowOff>
    </xdr:from>
    <xdr:to>
      <xdr:col>50</xdr:col>
      <xdr:colOff>165100</xdr:colOff>
      <xdr:row>97</xdr:row>
      <xdr:rowOff>157431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68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2508</xdr:rowOff>
    </xdr:from>
    <xdr:ext cx="599010"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39795" y="1646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66754</xdr:rowOff>
    </xdr:from>
    <xdr:to>
      <xdr:col>45</xdr:col>
      <xdr:colOff>177800</xdr:colOff>
      <xdr:row>98</xdr:row>
      <xdr:rowOff>3790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7861300" y="16697404"/>
          <a:ext cx="889000" cy="10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71300</xdr:rowOff>
    </xdr:from>
    <xdr:to>
      <xdr:col>46</xdr:col>
      <xdr:colOff>38100</xdr:colOff>
      <xdr:row>98</xdr:row>
      <xdr:rowOff>1450</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7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164027</xdr:rowOff>
    </xdr:from>
    <xdr:ext cx="59901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50795" y="1679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70430</xdr:rowOff>
    </xdr:from>
    <xdr:to>
      <xdr:col>41</xdr:col>
      <xdr:colOff>101600</xdr:colOff>
      <xdr:row>98</xdr:row>
      <xdr:rowOff>580</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17107</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104615</xdr:rowOff>
    </xdr:from>
    <xdr:to>
      <xdr:col>55</xdr:col>
      <xdr:colOff>50800</xdr:colOff>
      <xdr:row>98</xdr:row>
      <xdr:rowOff>34765</xdr:rowOff>
    </xdr:to>
    <xdr:sp macro="" textlink="">
      <xdr:nvSpPr>
        <xdr:cNvPr id="466" name="楕円 465">
          <a:extLst>
            <a:ext uri="{FF2B5EF4-FFF2-40B4-BE49-F238E27FC236}">
              <a16:creationId xmlns:a16="http://schemas.microsoft.com/office/drawing/2014/main" id="{00000000-0008-0000-0600-0000D2010000}"/>
            </a:ext>
          </a:extLst>
        </xdr:cNvPr>
        <xdr:cNvSpPr/>
      </xdr:nvSpPr>
      <xdr:spPr>
        <a:xfrm>
          <a:off x="10426700" y="1673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29076</xdr:rowOff>
    </xdr:from>
    <xdr:ext cx="534377" cy="259045"/>
    <xdr:sp macro="" textlink="">
      <xdr:nvSpPr>
        <xdr:cNvPr id="467" name="普通建設事業費 （ うち更新整備　）該当値テキスト">
          <a:extLst>
            <a:ext uri="{FF2B5EF4-FFF2-40B4-BE49-F238E27FC236}">
              <a16:creationId xmlns:a16="http://schemas.microsoft.com/office/drawing/2014/main" id="{00000000-0008-0000-0600-0000D3010000}"/>
            </a:ext>
          </a:extLst>
        </xdr:cNvPr>
        <xdr:cNvSpPr txBox="1"/>
      </xdr:nvSpPr>
      <xdr:spPr>
        <a:xfrm>
          <a:off x="10528300" y="1665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97754</xdr:rowOff>
    </xdr:from>
    <xdr:to>
      <xdr:col>50</xdr:col>
      <xdr:colOff>165100</xdr:colOff>
      <xdr:row>98</xdr:row>
      <xdr:rowOff>27904</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9588500" y="1672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19031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82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15954</xdr:rowOff>
    </xdr:from>
    <xdr:to>
      <xdr:col>46</xdr:col>
      <xdr:colOff>38100</xdr:colOff>
      <xdr:row>97</xdr:row>
      <xdr:rowOff>117554</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8699500" y="1664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134081</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50795" y="1642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124440</xdr:rowOff>
    </xdr:from>
    <xdr:to>
      <xdr:col>41</xdr:col>
      <xdr:colOff>101600</xdr:colOff>
      <xdr:row>98</xdr:row>
      <xdr:rowOff>54590</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7810500" y="1675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45717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84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121118</xdr:rowOff>
    </xdr:from>
    <xdr:to>
      <xdr:col>85</xdr:col>
      <xdr:colOff>126364</xdr:colOff>
      <xdr:row>39</xdr:row>
      <xdr:rowOff>98878</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264618"/>
          <a:ext cx="1269" cy="152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128547</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81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67795</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0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121118</xdr:rowOff>
    </xdr:from>
    <xdr:to>
      <xdr:col>86</xdr:col>
      <xdr:colOff>25400</xdr:colOff>
      <xdr:row>30</xdr:row>
      <xdr:rowOff>121118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2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92894</xdr:rowOff>
    </xdr:from>
    <xdr:to>
      <xdr:col>85</xdr:col>
      <xdr:colOff>127000</xdr:colOff>
      <xdr:row>39</xdr:row>
      <xdr:rowOff>95145</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5481300" y="6779444"/>
          <a:ext cx="838200" cy="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45997</xdr:rowOff>
    </xdr:from>
    <xdr:ext cx="534377"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56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23120</xdr:rowOff>
    </xdr:from>
    <xdr:to>
      <xdr:col>85</xdr:col>
      <xdr:colOff>177800</xdr:colOff>
      <xdr:row>39</xdr:row>
      <xdr:rowOff>124720</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7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92894</xdr:rowOff>
    </xdr:from>
    <xdr:to>
      <xdr:col>81</xdr:col>
      <xdr:colOff>50800</xdr:colOff>
      <xdr:row>39</xdr:row>
      <xdr:rowOff>97946</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4592300" y="6779444"/>
          <a:ext cx="889000" cy="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30259</xdr:rowOff>
    </xdr:from>
    <xdr:to>
      <xdr:col>81</xdr:col>
      <xdr:colOff>101600</xdr:colOff>
      <xdr:row>39</xdr:row>
      <xdr:rowOff>131859</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148386</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4111" y="649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45272</xdr:rowOff>
    </xdr:from>
    <xdr:to>
      <xdr:col>76</xdr:col>
      <xdr:colOff>114300</xdr:colOff>
      <xdr:row>39</xdr:row>
      <xdr:rowOff>97946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3703300" y="6731822"/>
          <a:ext cx="889000" cy="5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20521</xdr:rowOff>
    </xdr:from>
    <xdr:to>
      <xdr:col>76</xdr:col>
      <xdr:colOff>165100</xdr:colOff>
      <xdr:row>39</xdr:row>
      <xdr:rowOff>122121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138648</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45272</xdr:rowOff>
    </xdr:from>
    <xdr:to>
      <xdr:col>71</xdr:col>
      <xdr:colOff>177800</xdr:colOff>
      <xdr:row>39</xdr:row>
      <xdr:rowOff>74964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2814300" y="6731822"/>
          <a:ext cx="889000" cy="2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24832</xdr:rowOff>
    </xdr:from>
    <xdr:to>
      <xdr:col>72</xdr:col>
      <xdr:colOff>38100</xdr:colOff>
      <xdr:row>39</xdr:row>
      <xdr:rowOff>126432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117559</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36111" y="6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22469</xdr:rowOff>
    </xdr:from>
    <xdr:to>
      <xdr:col>67</xdr:col>
      <xdr:colOff>101600</xdr:colOff>
      <xdr:row>39</xdr:row>
      <xdr:rowOff>124069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140596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47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44345</xdr:rowOff>
    </xdr:from>
    <xdr:to>
      <xdr:col>85</xdr:col>
      <xdr:colOff>177800</xdr:colOff>
      <xdr:row>39</xdr:row>
      <xdr:rowOff>145945</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73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1548</xdr:rowOff>
    </xdr:from>
    <xdr:ext cx="469744"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68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42094</xdr:rowOff>
    </xdr:from>
    <xdr:to>
      <xdr:col>81</xdr:col>
      <xdr:colOff>101600</xdr:colOff>
      <xdr:row>39</xdr:row>
      <xdr:rowOff>143694</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72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134821</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821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47146</xdr:rowOff>
    </xdr:from>
    <xdr:to>
      <xdr:col>76</xdr:col>
      <xdr:colOff>165100</xdr:colOff>
      <xdr:row>39</xdr:row>
      <xdr:rowOff>148746</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73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139873</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3017" y="6826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165922</xdr:rowOff>
    </xdr:from>
    <xdr:to>
      <xdr:col>72</xdr:col>
      <xdr:colOff>38100</xdr:colOff>
      <xdr:row>39</xdr:row>
      <xdr:rowOff>96072</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68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112599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645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24164</xdr:rowOff>
    </xdr:from>
    <xdr:to>
      <xdr:col>67</xdr:col>
      <xdr:colOff>101600</xdr:colOff>
      <xdr:row>39</xdr:row>
      <xdr:rowOff>125764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71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116891</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80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a:extLst>
            <a:ext uri="{FF2B5EF4-FFF2-40B4-BE49-F238E27FC236}">
              <a16:creationId xmlns:a16="http://schemas.microsoft.com/office/drawing/2014/main" id="{00000000-0008-0000-0600-00002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a:extLst>
            <a:ext uri="{FF2B5EF4-FFF2-40B4-BE49-F238E27FC236}">
              <a16:creationId xmlns:a16="http://schemas.microsoft.com/office/drawing/2014/main" id="{00000000-0008-0000-0600-00002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a:extLst>
            <a:ext uri="{FF2B5EF4-FFF2-40B4-BE49-F238E27FC236}">
              <a16:creationId xmlns:a16="http://schemas.microsoft.com/office/drawing/2014/main" id="{00000000-0008-0000-0600-00002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a:extLst>
            <a:ext uri="{FF2B5EF4-FFF2-40B4-BE49-F238E27FC236}">
              <a16:creationId xmlns:a16="http://schemas.microsoft.com/office/drawing/2014/main" id="{00000000-0008-0000-0600-00003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109557</xdr:rowOff>
    </xdr:from>
    <xdr:to>
      <xdr:col>85</xdr:col>
      <xdr:colOff>126364</xdr:colOff>
      <xdr:row>79</xdr:row>
      <xdr:rowOff>33906</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flipV="1">
          <a:off x="16317595" y="12282507"/>
          <a:ext cx="1269" cy="129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37733</xdr:rowOff>
    </xdr:from>
    <xdr:ext cx="469744" cy="259045"/>
    <xdr:sp macro="" textlink="">
      <xdr:nvSpPr>
        <xdr:cNvPr id="606" name="公債費最小値テキスト">
          <a:extLst>
            <a:ext uri="{FF2B5EF4-FFF2-40B4-BE49-F238E27FC236}">
              <a16:creationId xmlns:a16="http://schemas.microsoft.com/office/drawing/2014/main" id="{00000000-0008-0000-0600-00005E020000}"/>
            </a:ext>
          </a:extLst>
        </xdr:cNvPr>
        <xdr:cNvSpPr txBox="1"/>
      </xdr:nvSpPr>
      <xdr:spPr>
        <a:xfrm>
          <a:off x="16370300" y="1358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33906</xdr:rowOff>
    </xdr:from>
    <xdr:to>
      <xdr:col>86</xdr:col>
      <xdr:colOff>25400</xdr:colOff>
      <xdr:row>79</xdr:row>
      <xdr:rowOff>33906</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6230600" y="135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56234</xdr:rowOff>
    </xdr:from>
    <xdr:ext cx="599010" cy="259045"/>
    <xdr:sp macro="" textlink="">
      <xdr:nvSpPr>
        <xdr:cNvPr id="608" name="公債費最大値テキスト">
          <a:extLst>
            <a:ext uri="{FF2B5EF4-FFF2-40B4-BE49-F238E27FC236}">
              <a16:creationId xmlns:a16="http://schemas.microsoft.com/office/drawing/2014/main" id="{00000000-0008-0000-0600-000060020000}"/>
            </a:ext>
          </a:extLst>
        </xdr:cNvPr>
        <xdr:cNvSpPr txBox="1"/>
      </xdr:nvSpPr>
      <xdr:spPr>
        <a:xfrm>
          <a:off x="16370300" y="1205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109557</xdr:rowOff>
    </xdr:from>
    <xdr:to>
      <xdr:col>86</xdr:col>
      <xdr:colOff>25400</xdr:colOff>
      <xdr:row>71</xdr:row>
      <xdr:rowOff>109557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228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154246</xdr:rowOff>
    </xdr:from>
    <xdr:to>
      <xdr:col>85</xdr:col>
      <xdr:colOff>127000</xdr:colOff>
      <xdr:row>77</xdr:row>
      <xdr:rowOff>158153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5481300" y="13355896"/>
          <a:ext cx="8382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55326</xdr:rowOff>
    </xdr:from>
    <xdr:ext cx="599010" cy="259045"/>
    <xdr:sp macro="" textlink="">
      <xdr:nvSpPr>
        <xdr:cNvPr id="611" name="公債費平均値テキスト">
          <a:extLst>
            <a:ext uri="{FF2B5EF4-FFF2-40B4-BE49-F238E27FC236}">
              <a16:creationId xmlns:a16="http://schemas.microsoft.com/office/drawing/2014/main" id="{00000000-0008-0000-0600-000063020000}"/>
            </a:ext>
          </a:extLst>
        </xdr:cNvPr>
        <xdr:cNvSpPr txBox="1"/>
      </xdr:nvSpPr>
      <xdr:spPr>
        <a:xfrm>
          <a:off x="16370300" y="13085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32449</xdr:rowOff>
    </xdr:from>
    <xdr:to>
      <xdr:col>85</xdr:col>
      <xdr:colOff>177800</xdr:colOff>
      <xdr:row>77</xdr:row>
      <xdr:rowOff>134049</xdr:rowOff>
    </xdr:to>
    <xdr:sp macro="" textlink="">
      <xdr:nvSpPr>
        <xdr:cNvPr id="612" name="フローチャート: 判断 611">
          <a:extLst>
            <a:ext uri="{FF2B5EF4-FFF2-40B4-BE49-F238E27FC236}">
              <a16:creationId xmlns:a16="http://schemas.microsoft.com/office/drawing/2014/main" id="{00000000-0008-0000-0600-000064020000}"/>
            </a:ext>
          </a:extLst>
        </xdr:cNvPr>
        <xdr:cNvSpPr/>
      </xdr:nvSpPr>
      <xdr:spPr>
        <a:xfrm>
          <a:off x="162687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144410</xdr:rowOff>
    </xdr:from>
    <xdr:to>
      <xdr:col>81</xdr:col>
      <xdr:colOff>50800</xdr:colOff>
      <xdr:row>77</xdr:row>
      <xdr:rowOff>154246</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4592300" y="13346060"/>
          <a:ext cx="889000" cy="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46951</xdr:rowOff>
    </xdr:from>
    <xdr:to>
      <xdr:col>81</xdr:col>
      <xdr:colOff>101600</xdr:colOff>
      <xdr:row>77</xdr:row>
      <xdr:rowOff>148551</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5430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165078</xdr:rowOff>
    </xdr:from>
    <xdr:ext cx="59901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5181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6108</xdr:rowOff>
    </xdr:from>
    <xdr:to>
      <xdr:col>76</xdr:col>
      <xdr:colOff>114300</xdr:colOff>
      <xdr:row>77</xdr:row>
      <xdr:rowOff>144410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3703300" y="13207758"/>
          <a:ext cx="889000" cy="13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107307</xdr:rowOff>
    </xdr:from>
    <xdr:to>
      <xdr:col>76</xdr:col>
      <xdr:colOff>165100</xdr:colOff>
      <xdr:row>78</xdr:row>
      <xdr:rowOff>37457</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4541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28584</xdr:rowOff>
    </xdr:from>
    <xdr:ext cx="59901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4292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6108</xdr:rowOff>
    </xdr:from>
    <xdr:to>
      <xdr:col>71</xdr:col>
      <xdr:colOff>177800</xdr:colOff>
      <xdr:row>77</xdr:row>
      <xdr:rowOff>126662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2814300" y="13207758"/>
          <a:ext cx="889000" cy="12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71571</xdr:rowOff>
    </xdr:from>
    <xdr:to>
      <xdr:col>72</xdr:col>
      <xdr:colOff>38100</xdr:colOff>
      <xdr:row>78</xdr:row>
      <xdr:rowOff>1721</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3652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164298</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3403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68974</xdr:rowOff>
    </xdr:from>
    <xdr:to>
      <xdr:col>67</xdr:col>
      <xdr:colOff>101600</xdr:colOff>
      <xdr:row>77</xdr:row>
      <xdr:rowOff>170574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2763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15651</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514795" y="1304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107353</xdr:rowOff>
    </xdr:from>
    <xdr:to>
      <xdr:col>85</xdr:col>
      <xdr:colOff>177800</xdr:colOff>
      <xdr:row>78</xdr:row>
      <xdr:rowOff>37503</xdr:rowOff>
    </xdr:to>
    <xdr:sp macro="" textlink="">
      <xdr:nvSpPr>
        <xdr:cNvPr id="629" name="楕円 628">
          <a:extLst>
            <a:ext uri="{FF2B5EF4-FFF2-40B4-BE49-F238E27FC236}">
              <a16:creationId xmlns:a16="http://schemas.microsoft.com/office/drawing/2014/main" id="{00000000-0008-0000-0600-000075020000}"/>
            </a:ext>
          </a:extLst>
        </xdr:cNvPr>
        <xdr:cNvSpPr/>
      </xdr:nvSpPr>
      <xdr:spPr>
        <a:xfrm>
          <a:off x="16268700" y="1330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85780</xdr:rowOff>
    </xdr:from>
    <xdr:ext cx="599010" cy="259045"/>
    <xdr:sp macro="" textlink="">
      <xdr:nvSpPr>
        <xdr:cNvPr id="630" name="公債費該当値テキスト">
          <a:extLst>
            <a:ext uri="{FF2B5EF4-FFF2-40B4-BE49-F238E27FC236}">
              <a16:creationId xmlns:a16="http://schemas.microsoft.com/office/drawing/2014/main" id="{00000000-0008-0000-0600-000076020000}"/>
            </a:ext>
          </a:extLst>
        </xdr:cNvPr>
        <xdr:cNvSpPr txBox="1"/>
      </xdr:nvSpPr>
      <xdr:spPr>
        <a:xfrm>
          <a:off x="16370300" y="1328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103446</xdr:rowOff>
    </xdr:from>
    <xdr:to>
      <xdr:col>81</xdr:col>
      <xdr:colOff>101600</xdr:colOff>
      <xdr:row>78</xdr:row>
      <xdr:rowOff>33596</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5430500" y="1330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24723</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397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93610</xdr:rowOff>
    </xdr:from>
    <xdr:to>
      <xdr:col>76</xdr:col>
      <xdr:colOff>165100</xdr:colOff>
      <xdr:row>78</xdr:row>
      <xdr:rowOff>23760</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4541500" y="1329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40287</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292795" y="1307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126758</xdr:rowOff>
    </xdr:from>
    <xdr:to>
      <xdr:col>72</xdr:col>
      <xdr:colOff>38100</xdr:colOff>
      <xdr:row>77</xdr:row>
      <xdr:rowOff>56908</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3652500" y="1315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73435</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03795" y="12932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75862</xdr:rowOff>
    </xdr:from>
    <xdr:to>
      <xdr:col>67</xdr:col>
      <xdr:colOff>101600</xdr:colOff>
      <xdr:row>78</xdr:row>
      <xdr:rowOff>6012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2763500" y="1327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168589</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14795" y="13370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40441</xdr:rowOff>
    </xdr:from>
    <xdr:to>
      <xdr:col>85</xdr:col>
      <xdr:colOff>126364</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flipV="1">
          <a:off x="16317595" y="15642391"/>
          <a:ext cx="1269" cy="137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63" name="積立金最小値テキスト">
          <a:extLst>
            <a:ext uri="{FF2B5EF4-FFF2-40B4-BE49-F238E27FC236}">
              <a16:creationId xmlns:a16="http://schemas.microsoft.com/office/drawing/2014/main" id="{00000000-0008-0000-0600-000097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158568</xdr:rowOff>
    </xdr:from>
    <xdr:ext cx="690189" cy="259045"/>
    <xdr:sp macro="" textlink="">
      <xdr:nvSpPr>
        <xdr:cNvPr id="665" name="積立金最大値テキスト">
          <a:extLst>
            <a:ext uri="{FF2B5EF4-FFF2-40B4-BE49-F238E27FC236}">
              <a16:creationId xmlns:a16="http://schemas.microsoft.com/office/drawing/2014/main" id="{00000000-0008-0000-0600-000099020000}"/>
            </a:ext>
          </a:extLst>
        </xdr:cNvPr>
        <xdr:cNvSpPr txBox="1"/>
      </xdr:nvSpPr>
      <xdr:spPr>
        <a:xfrm>
          <a:off x="16370300" y="154176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40441</xdr:rowOff>
    </xdr:from>
    <xdr:to>
      <xdr:col>86</xdr:col>
      <xdr:colOff>25400</xdr:colOff>
      <xdr:row>91</xdr:row>
      <xdr:rowOff>40441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564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168354</xdr:rowOff>
    </xdr:from>
    <xdr:to>
      <xdr:col>85</xdr:col>
      <xdr:colOff>127000</xdr:colOff>
      <xdr:row>99</xdr:row>
      <xdr:rowOff>6339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5481300" y="16970454"/>
          <a:ext cx="838200" cy="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133453</xdr:rowOff>
    </xdr:from>
    <xdr:ext cx="534377" cy="259045"/>
    <xdr:sp macro="" textlink="">
      <xdr:nvSpPr>
        <xdr:cNvPr id="668" name="積立金平均値テキスト">
          <a:extLst>
            <a:ext uri="{FF2B5EF4-FFF2-40B4-BE49-F238E27FC236}">
              <a16:creationId xmlns:a16="http://schemas.microsoft.com/office/drawing/2014/main" id="{00000000-0008-0000-0600-00009C020000}"/>
            </a:ext>
          </a:extLst>
        </xdr:cNvPr>
        <xdr:cNvSpPr txBox="1"/>
      </xdr:nvSpPr>
      <xdr:spPr>
        <a:xfrm>
          <a:off x="16370300" y="16764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110576</xdr:rowOff>
    </xdr:from>
    <xdr:to>
      <xdr:col>85</xdr:col>
      <xdr:colOff>177800</xdr:colOff>
      <xdr:row>99</xdr:row>
      <xdr:rowOff>40726</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62687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6339</xdr:rowOff>
    </xdr:from>
    <xdr:to>
      <xdr:col>81</xdr:col>
      <xdr:colOff>50800</xdr:colOff>
      <xdr:row>99</xdr:row>
      <xdr:rowOff>31093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4592300" y="16979889"/>
          <a:ext cx="889000" cy="2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98020</xdr:rowOff>
    </xdr:from>
    <xdr:to>
      <xdr:col>81</xdr:col>
      <xdr:colOff>101600</xdr:colOff>
      <xdr:row>99</xdr:row>
      <xdr:rowOff>28170</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5430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44697</xdr:rowOff>
    </xdr:from>
    <xdr:ext cx="534377"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5214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31093</xdr:rowOff>
    </xdr:from>
    <xdr:to>
      <xdr:col>76</xdr:col>
      <xdr:colOff>114300</xdr:colOff>
      <xdr:row>99</xdr:row>
      <xdr:rowOff>31110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3703300" y="17004643"/>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37878</xdr:rowOff>
    </xdr:from>
    <xdr:to>
      <xdr:col>76</xdr:col>
      <xdr:colOff>165100</xdr:colOff>
      <xdr:row>98</xdr:row>
      <xdr:rowOff>139478</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4541500" y="168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156005</xdr:rowOff>
    </xdr:from>
    <xdr:ext cx="59901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4292795" y="1661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159725</xdr:rowOff>
    </xdr:from>
    <xdr:to>
      <xdr:col>71</xdr:col>
      <xdr:colOff>177800</xdr:colOff>
      <xdr:row>99</xdr:row>
      <xdr:rowOff>31110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814300" y="16961825"/>
          <a:ext cx="889000" cy="4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120603</xdr:rowOff>
    </xdr:from>
    <xdr:to>
      <xdr:col>72</xdr:col>
      <xdr:colOff>38100</xdr:colOff>
      <xdr:row>99</xdr:row>
      <xdr:rowOff>50753</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3652500" y="1692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67280</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436111" y="1669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89494</xdr:rowOff>
    </xdr:from>
    <xdr:to>
      <xdr:col>67</xdr:col>
      <xdr:colOff>101600</xdr:colOff>
      <xdr:row>99</xdr:row>
      <xdr:rowOff>19644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2763500" y="1689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36171</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547111" y="1666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117554</xdr:rowOff>
    </xdr:from>
    <xdr:to>
      <xdr:col>85</xdr:col>
      <xdr:colOff>177800</xdr:colOff>
      <xdr:row>99</xdr:row>
      <xdr:rowOff>47704</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6268700" y="1691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89003</xdr:rowOff>
    </xdr:from>
    <xdr:ext cx="534377" cy="259045"/>
    <xdr:sp macro="" textlink="">
      <xdr:nvSpPr>
        <xdr:cNvPr id="687" name="積立金該当値テキスト">
          <a:extLst>
            <a:ext uri="{FF2B5EF4-FFF2-40B4-BE49-F238E27FC236}">
              <a16:creationId xmlns:a16="http://schemas.microsoft.com/office/drawing/2014/main" id="{00000000-0008-0000-0600-0000AF020000}"/>
            </a:ext>
          </a:extLst>
        </xdr:cNvPr>
        <xdr:cNvSpPr txBox="1"/>
      </xdr:nvSpPr>
      <xdr:spPr>
        <a:xfrm>
          <a:off x="16370300" y="1689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126989</xdr:rowOff>
    </xdr:from>
    <xdr:to>
      <xdr:col>81</xdr:col>
      <xdr:colOff>101600</xdr:colOff>
      <xdr:row>99</xdr:row>
      <xdr:rowOff>57139</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5430500" y="1692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48266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702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151743</xdr:rowOff>
    </xdr:from>
    <xdr:to>
      <xdr:col>76</xdr:col>
      <xdr:colOff>165100</xdr:colOff>
      <xdr:row>99</xdr:row>
      <xdr:rowOff>81893</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4541500" y="169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73020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704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151760</xdr:rowOff>
    </xdr:from>
    <xdr:to>
      <xdr:col>72</xdr:col>
      <xdr:colOff>38100</xdr:colOff>
      <xdr:row>99</xdr:row>
      <xdr:rowOff>81910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3652500" y="169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73037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704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108925</xdr:rowOff>
    </xdr:from>
    <xdr:to>
      <xdr:col>67</xdr:col>
      <xdr:colOff>101600</xdr:colOff>
      <xdr:row>99</xdr:row>
      <xdr:rowOff>39075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2763500" y="1691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30202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700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94971</xdr:rowOff>
    </xdr:from>
    <xdr:to>
      <xdr:col>116</xdr:col>
      <xdr:colOff>62864</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2159595" y="5409921"/>
          <a:ext cx="1269" cy="1321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74541</xdr:rowOff>
    </xdr:from>
    <xdr:ext cx="249299" cy="259045"/>
    <xdr:sp macro="" textlink="">
      <xdr:nvSpPr>
        <xdr:cNvPr id="720" name="投資及び出資金最小値テキスト">
          <a:extLst>
            <a:ext uri="{FF2B5EF4-FFF2-40B4-BE49-F238E27FC236}">
              <a16:creationId xmlns:a16="http://schemas.microsoft.com/office/drawing/2014/main" id="{00000000-0008-0000-0600-0000D0020000}"/>
            </a:ext>
          </a:extLst>
        </xdr:cNvPr>
        <xdr:cNvSpPr txBox="1"/>
      </xdr:nvSpPr>
      <xdr:spPr>
        <a:xfrm>
          <a:off x="22212300" y="6761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41648</xdr:rowOff>
    </xdr:from>
    <xdr:ext cx="534377" cy="259045"/>
    <xdr:sp macro="" textlink="">
      <xdr:nvSpPr>
        <xdr:cNvPr id="722" name="投資及び出資金最大値テキスト">
          <a:extLst>
            <a:ext uri="{FF2B5EF4-FFF2-40B4-BE49-F238E27FC236}">
              <a16:creationId xmlns:a16="http://schemas.microsoft.com/office/drawing/2014/main" id="{00000000-0008-0000-0600-0000D2020000}"/>
            </a:ext>
          </a:extLst>
        </xdr:cNvPr>
        <xdr:cNvSpPr txBox="1"/>
      </xdr:nvSpPr>
      <xdr:spPr>
        <a:xfrm>
          <a:off x="22212300" y="51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94971</xdr:rowOff>
    </xdr:from>
    <xdr:to>
      <xdr:col>116</xdr:col>
      <xdr:colOff>152400</xdr:colOff>
      <xdr:row>31</xdr:row>
      <xdr:rowOff>94971</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540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163441</xdr:rowOff>
    </xdr:from>
    <xdr:ext cx="378565" cy="259045"/>
    <xdr:sp macro="" textlink="">
      <xdr:nvSpPr>
        <xdr:cNvPr id="725" name="投資及び出資金平均値テキスト">
          <a:extLst>
            <a:ext uri="{FF2B5EF4-FFF2-40B4-BE49-F238E27FC236}">
              <a16:creationId xmlns:a16="http://schemas.microsoft.com/office/drawing/2014/main" id="{00000000-0008-0000-0600-0000D5020000}"/>
            </a:ext>
          </a:extLst>
        </xdr:cNvPr>
        <xdr:cNvSpPr txBox="1"/>
      </xdr:nvSpPr>
      <xdr:spPr>
        <a:xfrm>
          <a:off x="22212300" y="65070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140564</xdr:rowOff>
    </xdr:from>
    <xdr:to>
      <xdr:col>116</xdr:col>
      <xdr:colOff>114300</xdr:colOff>
      <xdr:row>39</xdr:row>
      <xdr:rowOff>70714</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221107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43459</xdr:rowOff>
    </xdr:from>
    <xdr:to>
      <xdr:col>111</xdr:col>
      <xdr:colOff>177800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0434300" y="6730009"/>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121704</xdr:rowOff>
    </xdr:from>
    <xdr:to>
      <xdr:col>112</xdr:col>
      <xdr:colOff>38100</xdr:colOff>
      <xdr:row>39</xdr:row>
      <xdr:rowOff>51854</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1272500" y="66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68381</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088428" y="641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43459</xdr:rowOff>
    </xdr:from>
    <xdr:to>
      <xdr:col>107</xdr:col>
      <xdr:colOff>50800</xdr:colOff>
      <xdr:row>39</xdr:row>
      <xdr:rowOff>43459</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9545300" y="67300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122351</xdr:rowOff>
    </xdr:from>
    <xdr:to>
      <xdr:col>107</xdr:col>
      <xdr:colOff>101600</xdr:colOff>
      <xdr:row>39</xdr:row>
      <xdr:rowOff>52501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03835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69029</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199428" y="64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43459</xdr:rowOff>
    </xdr:from>
    <xdr:to>
      <xdr:col>102</xdr:col>
      <xdr:colOff>114300</xdr:colOff>
      <xdr:row>39</xdr:row>
      <xdr:rowOff>43497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18656300" y="673000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150737</xdr:rowOff>
    </xdr:from>
    <xdr:to>
      <xdr:col>102</xdr:col>
      <xdr:colOff>165100</xdr:colOff>
      <xdr:row>39</xdr:row>
      <xdr:rowOff>80887</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19494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97413</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56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115418</xdr:rowOff>
    </xdr:from>
    <xdr:to>
      <xdr:col>98</xdr:col>
      <xdr:colOff>38100</xdr:colOff>
      <xdr:row>39</xdr:row>
      <xdr:rowOff>45568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8605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62095</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21428"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118991</xdr:rowOff>
    </xdr:from>
    <xdr:ext cx="249299" cy="259045"/>
    <xdr:sp macro="" textlink="">
      <xdr:nvSpPr>
        <xdr:cNvPr id="744" name="投資及び出資金該当値テキスト">
          <a:extLst>
            <a:ext uri="{FF2B5EF4-FFF2-40B4-BE49-F238E27FC236}">
              <a16:creationId xmlns:a16="http://schemas.microsoft.com/office/drawing/2014/main" id="{00000000-0008-0000-0600-0000E8020000}"/>
            </a:ext>
          </a:extLst>
        </xdr:cNvPr>
        <xdr:cNvSpPr txBox="1"/>
      </xdr:nvSpPr>
      <xdr:spPr>
        <a:xfrm>
          <a:off x="22212300" y="6634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164109</xdr:rowOff>
    </xdr:from>
    <xdr:to>
      <xdr:col>107</xdr:col>
      <xdr:colOff>101600</xdr:colOff>
      <xdr:row>39</xdr:row>
      <xdr:rowOff>94259</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0383500" y="66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85386</xdr:rowOff>
    </xdr:from>
    <xdr:ext cx="313932"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77333" y="6771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164109</xdr:rowOff>
    </xdr:from>
    <xdr:to>
      <xdr:col>102</xdr:col>
      <xdr:colOff>165100</xdr:colOff>
      <xdr:row>39</xdr:row>
      <xdr:rowOff>94259</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19494500" y="66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85386</xdr:rowOff>
    </xdr:from>
    <xdr:ext cx="313932"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88333" y="6771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164147</xdr:rowOff>
    </xdr:from>
    <xdr:to>
      <xdr:col>98</xdr:col>
      <xdr:colOff>38100</xdr:colOff>
      <xdr:row>39</xdr:row>
      <xdr:rowOff>94297</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8605500" y="66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85424</xdr:rowOff>
    </xdr:from>
    <xdr:ext cx="313932"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99333" y="6771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76835</xdr:rowOff>
    </xdr:from>
    <xdr:to>
      <xdr:col>116</xdr:col>
      <xdr:colOff>62864</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2159595" y="8992235"/>
          <a:ext cx="1269"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a:extLst>
            <a:ext uri="{FF2B5EF4-FFF2-40B4-BE49-F238E27FC236}">
              <a16:creationId xmlns:a16="http://schemas.microsoft.com/office/drawing/2014/main" id="{00000000-0008-0000-0600-00000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23512</xdr:rowOff>
    </xdr:from>
    <xdr:ext cx="534377" cy="259045"/>
    <xdr:sp macro="" textlink="">
      <xdr:nvSpPr>
        <xdr:cNvPr id="777" name="貸付金最大値テキスト">
          <a:extLst>
            <a:ext uri="{FF2B5EF4-FFF2-40B4-BE49-F238E27FC236}">
              <a16:creationId xmlns:a16="http://schemas.microsoft.com/office/drawing/2014/main" id="{00000000-0008-0000-0600-000009030000}"/>
            </a:ext>
          </a:extLst>
        </xdr:cNvPr>
        <xdr:cNvSpPr txBox="1"/>
      </xdr:nvSpPr>
      <xdr:spPr>
        <a:xfrm>
          <a:off x="22212300" y="87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76835</xdr:rowOff>
    </xdr:from>
    <xdr:to>
      <xdr:col>116</xdr:col>
      <xdr:colOff>152400</xdr:colOff>
      <xdr:row>52</xdr:row>
      <xdr:rowOff>76835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8992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111034</xdr:rowOff>
    </xdr:from>
    <xdr:to>
      <xdr:col>116</xdr:col>
      <xdr:colOff>63500</xdr:colOff>
      <xdr:row>58</xdr:row>
      <xdr:rowOff>72034</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1323300" y="9883684"/>
          <a:ext cx="838200" cy="13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129288</xdr:rowOff>
    </xdr:from>
    <xdr:ext cx="469744" cy="259045"/>
    <xdr:sp macro="" textlink="">
      <xdr:nvSpPr>
        <xdr:cNvPr id="780" name="貸付金平均値テキスト">
          <a:extLst>
            <a:ext uri="{FF2B5EF4-FFF2-40B4-BE49-F238E27FC236}">
              <a16:creationId xmlns:a16="http://schemas.microsoft.com/office/drawing/2014/main" id="{00000000-0008-0000-0600-00000C030000}"/>
            </a:ext>
          </a:extLst>
        </xdr:cNvPr>
        <xdr:cNvSpPr txBox="1"/>
      </xdr:nvSpPr>
      <xdr:spPr>
        <a:xfrm>
          <a:off x="22212300" y="9730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106411</xdr:rowOff>
    </xdr:from>
    <xdr:to>
      <xdr:col>116</xdr:col>
      <xdr:colOff>114300</xdr:colOff>
      <xdr:row>58</xdr:row>
      <xdr:rowOff>36561</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221107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111034</xdr:rowOff>
    </xdr:from>
    <xdr:to>
      <xdr:col>111</xdr:col>
      <xdr:colOff>177800</xdr:colOff>
      <xdr:row>58</xdr:row>
      <xdr:rowOff>74092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0434300" y="9883684"/>
          <a:ext cx="889000" cy="13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49123</xdr:rowOff>
    </xdr:from>
    <xdr:to>
      <xdr:col>112</xdr:col>
      <xdr:colOff>38100</xdr:colOff>
      <xdr:row>55</xdr:row>
      <xdr:rowOff>150723</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1272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167250</xdr:rowOff>
    </xdr:from>
    <xdr:ext cx="534377"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056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74092</xdr:rowOff>
    </xdr:from>
    <xdr:to>
      <xdr:col>107</xdr:col>
      <xdr:colOff>50800</xdr:colOff>
      <xdr:row>58</xdr:row>
      <xdr:rowOff>74549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19545300" y="1001819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8113</xdr:rowOff>
    </xdr:from>
    <xdr:to>
      <xdr:col>107</xdr:col>
      <xdr:colOff>101600</xdr:colOff>
      <xdr:row>57</xdr:row>
      <xdr:rowOff>109713</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0383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126240</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199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74549</xdr:rowOff>
    </xdr:from>
    <xdr:to>
      <xdr:col>102</xdr:col>
      <xdr:colOff>114300</xdr:colOff>
      <xdr:row>58</xdr:row>
      <xdr:rowOff>76469</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18656300" y="10018649"/>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142027</xdr:rowOff>
    </xdr:from>
    <xdr:to>
      <xdr:col>102</xdr:col>
      <xdr:colOff>165100</xdr:colOff>
      <xdr:row>56</xdr:row>
      <xdr:rowOff>72177</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19494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88704</xdr:rowOff>
    </xdr:from>
    <xdr:ext cx="534377"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278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52644</xdr:rowOff>
    </xdr:from>
    <xdr:to>
      <xdr:col>98</xdr:col>
      <xdr:colOff>38100</xdr:colOff>
      <xdr:row>56</xdr:row>
      <xdr:rowOff>154244</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8605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170771</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21428"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21234</xdr:rowOff>
    </xdr:from>
    <xdr:to>
      <xdr:col>116</xdr:col>
      <xdr:colOff>114300</xdr:colOff>
      <xdr:row>58</xdr:row>
      <xdr:rowOff>122834</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22110700" y="99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107611</xdr:rowOff>
    </xdr:from>
    <xdr:ext cx="469744" cy="259045"/>
    <xdr:sp macro="" textlink="">
      <xdr:nvSpPr>
        <xdr:cNvPr id="799" name="貸付金該当値テキスト">
          <a:extLst>
            <a:ext uri="{FF2B5EF4-FFF2-40B4-BE49-F238E27FC236}">
              <a16:creationId xmlns:a16="http://schemas.microsoft.com/office/drawing/2014/main" id="{00000000-0008-0000-0600-00001F030000}"/>
            </a:ext>
          </a:extLst>
        </xdr:cNvPr>
        <xdr:cNvSpPr txBox="1"/>
      </xdr:nvSpPr>
      <xdr:spPr>
        <a:xfrm>
          <a:off x="22212300" y="98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60234</xdr:rowOff>
    </xdr:from>
    <xdr:to>
      <xdr:col>112</xdr:col>
      <xdr:colOff>38100</xdr:colOff>
      <xdr:row>57</xdr:row>
      <xdr:rowOff>161834</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1272500" y="983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152961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92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23292</xdr:rowOff>
    </xdr:from>
    <xdr:to>
      <xdr:col>107</xdr:col>
      <xdr:colOff>101600</xdr:colOff>
      <xdr:row>58</xdr:row>
      <xdr:rowOff>124892</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0383500" y="996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116019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060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23749</xdr:rowOff>
    </xdr:from>
    <xdr:to>
      <xdr:col>102</xdr:col>
      <xdr:colOff>165100</xdr:colOff>
      <xdr:row>58</xdr:row>
      <xdr:rowOff>125349</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19494500" y="996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116476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1006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25669</xdr:rowOff>
    </xdr:from>
    <xdr:to>
      <xdr:col>98</xdr:col>
      <xdr:colOff>38100</xdr:colOff>
      <xdr:row>58</xdr:row>
      <xdr:rowOff>127269</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8605500" y="996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118396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1006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8" name="繰出金グラフ枠">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1907</xdr:rowOff>
    </xdr:from>
    <xdr:to>
      <xdr:col>116</xdr:col>
      <xdr:colOff>62864</xdr:colOff>
      <xdr:row>78</xdr:row>
      <xdr:rowOff>41304</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flipV="1">
          <a:off x="22159595" y="12174857"/>
          <a:ext cx="1269" cy="123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45131</xdr:rowOff>
    </xdr:from>
    <xdr:ext cx="534377" cy="259045"/>
    <xdr:sp macro="" textlink="">
      <xdr:nvSpPr>
        <xdr:cNvPr id="830" name="繰出金最小値テキスト">
          <a:extLst>
            <a:ext uri="{FF2B5EF4-FFF2-40B4-BE49-F238E27FC236}">
              <a16:creationId xmlns:a16="http://schemas.microsoft.com/office/drawing/2014/main" id="{00000000-0008-0000-0600-00003E030000}"/>
            </a:ext>
          </a:extLst>
        </xdr:cNvPr>
        <xdr:cNvSpPr txBox="1"/>
      </xdr:nvSpPr>
      <xdr:spPr>
        <a:xfrm>
          <a:off x="22212300" y="134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41304</xdr:rowOff>
    </xdr:from>
    <xdr:to>
      <xdr:col>116</xdr:col>
      <xdr:colOff>152400</xdr:colOff>
      <xdr:row>78</xdr:row>
      <xdr:rowOff>41304</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2072600" y="1341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120034</xdr:rowOff>
    </xdr:from>
    <xdr:ext cx="599010" cy="259045"/>
    <xdr:sp macro="" textlink="">
      <xdr:nvSpPr>
        <xdr:cNvPr id="832" name="繰出金最大値テキスト">
          <a:extLst>
            <a:ext uri="{FF2B5EF4-FFF2-40B4-BE49-F238E27FC236}">
              <a16:creationId xmlns:a16="http://schemas.microsoft.com/office/drawing/2014/main" id="{00000000-0008-0000-0600-000040030000}"/>
            </a:ext>
          </a:extLst>
        </xdr:cNvPr>
        <xdr:cNvSpPr txBox="1"/>
      </xdr:nvSpPr>
      <xdr:spPr>
        <a:xfrm>
          <a:off x="22212300" y="119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1907</xdr:rowOff>
    </xdr:from>
    <xdr:to>
      <xdr:col>116</xdr:col>
      <xdr:colOff>152400</xdr:colOff>
      <xdr:row>71</xdr:row>
      <xdr:rowOff>1907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22072600" y="121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80156</xdr:rowOff>
    </xdr:from>
    <xdr:to>
      <xdr:col>116</xdr:col>
      <xdr:colOff>63500</xdr:colOff>
      <xdr:row>77</xdr:row>
      <xdr:rowOff>87650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flipV="1">
          <a:off x="21323300" y="13281806"/>
          <a:ext cx="838200" cy="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10980</xdr:rowOff>
    </xdr:from>
    <xdr:ext cx="599010" cy="259045"/>
    <xdr:sp macro="" textlink="">
      <xdr:nvSpPr>
        <xdr:cNvPr id="835" name="繰出金平均値テキスト">
          <a:extLst>
            <a:ext uri="{FF2B5EF4-FFF2-40B4-BE49-F238E27FC236}">
              <a16:creationId xmlns:a16="http://schemas.microsoft.com/office/drawing/2014/main" id="{00000000-0008-0000-0600-000043030000}"/>
            </a:ext>
          </a:extLst>
        </xdr:cNvPr>
        <xdr:cNvSpPr txBox="1"/>
      </xdr:nvSpPr>
      <xdr:spPr>
        <a:xfrm>
          <a:off x="22212300" y="130411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159553</xdr:rowOff>
    </xdr:from>
    <xdr:to>
      <xdr:col>116</xdr:col>
      <xdr:colOff>114300</xdr:colOff>
      <xdr:row>77</xdr:row>
      <xdr:rowOff>89703</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221107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76240</xdr:rowOff>
    </xdr:from>
    <xdr:to>
      <xdr:col>111</xdr:col>
      <xdr:colOff>177800</xdr:colOff>
      <xdr:row>77</xdr:row>
      <xdr:rowOff>87650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0434300" y="13277890"/>
          <a:ext cx="889000" cy="1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156232</xdr:rowOff>
    </xdr:from>
    <xdr:to>
      <xdr:col>112</xdr:col>
      <xdr:colOff>38100</xdr:colOff>
      <xdr:row>77</xdr:row>
      <xdr:rowOff>86382</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21272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102909</xdr:rowOff>
    </xdr:from>
    <xdr:ext cx="599010"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1023795" y="1296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62647</xdr:rowOff>
    </xdr:from>
    <xdr:to>
      <xdr:col>107</xdr:col>
      <xdr:colOff>50800</xdr:colOff>
      <xdr:row>77</xdr:row>
      <xdr:rowOff>76240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9545300" y="13264297"/>
          <a:ext cx="889000" cy="1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164041</xdr:rowOff>
    </xdr:from>
    <xdr:to>
      <xdr:col>107</xdr:col>
      <xdr:colOff>101600</xdr:colOff>
      <xdr:row>77</xdr:row>
      <xdr:rowOff>94191</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20383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110718</xdr:rowOff>
    </xdr:from>
    <xdr:ext cx="59901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0134795" y="1296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12644</xdr:rowOff>
    </xdr:from>
    <xdr:to>
      <xdr:col>102</xdr:col>
      <xdr:colOff>114300</xdr:colOff>
      <xdr:row>77</xdr:row>
      <xdr:rowOff>62647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656300" y="13214294"/>
          <a:ext cx="889000" cy="5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165333</xdr:rowOff>
    </xdr:from>
    <xdr:to>
      <xdr:col>102</xdr:col>
      <xdr:colOff>165100</xdr:colOff>
      <xdr:row>77</xdr:row>
      <xdr:rowOff>95483</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19494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112010</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9245795" y="1297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4149</xdr:rowOff>
    </xdr:from>
    <xdr:to>
      <xdr:col>98</xdr:col>
      <xdr:colOff>38100</xdr:colOff>
      <xdr:row>77</xdr:row>
      <xdr:rowOff>105749</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18605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96876</xdr:rowOff>
    </xdr:from>
    <xdr:ext cx="59901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356795"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29356</xdr:rowOff>
    </xdr:from>
    <xdr:to>
      <xdr:col>116</xdr:col>
      <xdr:colOff>114300</xdr:colOff>
      <xdr:row>77</xdr:row>
      <xdr:rowOff>130956</xdr:rowOff>
    </xdr:to>
    <xdr:sp macro="" textlink="">
      <xdr:nvSpPr>
        <xdr:cNvPr id="853" name="楕円 852">
          <a:extLst>
            <a:ext uri="{FF2B5EF4-FFF2-40B4-BE49-F238E27FC236}">
              <a16:creationId xmlns:a16="http://schemas.microsoft.com/office/drawing/2014/main" id="{00000000-0008-0000-0600-000055030000}"/>
            </a:ext>
          </a:extLst>
        </xdr:cNvPr>
        <xdr:cNvSpPr/>
      </xdr:nvSpPr>
      <xdr:spPr>
        <a:xfrm>
          <a:off x="22110700" y="1323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7783</xdr:rowOff>
    </xdr:from>
    <xdr:ext cx="599010" cy="259045"/>
    <xdr:sp macro="" textlink="">
      <xdr:nvSpPr>
        <xdr:cNvPr id="854" name="繰出金該当値テキスト">
          <a:extLst>
            <a:ext uri="{FF2B5EF4-FFF2-40B4-BE49-F238E27FC236}">
              <a16:creationId xmlns:a16="http://schemas.microsoft.com/office/drawing/2014/main" id="{00000000-0008-0000-0600-000056030000}"/>
            </a:ext>
          </a:extLst>
        </xdr:cNvPr>
        <xdr:cNvSpPr txBox="1"/>
      </xdr:nvSpPr>
      <xdr:spPr>
        <a:xfrm>
          <a:off x="22212300" y="1320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36850</xdr:rowOff>
    </xdr:from>
    <xdr:to>
      <xdr:col>112</xdr:col>
      <xdr:colOff>38100</xdr:colOff>
      <xdr:row>77</xdr:row>
      <xdr:rowOff>138450</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21272500" y="1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129577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33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25440</xdr:rowOff>
    </xdr:from>
    <xdr:to>
      <xdr:col>107</xdr:col>
      <xdr:colOff>101600</xdr:colOff>
      <xdr:row>77</xdr:row>
      <xdr:rowOff>127040</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20383500" y="132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118167</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3319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11847</xdr:rowOff>
    </xdr:from>
    <xdr:to>
      <xdr:col>102</xdr:col>
      <xdr:colOff>165100</xdr:colOff>
      <xdr:row>77</xdr:row>
      <xdr:rowOff>113447</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19494500" y="1321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104574</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45795" y="1330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133294</xdr:rowOff>
    </xdr:from>
    <xdr:to>
      <xdr:col>98</xdr:col>
      <xdr:colOff>38100</xdr:colOff>
      <xdr:row>77</xdr:row>
      <xdr:rowOff>63444</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18605500" y="1316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79971</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56795" y="12938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7" name="前年度繰上充用金グラフ枠">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9" name="前年度繰上充用金最小値テキスト">
          <a:extLst>
            <a:ext uri="{FF2B5EF4-FFF2-40B4-BE49-F238E27FC236}">
              <a16:creationId xmlns:a16="http://schemas.microsoft.com/office/drawing/2014/main" id="{00000000-0008-0000-0600-00006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1" name="前年度繰上充用金最大値テキスト">
          <a:extLst>
            <a:ext uri="{FF2B5EF4-FFF2-40B4-BE49-F238E27FC236}">
              <a16:creationId xmlns:a16="http://schemas.microsoft.com/office/drawing/2014/main" id="{00000000-0008-0000-0600-00007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4" name="前年度繰上充用金平均値テキスト">
          <a:extLst>
            <a:ext uri="{FF2B5EF4-FFF2-40B4-BE49-F238E27FC236}">
              <a16:creationId xmlns:a16="http://schemas.microsoft.com/office/drawing/2014/main" id="{00000000-0008-0000-0600-00007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フローチャート: 判断 884">
          <a:extLst>
            <a:ext uri="{FF2B5EF4-FFF2-40B4-BE49-F238E27FC236}">
              <a16:creationId xmlns:a16="http://schemas.microsoft.com/office/drawing/2014/main" id="{00000000-0008-0000-0600-00007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楕円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3" name="前年度繰上充用金該当値テキスト">
          <a:extLst>
            <a:ext uri="{FF2B5EF4-FFF2-40B4-BE49-F238E27FC236}">
              <a16:creationId xmlns:a16="http://schemas.microsoft.com/office/drawing/2014/main" id="{00000000-0008-0000-0600-00008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4" name="楕円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6" name="楕円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2" name="正方形/長方形 911">
          <a:extLst>
            <a:ext uri="{FF2B5EF4-FFF2-40B4-BE49-F238E27FC236}">
              <a16:creationId xmlns:a16="http://schemas.microsoft.com/office/drawing/2014/main" id="{00000000-0008-0000-0600-00009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3" name="正方形/長方形 912">
          <a:extLst>
            <a:ext uri="{FF2B5EF4-FFF2-40B4-BE49-F238E27FC236}">
              <a16:creationId xmlns:a16="http://schemas.microsoft.com/office/drawing/2014/main" id="{00000000-0008-0000-0600-00009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あたりのコストにおいて、高額となっているのは扶助費と補助費等である。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特に扶助費については、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平成３０年度は対前年度比△４，４００円減っているものの、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大幅に増加しており、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１番高い数値となっている。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今後も保育利用者の増加や障がい児通所サービス等により数値が増加することが予想されるため、町単独事業等の見直しを図る必要がある。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やや高い数値であり、対前年度比△１２百万円となっているものの、平成３０年度以降もエゴマ生産補助や新築住宅整備補助等の住まいづくり応援事業を重点的に実施する予定であることや新可燃ごみ共同処理施設整備に伴う邑智郡総合事務組合への負担金が急増することが影響し、今後数値はかなり高くなる見込みである。住民ニーズを踏まえて補助事業のスクラップアンドビルドが必要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普通建設事業は平成２９年度における数値は類似団体平均よりも低い水準となっているが、平成３０年度以降でまちごと魅力化センター整備事業をはじめとする大規模事業を実施するので、今後は数値が上昇する見込み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3,378
3,357
106.43
4,149,995
3,959,873
43,084
2,183,843
4,415,408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155003</xdr:rowOff>
    </xdr:from>
    <xdr:to>
      <xdr:col>24</xdr:col>
      <xdr:colOff>62865</xdr:colOff>
      <xdr:row>38</xdr:row>
      <xdr:rowOff>93078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8503"/>
          <a:ext cx="1270" cy="13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96905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93078</xdr:rowOff>
    </xdr:from>
    <xdr:to>
      <xdr:col>24</xdr:col>
      <xdr:colOff>152400</xdr:colOff>
      <xdr:row>38</xdr:row>
      <xdr:rowOff>93078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101680</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155003</xdr:rowOff>
    </xdr:from>
    <xdr:to>
      <xdr:col>24</xdr:col>
      <xdr:colOff>152400</xdr:colOff>
      <xdr:row>30</xdr:row>
      <xdr:rowOff>155003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21501</xdr:rowOff>
    </xdr:from>
    <xdr:to>
      <xdr:col>24</xdr:col>
      <xdr:colOff>63500</xdr:colOff>
      <xdr:row>38</xdr:row>
      <xdr:rowOff>39167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536601"/>
          <a:ext cx="838200" cy="1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102366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7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79489</xdr:rowOff>
    </xdr:from>
    <xdr:to>
      <xdr:col>24</xdr:col>
      <xdr:colOff>114300</xdr:colOff>
      <xdr:row>38</xdr:row>
      <xdr:rowOff>9640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35052</xdr:rowOff>
    </xdr:from>
    <xdr:to>
      <xdr:col>19</xdr:col>
      <xdr:colOff>177800</xdr:colOff>
      <xdr:row>38</xdr:row>
      <xdr:rowOff>39167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550152"/>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75806</xdr:rowOff>
    </xdr:from>
    <xdr:to>
      <xdr:col>20</xdr:col>
      <xdr:colOff>38100</xdr:colOff>
      <xdr:row>38</xdr:row>
      <xdr:rowOff>5956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22483</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35052</xdr:rowOff>
    </xdr:from>
    <xdr:to>
      <xdr:col>15</xdr:col>
      <xdr:colOff>50800</xdr:colOff>
      <xdr:row>38</xdr:row>
      <xdr:rowOff>44158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550152"/>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73736</xdr:rowOff>
    </xdr:from>
    <xdr:to>
      <xdr:col>15</xdr:col>
      <xdr:colOff>101600</xdr:colOff>
      <xdr:row>38</xdr:row>
      <xdr:rowOff>3887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20413</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44158</xdr:rowOff>
    </xdr:from>
    <xdr:to>
      <xdr:col>10</xdr:col>
      <xdr:colOff>114300</xdr:colOff>
      <xdr:row>38</xdr:row>
      <xdr:rowOff>52159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55925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79604</xdr:rowOff>
    </xdr:from>
    <xdr:to>
      <xdr:col>10</xdr:col>
      <xdr:colOff>165100</xdr:colOff>
      <xdr:row>38</xdr:row>
      <xdr:rowOff>9754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26281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84226</xdr:rowOff>
    </xdr:from>
    <xdr:to>
      <xdr:col>6</xdr:col>
      <xdr:colOff>38100</xdr:colOff>
      <xdr:row>38</xdr:row>
      <xdr:rowOff>14376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30903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2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142151</xdr:rowOff>
    </xdr:from>
    <xdr:to>
      <xdr:col>24</xdr:col>
      <xdr:colOff>114300</xdr:colOff>
      <xdr:row>38</xdr:row>
      <xdr:rowOff>72301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8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57916</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0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159817</xdr:rowOff>
    </xdr:from>
    <xdr:to>
      <xdr:col>20</xdr:col>
      <xdr:colOff>38100</xdr:colOff>
      <xdr:row>38</xdr:row>
      <xdr:rowOff>89967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50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81094</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9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155702</xdr:rowOff>
    </xdr:from>
    <xdr:to>
      <xdr:col>15</xdr:col>
      <xdr:colOff>101600</xdr:colOff>
      <xdr:row>38</xdr:row>
      <xdr:rowOff>85852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76979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9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164808</xdr:rowOff>
    </xdr:from>
    <xdr:to>
      <xdr:col>10</xdr:col>
      <xdr:colOff>165100</xdr:colOff>
      <xdr:row>38</xdr:row>
      <xdr:rowOff>94958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50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86085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60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1359</xdr:rowOff>
    </xdr:from>
    <xdr:to>
      <xdr:col>6</xdr:col>
      <xdr:colOff>38100</xdr:colOff>
      <xdr:row>38</xdr:row>
      <xdr:rowOff>102959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51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94086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60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70930</xdr:rowOff>
    </xdr:from>
    <xdr:to>
      <xdr:col>24</xdr:col>
      <xdr:colOff>62865</xdr:colOff>
      <xdr:row>59</xdr:row>
      <xdr:rowOff>2659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14880"/>
          <a:ext cx="1270" cy="130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6486</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2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2659</xdr:rowOff>
    </xdr:from>
    <xdr:to>
      <xdr:col>24</xdr:col>
      <xdr:colOff>152400</xdr:colOff>
      <xdr:row>59</xdr:row>
      <xdr:rowOff>2659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17607</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90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3,530,499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70930</xdr:rowOff>
    </xdr:from>
    <xdr:to>
      <xdr:col>24</xdr:col>
      <xdr:colOff>152400</xdr:colOff>
      <xdr:row>51</xdr:row>
      <xdr:rowOff>70930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107335</xdr:rowOff>
    </xdr:from>
    <xdr:to>
      <xdr:col>24</xdr:col>
      <xdr:colOff>63500</xdr:colOff>
      <xdr:row>58</xdr:row>
      <xdr:rowOff>117344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51435"/>
          <a:ext cx="838200" cy="1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58855</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315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35978</xdr:rowOff>
    </xdr:from>
    <xdr:to>
      <xdr:col>24</xdr:col>
      <xdr:colOff>114300</xdr:colOff>
      <xdr:row>58</xdr:row>
      <xdr:rowOff>137578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38553</xdr:rowOff>
    </xdr:from>
    <xdr:to>
      <xdr:col>19</xdr:col>
      <xdr:colOff>177800</xdr:colOff>
      <xdr:row>58</xdr:row>
      <xdr:rowOff>117344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982653"/>
          <a:ext cx="889000" cy="7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28017</xdr:rowOff>
    </xdr:from>
    <xdr:to>
      <xdr:col>20</xdr:col>
      <xdr:colOff>38100</xdr:colOff>
      <xdr:row>58</xdr:row>
      <xdr:rowOff>129617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146144</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7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38553</xdr:rowOff>
    </xdr:from>
    <xdr:to>
      <xdr:col>15</xdr:col>
      <xdr:colOff>50800</xdr:colOff>
      <xdr:row>58</xdr:row>
      <xdr:rowOff>151452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82653"/>
          <a:ext cx="889000" cy="11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15787</xdr:rowOff>
    </xdr:from>
    <xdr:to>
      <xdr:col>15</xdr:col>
      <xdr:colOff>101600</xdr:colOff>
      <xdr:row>58</xdr:row>
      <xdr:rowOff>117387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108514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5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140012</xdr:rowOff>
    </xdr:from>
    <xdr:to>
      <xdr:col>10</xdr:col>
      <xdr:colOff>114300</xdr:colOff>
      <xdr:row>58</xdr:row>
      <xdr:rowOff>151452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84112"/>
          <a:ext cx="889000" cy="1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66868</xdr:rowOff>
    </xdr:from>
    <xdr:to>
      <xdr:col>10</xdr:col>
      <xdr:colOff>165100</xdr:colOff>
      <xdr:row>58</xdr:row>
      <xdr:rowOff>168468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13545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78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58187</xdr:rowOff>
    </xdr:from>
    <xdr:to>
      <xdr:col>6</xdr:col>
      <xdr:colOff>38100</xdr:colOff>
      <xdr:row>58</xdr:row>
      <xdr:rowOff>159787</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4864</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77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56535</xdr:rowOff>
    </xdr:from>
    <xdr:to>
      <xdr:col>24</xdr:col>
      <xdr:colOff>114300</xdr:colOff>
      <xdr:row>58</xdr:row>
      <xdr:rowOff>158135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14406</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5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66544</xdr:rowOff>
    </xdr:from>
    <xdr:to>
      <xdr:col>20</xdr:col>
      <xdr:colOff>38100</xdr:colOff>
      <xdr:row>58</xdr:row>
      <xdr:rowOff>168144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1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159271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0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159203</xdr:rowOff>
    </xdr:from>
    <xdr:to>
      <xdr:col>15</xdr:col>
      <xdr:colOff>101600</xdr:colOff>
      <xdr:row>58</xdr:row>
      <xdr:rowOff>89353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3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105880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707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100652</xdr:rowOff>
    </xdr:from>
    <xdr:to>
      <xdr:col>10</xdr:col>
      <xdr:colOff>165100</xdr:colOff>
      <xdr:row>59</xdr:row>
      <xdr:rowOff>30802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4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21929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37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89212</xdr:rowOff>
    </xdr:from>
    <xdr:to>
      <xdr:col>6</xdr:col>
      <xdr:colOff>38100</xdr:colOff>
      <xdr:row>59</xdr:row>
      <xdr:rowOff>19362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3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10489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26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133967</xdr:rowOff>
    </xdr:from>
    <xdr:to>
      <xdr:col>24</xdr:col>
      <xdr:colOff>62865</xdr:colOff>
      <xdr:row>78</xdr:row>
      <xdr:rowOff>37624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64017"/>
          <a:ext cx="1270" cy="1446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41451</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37624</xdr:rowOff>
    </xdr:from>
    <xdr:to>
      <xdr:col>24</xdr:col>
      <xdr:colOff>152400</xdr:colOff>
      <xdr:row>78</xdr:row>
      <xdr:rowOff>37624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80644</xdr:rowOff>
    </xdr:from>
    <xdr:ext cx="690189"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39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1,279,514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133967</xdr:rowOff>
    </xdr:from>
    <xdr:to>
      <xdr:col>24</xdr:col>
      <xdr:colOff>152400</xdr:colOff>
      <xdr:row>69</xdr:row>
      <xdr:rowOff>133967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6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39277</xdr:rowOff>
    </xdr:from>
    <xdr:to>
      <xdr:col>24</xdr:col>
      <xdr:colOff>63500</xdr:colOff>
      <xdr:row>77</xdr:row>
      <xdr:rowOff>45101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240927"/>
          <a:ext cx="838200" cy="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20626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222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42199</xdr:rowOff>
    </xdr:from>
    <xdr:to>
      <xdr:col>24</xdr:col>
      <xdr:colOff>114300</xdr:colOff>
      <xdr:row>77</xdr:row>
      <xdr:rowOff>143799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4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39277</xdr:rowOff>
    </xdr:from>
    <xdr:to>
      <xdr:col>19</xdr:col>
      <xdr:colOff>177800</xdr:colOff>
      <xdr:row>77</xdr:row>
      <xdr:rowOff>52812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40927"/>
          <a:ext cx="889000" cy="1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53870</xdr:rowOff>
    </xdr:from>
    <xdr:to>
      <xdr:col>20</xdr:col>
      <xdr:colOff>38100</xdr:colOff>
      <xdr:row>77</xdr:row>
      <xdr:rowOff>155470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5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146597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4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52812</xdr:rowOff>
    </xdr:from>
    <xdr:to>
      <xdr:col>15</xdr:col>
      <xdr:colOff>50800</xdr:colOff>
      <xdr:row>77</xdr:row>
      <xdr:rowOff>70907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54462"/>
          <a:ext cx="889000" cy="1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2511</xdr:rowOff>
    </xdr:from>
    <xdr:to>
      <xdr:col>15</xdr:col>
      <xdr:colOff>101600</xdr:colOff>
      <xdr:row>77</xdr:row>
      <xdr:rowOff>104111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95238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296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70907</xdr:rowOff>
    </xdr:from>
    <xdr:to>
      <xdr:col>10</xdr:col>
      <xdr:colOff>114300</xdr:colOff>
      <xdr:row>77</xdr:row>
      <xdr:rowOff>103907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72557"/>
          <a:ext cx="889000" cy="3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87196</xdr:rowOff>
    </xdr:from>
    <xdr:to>
      <xdr:col>10</xdr:col>
      <xdr:colOff>165100</xdr:colOff>
      <xdr:row>78</xdr:row>
      <xdr:rowOff>17346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8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8473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38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97270</xdr:rowOff>
    </xdr:from>
    <xdr:to>
      <xdr:col>6</xdr:col>
      <xdr:colOff>38100</xdr:colOff>
      <xdr:row>78</xdr:row>
      <xdr:rowOff>27420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18547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9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165751</xdr:rowOff>
    </xdr:from>
    <xdr:to>
      <xdr:col>24</xdr:col>
      <xdr:colOff>114300</xdr:colOff>
      <xdr:row>77</xdr:row>
      <xdr:rowOff>95901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9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17178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4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159927</xdr:rowOff>
    </xdr:from>
    <xdr:to>
      <xdr:col>20</xdr:col>
      <xdr:colOff>38100</xdr:colOff>
      <xdr:row>77</xdr:row>
      <xdr:rowOff>90077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9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106604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96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2012</xdr:rowOff>
    </xdr:from>
    <xdr:to>
      <xdr:col>15</xdr:col>
      <xdr:colOff>101600</xdr:colOff>
      <xdr:row>77</xdr:row>
      <xdr:rowOff>103612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0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120139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978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20107</xdr:rowOff>
    </xdr:from>
    <xdr:to>
      <xdr:col>10</xdr:col>
      <xdr:colOff>165100</xdr:colOff>
      <xdr:row>77</xdr:row>
      <xdr:rowOff>121707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138234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99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53107</xdr:rowOff>
    </xdr:from>
    <xdr:to>
      <xdr:col>6</xdr:col>
      <xdr:colOff>38100</xdr:colOff>
      <xdr:row>77</xdr:row>
      <xdr:rowOff>154707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5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171234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02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132649</xdr:rowOff>
    </xdr:from>
    <xdr:to>
      <xdr:col>24</xdr:col>
      <xdr:colOff>62865</xdr:colOff>
      <xdr:row>98</xdr:row>
      <xdr:rowOff>163162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63149"/>
          <a:ext cx="1270" cy="140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166989</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163162</xdr:rowOff>
    </xdr:from>
    <xdr:to>
      <xdr:col>24</xdr:col>
      <xdr:colOff>152400</xdr:colOff>
      <xdr:row>98</xdr:row>
      <xdr:rowOff>163162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65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79326</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763,701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132649</xdr:rowOff>
    </xdr:from>
    <xdr:to>
      <xdr:col>24</xdr:col>
      <xdr:colOff>152400</xdr:colOff>
      <xdr:row>90</xdr:row>
      <xdr:rowOff>132649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6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26339</xdr:rowOff>
    </xdr:from>
    <xdr:to>
      <xdr:col>24</xdr:col>
      <xdr:colOff>63500</xdr:colOff>
      <xdr:row>98</xdr:row>
      <xdr:rowOff>34066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828439"/>
          <a:ext cx="8382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66719</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525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43842</xdr:rowOff>
    </xdr:from>
    <xdr:to>
      <xdr:col>24</xdr:col>
      <xdr:colOff>114300</xdr:colOff>
      <xdr:row>97</xdr:row>
      <xdr:rowOff>145442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30212</xdr:rowOff>
    </xdr:from>
    <xdr:to>
      <xdr:col>19</xdr:col>
      <xdr:colOff>177800</xdr:colOff>
      <xdr:row>98</xdr:row>
      <xdr:rowOff>34066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832312"/>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61785</xdr:rowOff>
    </xdr:from>
    <xdr:to>
      <xdr:col>20</xdr:col>
      <xdr:colOff>38100</xdr:colOff>
      <xdr:row>97</xdr:row>
      <xdr:rowOff>163385</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8462</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4192</xdr:rowOff>
    </xdr:from>
    <xdr:to>
      <xdr:col>15</xdr:col>
      <xdr:colOff>50800</xdr:colOff>
      <xdr:row>98</xdr:row>
      <xdr:rowOff>30212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806292"/>
          <a:ext cx="889000" cy="2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87965</xdr:rowOff>
    </xdr:from>
    <xdr:to>
      <xdr:col>15</xdr:col>
      <xdr:colOff>101600</xdr:colOff>
      <xdr:row>98</xdr:row>
      <xdr:rowOff>18115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34642</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08795" y="1649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123966</xdr:rowOff>
    </xdr:from>
    <xdr:to>
      <xdr:col>10</xdr:col>
      <xdr:colOff>114300</xdr:colOff>
      <xdr:row>98</xdr:row>
      <xdr:rowOff>4192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754616"/>
          <a:ext cx="889000" cy="5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102631</xdr:rowOff>
    </xdr:from>
    <xdr:to>
      <xdr:col>10</xdr:col>
      <xdr:colOff>165100</xdr:colOff>
      <xdr:row>98</xdr:row>
      <xdr:rowOff>32781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49308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19795"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124154</xdr:rowOff>
    </xdr:from>
    <xdr:to>
      <xdr:col>6</xdr:col>
      <xdr:colOff>38100</xdr:colOff>
      <xdr:row>98</xdr:row>
      <xdr:rowOff>54304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45431</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30795"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146989</xdr:rowOff>
    </xdr:from>
    <xdr:to>
      <xdr:col>24</xdr:col>
      <xdr:colOff>114300</xdr:colOff>
      <xdr:row>98</xdr:row>
      <xdr:rowOff>77139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7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125416</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75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154716</xdr:rowOff>
    </xdr:from>
    <xdr:to>
      <xdr:col>20</xdr:col>
      <xdr:colOff>38100</xdr:colOff>
      <xdr:row>98</xdr:row>
      <xdr:rowOff>84866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8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75993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7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150862</xdr:rowOff>
    </xdr:from>
    <xdr:to>
      <xdr:col>15</xdr:col>
      <xdr:colOff>101600</xdr:colOff>
      <xdr:row>98</xdr:row>
      <xdr:rowOff>81012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72139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7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124842</xdr:rowOff>
    </xdr:from>
    <xdr:to>
      <xdr:col>10</xdr:col>
      <xdr:colOff>165100</xdr:colOff>
      <xdr:row>98</xdr:row>
      <xdr:rowOff>54992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46119</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6848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73166</xdr:rowOff>
    </xdr:from>
    <xdr:to>
      <xdr:col>6</xdr:col>
      <xdr:colOff>38100</xdr:colOff>
      <xdr:row>98</xdr:row>
      <xdr:rowOff>3316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0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19843</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6479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92347</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5847"/>
          <a:ext cx="127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124505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811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39024</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92347</xdr:rowOff>
    </xdr:from>
    <xdr:to>
      <xdr:col>55</xdr:col>
      <xdr:colOff>88900</xdr:colOff>
      <xdr:row>30</xdr:row>
      <xdr:rowOff>92347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41956</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57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19079</xdr:rowOff>
    </xdr:from>
    <xdr:to>
      <xdr:col>55</xdr:col>
      <xdr:colOff>50800</xdr:colOff>
      <xdr:row>39</xdr:row>
      <xdr:rowOff>120679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14017</xdr:rowOff>
    </xdr:from>
    <xdr:to>
      <xdr:col>50</xdr:col>
      <xdr:colOff>165100</xdr:colOff>
      <xdr:row>39</xdr:row>
      <xdr:rowOff>115617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132144</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165612</xdr:rowOff>
    </xdr:from>
    <xdr:to>
      <xdr:col>46</xdr:col>
      <xdr:colOff>38100</xdr:colOff>
      <xdr:row>39</xdr:row>
      <xdr:rowOff>95762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112289</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91661</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78211"/>
          <a:ext cx="8890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9527</xdr:rowOff>
    </xdr:from>
    <xdr:to>
      <xdr:col>41</xdr:col>
      <xdr:colOff>101600</xdr:colOff>
      <xdr:row>39</xdr:row>
      <xdr:rowOff>111127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127654</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161203</xdr:rowOff>
    </xdr:from>
    <xdr:to>
      <xdr:col>36</xdr:col>
      <xdr:colOff>165100</xdr:colOff>
      <xdr:row>39</xdr:row>
      <xdr:rowOff>91353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107880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168955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84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40861</xdr:rowOff>
    </xdr:from>
    <xdr:to>
      <xdr:col>36</xdr:col>
      <xdr:colOff>165100</xdr:colOff>
      <xdr:row>39</xdr:row>
      <xdr:rowOff>142461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2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133588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820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130035</xdr:rowOff>
    </xdr:from>
    <xdr:to>
      <xdr:col>54</xdr:col>
      <xdr:colOff>189865</xdr:colOff>
      <xdr:row>58</xdr:row>
      <xdr:rowOff>139369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02535"/>
          <a:ext cx="1270"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143196</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8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139369</xdr:rowOff>
    </xdr:from>
    <xdr:to>
      <xdr:col>55</xdr:col>
      <xdr:colOff>88900</xdr:colOff>
      <xdr:row>58</xdr:row>
      <xdr:rowOff>139369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8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76712</xdr:rowOff>
    </xdr:from>
    <xdr:ext cx="690189"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77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1,510,570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130035</xdr:rowOff>
    </xdr:from>
    <xdr:to>
      <xdr:col>55</xdr:col>
      <xdr:colOff>88900</xdr:colOff>
      <xdr:row>50</xdr:row>
      <xdr:rowOff>130035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0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69429</xdr:rowOff>
    </xdr:from>
    <xdr:to>
      <xdr:col>55</xdr:col>
      <xdr:colOff>0</xdr:colOff>
      <xdr:row>58</xdr:row>
      <xdr:rowOff>72624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10013529"/>
          <a:ext cx="838200" cy="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11983</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84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160556</xdr:rowOff>
    </xdr:from>
    <xdr:to>
      <xdr:col>55</xdr:col>
      <xdr:colOff>50800</xdr:colOff>
      <xdr:row>58</xdr:row>
      <xdr:rowOff>90706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9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72624</xdr:rowOff>
    </xdr:from>
    <xdr:to>
      <xdr:col>50</xdr:col>
      <xdr:colOff>114300</xdr:colOff>
      <xdr:row>58</xdr:row>
      <xdr:rowOff>73982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10016724"/>
          <a:ext cx="889000" cy="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1972</xdr:rowOff>
    </xdr:from>
    <xdr:to>
      <xdr:col>50</xdr:col>
      <xdr:colOff>165100</xdr:colOff>
      <xdr:row>58</xdr:row>
      <xdr:rowOff>103572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94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120099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72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61883</xdr:rowOff>
    </xdr:from>
    <xdr:to>
      <xdr:col>45</xdr:col>
      <xdr:colOff>177800</xdr:colOff>
      <xdr:row>58</xdr:row>
      <xdr:rowOff>73982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10005983"/>
          <a:ext cx="889000" cy="1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169893</xdr:rowOff>
    </xdr:from>
    <xdr:to>
      <xdr:col>46</xdr:col>
      <xdr:colOff>38100</xdr:colOff>
      <xdr:row>58</xdr:row>
      <xdr:rowOff>100043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116570</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71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61883</xdr:rowOff>
    </xdr:from>
    <xdr:to>
      <xdr:col>41</xdr:col>
      <xdr:colOff>50800</xdr:colOff>
      <xdr:row>58</xdr:row>
      <xdr:rowOff>64668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005983"/>
          <a:ext cx="889000" cy="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167994</xdr:rowOff>
    </xdr:from>
    <xdr:to>
      <xdr:col>41</xdr:col>
      <xdr:colOff>101600</xdr:colOff>
      <xdr:row>58</xdr:row>
      <xdr:rowOff>98144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114671</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61795" y="971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1848</xdr:rowOff>
    </xdr:from>
    <xdr:to>
      <xdr:col>36</xdr:col>
      <xdr:colOff>165100</xdr:colOff>
      <xdr:row>58</xdr:row>
      <xdr:rowOff>103448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119975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7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18629</xdr:rowOff>
    </xdr:from>
    <xdr:to>
      <xdr:col>55</xdr:col>
      <xdr:colOff>50800</xdr:colOff>
      <xdr:row>58</xdr:row>
      <xdr:rowOff>120229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6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138983</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1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21824</xdr:rowOff>
    </xdr:from>
    <xdr:to>
      <xdr:col>50</xdr:col>
      <xdr:colOff>165100</xdr:colOff>
      <xdr:row>58</xdr:row>
      <xdr:rowOff>123424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6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114551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1005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23182</xdr:rowOff>
    </xdr:from>
    <xdr:to>
      <xdr:col>46</xdr:col>
      <xdr:colOff>38100</xdr:colOff>
      <xdr:row>58</xdr:row>
      <xdr:rowOff>124782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6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115909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06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11083</xdr:rowOff>
    </xdr:from>
    <xdr:to>
      <xdr:col>41</xdr:col>
      <xdr:colOff>101600</xdr:colOff>
      <xdr:row>58</xdr:row>
      <xdr:rowOff>112683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5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103810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13868</xdr:rowOff>
    </xdr:from>
    <xdr:to>
      <xdr:col>36</xdr:col>
      <xdr:colOff>165100</xdr:colOff>
      <xdr:row>58</xdr:row>
      <xdr:rowOff>115468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5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106595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5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116876</xdr:rowOff>
    </xdr:from>
    <xdr:to>
      <xdr:col>54</xdr:col>
      <xdr:colOff>189865</xdr:colOff>
      <xdr:row>79</xdr:row>
      <xdr:rowOff>42661</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9826"/>
          <a:ext cx="1270" cy="1297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46488</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42661</xdr:rowOff>
    </xdr:from>
    <xdr:to>
      <xdr:col>55</xdr:col>
      <xdr:colOff>88900</xdr:colOff>
      <xdr:row>79</xdr:row>
      <xdr:rowOff>42661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63553</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116876</xdr:rowOff>
    </xdr:from>
    <xdr:to>
      <xdr:col>55</xdr:col>
      <xdr:colOff>88900</xdr:colOff>
      <xdr:row>71</xdr:row>
      <xdr:rowOff>116876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140821</xdr:rowOff>
    </xdr:from>
    <xdr:to>
      <xdr:col>55</xdr:col>
      <xdr:colOff>0</xdr:colOff>
      <xdr:row>78</xdr:row>
      <xdr:rowOff>160555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513921"/>
          <a:ext cx="838200" cy="1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48471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250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25594</xdr:rowOff>
    </xdr:from>
    <xdr:to>
      <xdr:col>55</xdr:col>
      <xdr:colOff>50800</xdr:colOff>
      <xdr:row>78</xdr:row>
      <xdr:rowOff>127194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160555</xdr:rowOff>
    </xdr:from>
    <xdr:to>
      <xdr:col>50</xdr:col>
      <xdr:colOff>114300</xdr:colOff>
      <xdr:row>79</xdr:row>
      <xdr:rowOff>34632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533655"/>
          <a:ext cx="889000" cy="4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11250</xdr:rowOff>
    </xdr:from>
    <xdr:to>
      <xdr:col>50</xdr:col>
      <xdr:colOff>165100</xdr:colOff>
      <xdr:row>78</xdr:row>
      <xdr:rowOff>112850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129377</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5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33499</xdr:rowOff>
    </xdr:from>
    <xdr:to>
      <xdr:col>45</xdr:col>
      <xdr:colOff>177800</xdr:colOff>
      <xdr:row>79</xdr:row>
      <xdr:rowOff>34632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578049"/>
          <a:ext cx="889000" cy="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52888</xdr:rowOff>
    </xdr:from>
    <xdr:to>
      <xdr:col>46</xdr:col>
      <xdr:colOff>38100</xdr:colOff>
      <xdr:row>78</xdr:row>
      <xdr:rowOff>154488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171015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33499</xdr:rowOff>
    </xdr:from>
    <xdr:to>
      <xdr:col>41</xdr:col>
      <xdr:colOff>50800</xdr:colOff>
      <xdr:row>79</xdr:row>
      <xdr:rowOff>35165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578049"/>
          <a:ext cx="8890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59175</xdr:rowOff>
    </xdr:from>
    <xdr:to>
      <xdr:col>41</xdr:col>
      <xdr:colOff>101600</xdr:colOff>
      <xdr:row>78</xdr:row>
      <xdr:rowOff>160775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5852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64188</xdr:rowOff>
    </xdr:from>
    <xdr:to>
      <xdr:col>36</xdr:col>
      <xdr:colOff>165100</xdr:colOff>
      <xdr:row>78</xdr:row>
      <xdr:rowOff>165788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10865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2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90021</xdr:rowOff>
    </xdr:from>
    <xdr:to>
      <xdr:col>55</xdr:col>
      <xdr:colOff>50800</xdr:colOff>
      <xdr:row>79</xdr:row>
      <xdr:rowOff>20171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6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4948</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7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109755</xdr:rowOff>
    </xdr:from>
    <xdr:to>
      <xdr:col>50</xdr:col>
      <xdr:colOff>165100</xdr:colOff>
      <xdr:row>79</xdr:row>
      <xdr:rowOff>39905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8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31032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155282</xdr:rowOff>
    </xdr:from>
    <xdr:to>
      <xdr:col>46</xdr:col>
      <xdr:colOff>38100</xdr:colOff>
      <xdr:row>79</xdr:row>
      <xdr:rowOff>85432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52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76559</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62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154149</xdr:rowOff>
    </xdr:from>
    <xdr:to>
      <xdr:col>41</xdr:col>
      <xdr:colOff>101600</xdr:colOff>
      <xdr:row>79</xdr:row>
      <xdr:rowOff>84299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52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75426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61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155815</xdr:rowOff>
    </xdr:from>
    <xdr:to>
      <xdr:col>36</xdr:col>
      <xdr:colOff>165100</xdr:colOff>
      <xdr:row>79</xdr:row>
      <xdr:rowOff>85965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52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77092</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621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17627</xdr:rowOff>
    </xdr:from>
    <xdr:to>
      <xdr:col>54</xdr:col>
      <xdr:colOff>189865</xdr:colOff>
      <xdr:row>99</xdr:row>
      <xdr:rowOff>74795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19577"/>
          <a:ext cx="1270" cy="1428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78622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74795</xdr:rowOff>
    </xdr:from>
    <xdr:to>
      <xdr:col>55</xdr:col>
      <xdr:colOff>88900</xdr:colOff>
      <xdr:row>99</xdr:row>
      <xdr:rowOff>74795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4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135754</xdr:rowOff>
    </xdr:from>
    <xdr:ext cx="690189"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394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1,334,641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17627</xdr:rowOff>
    </xdr:from>
    <xdr:to>
      <xdr:col>55</xdr:col>
      <xdr:colOff>88900</xdr:colOff>
      <xdr:row>91</xdr:row>
      <xdr:rowOff>17627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1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116371</xdr:rowOff>
    </xdr:from>
    <xdr:to>
      <xdr:col>55</xdr:col>
      <xdr:colOff>0</xdr:colOff>
      <xdr:row>98</xdr:row>
      <xdr:rowOff>120999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918471"/>
          <a:ext cx="838200" cy="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66186</xdr:rowOff>
    </xdr:from>
    <xdr:ext cx="599010"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696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43309</xdr:rowOff>
    </xdr:from>
    <xdr:to>
      <xdr:col>55</xdr:col>
      <xdr:colOff>50800</xdr:colOff>
      <xdr:row>98</xdr:row>
      <xdr:rowOff>144909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84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116371</xdr:rowOff>
    </xdr:from>
    <xdr:to>
      <xdr:col>50</xdr:col>
      <xdr:colOff>114300</xdr:colOff>
      <xdr:row>98</xdr:row>
      <xdr:rowOff>123163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918471"/>
          <a:ext cx="889000" cy="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51135</xdr:rowOff>
    </xdr:from>
    <xdr:to>
      <xdr:col>50</xdr:col>
      <xdr:colOff>165100</xdr:colOff>
      <xdr:row>98</xdr:row>
      <xdr:rowOff>152735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85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169262</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39795" y="1662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123163</xdr:rowOff>
    </xdr:from>
    <xdr:to>
      <xdr:col>45</xdr:col>
      <xdr:colOff>177800</xdr:colOff>
      <xdr:row>99</xdr:row>
      <xdr:rowOff>33885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925263"/>
          <a:ext cx="889000" cy="8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57348</xdr:rowOff>
    </xdr:from>
    <xdr:to>
      <xdr:col>46</xdr:col>
      <xdr:colOff>38100</xdr:colOff>
      <xdr:row>98</xdr:row>
      <xdr:rowOff>158948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8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4025</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50795" y="1663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17391</xdr:rowOff>
    </xdr:from>
    <xdr:to>
      <xdr:col>41</xdr:col>
      <xdr:colOff>50800</xdr:colOff>
      <xdr:row>99</xdr:row>
      <xdr:rowOff>33885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990941"/>
          <a:ext cx="889000" cy="1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57558</xdr:rowOff>
    </xdr:from>
    <xdr:to>
      <xdr:col>41</xdr:col>
      <xdr:colOff>101600</xdr:colOff>
      <xdr:row>98</xdr:row>
      <xdr:rowOff>159158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8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4235</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61795" y="1663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74820</xdr:rowOff>
    </xdr:from>
    <xdr:to>
      <xdr:col>36</xdr:col>
      <xdr:colOff>165100</xdr:colOff>
      <xdr:row>99</xdr:row>
      <xdr:rowOff>4970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8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21497</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672795" y="1665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70199</xdr:rowOff>
    </xdr:from>
    <xdr:to>
      <xdr:col>55</xdr:col>
      <xdr:colOff>50800</xdr:colOff>
      <xdr:row>99</xdr:row>
      <xdr:rowOff>349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87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21735</xdr:rowOff>
    </xdr:from>
    <xdr:ext cx="599010"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82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65571</xdr:rowOff>
    </xdr:from>
    <xdr:to>
      <xdr:col>50</xdr:col>
      <xdr:colOff>165100</xdr:colOff>
      <xdr:row>98</xdr:row>
      <xdr:rowOff>167171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86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158298</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39795" y="16960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72363</xdr:rowOff>
    </xdr:from>
    <xdr:to>
      <xdr:col>46</xdr:col>
      <xdr:colOff>38100</xdr:colOff>
      <xdr:row>99</xdr:row>
      <xdr:rowOff>2513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87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165090</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50795" y="16967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154535</xdr:rowOff>
    </xdr:from>
    <xdr:to>
      <xdr:col>41</xdr:col>
      <xdr:colOff>101600</xdr:colOff>
      <xdr:row>99</xdr:row>
      <xdr:rowOff>84685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9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75812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704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138041</xdr:rowOff>
    </xdr:from>
    <xdr:to>
      <xdr:col>36</xdr:col>
      <xdr:colOff>165100</xdr:colOff>
      <xdr:row>99</xdr:row>
      <xdr:rowOff>68191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94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59318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703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135829</xdr:rowOff>
    </xdr:from>
    <xdr:to>
      <xdr:col>85</xdr:col>
      <xdr:colOff>126364</xdr:colOff>
      <xdr:row>38</xdr:row>
      <xdr:rowOff>170965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450779"/>
          <a:ext cx="1269" cy="123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3342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8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170965</xdr:rowOff>
    </xdr:from>
    <xdr:to>
      <xdr:col>86</xdr:col>
      <xdr:colOff>25400</xdr:colOff>
      <xdr:row>38</xdr:row>
      <xdr:rowOff>170965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8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82506</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22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135829</xdr:rowOff>
    </xdr:from>
    <xdr:to>
      <xdr:col>86</xdr:col>
      <xdr:colOff>25400</xdr:colOff>
      <xdr:row>31</xdr:row>
      <xdr:rowOff>135829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45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54112</xdr:rowOff>
    </xdr:from>
    <xdr:to>
      <xdr:col>85</xdr:col>
      <xdr:colOff>127000</xdr:colOff>
      <xdr:row>38</xdr:row>
      <xdr:rowOff>57514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569212"/>
          <a:ext cx="838200" cy="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122449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94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99572</xdr:rowOff>
    </xdr:from>
    <xdr:to>
      <xdr:col>85</xdr:col>
      <xdr:colOff>177800</xdr:colOff>
      <xdr:row>38</xdr:row>
      <xdr:rowOff>29722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20874</xdr:rowOff>
    </xdr:from>
    <xdr:to>
      <xdr:col>81</xdr:col>
      <xdr:colOff>50800</xdr:colOff>
      <xdr:row>38</xdr:row>
      <xdr:rowOff>54112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193074"/>
          <a:ext cx="889000" cy="37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84138</xdr:rowOff>
    </xdr:from>
    <xdr:to>
      <xdr:col>81</xdr:col>
      <xdr:colOff>101600</xdr:colOff>
      <xdr:row>38</xdr:row>
      <xdr:rowOff>14288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42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30815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20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20874</xdr:rowOff>
    </xdr:from>
    <xdr:to>
      <xdr:col>76</xdr:col>
      <xdr:colOff>114300</xdr:colOff>
      <xdr:row>38</xdr:row>
      <xdr:rowOff>32822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193074"/>
          <a:ext cx="889000" cy="35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82465</xdr:rowOff>
    </xdr:from>
    <xdr:to>
      <xdr:col>76</xdr:col>
      <xdr:colOff>165100</xdr:colOff>
      <xdr:row>38</xdr:row>
      <xdr:rowOff>12615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4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3742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51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32822</xdr:rowOff>
    </xdr:from>
    <xdr:to>
      <xdr:col>71</xdr:col>
      <xdr:colOff>177800</xdr:colOff>
      <xdr:row>38</xdr:row>
      <xdr:rowOff>46481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547922"/>
          <a:ext cx="889000" cy="1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95175</xdr:rowOff>
    </xdr:from>
    <xdr:to>
      <xdr:col>72</xdr:col>
      <xdr:colOff>38100</xdr:colOff>
      <xdr:row>38</xdr:row>
      <xdr:rowOff>25326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41852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2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97811</xdr:rowOff>
    </xdr:from>
    <xdr:to>
      <xdr:col>67</xdr:col>
      <xdr:colOff>101600</xdr:colOff>
      <xdr:row>38</xdr:row>
      <xdr:rowOff>27961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44488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21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6714</xdr:rowOff>
    </xdr:from>
    <xdr:to>
      <xdr:col>85</xdr:col>
      <xdr:colOff>177800</xdr:colOff>
      <xdr:row>38</xdr:row>
      <xdr:rowOff>108314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52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93091</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3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3312</xdr:rowOff>
    </xdr:from>
    <xdr:to>
      <xdr:col>81</xdr:col>
      <xdr:colOff>101600</xdr:colOff>
      <xdr:row>38</xdr:row>
      <xdr:rowOff>104912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51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96039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61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141524</xdr:rowOff>
    </xdr:from>
    <xdr:to>
      <xdr:col>76</xdr:col>
      <xdr:colOff>165100</xdr:colOff>
      <xdr:row>36</xdr:row>
      <xdr:rowOff>71674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14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88201</xdr:rowOff>
    </xdr:from>
    <xdr:ext cx="59901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292795" y="591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153472</xdr:rowOff>
    </xdr:from>
    <xdr:to>
      <xdr:col>72</xdr:col>
      <xdr:colOff>38100</xdr:colOff>
      <xdr:row>38</xdr:row>
      <xdr:rowOff>83622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74749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8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167131</xdr:rowOff>
    </xdr:from>
    <xdr:to>
      <xdr:col>67</xdr:col>
      <xdr:colOff>101600</xdr:colOff>
      <xdr:row>38</xdr:row>
      <xdr:rowOff>97281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51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88408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60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51884</xdr:rowOff>
    </xdr:from>
    <xdr:to>
      <xdr:col>85</xdr:col>
      <xdr:colOff>126364</xdr:colOff>
      <xdr:row>58</xdr:row>
      <xdr:rowOff>110245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95834"/>
          <a:ext cx="1269" cy="125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114072</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5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110245</xdr:rowOff>
    </xdr:from>
    <xdr:to>
      <xdr:col>86</xdr:col>
      <xdr:colOff>25400</xdr:colOff>
      <xdr:row>58</xdr:row>
      <xdr:rowOff>110245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5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170011</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7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51884</xdr:rowOff>
    </xdr:from>
    <xdr:to>
      <xdr:col>86</xdr:col>
      <xdr:colOff>25400</xdr:colOff>
      <xdr:row>51</xdr:row>
      <xdr:rowOff>51884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44993</xdr:rowOff>
    </xdr:from>
    <xdr:to>
      <xdr:col>85</xdr:col>
      <xdr:colOff>127000</xdr:colOff>
      <xdr:row>58</xdr:row>
      <xdr:rowOff>53225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989093"/>
          <a:ext cx="838200" cy="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120881</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22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98004</xdr:rowOff>
    </xdr:from>
    <xdr:to>
      <xdr:col>85</xdr:col>
      <xdr:colOff>177800</xdr:colOff>
      <xdr:row>58</xdr:row>
      <xdr:rowOff>28154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29581</xdr:rowOff>
    </xdr:from>
    <xdr:to>
      <xdr:col>81</xdr:col>
      <xdr:colOff>50800</xdr:colOff>
      <xdr:row>58</xdr:row>
      <xdr:rowOff>44993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973681"/>
          <a:ext cx="889000" cy="1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61954</xdr:rowOff>
    </xdr:from>
    <xdr:to>
      <xdr:col>81</xdr:col>
      <xdr:colOff>101600</xdr:colOff>
      <xdr:row>57</xdr:row>
      <xdr:rowOff>163554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8631</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60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100135</xdr:rowOff>
    </xdr:from>
    <xdr:to>
      <xdr:col>76</xdr:col>
      <xdr:colOff>114300</xdr:colOff>
      <xdr:row>58</xdr:row>
      <xdr:rowOff>29581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872785"/>
          <a:ext cx="889000" cy="10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71938</xdr:rowOff>
    </xdr:from>
    <xdr:to>
      <xdr:col>76</xdr:col>
      <xdr:colOff>165100</xdr:colOff>
      <xdr:row>58</xdr:row>
      <xdr:rowOff>2088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18615</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61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100135</xdr:rowOff>
    </xdr:from>
    <xdr:to>
      <xdr:col>71</xdr:col>
      <xdr:colOff>177800</xdr:colOff>
      <xdr:row>57</xdr:row>
      <xdr:rowOff>170866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872785"/>
          <a:ext cx="889000" cy="7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75342</xdr:rowOff>
    </xdr:from>
    <xdr:to>
      <xdr:col>72</xdr:col>
      <xdr:colOff>38100</xdr:colOff>
      <xdr:row>58</xdr:row>
      <xdr:rowOff>5492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168069</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94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128225</xdr:rowOff>
    </xdr:from>
    <xdr:to>
      <xdr:col>67</xdr:col>
      <xdr:colOff>101600</xdr:colOff>
      <xdr:row>58</xdr:row>
      <xdr:rowOff>58375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90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49502</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9993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2425</xdr:rowOff>
    </xdr:from>
    <xdr:to>
      <xdr:col>85</xdr:col>
      <xdr:colOff>177800</xdr:colOff>
      <xdr:row>58</xdr:row>
      <xdr:rowOff>104025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94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88802</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86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165643</xdr:rowOff>
    </xdr:from>
    <xdr:to>
      <xdr:col>81</xdr:col>
      <xdr:colOff>101600</xdr:colOff>
      <xdr:row>58</xdr:row>
      <xdr:rowOff>95793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93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86920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1003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150231</xdr:rowOff>
    </xdr:from>
    <xdr:to>
      <xdr:col>76</xdr:col>
      <xdr:colOff>165100</xdr:colOff>
      <xdr:row>58</xdr:row>
      <xdr:rowOff>80381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92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71508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01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49335</xdr:rowOff>
    </xdr:from>
    <xdr:to>
      <xdr:col>72</xdr:col>
      <xdr:colOff>38100</xdr:colOff>
      <xdr:row>57</xdr:row>
      <xdr:rowOff>150935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2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167462</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03795" y="959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120066</xdr:rowOff>
    </xdr:from>
    <xdr:to>
      <xdr:col>67</xdr:col>
      <xdr:colOff>101600</xdr:colOff>
      <xdr:row>58</xdr:row>
      <xdr:rowOff>50216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66743</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14795" y="9667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121118</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22618"/>
          <a:ext cx="1269" cy="152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128548</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67795</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9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931,380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121118</xdr:rowOff>
    </xdr:from>
    <xdr:to>
      <xdr:col>86</xdr:col>
      <xdr:colOff>25400</xdr:colOff>
      <xdr:row>70</xdr:row>
      <xdr:rowOff>121118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2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92894</xdr:rowOff>
    </xdr:from>
    <xdr:to>
      <xdr:col>85</xdr:col>
      <xdr:colOff>127000</xdr:colOff>
      <xdr:row>79</xdr:row>
      <xdr:rowOff>95145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637444"/>
          <a:ext cx="838200" cy="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45998</xdr:rowOff>
    </xdr:from>
    <xdr:ext cx="534377"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23121</xdr:rowOff>
    </xdr:from>
    <xdr:to>
      <xdr:col>85</xdr:col>
      <xdr:colOff>177800</xdr:colOff>
      <xdr:row>79</xdr:row>
      <xdr:rowOff>124721</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92894</xdr:rowOff>
    </xdr:from>
    <xdr:to>
      <xdr:col>81</xdr:col>
      <xdr:colOff>50800</xdr:colOff>
      <xdr:row>79</xdr:row>
      <xdr:rowOff>97946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637444"/>
          <a:ext cx="889000" cy="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30252</xdr:rowOff>
    </xdr:from>
    <xdr:to>
      <xdr:col>81</xdr:col>
      <xdr:colOff>101600</xdr:colOff>
      <xdr:row>79</xdr:row>
      <xdr:rowOff>131852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148379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35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45272</xdr:rowOff>
    </xdr:from>
    <xdr:to>
      <xdr:col>76</xdr:col>
      <xdr:colOff>114300</xdr:colOff>
      <xdr:row>79</xdr:row>
      <xdr:rowOff>97946</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89822"/>
          <a:ext cx="889000" cy="5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20518</xdr:rowOff>
    </xdr:from>
    <xdr:to>
      <xdr:col>76</xdr:col>
      <xdr:colOff>165100</xdr:colOff>
      <xdr:row>79</xdr:row>
      <xdr:rowOff>122118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138645</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45272</xdr:rowOff>
    </xdr:from>
    <xdr:to>
      <xdr:col>71</xdr:col>
      <xdr:colOff>177800</xdr:colOff>
      <xdr:row>79</xdr:row>
      <xdr:rowOff>74964</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589822"/>
          <a:ext cx="889000" cy="2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24831</xdr:rowOff>
    </xdr:from>
    <xdr:to>
      <xdr:col>72</xdr:col>
      <xdr:colOff>38100</xdr:colOff>
      <xdr:row>79</xdr:row>
      <xdr:rowOff>126431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117558</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36111" y="13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22468</xdr:rowOff>
    </xdr:from>
    <xdr:to>
      <xdr:col>67</xdr:col>
      <xdr:colOff>101600</xdr:colOff>
      <xdr:row>79</xdr:row>
      <xdr:rowOff>124068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140595</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47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44345</xdr:rowOff>
    </xdr:from>
    <xdr:to>
      <xdr:col>85</xdr:col>
      <xdr:colOff>177800</xdr:colOff>
      <xdr:row>79</xdr:row>
      <xdr:rowOff>145945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8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1548</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4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42094</xdr:rowOff>
    </xdr:from>
    <xdr:to>
      <xdr:col>81</xdr:col>
      <xdr:colOff>101600</xdr:colOff>
      <xdr:row>79</xdr:row>
      <xdr:rowOff>143694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8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134821</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67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47146</xdr:rowOff>
    </xdr:from>
    <xdr:to>
      <xdr:col>76</xdr:col>
      <xdr:colOff>165100</xdr:colOff>
      <xdr:row>79</xdr:row>
      <xdr:rowOff>148746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9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139873</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68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165922</xdr:rowOff>
    </xdr:from>
    <xdr:to>
      <xdr:col>72</xdr:col>
      <xdr:colOff>38100</xdr:colOff>
      <xdr:row>79</xdr:row>
      <xdr:rowOff>96072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112599</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36111" y="1331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24164</xdr:rowOff>
    </xdr:from>
    <xdr:to>
      <xdr:col>67</xdr:col>
      <xdr:colOff>101600</xdr:colOff>
      <xdr:row>79</xdr:row>
      <xdr:rowOff>125764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116891</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47111" y="1366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109558</xdr:rowOff>
    </xdr:from>
    <xdr:to>
      <xdr:col>85</xdr:col>
      <xdr:colOff>126364</xdr:colOff>
      <xdr:row>99</xdr:row>
      <xdr:rowOff>33906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711508"/>
          <a:ext cx="1269" cy="129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37733</xdr:rowOff>
    </xdr:from>
    <xdr:ext cx="469744"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33906</xdr:rowOff>
    </xdr:from>
    <xdr:to>
      <xdr:col>86</xdr:col>
      <xdr:colOff>25400</xdr:colOff>
      <xdr:row>99</xdr:row>
      <xdr:rowOff>33906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07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56235</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8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685,823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109558</xdr:rowOff>
    </xdr:from>
    <xdr:to>
      <xdr:col>86</xdr:col>
      <xdr:colOff>25400</xdr:colOff>
      <xdr:row>91</xdr:row>
      <xdr:rowOff>109558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711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154246</xdr:rowOff>
    </xdr:from>
    <xdr:to>
      <xdr:col>85</xdr:col>
      <xdr:colOff>127000</xdr:colOff>
      <xdr:row>97</xdr:row>
      <xdr:rowOff>158153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784896"/>
          <a:ext cx="8382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55216</xdr:rowOff>
    </xdr:from>
    <xdr:ext cx="599010"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51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32339</xdr:rowOff>
    </xdr:from>
    <xdr:to>
      <xdr:col>85</xdr:col>
      <xdr:colOff>177800</xdr:colOff>
      <xdr:row>97</xdr:row>
      <xdr:rowOff>133939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144410</xdr:rowOff>
    </xdr:from>
    <xdr:to>
      <xdr:col>81</xdr:col>
      <xdr:colOff>50800</xdr:colOff>
      <xdr:row>97</xdr:row>
      <xdr:rowOff>154246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775060"/>
          <a:ext cx="889000" cy="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46951</xdr:rowOff>
    </xdr:from>
    <xdr:to>
      <xdr:col>81</xdr:col>
      <xdr:colOff>101600</xdr:colOff>
      <xdr:row>97</xdr:row>
      <xdr:rowOff>148551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165078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181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6108</xdr:rowOff>
    </xdr:from>
    <xdr:to>
      <xdr:col>76</xdr:col>
      <xdr:colOff>114300</xdr:colOff>
      <xdr:row>97</xdr:row>
      <xdr:rowOff>144410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636758"/>
          <a:ext cx="889000" cy="13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107307</xdr:rowOff>
    </xdr:from>
    <xdr:to>
      <xdr:col>76</xdr:col>
      <xdr:colOff>165100</xdr:colOff>
      <xdr:row>98</xdr:row>
      <xdr:rowOff>37457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28584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292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6108</xdr:rowOff>
    </xdr:from>
    <xdr:to>
      <xdr:col>71</xdr:col>
      <xdr:colOff>177800</xdr:colOff>
      <xdr:row>97</xdr:row>
      <xdr:rowOff>126662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636758"/>
          <a:ext cx="889000" cy="12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71504</xdr:rowOff>
    </xdr:from>
    <xdr:to>
      <xdr:col>72</xdr:col>
      <xdr:colOff>38100</xdr:colOff>
      <xdr:row>98</xdr:row>
      <xdr:rowOff>1654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164231</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03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68859</xdr:rowOff>
    </xdr:from>
    <xdr:to>
      <xdr:col>67</xdr:col>
      <xdr:colOff>101600</xdr:colOff>
      <xdr:row>97</xdr:row>
      <xdr:rowOff>170459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15536</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14795" y="16474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107353</xdr:rowOff>
    </xdr:from>
    <xdr:to>
      <xdr:col>85</xdr:col>
      <xdr:colOff>177800</xdr:colOff>
      <xdr:row>98</xdr:row>
      <xdr:rowOff>37503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73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85780</xdr:rowOff>
    </xdr:from>
    <xdr:ext cx="599010"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716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103446</xdr:rowOff>
    </xdr:from>
    <xdr:to>
      <xdr:col>81</xdr:col>
      <xdr:colOff>101600</xdr:colOff>
      <xdr:row>98</xdr:row>
      <xdr:rowOff>33596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73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24723</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181795" y="1682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93610</xdr:rowOff>
    </xdr:from>
    <xdr:to>
      <xdr:col>76</xdr:col>
      <xdr:colOff>165100</xdr:colOff>
      <xdr:row>98</xdr:row>
      <xdr:rowOff>23760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72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40287</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292795" y="1649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126758</xdr:rowOff>
    </xdr:from>
    <xdr:to>
      <xdr:col>72</xdr:col>
      <xdr:colOff>38100</xdr:colOff>
      <xdr:row>97</xdr:row>
      <xdr:rowOff>56908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73435</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03795" y="1636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75862</xdr:rowOff>
    </xdr:from>
    <xdr:to>
      <xdr:col>67</xdr:col>
      <xdr:colOff>101600</xdr:colOff>
      <xdr:row>98</xdr:row>
      <xdr:rowOff>6012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70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168589</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14795" y="16799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111958</xdr:rowOff>
    </xdr:from>
    <xdr:to>
      <xdr:col>116</xdr:col>
      <xdr:colOff>62864</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55458"/>
          <a:ext cx="1269" cy="152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58635</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93,699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111958</xdr:rowOff>
    </xdr:from>
    <xdr:to>
      <xdr:col>116</xdr:col>
      <xdr:colOff>152400</xdr:colOff>
      <xdr:row>30</xdr:row>
      <xdr:rowOff>111958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5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8744</xdr:rowOff>
    </xdr:from>
    <xdr:ext cx="469744"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23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157317</xdr:rowOff>
    </xdr:from>
    <xdr:to>
      <xdr:col>116</xdr:col>
      <xdr:colOff>114300</xdr:colOff>
      <xdr:row>39</xdr:row>
      <xdr:rowOff>87467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7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25251</xdr:rowOff>
    </xdr:from>
    <xdr:to>
      <xdr:col>112</xdr:col>
      <xdr:colOff>38100</xdr:colOff>
      <xdr:row>39</xdr:row>
      <xdr:rowOff>126851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71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143378</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088428" y="648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25692</xdr:rowOff>
    </xdr:from>
    <xdr:to>
      <xdr:col>107</xdr:col>
      <xdr:colOff>101600</xdr:colOff>
      <xdr:row>39</xdr:row>
      <xdr:rowOff>127292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71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143819</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199428" y="648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164001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161176</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50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135743</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5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全ての費目で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概ね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類似団体平均並みか平均を下回る数値となった。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近年実施</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した悠邑ふるさと会館大規模改修事業やデジタル防災行政無線整備事業などの大規模事業の償還が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平成３０年度から</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始まる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ことや平成３０年度以降にまちごと魅力化センター整備事業が控えていることから今後数値が上昇する見込みである。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財政健全化を着実に進めていることから、実質収支額は継続的に黒字を確保している。実質単年度収支については、財政健全化に伴い町債繰上償還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２０４百万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円を行った影響により、平成２６年度は１２．０７％と近年でも突出した数値となっている。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また、財政調整基金についても適切な財源の確保と歳出の精査により、近年取り崩しを回避しており、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０．３５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％増の２７．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今後も、事務事業の見直しを行い、健全な行財政運営に努めていく。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一般会計の歳入における地方交付税の割合は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４７．１％と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町の財政運営において地方交付税への依存度が非常に高い状況である。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入面においては、近年地方交付税額が堅調に推移されている状況である。歳出面においては、財政健全化の取り組みにより、経常経費、投資的経費の抑制に努めたことで、財政調整基金残高の増、実質収支・実質単年度収支の黒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別会計においては、独立採算の運営堅持により、連結実質赤字比率においても黒字となっているが、簡易水道特別会計や国民健康保険特別会計等は将来的に独立採算が困難となることも懸念されるため、より一層の健全化の取り組みが必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4149995</v>
      </c>
      <c r="BO4" s="410"/>
      <c r="BP4" s="410"/>
      <c r="BQ4" s="410"/>
      <c r="BR4" s="410"/>
      <c r="BS4" s="410"/>
      <c r="BT4" s="410"/>
      <c r="BU4" s="411"/>
      <c r="BV4" s="409">
        <v>4009165</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2</v>
      </c>
      <c r="CU4" s="416"/>
      <c r="CV4" s="416"/>
      <c r="CW4" s="416"/>
      <c r="CX4" s="416"/>
      <c r="CY4" s="416"/>
      <c r="CZ4" s="416"/>
      <c r="DA4" s="417"/>
      <c r="DB4" s="415">
        <v>2.2000000000000002</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3959873</v>
      </c>
      <c r="BO5" s="447"/>
      <c r="BP5" s="447"/>
      <c r="BQ5" s="447"/>
      <c r="BR5" s="447"/>
      <c r="BS5" s="447"/>
      <c r="BT5" s="447"/>
      <c r="BU5" s="448"/>
      <c r="BV5" s="446">
        <v>3921053</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90.9</v>
      </c>
      <c r="CU5" s="444"/>
      <c r="CV5" s="444"/>
      <c r="CW5" s="444"/>
      <c r="CX5" s="444"/>
      <c r="CY5" s="444"/>
      <c r="CZ5" s="444"/>
      <c r="DA5" s="445"/>
      <c r="DB5" s="443">
        <v>89.5</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190122</v>
      </c>
      <c r="BO6" s="447"/>
      <c r="BP6" s="447"/>
      <c r="BQ6" s="447"/>
      <c r="BR6" s="447"/>
      <c r="BS6" s="447"/>
      <c r="BT6" s="447"/>
      <c r="BU6" s="448"/>
      <c r="BV6" s="446">
        <v>88112</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94.5</v>
      </c>
      <c r="CU6" s="484"/>
      <c r="CV6" s="484"/>
      <c r="CW6" s="484"/>
      <c r="CX6" s="484"/>
      <c r="CY6" s="484"/>
      <c r="CZ6" s="484"/>
      <c r="DA6" s="485"/>
      <c r="DB6" s="483">
        <v>93</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87</v>
      </c>
      <c r="AV7" s="479"/>
      <c r="AW7" s="479"/>
      <c r="AX7" s="479"/>
      <c r="AY7" s="480" t="s">
        <v>99</v>
      </c>
      <c r="AZ7" s="481"/>
      <c r="BA7" s="481"/>
      <c r="BB7" s="481"/>
      <c r="BC7" s="481"/>
      <c r="BD7" s="481"/>
      <c r="BE7" s="481"/>
      <c r="BF7" s="481"/>
      <c r="BG7" s="481"/>
      <c r="BH7" s="481"/>
      <c r="BI7" s="481"/>
      <c r="BJ7" s="481"/>
      <c r="BK7" s="481"/>
      <c r="BL7" s="481"/>
      <c r="BM7" s="482"/>
      <c r="BN7" s="446">
        <v>147038</v>
      </c>
      <c r="BO7" s="447"/>
      <c r="BP7" s="447"/>
      <c r="BQ7" s="447"/>
      <c r="BR7" s="447"/>
      <c r="BS7" s="447"/>
      <c r="BT7" s="447"/>
      <c r="BU7" s="448"/>
      <c r="BV7" s="446">
        <v>39320</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2183843</v>
      </c>
      <c r="CU7" s="447"/>
      <c r="CV7" s="447"/>
      <c r="CW7" s="447"/>
      <c r="CX7" s="447"/>
      <c r="CY7" s="447"/>
      <c r="CZ7" s="447"/>
      <c r="DA7" s="448"/>
      <c r="DB7" s="446">
        <v>2205020</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43084</v>
      </c>
      <c r="BO8" s="447"/>
      <c r="BP8" s="447"/>
      <c r="BQ8" s="447"/>
      <c r="BR8" s="447"/>
      <c r="BS8" s="447"/>
      <c r="BT8" s="447"/>
      <c r="BU8" s="448"/>
      <c r="BV8" s="446">
        <v>48792</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0.16</v>
      </c>
      <c r="CU8" s="487"/>
      <c r="CV8" s="487"/>
      <c r="CW8" s="487"/>
      <c r="CX8" s="487"/>
      <c r="CY8" s="487"/>
      <c r="CZ8" s="487"/>
      <c r="DA8" s="488"/>
      <c r="DB8" s="486">
        <v>0.16</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3442</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95</v>
      </c>
      <c r="AV9" s="479"/>
      <c r="AW9" s="479"/>
      <c r="AX9" s="479"/>
      <c r="AY9" s="480" t="s">
        <v>109</v>
      </c>
      <c r="AZ9" s="481"/>
      <c r="BA9" s="481"/>
      <c r="BB9" s="481"/>
      <c r="BC9" s="481"/>
      <c r="BD9" s="481"/>
      <c r="BE9" s="481"/>
      <c r="BF9" s="481"/>
      <c r="BG9" s="481"/>
      <c r="BH9" s="481"/>
      <c r="BI9" s="481"/>
      <c r="BJ9" s="481"/>
      <c r="BK9" s="481"/>
      <c r="BL9" s="481"/>
      <c r="BM9" s="482"/>
      <c r="BN9" s="446">
        <v>-5708</v>
      </c>
      <c r="BO9" s="447"/>
      <c r="BP9" s="447"/>
      <c r="BQ9" s="447"/>
      <c r="BR9" s="447"/>
      <c r="BS9" s="447"/>
      <c r="BT9" s="447"/>
      <c r="BU9" s="448"/>
      <c r="BV9" s="446">
        <v>1393</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14.3</v>
      </c>
      <c r="CU9" s="444"/>
      <c r="CV9" s="444"/>
      <c r="CW9" s="444"/>
      <c r="CX9" s="444"/>
      <c r="CY9" s="444"/>
      <c r="CZ9" s="444"/>
      <c r="DA9" s="445"/>
      <c r="DB9" s="443">
        <v>15.1</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3900</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1900</v>
      </c>
      <c r="BO10" s="447"/>
      <c r="BP10" s="447"/>
      <c r="BQ10" s="447"/>
      <c r="BR10" s="447"/>
      <c r="BS10" s="447"/>
      <c r="BT10" s="447"/>
      <c r="BU10" s="448"/>
      <c r="BV10" s="446">
        <v>26000</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15">
      <c r="A12" s="166"/>
      <c r="B12" s="506" t="s">
        <v>124</v>
      </c>
      <c r="C12" s="507"/>
      <c r="D12" s="507"/>
      <c r="E12" s="507"/>
      <c r="F12" s="507"/>
      <c r="G12" s="507"/>
      <c r="H12" s="507"/>
      <c r="I12" s="507"/>
      <c r="J12" s="507"/>
      <c r="K12" s="508"/>
      <c r="L12" s="515" t="s">
        <v>125</v>
      </c>
      <c r="M12" s="516"/>
      <c r="N12" s="516"/>
      <c r="O12" s="516"/>
      <c r="P12" s="516"/>
      <c r="Q12" s="517"/>
      <c r="R12" s="518">
        <v>3378</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129</v>
      </c>
      <c r="AV12" s="479"/>
      <c r="AW12" s="479"/>
      <c r="AX12" s="479"/>
      <c r="AY12" s="480" t="s">
        <v>130</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123</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132</v>
      </c>
      <c r="N13" s="535"/>
      <c r="O13" s="535"/>
      <c r="P13" s="535"/>
      <c r="Q13" s="536"/>
      <c r="R13" s="527">
        <v>3357</v>
      </c>
      <c r="S13" s="528"/>
      <c r="T13" s="528"/>
      <c r="U13" s="528"/>
      <c r="V13" s="529"/>
      <c r="W13" s="462" t="s">
        <v>133</v>
      </c>
      <c r="X13" s="463"/>
      <c r="Y13" s="463"/>
      <c r="Z13" s="463"/>
      <c r="AA13" s="463"/>
      <c r="AB13" s="453"/>
      <c r="AC13" s="497">
        <v>232</v>
      </c>
      <c r="AD13" s="498"/>
      <c r="AE13" s="498"/>
      <c r="AF13" s="498"/>
      <c r="AG13" s="537"/>
      <c r="AH13" s="497">
        <v>280</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-3808</v>
      </c>
      <c r="BO13" s="447"/>
      <c r="BP13" s="447"/>
      <c r="BQ13" s="447"/>
      <c r="BR13" s="447"/>
      <c r="BS13" s="447"/>
      <c r="BT13" s="447"/>
      <c r="BU13" s="448"/>
      <c r="BV13" s="446">
        <v>27393</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6.9</v>
      </c>
      <c r="CU13" s="444"/>
      <c r="CV13" s="444"/>
      <c r="CW13" s="444"/>
      <c r="CX13" s="444"/>
      <c r="CY13" s="444"/>
      <c r="CZ13" s="444"/>
      <c r="DA13" s="445"/>
      <c r="DB13" s="443">
        <v>7.9</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138</v>
      </c>
      <c r="M14" s="525"/>
      <c r="N14" s="525"/>
      <c r="O14" s="525"/>
      <c r="P14" s="525"/>
      <c r="Q14" s="526"/>
      <c r="R14" s="527">
        <v>3427</v>
      </c>
      <c r="S14" s="528"/>
      <c r="T14" s="528"/>
      <c r="U14" s="528"/>
      <c r="V14" s="529"/>
      <c r="W14" s="436"/>
      <c r="X14" s="437"/>
      <c r="Y14" s="437"/>
      <c r="Z14" s="437"/>
      <c r="AA14" s="437"/>
      <c r="AB14" s="426"/>
      <c r="AC14" s="530">
        <v>14.1</v>
      </c>
      <c r="AD14" s="531"/>
      <c r="AE14" s="531"/>
      <c r="AF14" s="531"/>
      <c r="AG14" s="532"/>
      <c r="AH14" s="530">
        <v>15.1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15.9</v>
      </c>
      <c r="CU14" s="542"/>
      <c r="CV14" s="542"/>
      <c r="CW14" s="542"/>
      <c r="CX14" s="542"/>
      <c r="CY14" s="542"/>
      <c r="CZ14" s="542"/>
      <c r="DA14" s="543"/>
      <c r="DB14" s="541">
        <v>9</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132</v>
      </c>
      <c r="N15" s="535"/>
      <c r="O15" s="535"/>
      <c r="P15" s="535"/>
      <c r="Q15" s="536"/>
      <c r="R15" s="527">
        <v>3410</v>
      </c>
      <c r="S15" s="528"/>
      <c r="T15" s="528"/>
      <c r="U15" s="528"/>
      <c r="V15" s="529"/>
      <c r="W15" s="462" t="s">
        <v>140</v>
      </c>
      <c r="X15" s="463"/>
      <c r="Y15" s="463"/>
      <c r="Z15" s="463"/>
      <c r="AA15" s="463"/>
      <c r="AB15" s="453"/>
      <c r="AC15" s="497">
        <v>281</v>
      </c>
      <c r="AD15" s="498"/>
      <c r="AE15" s="498"/>
      <c r="AF15" s="498"/>
      <c r="AG15" s="537"/>
      <c r="AH15" s="497">
        <v>341</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324721</v>
      </c>
      <c r="BO15" s="410"/>
      <c r="BP15" s="410"/>
      <c r="BQ15" s="410"/>
      <c r="BR15" s="410"/>
      <c r="BS15" s="410"/>
      <c r="BT15" s="410"/>
      <c r="BU15" s="411"/>
      <c r="BV15" s="409">
        <v>335010</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17</v>
      </c>
      <c r="AD16" s="531"/>
      <c r="AE16" s="531"/>
      <c r="AF16" s="531"/>
      <c r="AG16" s="532"/>
      <c r="AH16" s="530">
        <v>18.399999999999999</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2021439</v>
      </c>
      <c r="BO16" s="447"/>
      <c r="BP16" s="447"/>
      <c r="BQ16" s="447"/>
      <c r="BR16" s="447"/>
      <c r="BS16" s="447"/>
      <c r="BT16" s="447"/>
      <c r="BU16" s="448"/>
      <c r="BV16" s="446">
        <v>2041644</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1138</v>
      </c>
      <c r="AD17" s="498"/>
      <c r="AE17" s="498"/>
      <c r="AF17" s="498"/>
      <c r="AG17" s="537"/>
      <c r="AH17" s="497">
        <v>1228</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402820</v>
      </c>
      <c r="BO17" s="447"/>
      <c r="BP17" s="447"/>
      <c r="BQ17" s="447"/>
      <c r="BR17" s="447"/>
      <c r="BS17" s="447"/>
      <c r="BT17" s="447"/>
      <c r="BU17" s="448"/>
      <c r="BV17" s="446">
        <v>414965</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106.43</v>
      </c>
      <c r="M18" s="559"/>
      <c r="N18" s="559"/>
      <c r="O18" s="559"/>
      <c r="P18" s="559"/>
      <c r="Q18" s="559"/>
      <c r="R18" s="560"/>
      <c r="S18" s="560"/>
      <c r="T18" s="560"/>
      <c r="U18" s="560"/>
      <c r="V18" s="561"/>
      <c r="W18" s="464"/>
      <c r="X18" s="465"/>
      <c r="Y18" s="465"/>
      <c r="Z18" s="465"/>
      <c r="AA18" s="465"/>
      <c r="AB18" s="456"/>
      <c r="AC18" s="562">
        <v>68.900000000000006</v>
      </c>
      <c r="AD18" s="563"/>
      <c r="AE18" s="563"/>
      <c r="AF18" s="563"/>
      <c r="AG18" s="564"/>
      <c r="AH18" s="562">
        <v>66.400000000000006</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2013685</v>
      </c>
      <c r="BO18" s="447"/>
      <c r="BP18" s="447"/>
      <c r="BQ18" s="447"/>
      <c r="BR18" s="447"/>
      <c r="BS18" s="447"/>
      <c r="BT18" s="447"/>
      <c r="BU18" s="448"/>
      <c r="BV18" s="446">
        <v>1987138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32</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2844926</v>
      </c>
      <c r="BO19" s="447"/>
      <c r="BP19" s="447"/>
      <c r="BQ19" s="447"/>
      <c r="BR19" s="447"/>
      <c r="BS19" s="447"/>
      <c r="BT19" s="447"/>
      <c r="BU19" s="448"/>
      <c r="BV19" s="446">
        <v>2781472</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1457</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4415408</v>
      </c>
      <c r="BO23" s="447"/>
      <c r="BP23" s="447"/>
      <c r="BQ23" s="447"/>
      <c r="BR23" s="447"/>
      <c r="BS23" s="447"/>
      <c r="BT23" s="447"/>
      <c r="BU23" s="448"/>
      <c r="BV23" s="446">
        <v>4293371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6000</v>
      </c>
      <c r="R24" s="498"/>
      <c r="S24" s="498"/>
      <c r="T24" s="498"/>
      <c r="U24" s="498"/>
      <c r="V24" s="537"/>
      <c r="W24" s="596"/>
      <c r="X24" s="584"/>
      <c r="Y24" s="585"/>
      <c r="Z24" s="496" t="s">
        <v>164</v>
      </c>
      <c r="AA24" s="476"/>
      <c r="AB24" s="476"/>
      <c r="AC24" s="476"/>
      <c r="AD24" s="476"/>
      <c r="AE24" s="476"/>
      <c r="AF24" s="476"/>
      <c r="AG24" s="477"/>
      <c r="AH24" s="497">
        <v>53</v>
      </c>
      <c r="AI24" s="498"/>
      <c r="AJ24" s="498"/>
      <c r="AK24" s="498"/>
      <c r="AL24" s="537"/>
      <c r="AM24" s="497">
        <v>155820</v>
      </c>
      <c r="AN24" s="498"/>
      <c r="AO24" s="498"/>
      <c r="AP24" s="498"/>
      <c r="AQ24" s="498"/>
      <c r="AR24" s="537"/>
      <c r="AS24" s="497">
        <v>2940</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3651987</v>
      </c>
      <c r="BO24" s="447"/>
      <c r="BP24" s="447"/>
      <c r="BQ24" s="447"/>
      <c r="BR24" s="447"/>
      <c r="BS24" s="447"/>
      <c r="BT24" s="447"/>
      <c r="BU24" s="448"/>
      <c r="BV24" s="446">
        <v>3533678</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1</v>
      </c>
      <c r="M25" s="498"/>
      <c r="N25" s="498"/>
      <c r="O25" s="498"/>
      <c r="P25" s="537"/>
      <c r="Q25" s="497">
        <v>5400</v>
      </c>
      <c r="R25" s="498"/>
      <c r="S25" s="498"/>
      <c r="T25" s="498"/>
      <c r="U25" s="498"/>
      <c r="V25" s="537"/>
      <c r="W25" s="596"/>
      <c r="X25" s="584"/>
      <c r="Y25" s="585"/>
      <c r="Z25" s="496" t="s">
        <v>167</v>
      </c>
      <c r="AA25" s="476"/>
      <c r="AB25" s="476"/>
      <c r="AC25" s="476"/>
      <c r="AD25" s="476"/>
      <c r="AE25" s="476"/>
      <c r="AF25" s="476"/>
      <c r="AG25" s="477"/>
      <c r="AH25" s="497" t="s">
        <v>122</v>
      </c>
      <c r="AI25" s="498"/>
      <c r="AJ25" s="498"/>
      <c r="AK25" s="498"/>
      <c r="AL25" s="537"/>
      <c r="AM25" s="497" t="s">
        <v>122</v>
      </c>
      <c r="AN25" s="498"/>
      <c r="AO25" s="498"/>
      <c r="AP25" s="498"/>
      <c r="AQ25" s="498"/>
      <c r="AR25" s="537"/>
      <c r="AS25" s="497" t="s">
        <v>123</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326910</v>
      </c>
      <c r="BO25" s="410"/>
      <c r="BP25" s="410"/>
      <c r="BQ25" s="410"/>
      <c r="BR25" s="410"/>
      <c r="BS25" s="410"/>
      <c r="BT25" s="410"/>
      <c r="BU25" s="411"/>
      <c r="BV25" s="409">
        <v>435955</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4800</v>
      </c>
      <c r="R26" s="498"/>
      <c r="S26" s="498"/>
      <c r="T26" s="498"/>
      <c r="U26" s="498"/>
      <c r="V26" s="537"/>
      <c r="W26" s="596"/>
      <c r="X26" s="584"/>
      <c r="Y26" s="585"/>
      <c r="Z26" s="496" t="s">
        <v>170</v>
      </c>
      <c r="AA26" s="606"/>
      <c r="AB26" s="606"/>
      <c r="AC26" s="606"/>
      <c r="AD26" s="606"/>
      <c r="AE26" s="606"/>
      <c r="AF26" s="606"/>
      <c r="AG26" s="607"/>
      <c r="AH26" s="497" t="s">
        <v>171</v>
      </c>
      <c r="AI26" s="498"/>
      <c r="AJ26" s="498"/>
      <c r="AK26" s="498"/>
      <c r="AL26" s="537"/>
      <c r="AM26" s="497" t="s">
        <v>122</v>
      </c>
      <c r="AN26" s="498"/>
      <c r="AO26" s="498"/>
      <c r="AP26" s="498"/>
      <c r="AQ26" s="498"/>
      <c r="AR26" s="537"/>
      <c r="AS26" s="497" t="s">
        <v>123</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122</v>
      </c>
      <c r="BO26" s="447"/>
      <c r="BP26" s="447"/>
      <c r="BQ26" s="447"/>
      <c r="BR26" s="447"/>
      <c r="BS26" s="447"/>
      <c r="BT26" s="447"/>
      <c r="BU26" s="448"/>
      <c r="BV26" s="446" t="s">
        <v>122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173</v>
      </c>
      <c r="F27" s="476"/>
      <c r="G27" s="476"/>
      <c r="H27" s="476"/>
      <c r="I27" s="476"/>
      <c r="J27" s="476"/>
      <c r="K27" s="477"/>
      <c r="L27" s="497">
        <v>1</v>
      </c>
      <c r="M27" s="498"/>
      <c r="N27" s="498"/>
      <c r="O27" s="498"/>
      <c r="P27" s="537"/>
      <c r="Q27" s="497">
        <v>2888</v>
      </c>
      <c r="R27" s="498"/>
      <c r="S27" s="498"/>
      <c r="T27" s="498"/>
      <c r="U27" s="498"/>
      <c r="V27" s="537"/>
      <c r="W27" s="596"/>
      <c r="X27" s="584"/>
      <c r="Y27" s="585"/>
      <c r="Z27" s="496" t="s">
        <v>174</v>
      </c>
      <c r="AA27" s="476"/>
      <c r="AB27" s="476"/>
      <c r="AC27" s="476"/>
      <c r="AD27" s="476"/>
      <c r="AE27" s="476"/>
      <c r="AF27" s="476"/>
      <c r="AG27" s="477"/>
      <c r="AH27" s="497" t="s">
        <v>122</v>
      </c>
      <c r="AI27" s="498"/>
      <c r="AJ27" s="498"/>
      <c r="AK27" s="498"/>
      <c r="AL27" s="537"/>
      <c r="AM27" s="497" t="s">
        <v>175</v>
      </c>
      <c r="AN27" s="498"/>
      <c r="AO27" s="498"/>
      <c r="AP27" s="498"/>
      <c r="AQ27" s="498"/>
      <c r="AR27" s="537"/>
      <c r="AS27" s="497" t="s">
        <v>171</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t="s">
        <v>122</v>
      </c>
      <c r="BO27" s="620"/>
      <c r="BP27" s="620"/>
      <c r="BQ27" s="620"/>
      <c r="BR27" s="620"/>
      <c r="BS27" s="620"/>
      <c r="BT27" s="620"/>
      <c r="BU27" s="621"/>
      <c r="BV27" s="619" t="s">
        <v>123</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177</v>
      </c>
      <c r="F28" s="476"/>
      <c r="G28" s="476"/>
      <c r="H28" s="476"/>
      <c r="I28" s="476"/>
      <c r="J28" s="476"/>
      <c r="K28" s="477"/>
      <c r="L28" s="497">
        <v>1</v>
      </c>
      <c r="M28" s="498"/>
      <c r="N28" s="498"/>
      <c r="O28" s="498"/>
      <c r="P28" s="537"/>
      <c r="Q28" s="497">
        <v>2394</v>
      </c>
      <c r="R28" s="498"/>
      <c r="S28" s="498"/>
      <c r="T28" s="498"/>
      <c r="U28" s="498"/>
      <c r="V28" s="537"/>
      <c r="W28" s="596"/>
      <c r="X28" s="584"/>
      <c r="Y28" s="585"/>
      <c r="Z28" s="496" t="s">
        <v>178</v>
      </c>
      <c r="AA28" s="476"/>
      <c r="AB28" s="476"/>
      <c r="AC28" s="476"/>
      <c r="AD28" s="476"/>
      <c r="AE28" s="476"/>
      <c r="AF28" s="476"/>
      <c r="AG28" s="477"/>
      <c r="AH28" s="497" t="s">
        <v>123</v>
      </c>
      <c r="AI28" s="498"/>
      <c r="AJ28" s="498"/>
      <c r="AK28" s="498"/>
      <c r="AL28" s="537"/>
      <c r="AM28" s="497" t="s">
        <v>123</v>
      </c>
      <c r="AN28" s="498"/>
      <c r="AO28" s="498"/>
      <c r="AP28" s="498"/>
      <c r="AQ28" s="498"/>
      <c r="AR28" s="537"/>
      <c r="AS28" s="497" t="s">
        <v>122</v>
      </c>
      <c r="AT28" s="498"/>
      <c r="AU28" s="498"/>
      <c r="AV28" s="498"/>
      <c r="AW28" s="498"/>
      <c r="AX28" s="499"/>
      <c r="AY28" s="622" t="s">
        <v>179</v>
      </c>
      <c r="AZ28" s="623"/>
      <c r="BA28" s="623"/>
      <c r="BB28" s="624"/>
      <c r="BC28" s="406" t="s">
        <v>41</v>
      </c>
      <c r="BD28" s="407"/>
      <c r="BE28" s="407"/>
      <c r="BF28" s="407"/>
      <c r="BG28" s="407"/>
      <c r="BH28" s="407"/>
      <c r="BI28" s="407"/>
      <c r="BJ28" s="407"/>
      <c r="BK28" s="407"/>
      <c r="BL28" s="407"/>
      <c r="BM28" s="408"/>
      <c r="BN28" s="409">
        <v>607585</v>
      </c>
      <c r="BO28" s="410"/>
      <c r="BP28" s="410"/>
      <c r="BQ28" s="410"/>
      <c r="BR28" s="410"/>
      <c r="BS28" s="410"/>
      <c r="BT28" s="410"/>
      <c r="BU28" s="411"/>
      <c r="BV28" s="409">
        <v>605685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180</v>
      </c>
      <c r="F29" s="476"/>
      <c r="G29" s="476"/>
      <c r="H29" s="476"/>
      <c r="I29" s="476"/>
      <c r="J29" s="476"/>
      <c r="K29" s="477"/>
      <c r="L29" s="497">
        <v>7</v>
      </c>
      <c r="M29" s="498"/>
      <c r="N29" s="498"/>
      <c r="O29" s="498"/>
      <c r="P29" s="537"/>
      <c r="Q29" s="497">
        <v>1995</v>
      </c>
      <c r="R29" s="498"/>
      <c r="S29" s="498"/>
      <c r="T29" s="498"/>
      <c r="U29" s="498"/>
      <c r="V29" s="537"/>
      <c r="W29" s="597"/>
      <c r="X29" s="598"/>
      <c r="Y29" s="599"/>
      <c r="Z29" s="496" t="s">
        <v>181</v>
      </c>
      <c r="AA29" s="476"/>
      <c r="AB29" s="476"/>
      <c r="AC29" s="476"/>
      <c r="AD29" s="476"/>
      <c r="AE29" s="476"/>
      <c r="AF29" s="476"/>
      <c r="AG29" s="477"/>
      <c r="AH29" s="497">
        <v>53</v>
      </c>
      <c r="AI29" s="498"/>
      <c r="AJ29" s="498"/>
      <c r="AK29" s="498"/>
      <c r="AL29" s="537"/>
      <c r="AM29" s="497">
        <v>155820</v>
      </c>
      <c r="AN29" s="498"/>
      <c r="AO29" s="498"/>
      <c r="AP29" s="498"/>
      <c r="AQ29" s="498"/>
      <c r="AR29" s="537"/>
      <c r="AS29" s="497">
        <v>2940</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862861</v>
      </c>
      <c r="BO29" s="447"/>
      <c r="BP29" s="447"/>
      <c r="BQ29" s="447"/>
      <c r="BR29" s="447"/>
      <c r="BS29" s="447"/>
      <c r="BT29" s="447"/>
      <c r="BU29" s="448"/>
      <c r="BV29" s="446">
        <v>832652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98.5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614012</v>
      </c>
      <c r="BO30" s="620"/>
      <c r="BP30" s="620"/>
      <c r="BQ30" s="620"/>
      <c r="BR30" s="620"/>
      <c r="BS30" s="620"/>
      <c r="BT30" s="620"/>
      <c r="BU30" s="621"/>
      <c r="BV30" s="619">
        <v>448942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192</v>
      </c>
      <c r="V33" s="470"/>
      <c r="W33" s="435" t="s">
        <v>193</v>
      </c>
      <c r="X33" s="435"/>
      <c r="Y33" s="435"/>
      <c r="Z33" s="435"/>
      <c r="AA33" s="435"/>
      <c r="AB33" s="435"/>
      <c r="AC33" s="435"/>
      <c r="AD33" s="435"/>
      <c r="AE33" s="435"/>
      <c r="AF33" s="435"/>
      <c r="AG33" s="435"/>
      <c r="AH33" s="435"/>
      <c r="AI33" s="435"/>
      <c r="AJ33" s="435"/>
      <c r="AK33" s="435"/>
      <c r="AL33" s="195"/>
      <c r="AM33" s="470" t="s">
        <v>190</v>
      </c>
      <c r="AN33" s="470"/>
      <c r="AO33" s="435" t="s">
        <v>193</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197</v>
      </c>
      <c r="CP33" s="470"/>
      <c r="CQ33" s="435" t="s">
        <v>198</v>
      </c>
      <c r="CR33" s="435"/>
      <c r="CS33" s="435"/>
      <c r="CT33" s="435"/>
      <c r="CU33" s="435"/>
      <c r="CV33" s="435"/>
      <c r="CW33" s="435"/>
      <c r="CX33" s="435"/>
      <c r="CY33" s="435"/>
      <c r="CZ33" s="435"/>
      <c r="DA33" s="435"/>
      <c r="DB33" s="435"/>
      <c r="DC33" s="435"/>
      <c r="DD33" s="435"/>
      <c r="DE33" s="435"/>
      <c r="DF33" s="195"/>
      <c r="DG33" s="631" t="s">
        <v>199</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5</v>
      </c>
      <c r="BF34" s="632"/>
      <c r="BG34" s="633" t="str">
        <f>IF('各会計、関係団体の財政状況及び健全化判断比率'!B30="","",'各会計、関係団体の財政状況及び健全化判断比率'!B30)</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邑智郡総合事務組合（普通）</v>
      </c>
      <c r="BZ34" s="633"/>
      <c r="CA34" s="633"/>
      <c r="CB34" s="633"/>
      <c r="CC34" s="633"/>
      <c r="CD34" s="633"/>
      <c r="CE34" s="633"/>
      <c r="CF34" s="633"/>
      <c r="CG34" s="633"/>
      <c r="CH34" s="633"/>
      <c r="CI34" s="633"/>
      <c r="CJ34" s="633"/>
      <c r="CK34" s="633"/>
      <c r="CL34" s="633"/>
      <c r="CM34" s="633"/>
      <c r="CN34" s="193"/>
      <c r="CO34" s="632">
        <f>IF(CQ34="","",MAX(C34:D43,U34:V43,AM34:AN43,BE34:BF43,BW34:BX43)+1)</f>
        <v>14</v>
      </c>
      <c r="CP34" s="632"/>
      <c r="CQ34" s="633" t="str">
        <f>IF('各会計、関係団体の財政状況及び健全化判断比率'!BS7="","",'各会計、関係団体の財政状況及び健全化判断比率'!BS7)</f>
        <v>川本町農業公社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住宅新築資金等貸付事業特別会計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後期高齢者医療特別会計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6</v>
      </c>
      <c r="BF35" s="632"/>
      <c r="BG35" s="633" t="str">
        <f>IF('各会計、関係団体の財政状況及び健全化判断比率'!B31="","",'各会計、関係団体の財政状況及び健全化判断比率'!B31)</f>
        <v>農業集落排水処理事業特別会計</v>
      </c>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邑智郡総合事務組合（介護）</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t="str">
        <f t="shared" ref="U36:U43" si="4">IF(W36="","",U35+1)</f>
        <v/>
      </c>
      <c r="V36" s="632"/>
      <c r="W36" s="633"/>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邑智郡公立病院組合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島根県市町村総合事務組合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島根県後期高齢者医療広域連合（普通）</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島根県後期高齢者医療広域連合（後期高齢）</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江津邑智消防組合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JLUqu59LM9J03xOYVeZqC+gT2GiePO7AcQMCiR2cNj0ZfR0nOogO3pXI2St4MeutD2wYHn6D8D3xy72cyjiLRg==" saltValue="BK2/BSIUyj7hmQ7RohxKb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24" t="s">
        <v>556</v>
      </c>
      <c r="D34" s="1224"/>
      <c r="E34" s="1225"/>
      <c r="F34" s="32">
        <v>2.0499999999999998</v>
      </c>
      <c r="G34" s="33">
        <v>3.7</v>
      </c>
      <c r="H34" s="33">
        <v>2.1</v>
      </c>
      <c r="I34" s="33">
        <v>2.21</v>
      </c>
      <c r="J34" s="34">
        <v>1.97</v>
      </c>
      <c r="K34" s="22"/>
      <c r="L34" s="22"/>
      <c r="M34" s="22"/>
      <c r="N34" s="22"/>
      <c r="O34" s="22"/>
      <c r="P34" s="22"/>
    </row>
    <row r="35" spans="1:16" ht="39" customHeight="1" x14ac:dyDescent="0.15">
      <c r="A35" s="22"/>
      <c r="B35" s="35"/>
      <c r="C35" s="1218" t="s">
        <v>557</v>
      </c>
      <c r="D35" s="1219"/>
      <c r="E35" s="1220"/>
      <c r="F35" s="36">
        <v>0.02</v>
      </c>
      <c r="G35" s="37">
        <v>0.08</v>
      </c>
      <c r="H35" s="37">
        <v>0.1</v>
      </c>
      <c r="I35" s="37">
        <v>0.1</v>
      </c>
      <c r="J35" s="38">
        <v>7.0000000000000007E-2</v>
      </c>
      <c r="K35" s="22"/>
      <c r="L35" s="22"/>
      <c r="M35" s="22"/>
      <c r="N35" s="22"/>
      <c r="O35" s="22"/>
      <c r="P35" s="22"/>
    </row>
    <row r="36" spans="1:16" ht="39" customHeight="1" x14ac:dyDescent="0.15">
      <c r="A36" s="22"/>
      <c r="B36" s="35"/>
      <c r="C36" s="1218" t="s">
        <v>558</v>
      </c>
      <c r="D36" s="1219"/>
      <c r="E36" s="1220"/>
      <c r="F36" s="36">
        <v>0.06</v>
      </c>
      <c r="G36" s="37" t="s">
        <v>508</v>
      </c>
      <c r="H36" s="37" t="s">
        <v>508</v>
      </c>
      <c r="I36" s="37">
        <v>0.19</v>
      </c>
      <c r="J36" s="38">
        <v>0.02</v>
      </c>
      <c r="K36" s="22"/>
      <c r="L36" s="22"/>
      <c r="M36" s="22"/>
      <c r="N36" s="22"/>
      <c r="O36" s="22"/>
      <c r="P36" s="22"/>
    </row>
    <row r="37" spans="1:16" ht="39" customHeight="1" x14ac:dyDescent="0.15">
      <c r="A37" s="22"/>
      <c r="B37" s="35"/>
      <c r="C37" s="1218" t="s">
        <v>559</v>
      </c>
      <c r="D37" s="1219"/>
      <c r="E37" s="1220"/>
      <c r="F37" s="36">
        <v>0</v>
      </c>
      <c r="G37" s="37">
        <v>0</v>
      </c>
      <c r="H37" s="37">
        <v>0</v>
      </c>
      <c r="I37" s="37">
        <v>0</v>
      </c>
      <c r="J37" s="38">
        <v>0</v>
      </c>
      <c r="K37" s="22"/>
      <c r="L37" s="22"/>
      <c r="M37" s="22"/>
      <c r="N37" s="22"/>
      <c r="O37" s="22"/>
      <c r="P37" s="22"/>
    </row>
    <row r="38" spans="1:16" ht="39" customHeight="1" x14ac:dyDescent="0.15">
      <c r="A38" s="22"/>
      <c r="B38" s="35"/>
      <c r="C38" s="1218" t="s">
        <v>560</v>
      </c>
      <c r="D38" s="1219"/>
      <c r="E38" s="1220"/>
      <c r="F38" s="36">
        <v>0</v>
      </c>
      <c r="G38" s="37">
        <v>0</v>
      </c>
      <c r="H38" s="37">
        <v>0</v>
      </c>
      <c r="I38" s="37">
        <v>0</v>
      </c>
      <c r="J38" s="38">
        <v>0</v>
      </c>
      <c r="K38" s="22"/>
      <c r="L38" s="22"/>
      <c r="M38" s="22"/>
      <c r="N38" s="22"/>
      <c r="O38" s="22"/>
      <c r="P38" s="22"/>
    </row>
    <row r="39" spans="1:16" ht="39" customHeight="1" x14ac:dyDescent="0.15">
      <c r="A39" s="22"/>
      <c r="B39" s="35"/>
      <c r="C39" s="1218" t="s">
        <v>561</v>
      </c>
      <c r="D39" s="1219"/>
      <c r="E39" s="1220"/>
      <c r="F39" s="36">
        <v>0</v>
      </c>
      <c r="G39" s="37" t="s">
        <v>508</v>
      </c>
      <c r="H39" s="37" t="s">
        <v>508</v>
      </c>
      <c r="I39" s="37">
        <v>0</v>
      </c>
      <c r="J39" s="38">
        <v>0</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562</v>
      </c>
      <c r="D42" s="1219"/>
      <c r="E42" s="1220"/>
      <c r="F42" s="36" t="s">
        <v>508</v>
      </c>
      <c r="G42" s="37" t="s">
        <v>508</v>
      </c>
      <c r="H42" s="37" t="s">
        <v>508</v>
      </c>
      <c r="I42" s="37" t="s">
        <v>508</v>
      </c>
      <c r="J42" s="38" t="s">
        <v>508</v>
      </c>
      <c r="K42" s="22"/>
      <c r="L42" s="22"/>
      <c r="M42" s="22"/>
      <c r="N42" s="22"/>
      <c r="O42" s="22"/>
      <c r="P42" s="22"/>
    </row>
    <row r="43" spans="1:16" ht="39" customHeight="1" thickBot="1" x14ac:dyDescent="0.2">
      <c r="A43" s="22"/>
      <c r="B43" s="40"/>
      <c r="C43" s="1221" t="s">
        <v>563</v>
      </c>
      <c r="D43" s="1222"/>
      <c r="E43" s="1223"/>
      <c r="F43" s="41" t="s">
        <v>508</v>
      </c>
      <c r="G43" s="42" t="s">
        <v>508</v>
      </c>
      <c r="H43" s="42" t="s">
        <v>508</v>
      </c>
      <c r="I43" s="42" t="s">
        <v>508</v>
      </c>
      <c r="J43" s="43" t="s">
        <v>508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AN4dwzn3tYW+ACTd+ciK11Dp6NDsSGidrQ310XQcdrJxeld4Cd+tHdN5uRJ49GsA5R8163AvTlJnyOdTuRVcw==" saltValue="xiVCiKW/sLQVFJTZwEfX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495</v>
      </c>
      <c r="L45" s="60">
        <v>498</v>
      </c>
      <c r="M45" s="60">
        <v>444</v>
      </c>
      <c r="N45" s="60">
        <v>419</v>
      </c>
      <c r="O45" s="61">
        <v>406</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508</v>
      </c>
      <c r="L46" s="64" t="s">
        <v>508</v>
      </c>
      <c r="M46" s="64" t="s">
        <v>508</v>
      </c>
      <c r="N46" s="64" t="s">
        <v>508</v>
      </c>
      <c r="O46" s="65" t="s">
        <v>508</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508</v>
      </c>
      <c r="L47" s="64" t="s">
        <v>508</v>
      </c>
      <c r="M47" s="64" t="s">
        <v>508</v>
      </c>
      <c r="N47" s="64" t="s">
        <v>508</v>
      </c>
      <c r="O47" s="65" t="s">
        <v>508</v>
      </c>
      <c r="P47" s="48"/>
      <c r="Q47" s="48"/>
      <c r="R47" s="48"/>
      <c r="S47" s="48"/>
      <c r="T47" s="48"/>
      <c r="U47" s="48"/>
    </row>
    <row r="48" spans="1:21" ht="30.75" customHeight="1" x14ac:dyDescent="0.15">
      <c r="A48" s="48"/>
      <c r="B48" s="1236"/>
      <c r="C48" s="1237"/>
      <c r="D48" s="62"/>
      <c r="E48" s="1228" t="s">
        <v>14</v>
      </c>
      <c r="F48" s="1228"/>
      <c r="G48" s="1228"/>
      <c r="H48" s="1228"/>
      <c r="I48" s="1228"/>
      <c r="J48" s="1229"/>
      <c r="K48" s="63">
        <v>105</v>
      </c>
      <c r="L48" s="64">
        <v>90</v>
      </c>
      <c r="M48" s="64">
        <v>83</v>
      </c>
      <c r="N48" s="64">
        <v>81</v>
      </c>
      <c r="O48" s="65">
        <v>77</v>
      </c>
      <c r="P48" s="48"/>
      <c r="Q48" s="48"/>
      <c r="R48" s="48"/>
      <c r="S48" s="48"/>
      <c r="T48" s="48"/>
      <c r="U48" s="48"/>
    </row>
    <row r="49" spans="1:21" ht="30.75" customHeight="1" x14ac:dyDescent="0.15">
      <c r="A49" s="48"/>
      <c r="B49" s="1236"/>
      <c r="C49" s="1237"/>
      <c r="D49" s="62"/>
      <c r="E49" s="1228" t="s">
        <v>15</v>
      </c>
      <c r="F49" s="1228"/>
      <c r="G49" s="1228"/>
      <c r="H49" s="1228"/>
      <c r="I49" s="1228"/>
      <c r="J49" s="1229"/>
      <c r="K49" s="63">
        <v>40</v>
      </c>
      <c r="L49" s="64">
        <v>11</v>
      </c>
      <c r="M49" s="64">
        <v>15</v>
      </c>
      <c r="N49" s="64">
        <v>18</v>
      </c>
      <c r="O49" s="65">
        <v>19</v>
      </c>
      <c r="P49" s="48"/>
      <c r="Q49" s="48"/>
      <c r="R49" s="48"/>
      <c r="S49" s="48"/>
      <c r="T49" s="48"/>
      <c r="U49" s="48"/>
    </row>
    <row r="50" spans="1:21" ht="30.75" customHeight="1" x14ac:dyDescent="0.15">
      <c r="A50" s="48"/>
      <c r="B50" s="1236"/>
      <c r="C50" s="1237"/>
      <c r="D50" s="62"/>
      <c r="E50" s="1228" t="s">
        <v>16</v>
      </c>
      <c r="F50" s="1228"/>
      <c r="G50" s="1228"/>
      <c r="H50" s="1228"/>
      <c r="I50" s="1228"/>
      <c r="J50" s="1229"/>
      <c r="K50" s="63">
        <v>6</v>
      </c>
      <c r="L50" s="64">
        <v>6</v>
      </c>
      <c r="M50" s="64">
        <v>6</v>
      </c>
      <c r="N50" s="64">
        <v>6</v>
      </c>
      <c r="O50" s="65">
        <v>5</v>
      </c>
      <c r="P50" s="48"/>
      <c r="Q50" s="48"/>
      <c r="R50" s="48"/>
      <c r="S50" s="48"/>
      <c r="T50" s="48"/>
      <c r="U50" s="48"/>
    </row>
    <row r="51" spans="1:21" ht="30.75" customHeight="1" x14ac:dyDescent="0.15">
      <c r="A51" s="48"/>
      <c r="B51" s="1238"/>
      <c r="C51" s="1239"/>
      <c r="D51" s="66"/>
      <c r="E51" s="1228" t="s">
        <v>17</v>
      </c>
      <c r="F51" s="1228"/>
      <c r="G51" s="1228"/>
      <c r="H51" s="1228"/>
      <c r="I51" s="1228"/>
      <c r="J51" s="1229"/>
      <c r="K51" s="63">
        <v>0</v>
      </c>
      <c r="L51" s="64">
        <v>0</v>
      </c>
      <c r="M51" s="64">
        <v>0</v>
      </c>
      <c r="N51" s="64">
        <v>0</v>
      </c>
      <c r="O51" s="65" t="s">
        <v>508</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443</v>
      </c>
      <c r="L52" s="64">
        <v>438</v>
      </c>
      <c r="M52" s="64">
        <v>413</v>
      </c>
      <c r="N52" s="64">
        <v>398</v>
      </c>
      <c r="O52" s="65">
        <v>392</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203</v>
      </c>
      <c r="L53" s="69">
        <v>167</v>
      </c>
      <c r="M53" s="69">
        <v>135</v>
      </c>
      <c r="N53" s="69">
        <v>126</v>
      </c>
      <c r="O53" s="70">
        <v>115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vBaOCEff/OZXVaaka3B3ls3quqQpOJbt23Qs5DMpzjYguSnENdrIyOLmJVKDYNQJuDlB+1SFkT/imeGd2AdQw==" saltValue="pPwAlH9YJpalYxlXhW2wP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550</v>
      </c>
      <c r="J40" s="79" t="s">
        <v>551</v>
      </c>
      <c r="K40" s="79" t="s">
        <v>552</v>
      </c>
      <c r="L40" s="79" t="s">
        <v>553</v>
      </c>
      <c r="M40" s="80" t="s">
        <v>554</v>
      </c>
    </row>
    <row r="41" spans="2:13" ht="27.75" customHeight="1" x14ac:dyDescent="0.15">
      <c r="B41" s="1242" t="s">
        <v>23</v>
      </c>
      <c r="C41" s="1243"/>
      <c r="D41" s="81"/>
      <c r="E41" s="1248" t="s">
        <v>24</v>
      </c>
      <c r="F41" s="1248"/>
      <c r="G41" s="1248"/>
      <c r="H41" s="1249"/>
      <c r="I41" s="82">
        <v>3545</v>
      </c>
      <c r="J41" s="83">
        <v>3263</v>
      </c>
      <c r="K41" s="83">
        <v>4296</v>
      </c>
      <c r="L41" s="83">
        <v>4293</v>
      </c>
      <c r="M41" s="84">
        <v>4415</v>
      </c>
    </row>
    <row r="42" spans="2:13" ht="27.75" customHeight="1" x14ac:dyDescent="0.15">
      <c r="B42" s="1244"/>
      <c r="C42" s="1245"/>
      <c r="D42" s="85"/>
      <c r="E42" s="1250" t="s">
        <v>25</v>
      </c>
      <c r="F42" s="1250"/>
      <c r="G42" s="1250"/>
      <c r="H42" s="1251"/>
      <c r="I42" s="86">
        <v>106</v>
      </c>
      <c r="J42" s="87">
        <v>93</v>
      </c>
      <c r="K42" s="87">
        <v>79</v>
      </c>
      <c r="L42" s="87">
        <v>66</v>
      </c>
      <c r="M42" s="88">
        <v>53</v>
      </c>
    </row>
    <row r="43" spans="2:13" ht="27.75" customHeight="1" x14ac:dyDescent="0.15">
      <c r="B43" s="1244"/>
      <c r="C43" s="1245"/>
      <c r="D43" s="85"/>
      <c r="E43" s="1250" t="s">
        <v>26</v>
      </c>
      <c r="F43" s="1250"/>
      <c r="G43" s="1250"/>
      <c r="H43" s="1251"/>
      <c r="I43" s="86">
        <v>960</v>
      </c>
      <c r="J43" s="87">
        <v>933</v>
      </c>
      <c r="K43" s="87">
        <v>915</v>
      </c>
      <c r="L43" s="87">
        <v>888</v>
      </c>
      <c r="M43" s="88">
        <v>987</v>
      </c>
    </row>
    <row r="44" spans="2:13" ht="27.75" customHeight="1" x14ac:dyDescent="0.15">
      <c r="B44" s="1244"/>
      <c r="C44" s="1245"/>
      <c r="D44" s="85"/>
      <c r="E44" s="1250" t="s">
        <v>27</v>
      </c>
      <c r="F44" s="1250"/>
      <c r="G44" s="1250"/>
      <c r="H44" s="1251"/>
      <c r="I44" s="86">
        <v>156</v>
      </c>
      <c r="J44" s="87">
        <v>173</v>
      </c>
      <c r="K44" s="87">
        <v>161</v>
      </c>
      <c r="L44" s="87">
        <v>149</v>
      </c>
      <c r="M44" s="88">
        <v>137</v>
      </c>
    </row>
    <row r="45" spans="2:13" ht="27.75" customHeight="1" x14ac:dyDescent="0.15">
      <c r="B45" s="1244"/>
      <c r="C45" s="1245"/>
      <c r="D45" s="85"/>
      <c r="E45" s="1250" t="s">
        <v>28</v>
      </c>
      <c r="F45" s="1250"/>
      <c r="G45" s="1250"/>
      <c r="H45" s="1251"/>
      <c r="I45" s="86">
        <v>777</v>
      </c>
      <c r="J45" s="87">
        <v>784</v>
      </c>
      <c r="K45" s="87">
        <v>735</v>
      </c>
      <c r="L45" s="87">
        <v>699</v>
      </c>
      <c r="M45" s="88">
        <v>695</v>
      </c>
    </row>
    <row r="46" spans="2:13" ht="27.75" customHeight="1" x14ac:dyDescent="0.15">
      <c r="B46" s="1244"/>
      <c r="C46" s="1245"/>
      <c r="D46" s="89"/>
      <c r="E46" s="1250" t="s">
        <v>29</v>
      </c>
      <c r="F46" s="1250"/>
      <c r="G46" s="1250"/>
      <c r="H46" s="1251"/>
      <c r="I46" s="86" t="s">
        <v>508</v>
      </c>
      <c r="J46" s="87" t="s">
        <v>508</v>
      </c>
      <c r="K46" s="87" t="s">
        <v>508</v>
      </c>
      <c r="L46" s="87" t="s">
        <v>508</v>
      </c>
      <c r="M46" s="88" t="s">
        <v>508</v>
      </c>
    </row>
    <row r="47" spans="2:13" ht="27.75" customHeight="1" x14ac:dyDescent="0.15">
      <c r="B47" s="1244"/>
      <c r="C47" s="1245"/>
      <c r="D47" s="90"/>
      <c r="E47" s="1252" t="s">
        <v>30</v>
      </c>
      <c r="F47" s="1253"/>
      <c r="G47" s="1253"/>
      <c r="H47" s="1254"/>
      <c r="I47" s="86" t="s">
        <v>508</v>
      </c>
      <c r="J47" s="87" t="s">
        <v>508</v>
      </c>
      <c r="K47" s="87" t="s">
        <v>508</v>
      </c>
      <c r="L47" s="87" t="s">
        <v>508</v>
      </c>
      <c r="M47" s="88" t="s">
        <v>508</v>
      </c>
    </row>
    <row r="48" spans="2:13" ht="27.75" customHeight="1" x14ac:dyDescent="0.15">
      <c r="B48" s="1244"/>
      <c r="C48" s="1245"/>
      <c r="D48" s="85"/>
      <c r="E48" s="1250" t="s">
        <v>31</v>
      </c>
      <c r="F48" s="1250"/>
      <c r="G48" s="1250"/>
      <c r="H48" s="1251"/>
      <c r="I48" s="86" t="s">
        <v>508</v>
      </c>
      <c r="J48" s="87" t="s">
        <v>508</v>
      </c>
      <c r="K48" s="87" t="s">
        <v>508</v>
      </c>
      <c r="L48" s="87" t="s">
        <v>508</v>
      </c>
      <c r="M48" s="88" t="s">
        <v>508</v>
      </c>
    </row>
    <row r="49" spans="2:13" ht="27.75" customHeight="1" x14ac:dyDescent="0.15">
      <c r="B49" s="1246"/>
      <c r="C49" s="1247"/>
      <c r="D49" s="85"/>
      <c r="E49" s="1250" t="s">
        <v>32</v>
      </c>
      <c r="F49" s="1250"/>
      <c r="G49" s="1250"/>
      <c r="H49" s="1251"/>
      <c r="I49" s="86" t="s">
        <v>508</v>
      </c>
      <c r="J49" s="87" t="s">
        <v>508</v>
      </c>
      <c r="K49" s="87" t="s">
        <v>508</v>
      </c>
      <c r="L49" s="87" t="s">
        <v>508</v>
      </c>
      <c r="M49" s="88" t="s">
        <v>508</v>
      </c>
    </row>
    <row r="50" spans="2:13" ht="27.75" customHeight="1" x14ac:dyDescent="0.15">
      <c r="B50" s="1255" t="s">
        <v>33</v>
      </c>
      <c r="C50" s="1256"/>
      <c r="D50" s="91"/>
      <c r="E50" s="1250" t="s">
        <v>34</v>
      </c>
      <c r="F50" s="1250"/>
      <c r="G50" s="1250"/>
      <c r="H50" s="1251"/>
      <c r="I50" s="86">
        <v>1894</v>
      </c>
      <c r="J50" s="87">
        <v>1723</v>
      </c>
      <c r="K50" s="87">
        <v>1748</v>
      </c>
      <c r="L50" s="87">
        <v>1911</v>
      </c>
      <c r="M50" s="88">
        <v>2069</v>
      </c>
    </row>
    <row r="51" spans="2:13" ht="27.75" customHeight="1" x14ac:dyDescent="0.15">
      <c r="B51" s="1244"/>
      <c r="C51" s="1245"/>
      <c r="D51" s="85"/>
      <c r="E51" s="1250" t="s">
        <v>35</v>
      </c>
      <c r="F51" s="1250"/>
      <c r="G51" s="1250"/>
      <c r="H51" s="1251"/>
      <c r="I51" s="86" t="s">
        <v>508</v>
      </c>
      <c r="J51" s="87" t="s">
        <v>508</v>
      </c>
      <c r="K51" s="87">
        <v>0</v>
      </c>
      <c r="L51" s="87" t="s">
        <v>508</v>
      </c>
      <c r="M51" s="88" t="s">
        <v>508</v>
      </c>
    </row>
    <row r="52" spans="2:13" ht="27.75" customHeight="1" x14ac:dyDescent="0.15">
      <c r="B52" s="1246"/>
      <c r="C52" s="1247"/>
      <c r="D52" s="85"/>
      <c r="E52" s="1250" t="s">
        <v>36</v>
      </c>
      <c r="F52" s="1250"/>
      <c r="G52" s="1250"/>
      <c r="H52" s="1251"/>
      <c r="I52" s="86">
        <v>3605</v>
      </c>
      <c r="J52" s="87">
        <v>3621</v>
      </c>
      <c r="K52" s="87">
        <v>4097</v>
      </c>
      <c r="L52" s="87">
        <v>4019</v>
      </c>
      <c r="M52" s="88">
        <v>3933</v>
      </c>
    </row>
    <row r="53" spans="2:13" ht="27.75" customHeight="1" thickBot="1" x14ac:dyDescent="0.2">
      <c r="B53" s="1257" t="s">
        <v>37</v>
      </c>
      <c r="C53" s="1258"/>
      <c r="D53" s="92"/>
      <c r="E53" s="1259" t="s">
        <v>38</v>
      </c>
      <c r="F53" s="1259"/>
      <c r="G53" s="1259"/>
      <c r="H53" s="1260"/>
      <c r="I53" s="93">
        <v>45</v>
      </c>
      <c r="J53" s="94">
        <v>-99</v>
      </c>
      <c r="K53" s="94">
        <v>340</v>
      </c>
      <c r="L53" s="94">
        <v>164</v>
      </c>
      <c r="M53" s="95">
        <v>286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4WFtkOpKwy8NgUDQLZ14+gDY3i4fPI66qLHLOofewakoTr6NnCxjnHCkIk88PBES6NJdDaBQuaL4lEOB5KtbLg==" saltValue="qFfrjovDlS+3j3gWUbW85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552</v>
      </c>
      <c r="G54" s="104" t="s">
        <v>553</v>
      </c>
      <c r="H54" s="105" t="s">
        <v>554</v>
      </c>
    </row>
    <row r="55" spans="2:8" ht="52.5" customHeight="1" x14ac:dyDescent="0.15">
      <c r="B55" s="106"/>
      <c r="C55" s="1269" t="s">
        <v>41</v>
      </c>
      <c r="D55" s="1269"/>
      <c r="E55" s="1270"/>
      <c r="F55" s="107">
        <v>580</v>
      </c>
      <c r="G55" s="107">
        <v>606</v>
      </c>
      <c r="H55" s="108">
        <v>608</v>
      </c>
    </row>
    <row r="56" spans="2:8" ht="52.5" customHeight="1" x14ac:dyDescent="0.15">
      <c r="B56" s="109"/>
      <c r="C56" s="1271" t="s">
        <v>42</v>
      </c>
      <c r="D56" s="1271"/>
      <c r="E56" s="1272"/>
      <c r="F56" s="110">
        <v>730</v>
      </c>
      <c r="G56" s="110">
        <v>833</v>
      </c>
      <c r="H56" s="111">
        <v>863</v>
      </c>
    </row>
    <row r="57" spans="2:8" ht="53.25" customHeight="1" x14ac:dyDescent="0.15">
      <c r="B57" s="109"/>
      <c r="C57" s="1273" t="s">
        <v>43</v>
      </c>
      <c r="D57" s="1273"/>
      <c r="E57" s="1274"/>
      <c r="F57" s="112">
        <v>431</v>
      </c>
      <c r="G57" s="112">
        <v>449</v>
      </c>
      <c r="H57" s="113">
        <v>614</v>
      </c>
    </row>
    <row r="58" spans="2:8" ht="45.75" customHeight="1" x14ac:dyDescent="0.15">
      <c r="B58" s="114"/>
      <c r="C58" s="1261" t="s">
        <v>581</v>
      </c>
      <c r="D58" s="1262"/>
      <c r="E58" s="1263"/>
      <c r="F58" s="115">
        <v>254</v>
      </c>
      <c r="G58" s="115">
        <v>254</v>
      </c>
      <c r="H58" s="116">
        <v>387</v>
      </c>
    </row>
    <row r="59" spans="2:8" ht="45.75" customHeight="1" x14ac:dyDescent="0.15">
      <c r="B59" s="114"/>
      <c r="C59" s="1261" t="s">
        <v>582</v>
      </c>
      <c r="D59" s="1262"/>
      <c r="E59" s="1263"/>
      <c r="F59" s="115">
        <v>111</v>
      </c>
      <c r="G59" s="115">
        <v>110</v>
      </c>
      <c r="H59" s="116">
        <v>107</v>
      </c>
    </row>
    <row r="60" spans="2:8" ht="45.75" customHeight="1" x14ac:dyDescent="0.15">
      <c r="B60" s="114"/>
      <c r="C60" s="1261" t="s">
        <v>583</v>
      </c>
      <c r="D60" s="1262"/>
      <c r="E60" s="1263"/>
      <c r="F60" s="115">
        <v>30</v>
      </c>
      <c r="G60" s="115">
        <v>47</v>
      </c>
      <c r="H60" s="116">
        <v>47</v>
      </c>
    </row>
    <row r="61" spans="2:8" ht="45.75" customHeight="1" x14ac:dyDescent="0.15">
      <c r="B61" s="114"/>
      <c r="C61" s="1261" t="s">
        <v>584</v>
      </c>
      <c r="D61" s="1262"/>
      <c r="E61" s="1263"/>
      <c r="F61" s="115">
        <v>8</v>
      </c>
      <c r="G61" s="115">
        <v>6</v>
      </c>
      <c r="H61" s="116">
        <v>36</v>
      </c>
    </row>
    <row r="62" spans="2:8" ht="45.75" customHeight="1" thickBot="1" x14ac:dyDescent="0.2">
      <c r="B62" s="117"/>
      <c r="C62" s="1264" t="s">
        <v>585</v>
      </c>
      <c r="D62" s="1265"/>
      <c r="E62" s="1266"/>
      <c r="F62" s="118">
        <v>13</v>
      </c>
      <c r="G62" s="118">
        <v>13</v>
      </c>
      <c r="H62" s="119">
        <v>15</v>
      </c>
    </row>
    <row r="63" spans="2:8" ht="52.5" customHeight="1" thickBot="1" x14ac:dyDescent="0.2">
      <c r="B63" s="120"/>
      <c r="C63" s="1267" t="s">
        <v>44</v>
      </c>
      <c r="D63" s="1267"/>
      <c r="E63" s="1268"/>
      <c r="F63" s="121">
        <v>1740</v>
      </c>
      <c r="G63" s="121">
        <v>1887</v>
      </c>
      <c r="H63" s="122">
        <v>2084</v>
      </c>
    </row>
    <row r="64" spans="2:8" ht="15" customHeight="1" x14ac:dyDescent="0.15"/>
    <row r="65" ht="0" hidden="1" customHeight="1" x14ac:dyDescent="0.15"/>
    <row r="66" ht="0" hidden="1" customHeight="1" x14ac:dyDescent="0.15"/>
  </sheetData>
  <sheetProtection algorithmName="SHA-512" hashValue="1ZYEiSvnQy9A9Q0miu8YvM7UDt5Js07xHYpRq3SvtLaX2B3kCR/hJu/hL/0tJAzw/c2EoG48yaF8y0ep01e/0A==" saltValue="Y7zSvR5XPfIyZNgNykLz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586</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586</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98" t="s">
        <v>598</v>
      </c>
      <c r="AO43" s="1299"/>
      <c r="AP43" s="1299"/>
      <c r="AQ43" s="1299"/>
      <c r="AR43" s="1299"/>
      <c r="AS43" s="1299"/>
      <c r="AT43" s="1299"/>
      <c r="AU43" s="1299"/>
      <c r="AV43" s="1299"/>
      <c r="AW43" s="1299"/>
      <c r="AX43" s="1299"/>
      <c r="AY43" s="1299"/>
      <c r="AZ43" s="1299"/>
      <c r="BA43" s="1299"/>
      <c r="BB43" s="1299"/>
      <c r="BC43" s="1299"/>
      <c r="BD43" s="1299"/>
      <c r="BE43" s="1299"/>
      <c r="BF43" s="1299"/>
      <c r="BG43" s="1299"/>
      <c r="BH43" s="1299"/>
      <c r="BI43" s="1299"/>
      <c r="BJ43" s="1299"/>
      <c r="BK43" s="1299"/>
      <c r="BL43" s="1299"/>
      <c r="BM43" s="1299"/>
      <c r="BN43" s="1299"/>
      <c r="BO43" s="1299"/>
      <c r="BP43" s="1299"/>
      <c r="BQ43" s="1299"/>
      <c r="BR43" s="1299"/>
      <c r="BS43" s="1299"/>
      <c r="BT43" s="1299"/>
      <c r="BU43" s="1299"/>
      <c r="BV43" s="1299"/>
      <c r="BW43" s="1299"/>
      <c r="BX43" s="1299"/>
      <c r="BY43" s="1299"/>
      <c r="BZ43" s="1299"/>
      <c r="CA43" s="1299"/>
      <c r="CB43" s="1299"/>
      <c r="CC43" s="1299"/>
      <c r="CD43" s="1299"/>
      <c r="CE43" s="1299"/>
      <c r="CF43" s="1299"/>
      <c r="CG43" s="1299"/>
      <c r="CH43" s="1299"/>
      <c r="CI43" s="1299"/>
      <c r="CJ43" s="1299"/>
      <c r="CK43" s="1299"/>
      <c r="CL43" s="1299"/>
      <c r="CM43" s="1299"/>
      <c r="CN43" s="1299"/>
      <c r="CO43" s="1299"/>
      <c r="CP43" s="1299"/>
      <c r="CQ43" s="1299"/>
      <c r="CR43" s="1299"/>
      <c r="CS43" s="1299"/>
      <c r="CT43" s="1299"/>
      <c r="CU43" s="1299"/>
      <c r="CV43" s="1299"/>
      <c r="CW43" s="1299"/>
      <c r="CX43" s="1299"/>
      <c r="CY43" s="1299"/>
      <c r="CZ43" s="1299"/>
      <c r="DA43" s="1299"/>
      <c r="DB43" s="1299"/>
      <c r="DC43" s="1300"/>
    </row>
    <row r="44" spans="2:109" x14ac:dyDescent="0.15">
      <c r="B44" s="374"/>
      <c r="AN44" s="1301"/>
      <c r="AO44" s="1302"/>
      <c r="AP44" s="1302"/>
      <c r="AQ44" s="1302"/>
      <c r="AR44" s="1302"/>
      <c r="AS44" s="1302"/>
      <c r="AT44" s="1302"/>
      <c r="AU44" s="1302"/>
      <c r="AV44" s="1302"/>
      <c r="AW44" s="1302"/>
      <c r="AX44" s="1302"/>
      <c r="AY44" s="1302"/>
      <c r="AZ44" s="1302"/>
      <c r="BA44" s="1302"/>
      <c r="BB44" s="1302"/>
      <c r="BC44" s="1302"/>
      <c r="BD44" s="1302"/>
      <c r="BE44" s="1302"/>
      <c r="BF44" s="1302"/>
      <c r="BG44" s="1302"/>
      <c r="BH44" s="1302"/>
      <c r="BI44" s="1302"/>
      <c r="BJ44" s="1302"/>
      <c r="BK44" s="1302"/>
      <c r="BL44" s="1302"/>
      <c r="BM44" s="1302"/>
      <c r="BN44" s="1302"/>
      <c r="BO44" s="1302"/>
      <c r="BP44" s="1302"/>
      <c r="BQ44" s="1302"/>
      <c r="BR44" s="1302"/>
      <c r="BS44" s="1302"/>
      <c r="BT44" s="1302"/>
      <c r="BU44" s="1302"/>
      <c r="BV44" s="1302"/>
      <c r="BW44" s="1302"/>
      <c r="BX44" s="1302"/>
      <c r="BY44" s="1302"/>
      <c r="BZ44" s="1302"/>
      <c r="CA44" s="1302"/>
      <c r="CB44" s="1302"/>
      <c r="CC44" s="1302"/>
      <c r="CD44" s="1302"/>
      <c r="CE44" s="1302"/>
      <c r="CF44" s="1302"/>
      <c r="CG44" s="1302"/>
      <c r="CH44" s="1302"/>
      <c r="CI44" s="1302"/>
      <c r="CJ44" s="1302"/>
      <c r="CK44" s="1302"/>
      <c r="CL44" s="1302"/>
      <c r="CM44" s="1302"/>
      <c r="CN44" s="1302"/>
      <c r="CO44" s="1302"/>
      <c r="CP44" s="1302"/>
      <c r="CQ44" s="1302"/>
      <c r="CR44" s="1302"/>
      <c r="CS44" s="1302"/>
      <c r="CT44" s="1302"/>
      <c r="CU44" s="1302"/>
      <c r="CV44" s="1302"/>
      <c r="CW44" s="1302"/>
      <c r="CX44" s="1302"/>
      <c r="CY44" s="1302"/>
      <c r="CZ44" s="1302"/>
      <c r="DA44" s="1302"/>
      <c r="DB44" s="1302"/>
      <c r="DC44" s="1303"/>
    </row>
    <row r="45" spans="2:109" x14ac:dyDescent="0.15">
      <c r="B45" s="374"/>
      <c r="AN45" s="1301"/>
      <c r="AO45" s="1302"/>
      <c r="AP45" s="1302"/>
      <c r="AQ45" s="1302"/>
      <c r="AR45" s="1302"/>
      <c r="AS45" s="1302"/>
      <c r="AT45" s="1302"/>
      <c r="AU45" s="1302"/>
      <c r="AV45" s="1302"/>
      <c r="AW45" s="1302"/>
      <c r="AX45" s="1302"/>
      <c r="AY45" s="1302"/>
      <c r="AZ45" s="1302"/>
      <c r="BA45" s="1302"/>
      <c r="BB45" s="1302"/>
      <c r="BC45" s="1302"/>
      <c r="BD45" s="1302"/>
      <c r="BE45" s="1302"/>
      <c r="BF45" s="1302"/>
      <c r="BG45" s="1302"/>
      <c r="BH45" s="1302"/>
      <c r="BI45" s="1302"/>
      <c r="BJ45" s="1302"/>
      <c r="BK45" s="1302"/>
      <c r="BL45" s="1302"/>
      <c r="BM45" s="1302"/>
      <c r="BN45" s="1302"/>
      <c r="BO45" s="1302"/>
      <c r="BP45" s="1302"/>
      <c r="BQ45" s="1302"/>
      <c r="BR45" s="1302"/>
      <c r="BS45" s="1302"/>
      <c r="BT45" s="1302"/>
      <c r="BU45" s="1302"/>
      <c r="BV45" s="1302"/>
      <c r="BW45" s="1302"/>
      <c r="BX45" s="1302"/>
      <c r="BY45" s="1302"/>
      <c r="BZ45" s="1302"/>
      <c r="CA45" s="1302"/>
      <c r="CB45" s="1302"/>
      <c r="CC45" s="1302"/>
      <c r="CD45" s="1302"/>
      <c r="CE45" s="1302"/>
      <c r="CF45" s="1302"/>
      <c r="CG45" s="1302"/>
      <c r="CH45" s="1302"/>
      <c r="CI45" s="1302"/>
      <c r="CJ45" s="1302"/>
      <c r="CK45" s="1302"/>
      <c r="CL45" s="1302"/>
      <c r="CM45" s="1302"/>
      <c r="CN45" s="1302"/>
      <c r="CO45" s="1302"/>
      <c r="CP45" s="1302"/>
      <c r="CQ45" s="1302"/>
      <c r="CR45" s="1302"/>
      <c r="CS45" s="1302"/>
      <c r="CT45" s="1302"/>
      <c r="CU45" s="1302"/>
      <c r="CV45" s="1302"/>
      <c r="CW45" s="1302"/>
      <c r="CX45" s="1302"/>
      <c r="CY45" s="1302"/>
      <c r="CZ45" s="1302"/>
      <c r="DA45" s="1302"/>
      <c r="DB45" s="1302"/>
      <c r="DC45" s="1303"/>
    </row>
    <row r="46" spans="2:109" x14ac:dyDescent="0.15">
      <c r="B46" s="374"/>
      <c r="AN46" s="1301"/>
      <c r="AO46" s="1302"/>
      <c r="AP46" s="1302"/>
      <c r="AQ46" s="1302"/>
      <c r="AR46" s="1302"/>
      <c r="AS46" s="1302"/>
      <c r="AT46" s="1302"/>
      <c r="AU46" s="1302"/>
      <c r="AV46" s="1302"/>
      <c r="AW46" s="1302"/>
      <c r="AX46" s="1302"/>
      <c r="AY46" s="1302"/>
      <c r="AZ46" s="1302"/>
      <c r="BA46" s="1302"/>
      <c r="BB46" s="1302"/>
      <c r="BC46" s="1302"/>
      <c r="BD46" s="1302"/>
      <c r="BE46" s="1302"/>
      <c r="BF46" s="1302"/>
      <c r="BG46" s="1302"/>
      <c r="BH46" s="1302"/>
      <c r="BI46" s="1302"/>
      <c r="BJ46" s="1302"/>
      <c r="BK46" s="1302"/>
      <c r="BL46" s="1302"/>
      <c r="BM46" s="1302"/>
      <c r="BN46" s="1302"/>
      <c r="BO46" s="1302"/>
      <c r="BP46" s="1302"/>
      <c r="BQ46" s="1302"/>
      <c r="BR46" s="1302"/>
      <c r="BS46" s="1302"/>
      <c r="BT46" s="1302"/>
      <c r="BU46" s="1302"/>
      <c r="BV46" s="1302"/>
      <c r="BW46" s="1302"/>
      <c r="BX46" s="1302"/>
      <c r="BY46" s="1302"/>
      <c r="BZ46" s="1302"/>
      <c r="CA46" s="1302"/>
      <c r="CB46" s="1302"/>
      <c r="CC46" s="1302"/>
      <c r="CD46" s="1302"/>
      <c r="CE46" s="1302"/>
      <c r="CF46" s="1302"/>
      <c r="CG46" s="1302"/>
      <c r="CH46" s="1302"/>
      <c r="CI46" s="1302"/>
      <c r="CJ46" s="1302"/>
      <c r="CK46" s="1302"/>
      <c r="CL46" s="1302"/>
      <c r="CM46" s="1302"/>
      <c r="CN46" s="1302"/>
      <c r="CO46" s="1302"/>
      <c r="CP46" s="1302"/>
      <c r="CQ46" s="1302"/>
      <c r="CR46" s="1302"/>
      <c r="CS46" s="1302"/>
      <c r="CT46" s="1302"/>
      <c r="CU46" s="1302"/>
      <c r="CV46" s="1302"/>
      <c r="CW46" s="1302"/>
      <c r="CX46" s="1302"/>
      <c r="CY46" s="1302"/>
      <c r="CZ46" s="1302"/>
      <c r="DA46" s="1302"/>
      <c r="DB46" s="1302"/>
      <c r="DC46" s="1303"/>
    </row>
    <row r="47" spans="2:109" x14ac:dyDescent="0.15">
      <c r="B47" s="374"/>
      <c r="AN47" s="1304"/>
      <c r="AO47" s="1305"/>
      <c r="AP47" s="1305"/>
      <c r="AQ47" s="1305"/>
      <c r="AR47" s="1305"/>
      <c r="AS47" s="1305"/>
      <c r="AT47" s="1305"/>
      <c r="AU47" s="1305"/>
      <c r="AV47" s="1305"/>
      <c r="AW47" s="1305"/>
      <c r="AX47" s="1305"/>
      <c r="AY47" s="1305"/>
      <c r="AZ47" s="1305"/>
      <c r="BA47" s="1305"/>
      <c r="BB47" s="1305"/>
      <c r="BC47" s="1305"/>
      <c r="BD47" s="1305"/>
      <c r="BE47" s="1305"/>
      <c r="BF47" s="1305"/>
      <c r="BG47" s="1305"/>
      <c r="BH47" s="1305"/>
      <c r="BI47" s="1305"/>
      <c r="BJ47" s="1305"/>
      <c r="BK47" s="1305"/>
      <c r="BL47" s="1305"/>
      <c r="BM47" s="1305"/>
      <c r="BN47" s="1305"/>
      <c r="BO47" s="1305"/>
      <c r="BP47" s="1305"/>
      <c r="BQ47" s="1305"/>
      <c r="BR47" s="1305"/>
      <c r="BS47" s="1305"/>
      <c r="BT47" s="1305"/>
      <c r="BU47" s="1305"/>
      <c r="BV47" s="1305"/>
      <c r="BW47" s="1305"/>
      <c r="BX47" s="1305"/>
      <c r="BY47" s="1305"/>
      <c r="BZ47" s="1305"/>
      <c r="CA47" s="1305"/>
      <c r="CB47" s="1305"/>
      <c r="CC47" s="1305"/>
      <c r="CD47" s="1305"/>
      <c r="CE47" s="1305"/>
      <c r="CF47" s="1305"/>
      <c r="CG47" s="1305"/>
      <c r="CH47" s="1305"/>
      <c r="CI47" s="1305"/>
      <c r="CJ47" s="1305"/>
      <c r="CK47" s="1305"/>
      <c r="CL47" s="1305"/>
      <c r="CM47" s="1305"/>
      <c r="CN47" s="1305"/>
      <c r="CO47" s="1305"/>
      <c r="CP47" s="1305"/>
      <c r="CQ47" s="1305"/>
      <c r="CR47" s="1305"/>
      <c r="CS47" s="1305"/>
      <c r="CT47" s="1305"/>
      <c r="CU47" s="1305"/>
      <c r="CV47" s="1305"/>
      <c r="CW47" s="1305"/>
      <c r="CX47" s="1305"/>
      <c r="CY47" s="1305"/>
      <c r="CZ47" s="1305"/>
      <c r="DA47" s="1305"/>
      <c r="DB47" s="1305"/>
      <c r="DC47" s="130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589</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550</v>
      </c>
      <c r="BQ50" s="1281"/>
      <c r="BR50" s="1281"/>
      <c r="BS50" s="1281"/>
      <c r="BT50" s="1281"/>
      <c r="BU50" s="1281"/>
      <c r="BV50" s="1281"/>
      <c r="BW50" s="1281"/>
      <c r="BX50" s="1281" t="s">
        <v>551</v>
      </c>
      <c r="BY50" s="1281"/>
      <c r="BZ50" s="1281"/>
      <c r="CA50" s="1281"/>
      <c r="CB50" s="1281"/>
      <c r="CC50" s="1281"/>
      <c r="CD50" s="1281"/>
      <c r="CE50" s="1281"/>
      <c r="CF50" s="1281" t="s">
        <v>552</v>
      </c>
      <c r="CG50" s="1281"/>
      <c r="CH50" s="1281"/>
      <c r="CI50" s="1281"/>
      <c r="CJ50" s="1281"/>
      <c r="CK50" s="1281"/>
      <c r="CL50" s="1281"/>
      <c r="CM50" s="1281"/>
      <c r="CN50" s="1281" t="s">
        <v>553</v>
      </c>
      <c r="CO50" s="1281"/>
      <c r="CP50" s="1281"/>
      <c r="CQ50" s="1281"/>
      <c r="CR50" s="1281"/>
      <c r="CS50" s="1281"/>
      <c r="CT50" s="1281"/>
      <c r="CU50" s="1281"/>
      <c r="CV50" s="1281" t="s">
        <v>554</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590</v>
      </c>
      <c r="AO51" s="1280"/>
      <c r="AP51" s="1280"/>
      <c r="AQ51" s="1280"/>
      <c r="AR51" s="1280"/>
      <c r="AS51" s="1280"/>
      <c r="AT51" s="1280"/>
      <c r="AU51" s="1280"/>
      <c r="AV51" s="1280"/>
      <c r="AW51" s="1280"/>
      <c r="AX51" s="1280"/>
      <c r="AY51" s="1280"/>
      <c r="AZ51" s="1280"/>
      <c r="BA51" s="1280"/>
      <c r="BB51" s="1280" t="s">
        <v>591</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18.399999999999999</v>
      </c>
      <c r="CG51" s="1277"/>
      <c r="CH51" s="1277"/>
      <c r="CI51" s="1277"/>
      <c r="CJ51" s="1277"/>
      <c r="CK51" s="1277"/>
      <c r="CL51" s="1277"/>
      <c r="CM51" s="1277"/>
      <c r="CN51" s="1277">
        <v>9</v>
      </c>
      <c r="CO51" s="1277"/>
      <c r="CP51" s="1277"/>
      <c r="CQ51" s="1277"/>
      <c r="CR51" s="1277"/>
      <c r="CS51" s="1277"/>
      <c r="CT51" s="1277"/>
      <c r="CU51" s="1277"/>
      <c r="CV51" s="1277">
        <v>15.9</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592</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52.7</v>
      </c>
      <c r="CG53" s="1277"/>
      <c r="CH53" s="1277"/>
      <c r="CI53" s="1277"/>
      <c r="CJ53" s="1277"/>
      <c r="CK53" s="1277"/>
      <c r="CL53" s="1277"/>
      <c r="CM53" s="1277"/>
      <c r="CN53" s="1277">
        <v>56.2</v>
      </c>
      <c r="CO53" s="1277"/>
      <c r="CP53" s="1277"/>
      <c r="CQ53" s="1277"/>
      <c r="CR53" s="1277"/>
      <c r="CS53" s="1277"/>
      <c r="CT53" s="1277"/>
      <c r="CU53" s="1277"/>
      <c r="CV53" s="1277">
        <v>57.9</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593</v>
      </c>
      <c r="AO55" s="1281"/>
      <c r="AP55" s="1281"/>
      <c r="AQ55" s="1281"/>
      <c r="AR55" s="1281"/>
      <c r="AS55" s="1281"/>
      <c r="AT55" s="1281"/>
      <c r="AU55" s="1281"/>
      <c r="AV55" s="1281"/>
      <c r="AW55" s="1281"/>
      <c r="AX55" s="1281"/>
      <c r="AY55" s="1281"/>
      <c r="AZ55" s="1281"/>
      <c r="BA55" s="1281"/>
      <c r="BB55" s="1280" t="s">
        <v>591</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592</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57.1</v>
      </c>
      <c r="CG57" s="1277"/>
      <c r="CH57" s="1277"/>
      <c r="CI57" s="1277"/>
      <c r="CJ57" s="1277"/>
      <c r="CK57" s="1277"/>
      <c r="CL57" s="1277"/>
      <c r="CM57" s="1277"/>
      <c r="CN57" s="1277">
        <v>57.9</v>
      </c>
      <c r="CO57" s="1277"/>
      <c r="CP57" s="1277"/>
      <c r="CQ57" s="1277"/>
      <c r="CR57" s="1277"/>
      <c r="CS57" s="1277"/>
      <c r="CT57" s="1277"/>
      <c r="CU57" s="1277"/>
      <c r="CV57" s="1277">
        <v>58.3</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594</v>
      </c>
    </row>
    <row r="64" spans="1:109" x14ac:dyDescent="0.15">
      <c r="B64" s="374"/>
      <c r="G64" s="381"/>
      <c r="I64" s="394"/>
      <c r="J64" s="394"/>
      <c r="K64" s="394"/>
      <c r="L64" s="394"/>
      <c r="M64" s="394"/>
      <c r="N64" s="395"/>
      <c r="AM64" s="381"/>
      <c r="AN64" s="381" t="s">
        <v>588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597</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589</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550</v>
      </c>
      <c r="BQ72" s="1281"/>
      <c r="BR72" s="1281"/>
      <c r="BS72" s="1281"/>
      <c r="BT72" s="1281"/>
      <c r="BU72" s="1281"/>
      <c r="BV72" s="1281"/>
      <c r="BW72" s="1281"/>
      <c r="BX72" s="1281" t="s">
        <v>551</v>
      </c>
      <c r="BY72" s="1281"/>
      <c r="BZ72" s="1281"/>
      <c r="CA72" s="1281"/>
      <c r="CB72" s="1281"/>
      <c r="CC72" s="1281"/>
      <c r="CD72" s="1281"/>
      <c r="CE72" s="1281"/>
      <c r="CF72" s="1281" t="s">
        <v>552</v>
      </c>
      <c r="CG72" s="1281"/>
      <c r="CH72" s="1281"/>
      <c r="CI72" s="1281"/>
      <c r="CJ72" s="1281"/>
      <c r="CK72" s="1281"/>
      <c r="CL72" s="1281"/>
      <c r="CM72" s="1281"/>
      <c r="CN72" s="1281" t="s">
        <v>553</v>
      </c>
      <c r="CO72" s="1281"/>
      <c r="CP72" s="1281"/>
      <c r="CQ72" s="1281"/>
      <c r="CR72" s="1281"/>
      <c r="CS72" s="1281"/>
      <c r="CT72" s="1281"/>
      <c r="CU72" s="1281"/>
      <c r="CV72" s="1281" t="s">
        <v>554</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590</v>
      </c>
      <c r="AO73" s="1280"/>
      <c r="AP73" s="1280"/>
      <c r="AQ73" s="1280"/>
      <c r="AR73" s="1280"/>
      <c r="AS73" s="1280"/>
      <c r="AT73" s="1280"/>
      <c r="AU73" s="1280"/>
      <c r="AV73" s="1280"/>
      <c r="AW73" s="1280"/>
      <c r="AX73" s="1280"/>
      <c r="AY73" s="1280"/>
      <c r="AZ73" s="1280"/>
      <c r="BA73" s="1280"/>
      <c r="BB73" s="1280" t="s">
        <v>591</v>
      </c>
      <c r="BC73" s="1280"/>
      <c r="BD73" s="1280"/>
      <c r="BE73" s="1280"/>
      <c r="BF73" s="1280"/>
      <c r="BG73" s="1280"/>
      <c r="BH73" s="1280"/>
      <c r="BI73" s="1280"/>
      <c r="BJ73" s="1280"/>
      <c r="BK73" s="1280"/>
      <c r="BL73" s="1280"/>
      <c r="BM73" s="1280"/>
      <c r="BN73" s="1280"/>
      <c r="BO73" s="1280"/>
      <c r="BP73" s="1277">
        <v>2.5</v>
      </c>
      <c r="BQ73" s="1277"/>
      <c r="BR73" s="1277"/>
      <c r="BS73" s="1277"/>
      <c r="BT73" s="1277"/>
      <c r="BU73" s="1277"/>
      <c r="BV73" s="1277"/>
      <c r="BW73" s="1277"/>
      <c r="BX73" s="1277"/>
      <c r="BY73" s="1277"/>
      <c r="BZ73" s="1277"/>
      <c r="CA73" s="1277"/>
      <c r="CB73" s="1277"/>
      <c r="CC73" s="1277"/>
      <c r="CD73" s="1277"/>
      <c r="CE73" s="1277"/>
      <c r="CF73" s="1277">
        <v>18.399999999999999</v>
      </c>
      <c r="CG73" s="1277"/>
      <c r="CH73" s="1277"/>
      <c r="CI73" s="1277"/>
      <c r="CJ73" s="1277"/>
      <c r="CK73" s="1277"/>
      <c r="CL73" s="1277"/>
      <c r="CM73" s="1277"/>
      <c r="CN73" s="1277">
        <v>9</v>
      </c>
      <c r="CO73" s="1277"/>
      <c r="CP73" s="1277"/>
      <c r="CQ73" s="1277"/>
      <c r="CR73" s="1277"/>
      <c r="CS73" s="1277"/>
      <c r="CT73" s="1277"/>
      <c r="CU73" s="1277"/>
      <c r="CV73" s="1277">
        <v>15.9</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595</v>
      </c>
      <c r="BC75" s="1280"/>
      <c r="BD75" s="1280"/>
      <c r="BE75" s="1280"/>
      <c r="BF75" s="1280"/>
      <c r="BG75" s="1280"/>
      <c r="BH75" s="1280"/>
      <c r="BI75" s="1280"/>
      <c r="BJ75" s="1280"/>
      <c r="BK75" s="1280"/>
      <c r="BL75" s="1280"/>
      <c r="BM75" s="1280"/>
      <c r="BN75" s="1280"/>
      <c r="BO75" s="1280"/>
      <c r="BP75" s="1277">
        <v>15.2</v>
      </c>
      <c r="BQ75" s="1277"/>
      <c r="BR75" s="1277"/>
      <c r="BS75" s="1277"/>
      <c r="BT75" s="1277"/>
      <c r="BU75" s="1277"/>
      <c r="BV75" s="1277"/>
      <c r="BW75" s="1277"/>
      <c r="BX75" s="1277">
        <v>12.2</v>
      </c>
      <c r="BY75" s="1277"/>
      <c r="BZ75" s="1277"/>
      <c r="CA75" s="1277"/>
      <c r="CB75" s="1277"/>
      <c r="CC75" s="1277"/>
      <c r="CD75" s="1277"/>
      <c r="CE75" s="1277"/>
      <c r="CF75" s="1277">
        <v>9.4</v>
      </c>
      <c r="CG75" s="1277"/>
      <c r="CH75" s="1277"/>
      <c r="CI75" s="1277"/>
      <c r="CJ75" s="1277"/>
      <c r="CK75" s="1277"/>
      <c r="CL75" s="1277"/>
      <c r="CM75" s="1277"/>
      <c r="CN75" s="1277">
        <v>7.9</v>
      </c>
      <c r="CO75" s="1277"/>
      <c r="CP75" s="1277"/>
      <c r="CQ75" s="1277"/>
      <c r="CR75" s="1277"/>
      <c r="CS75" s="1277"/>
      <c r="CT75" s="1277"/>
      <c r="CU75" s="1277"/>
      <c r="CV75" s="1277">
        <v>6.9</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593</v>
      </c>
      <c r="AO77" s="1281"/>
      <c r="AP77" s="1281"/>
      <c r="AQ77" s="1281"/>
      <c r="AR77" s="1281"/>
      <c r="AS77" s="1281"/>
      <c r="AT77" s="1281"/>
      <c r="AU77" s="1281"/>
      <c r="AV77" s="1281"/>
      <c r="AW77" s="1281"/>
      <c r="AX77" s="1281"/>
      <c r="AY77" s="1281"/>
      <c r="AZ77" s="1281"/>
      <c r="BA77" s="1281"/>
      <c r="BB77" s="1280" t="s">
        <v>591</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595</v>
      </c>
      <c r="BC79" s="1280"/>
      <c r="BD79" s="1280"/>
      <c r="BE79" s="1280"/>
      <c r="BF79" s="1280"/>
      <c r="BG79" s="1280"/>
      <c r="BH79" s="1280"/>
      <c r="BI79" s="1280"/>
      <c r="BJ79" s="1280"/>
      <c r="BK79" s="1280"/>
      <c r="BL79" s="1280"/>
      <c r="BM79" s="1280"/>
      <c r="BN79" s="1280"/>
      <c r="BO79" s="1280"/>
      <c r="BP79" s="1277">
        <v>8.6</v>
      </c>
      <c r="BQ79" s="1277"/>
      <c r="BR79" s="1277"/>
      <c r="BS79" s="1277"/>
      <c r="BT79" s="1277"/>
      <c r="BU79" s="1277"/>
      <c r="BV79" s="1277"/>
      <c r="BW79" s="1277"/>
      <c r="BX79" s="1277">
        <v>7.7</v>
      </c>
      <c r="BY79" s="1277"/>
      <c r="BZ79" s="1277"/>
      <c r="CA79" s="1277"/>
      <c r="CB79" s="1277"/>
      <c r="CC79" s="1277"/>
      <c r="CD79" s="1277"/>
      <c r="CE79" s="1277"/>
      <c r="CF79" s="1277">
        <v>6.4</v>
      </c>
      <c r="CG79" s="1277"/>
      <c r="CH79" s="1277"/>
      <c r="CI79" s="1277"/>
      <c r="CJ79" s="1277"/>
      <c r="CK79" s="1277"/>
      <c r="CL79" s="1277"/>
      <c r="CM79" s="1277"/>
      <c r="CN79" s="1277">
        <v>6.9</v>
      </c>
      <c r="CO79" s="1277"/>
      <c r="CP79" s="1277"/>
      <c r="CQ79" s="1277"/>
      <c r="CR79" s="1277"/>
      <c r="CS79" s="1277"/>
      <c r="CT79" s="1277"/>
      <c r="CU79" s="1277"/>
      <c r="CV79" s="1277">
        <v>7.1</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EujnLE0Iyetc5Siq4MkqFljqZ+6gxAtWn35cWBG3KdcwtoFA2V+oVzS5QuK4Py/xa3FV+34FO0llzYATDaUhcQ==" saltValue="D60ho+1vnLFgRHMUtbo1Q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j/IUi1jq1i0xf8eql+dCpitbkGSJP/MT7rtWm8ixVHlin5XaRhLtHbipTpU1IgS1MCOvlX9h6yQQ+mcIBrnFw==" saltValue="nXYm9Ubm5pdrfGoilCb7k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5VQ0swr+WJ6zcNcejEde78CtS+l3BNPcQJUUQRfBadnXUrtMOWqcMvilN0ipIR8uLnKO7zugLk0eUxBg/p1jg==" saltValue="UDkPja8ubxOLdJ5RUcgdW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547</v>
      </c>
      <c r="G2" s="136"/>
      <c r="H2" s="137"/>
    </row>
    <row r="3" spans="1:8" x14ac:dyDescent="0.15">
      <c r="A3" s="133" t="s">
        <v>540</v>
      </c>
      <c r="B3" s="138"/>
      <c r="C3" s="139"/>
      <c r="D3" s="140">
        <v>144217</v>
      </c>
      <c r="E3" s="141"/>
      <c r="F3" s="142">
        <v>238802</v>
      </c>
      <c r="G3" s="143"/>
      <c r="H3" s="144"/>
    </row>
    <row r="4" spans="1:8" x14ac:dyDescent="0.15">
      <c r="A4" s="145"/>
      <c r="B4" s="146"/>
      <c r="C4" s="147"/>
      <c r="D4" s="148">
        <v>33960</v>
      </c>
      <c r="E4" s="149"/>
      <c r="F4" s="150">
        <v>128562</v>
      </c>
      <c r="G4" s="151"/>
      <c r="H4" s="152"/>
    </row>
    <row r="5" spans="1:8" x14ac:dyDescent="0.15">
      <c r="A5" s="133" t="s">
        <v>542</v>
      </c>
      <c r="B5" s="138"/>
      <c r="C5" s="139"/>
      <c r="D5" s="140">
        <v>170843</v>
      </c>
      <c r="E5" s="141"/>
      <c r="F5" s="142">
        <v>288550</v>
      </c>
      <c r="G5" s="143"/>
      <c r="H5" s="144"/>
    </row>
    <row r="6" spans="1:8" x14ac:dyDescent="0.15">
      <c r="A6" s="145"/>
      <c r="B6" s="146"/>
      <c r="C6" s="147"/>
      <c r="D6" s="148">
        <v>57238</v>
      </c>
      <c r="E6" s="149"/>
      <c r="F6" s="150">
        <v>141525</v>
      </c>
      <c r="G6" s="151"/>
      <c r="H6" s="152"/>
    </row>
    <row r="7" spans="1:8" x14ac:dyDescent="0.15">
      <c r="A7" s="133" t="s">
        <v>543</v>
      </c>
      <c r="B7" s="138"/>
      <c r="C7" s="139"/>
      <c r="D7" s="140">
        <v>519698</v>
      </c>
      <c r="E7" s="141"/>
      <c r="F7" s="142">
        <v>287914</v>
      </c>
      <c r="G7" s="143"/>
      <c r="H7" s="144"/>
    </row>
    <row r="8" spans="1:8" x14ac:dyDescent="0.15">
      <c r="A8" s="145"/>
      <c r="B8" s="146"/>
      <c r="C8" s="147"/>
      <c r="D8" s="148">
        <v>407306</v>
      </c>
      <c r="E8" s="149"/>
      <c r="F8" s="150">
        <v>146531</v>
      </c>
      <c r="G8" s="151"/>
      <c r="H8" s="152"/>
    </row>
    <row r="9" spans="1:8" x14ac:dyDescent="0.15">
      <c r="A9" s="133" t="s">
        <v>544</v>
      </c>
      <c r="B9" s="138"/>
      <c r="C9" s="139"/>
      <c r="D9" s="140">
        <v>195346</v>
      </c>
      <c r="E9" s="141"/>
      <c r="F9" s="142">
        <v>310300</v>
      </c>
      <c r="G9" s="143"/>
      <c r="H9" s="144"/>
    </row>
    <row r="10" spans="1:8" x14ac:dyDescent="0.15">
      <c r="A10" s="145"/>
      <c r="B10" s="146"/>
      <c r="C10" s="147"/>
      <c r="D10" s="148">
        <v>34107</v>
      </c>
      <c r="E10" s="149"/>
      <c r="F10" s="150">
        <v>157576</v>
      </c>
      <c r="G10" s="151"/>
      <c r="H10" s="152"/>
    </row>
    <row r="11" spans="1:8" x14ac:dyDescent="0.15">
      <c r="A11" s="133" t="s">
        <v>545</v>
      </c>
      <c r="B11" s="138"/>
      <c r="C11" s="139"/>
      <c r="D11" s="140">
        <v>213693</v>
      </c>
      <c r="E11" s="141"/>
      <c r="F11" s="142">
        <v>317319</v>
      </c>
      <c r="G11" s="143"/>
      <c r="H11" s="144"/>
    </row>
    <row r="12" spans="1:8" x14ac:dyDescent="0.15">
      <c r="A12" s="145"/>
      <c r="B12" s="146"/>
      <c r="C12" s="153"/>
      <c r="D12" s="148">
        <v>89491</v>
      </c>
      <c r="E12" s="149"/>
      <c r="F12" s="150">
        <v>164214</v>
      </c>
      <c r="G12" s="151"/>
      <c r="H12" s="152"/>
    </row>
    <row r="13" spans="1:8" x14ac:dyDescent="0.15">
      <c r="A13" s="133"/>
      <c r="B13" s="138"/>
      <c r="C13" s="154"/>
      <c r="D13" s="155">
        <v>248759</v>
      </c>
      <c r="E13" s="156"/>
      <c r="F13" s="157">
        <v>288577</v>
      </c>
      <c r="G13" s="158"/>
      <c r="H13" s="144"/>
    </row>
    <row r="14" spans="1:8" x14ac:dyDescent="0.15">
      <c r="A14" s="145"/>
      <c r="B14" s="146"/>
      <c r="C14" s="147"/>
      <c r="D14" s="148">
        <v>124420</v>
      </c>
      <c r="E14" s="149"/>
      <c r="F14" s="150">
        <v>147682</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2.06</v>
      </c>
      <c r="C19" s="159">
        <f>ROUND(VALUE(SUBSTITUTE(実質収支比率等に係る経年分析!G$48,"▲","-")),2)</f>
        <v>3.71</v>
      </c>
      <c r="D19" s="159">
        <f>ROUND(VALUE(SUBSTITUTE(実質収支比率等に係る経年分析!H$48,"▲","-")),2)</f>
        <v>2.11</v>
      </c>
      <c r="E19" s="159">
        <f>ROUND(VALUE(SUBSTITUTE(実質収支比率等に係る経年分析!I$48,"▲","-")),2)</f>
        <v>2.21</v>
      </c>
      <c r="F19" s="159">
        <f>ROUND(VALUE(SUBSTITUTE(実質収支比率等に係る経年分析!J$48,"▲","-")),2)</f>
        <v>1.97</v>
      </c>
    </row>
    <row r="20" spans="1:11" x14ac:dyDescent="0.15">
      <c r="A20" s="159" t="s">
        <v>48</v>
      </c>
      <c r="B20" s="159">
        <f>ROUND(VALUE(SUBSTITUTE(実質収支比率等に係る経年分析!F$47,"▲","-")),2)</f>
        <v>23.42</v>
      </c>
      <c r="C20" s="159">
        <f>ROUND(VALUE(SUBSTITUTE(実質収支比率等に係る経年分析!G$47,"▲","-")),2)</f>
        <v>24.71</v>
      </c>
      <c r="D20" s="159">
        <f>ROUND(VALUE(SUBSTITUTE(実質収支比率等に係る経年分析!H$47,"▲","-")),2)</f>
        <v>25.76</v>
      </c>
      <c r="E20" s="159">
        <f>ROUND(VALUE(SUBSTITUTE(実質収支比率等に係る経年分析!I$47,"▲","-")),2)</f>
        <v>27.47</v>
      </c>
      <c r="F20" s="159">
        <f>ROUND(VALUE(SUBSTITUTE(実質収支比率等に係る経年分析!J$47,"▲","-")),2)</f>
        <v>27.82</v>
      </c>
    </row>
    <row r="21" spans="1:11" x14ac:dyDescent="0.15">
      <c r="A21" s="159" t="s">
        <v>49</v>
      </c>
      <c r="B21" s="159">
        <f>IF(ISNUMBER(VALUE(SUBSTITUTE(実質収支比率等に係る経年分析!F$49,"▲","-"))),ROUND(VALUE(SUBSTITUTE(実質収支比率等に係る経年分析!F$49,"▲","-")),2),NA())</f>
        <v>0.53</v>
      </c>
      <c r="C21" s="159">
        <f>IF(ISNUMBER(VALUE(SUBSTITUTE(実質収支比率等に係る経年分析!G$49,"▲","-"))),ROUND(VALUE(SUBSTITUTE(実質収支比率等に係る経年分析!G$49,"▲","-")),2),NA())</f>
        <v>12.07</v>
      </c>
      <c r="D21" s="159">
        <f>IF(ISNUMBER(VALUE(SUBSTITUTE(実質収支比率等に係る経年分析!H$49,"▲","-"))),ROUND(VALUE(SUBSTITUTE(実質収支比率等に係る経年分析!H$49,"▲","-")),2),NA())</f>
        <v>0.37</v>
      </c>
      <c r="E21" s="159">
        <f>IF(ISNUMBER(VALUE(SUBSTITUTE(実質収支比率等に係る経年分析!I$49,"▲","-"))),ROUND(VALUE(SUBSTITUTE(実質収支比率等に係る経年分析!I$49,"▲","-")),2),NA())</f>
        <v>1.24</v>
      </c>
      <c r="F21" s="159">
        <f>IF(ISNUMBER(VALUE(SUBSTITUTE(実質収支比率等に係る経年分析!J$49,"▲","-"))),ROUND(VALUE(SUBSTITUTE(実質収支比率等に係る経年分析!J$49,"▲","-")),2),NA())</f>
        <v>-0.17</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農業集落排水処理事業特別会計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住宅新築資金等貸付事業特別会計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15">
      <c r="A33" s="160" t="str">
        <f>IF(連結実質赤字比率に係る赤字・黒字の構成分析!C$37="",NA(),連結実質赤字比率に係る赤字・黒字の構成分析!C$37)</f>
        <v>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v>
      </c>
    </row>
    <row r="34" spans="1:16" x14ac:dyDescent="0.15">
      <c r="A34" s="160" t="str">
        <f>IF(連結実質赤字比率に係る赤字・黒字の構成分析!C$36="",NA(),連結実質赤字比率に係る赤字・黒字の構成分析!C$36)</f>
        <v>簡易水道事業特別会計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0.06</v>
      </c>
      <c r="D34" s="160" t="e">
        <f>IF(ROUND(VALUE(SUBSTITUTE(連結実質赤字比率に係る赤字・黒字の構成分析!G$36,"▲", "-")), 2) &lt; 0, ABS(ROUND(VALUE(SUBSTITUTE(連結実質赤字比率に係る赤字・黒字の構成分析!G$36,"▲", "-")), 2)), NA())</f>
        <v>#VALUE!</v>
      </c>
      <c r="E34" s="160" t="e">
        <f>IF(ROUND(VALUE(SUBSTITUTE(連結実質赤字比率に係る赤字・黒字の構成分析!G$36,"▲", "-")), 2) &gt;= 0, ABS(ROUND(VALUE(SUBSTITUTE(連結実質赤字比率に係る赤字・黒字の構成分析!G$36,"▲", "-")), 2)), NA())</f>
        <v>#VALUE!</v>
      </c>
      <c r="F34" s="160" t="e">
        <f>IF(ROUND(VALUE(SUBSTITUTE(連結実質赤字比率に係る赤字・黒字の構成分析!H$36,"▲", "-")), 2) &lt; 0, ABS(ROUND(VALUE(SUBSTITUTE(連結実質赤字比率に係る赤字・黒字の構成分析!H$36,"▲", "-")), 2)), NA())</f>
        <v>#VALUE!</v>
      </c>
      <c r="G34" s="160" t="e">
        <f>IF(ROUND(VALUE(SUBSTITUTE(連結実質赤字比率に係る赤字・黒字の構成分析!H$36,"▲", "-")), 2) &gt;= 0, ABS(ROUND(VALUE(SUBSTITUTE(連結実質赤字比率に係る赤字・黒字の構成分析!H$36,"▲", "-")), 2)), NA())</f>
        <v>#VALUE!</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0.19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0.02</v>
      </c>
    </row>
    <row r="35" spans="1:16" x14ac:dyDescent="0.15">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0.02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0.08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7.0000000000000007E-2</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2.0499999999999998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2.21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1.97</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443</v>
      </c>
      <c r="E42" s="161"/>
      <c r="F42" s="161"/>
      <c r="G42" s="161">
        <f>'実質公債費比率（分子）の構造'!L$52</f>
        <v>438</v>
      </c>
      <c r="H42" s="161"/>
      <c r="I42" s="161"/>
      <c r="J42" s="161">
        <f>'実質公債費比率（分子）の構造'!M$52</f>
        <v>413</v>
      </c>
      <c r="K42" s="161"/>
      <c r="L42" s="161"/>
      <c r="M42" s="161">
        <f>'実質公債費比率（分子）の構造'!N$52</f>
        <v>398</v>
      </c>
      <c r="N42" s="161"/>
      <c r="O42" s="161"/>
      <c r="P42" s="161">
        <f>'実質公債費比率（分子）の構造'!O$52</f>
        <v>392</v>
      </c>
    </row>
    <row r="43" spans="1:16" x14ac:dyDescent="0.15">
      <c r="A43" s="161" t="s">
        <v>57</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t="str">
        <f>'実質公債費比率（分子）の構造'!O$51</f>
        <v>-</v>
      </c>
      <c r="O43" s="161"/>
      <c r="P43" s="161"/>
    </row>
    <row r="44" spans="1:16" x14ac:dyDescent="0.15">
      <c r="A44" s="161" t="s">
        <v>58</v>
      </c>
      <c r="B44" s="161">
        <f>'実質公債費比率（分子）の構造'!K$50</f>
        <v>6</v>
      </c>
      <c r="C44" s="161"/>
      <c r="D44" s="161"/>
      <c r="E44" s="161">
        <f>'実質公債費比率（分子）の構造'!L$50</f>
        <v>6</v>
      </c>
      <c r="F44" s="161"/>
      <c r="G44" s="161"/>
      <c r="H44" s="161">
        <f>'実質公債費比率（分子）の構造'!M$50</f>
        <v>6</v>
      </c>
      <c r="I44" s="161"/>
      <c r="J44" s="161"/>
      <c r="K44" s="161">
        <f>'実質公債費比率（分子）の構造'!N$50</f>
        <v>6</v>
      </c>
      <c r="L44" s="161"/>
      <c r="M44" s="161"/>
      <c r="N44" s="161">
        <f>'実質公債費比率（分子）の構造'!O$50</f>
        <v>5</v>
      </c>
      <c r="O44" s="161"/>
      <c r="P44" s="161"/>
    </row>
    <row r="45" spans="1:16" x14ac:dyDescent="0.15">
      <c r="A45" s="161" t="s">
        <v>59</v>
      </c>
      <c r="B45" s="161">
        <f>'実質公債費比率（分子）の構造'!K$49</f>
        <v>40</v>
      </c>
      <c r="C45" s="161"/>
      <c r="D45" s="161"/>
      <c r="E45" s="161">
        <f>'実質公債費比率（分子）の構造'!L$49</f>
        <v>11</v>
      </c>
      <c r="F45" s="161"/>
      <c r="G45" s="161"/>
      <c r="H45" s="161">
        <f>'実質公債費比率（分子）の構造'!M$49</f>
        <v>15</v>
      </c>
      <c r="I45" s="161"/>
      <c r="J45" s="161"/>
      <c r="K45" s="161">
        <f>'実質公債費比率（分子）の構造'!N$49</f>
        <v>18</v>
      </c>
      <c r="L45" s="161"/>
      <c r="M45" s="161"/>
      <c r="N45" s="161">
        <f>'実質公債費比率（分子）の構造'!O$49</f>
        <v>19</v>
      </c>
      <c r="O45" s="161"/>
      <c r="P45" s="161"/>
    </row>
    <row r="46" spans="1:16" x14ac:dyDescent="0.15">
      <c r="A46" s="161" t="s">
        <v>60</v>
      </c>
      <c r="B46" s="161">
        <f>'実質公債費比率（分子）の構造'!K$48</f>
        <v>105</v>
      </c>
      <c r="C46" s="161"/>
      <c r="D46" s="161"/>
      <c r="E46" s="161">
        <f>'実質公債費比率（分子）の構造'!L$48</f>
        <v>90</v>
      </c>
      <c r="F46" s="161"/>
      <c r="G46" s="161"/>
      <c r="H46" s="161">
        <f>'実質公債費比率（分子）の構造'!M$48</f>
        <v>83</v>
      </c>
      <c r="I46" s="161"/>
      <c r="J46" s="161"/>
      <c r="K46" s="161">
        <f>'実質公債費比率（分子）の構造'!N$48</f>
        <v>81</v>
      </c>
      <c r="L46" s="161"/>
      <c r="M46" s="161"/>
      <c r="N46" s="161">
        <f>'実質公債費比率（分子）の構造'!O$48</f>
        <v>77</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495</v>
      </c>
      <c r="C49" s="161"/>
      <c r="D49" s="161"/>
      <c r="E49" s="161">
        <f>'実質公債費比率（分子）の構造'!L$45</f>
        <v>498</v>
      </c>
      <c r="F49" s="161"/>
      <c r="G49" s="161"/>
      <c r="H49" s="161">
        <f>'実質公債費比率（分子）の構造'!M$45</f>
        <v>444</v>
      </c>
      <c r="I49" s="161"/>
      <c r="J49" s="161"/>
      <c r="K49" s="161">
        <f>'実質公債費比率（分子）の構造'!N$45</f>
        <v>419</v>
      </c>
      <c r="L49" s="161"/>
      <c r="M49" s="161"/>
      <c r="N49" s="161">
        <f>'実質公債費比率（分子）の構造'!O$45</f>
        <v>406</v>
      </c>
      <c r="O49" s="161"/>
      <c r="P49" s="161"/>
    </row>
    <row r="50" spans="1:16" x14ac:dyDescent="0.15">
      <c r="A50" s="161" t="s">
        <v>64</v>
      </c>
      <c r="B50" s="161" t="e">
        <f>NA()</f>
        <v>#N/A</v>
      </c>
      <c r="C50" s="161">
        <f>IF(ISNUMBER('実質公債費比率（分子）の構造'!K$53),'実質公債費比率（分子）の構造'!K$53,NA())</f>
        <v>203</v>
      </c>
      <c r="D50" s="161" t="e">
        <f>NA()</f>
        <v>#N/A</v>
      </c>
      <c r="E50" s="161" t="e">
        <f>NA()</f>
        <v>#N/A</v>
      </c>
      <c r="F50" s="161">
        <f>IF(ISNUMBER('実質公債費比率（分子）の構造'!L$53),'実質公債費比率（分子）の構造'!L$53,NA())</f>
        <v>167</v>
      </c>
      <c r="G50" s="161" t="e">
        <f>NA()</f>
        <v>#N/A</v>
      </c>
      <c r="H50" s="161" t="e">
        <f>NA()</f>
        <v>#N/A</v>
      </c>
      <c r="I50" s="161">
        <f>IF(ISNUMBER('実質公債費比率（分子）の構造'!M$53),'実質公債費比率（分子）の構造'!M$53,NA())</f>
        <v>135</v>
      </c>
      <c r="J50" s="161" t="e">
        <f>NA()</f>
        <v>#N/A</v>
      </c>
      <c r="K50" s="161" t="e">
        <f>NA()</f>
        <v>#N/A</v>
      </c>
      <c r="L50" s="161">
        <f>IF(ISNUMBER('実質公債費比率（分子）の構造'!N$53),'実質公債費比率（分子）の構造'!N$53,NA())</f>
        <v>126</v>
      </c>
      <c r="M50" s="161" t="e">
        <f>NA()</f>
        <v>#N/A</v>
      </c>
      <c r="N50" s="161" t="e">
        <f>NA()</f>
        <v>#N/A</v>
      </c>
      <c r="O50" s="161">
        <f>IF(ISNUMBER('実質公債費比率（分子）の構造'!O$53),'実質公債費比率（分子）の構造'!O$53,NA())</f>
        <v>115</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3605</v>
      </c>
      <c r="E56" s="160"/>
      <c r="F56" s="160"/>
      <c r="G56" s="160">
        <f>'将来負担比率（分子）の構造'!J$52</f>
        <v>3621</v>
      </c>
      <c r="H56" s="160"/>
      <c r="I56" s="160"/>
      <c r="J56" s="160">
        <f>'将来負担比率（分子）の構造'!K$52</f>
        <v>4097</v>
      </c>
      <c r="K56" s="160"/>
      <c r="L56" s="160"/>
      <c r="M56" s="160">
        <f>'将来負担比率（分子）の構造'!L$52</f>
        <v>4019</v>
      </c>
      <c r="N56" s="160"/>
      <c r="O56" s="160"/>
      <c r="P56" s="160">
        <f>'将来負担比率（分子）の構造'!M$52</f>
        <v>3933</v>
      </c>
    </row>
    <row r="57" spans="1:16" x14ac:dyDescent="0.15">
      <c r="A57" s="160" t="s">
        <v>35</v>
      </c>
      <c r="B57" s="160"/>
      <c r="C57" s="160"/>
      <c r="D57" s="160" t="str">
        <f>'将来負担比率（分子）の構造'!I$51</f>
        <v>-</v>
      </c>
      <c r="E57" s="160"/>
      <c r="F57" s="160"/>
      <c r="G57" s="160" t="str">
        <f>'将来負担比率（分子）の構造'!J$51</f>
        <v>-</v>
      </c>
      <c r="H57" s="160"/>
      <c r="I57" s="160"/>
      <c r="J57" s="160">
        <f>'将来負担比率（分子）の構造'!K$51</f>
        <v>0</v>
      </c>
      <c r="K57" s="160"/>
      <c r="L57" s="160"/>
      <c r="M57" s="160" t="str">
        <f>'将来負担比率（分子）の構造'!L$51</f>
        <v>-</v>
      </c>
      <c r="N57" s="160"/>
      <c r="O57" s="160"/>
      <c r="P57" s="160" t="str">
        <f>'将来負担比率（分子）の構造'!M$51</f>
        <v>-</v>
      </c>
    </row>
    <row r="58" spans="1:16" x14ac:dyDescent="0.15">
      <c r="A58" s="160" t="s">
        <v>34</v>
      </c>
      <c r="B58" s="160"/>
      <c r="C58" s="160"/>
      <c r="D58" s="160">
        <f>'将来負担比率（分子）の構造'!I$50</f>
        <v>1894</v>
      </c>
      <c r="E58" s="160"/>
      <c r="F58" s="160"/>
      <c r="G58" s="160">
        <f>'将来負担比率（分子）の構造'!J$50</f>
        <v>1723</v>
      </c>
      <c r="H58" s="160"/>
      <c r="I58" s="160"/>
      <c r="J58" s="160">
        <f>'将来負担比率（分子）の構造'!K$50</f>
        <v>1748</v>
      </c>
      <c r="K58" s="160"/>
      <c r="L58" s="160"/>
      <c r="M58" s="160">
        <f>'将来負担比率（分子）の構造'!L$50</f>
        <v>1911</v>
      </c>
      <c r="N58" s="160"/>
      <c r="O58" s="160"/>
      <c r="P58" s="160">
        <f>'将来負担比率（分子）の構造'!M$50</f>
        <v>2069</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777</v>
      </c>
      <c r="C62" s="160"/>
      <c r="D62" s="160"/>
      <c r="E62" s="160">
        <f>'将来負担比率（分子）の構造'!J$45</f>
        <v>784</v>
      </c>
      <c r="F62" s="160"/>
      <c r="G62" s="160"/>
      <c r="H62" s="160">
        <f>'将来負担比率（分子）の構造'!K$45</f>
        <v>735</v>
      </c>
      <c r="I62" s="160"/>
      <c r="J62" s="160"/>
      <c r="K62" s="160">
        <f>'将来負担比率（分子）の構造'!L$45</f>
        <v>699</v>
      </c>
      <c r="L62" s="160"/>
      <c r="M62" s="160"/>
      <c r="N62" s="160">
        <f>'将来負担比率（分子）の構造'!M$45</f>
        <v>695</v>
      </c>
      <c r="O62" s="160"/>
      <c r="P62" s="160"/>
    </row>
    <row r="63" spans="1:16" x14ac:dyDescent="0.15">
      <c r="A63" s="160" t="s">
        <v>27</v>
      </c>
      <c r="B63" s="160">
        <f>'将来負担比率（分子）の構造'!I$44</f>
        <v>156</v>
      </c>
      <c r="C63" s="160"/>
      <c r="D63" s="160"/>
      <c r="E63" s="160">
        <f>'将来負担比率（分子）の構造'!J$44</f>
        <v>173</v>
      </c>
      <c r="F63" s="160"/>
      <c r="G63" s="160"/>
      <c r="H63" s="160">
        <f>'将来負担比率（分子）の構造'!K$44</f>
        <v>161</v>
      </c>
      <c r="I63" s="160"/>
      <c r="J63" s="160"/>
      <c r="K63" s="160">
        <f>'将来負担比率（分子）の構造'!L$44</f>
        <v>149</v>
      </c>
      <c r="L63" s="160"/>
      <c r="M63" s="160"/>
      <c r="N63" s="160">
        <f>'将来負担比率（分子）の構造'!M$44</f>
        <v>137</v>
      </c>
      <c r="O63" s="160"/>
      <c r="P63" s="160"/>
    </row>
    <row r="64" spans="1:16" x14ac:dyDescent="0.15">
      <c r="A64" s="160" t="s">
        <v>26</v>
      </c>
      <c r="B64" s="160">
        <f>'将来負担比率（分子）の構造'!I$43</f>
        <v>960</v>
      </c>
      <c r="C64" s="160"/>
      <c r="D64" s="160"/>
      <c r="E64" s="160">
        <f>'将来負担比率（分子）の構造'!J$43</f>
        <v>933</v>
      </c>
      <c r="F64" s="160"/>
      <c r="G64" s="160"/>
      <c r="H64" s="160">
        <f>'将来負担比率（分子）の構造'!K$43</f>
        <v>915</v>
      </c>
      <c r="I64" s="160"/>
      <c r="J64" s="160"/>
      <c r="K64" s="160">
        <f>'将来負担比率（分子）の構造'!L$43</f>
        <v>888</v>
      </c>
      <c r="L64" s="160"/>
      <c r="M64" s="160"/>
      <c r="N64" s="160">
        <f>'将来負担比率（分子）の構造'!M$43</f>
        <v>987</v>
      </c>
      <c r="O64" s="160"/>
      <c r="P64" s="160"/>
    </row>
    <row r="65" spans="1:16" x14ac:dyDescent="0.15">
      <c r="A65" s="160" t="s">
        <v>25</v>
      </c>
      <c r="B65" s="160">
        <f>'将来負担比率（分子）の構造'!I$42</f>
        <v>106</v>
      </c>
      <c r="C65" s="160"/>
      <c r="D65" s="160"/>
      <c r="E65" s="160">
        <f>'将来負担比率（分子）の構造'!J$42</f>
        <v>93</v>
      </c>
      <c r="F65" s="160"/>
      <c r="G65" s="160"/>
      <c r="H65" s="160">
        <f>'将来負担比率（分子）の構造'!K$42</f>
        <v>79</v>
      </c>
      <c r="I65" s="160"/>
      <c r="J65" s="160"/>
      <c r="K65" s="160">
        <f>'将来負担比率（分子）の構造'!L$42</f>
        <v>66</v>
      </c>
      <c r="L65" s="160"/>
      <c r="M65" s="160"/>
      <c r="N65" s="160">
        <f>'将来負担比率（分子）の構造'!M$42</f>
        <v>53</v>
      </c>
      <c r="O65" s="160"/>
      <c r="P65" s="160"/>
    </row>
    <row r="66" spans="1:16" x14ac:dyDescent="0.15">
      <c r="A66" s="160" t="s">
        <v>24</v>
      </c>
      <c r="B66" s="160">
        <f>'将来負担比率（分子）の構造'!I$41</f>
        <v>3545</v>
      </c>
      <c r="C66" s="160"/>
      <c r="D66" s="160"/>
      <c r="E66" s="160">
        <f>'将来負担比率（分子）の構造'!J$41</f>
        <v>3263</v>
      </c>
      <c r="F66" s="160"/>
      <c r="G66" s="160"/>
      <c r="H66" s="160">
        <f>'将来負担比率（分子）の構造'!K$41</f>
        <v>4296</v>
      </c>
      <c r="I66" s="160"/>
      <c r="J66" s="160"/>
      <c r="K66" s="160">
        <f>'将来負担比率（分子）の構造'!L$41</f>
        <v>4293</v>
      </c>
      <c r="L66" s="160"/>
      <c r="M66" s="160"/>
      <c r="N66" s="160">
        <f>'将来負担比率（分子）の構造'!M$41</f>
        <v>4415</v>
      </c>
      <c r="O66" s="160"/>
      <c r="P66" s="160"/>
    </row>
    <row r="67" spans="1:16" x14ac:dyDescent="0.15">
      <c r="A67" s="160" t="s">
        <v>68</v>
      </c>
      <c r="B67" s="160" t="e">
        <f>NA()</f>
        <v>#N/A</v>
      </c>
      <c r="C67" s="160">
        <f>IF(ISNUMBER('将来負担比率（分子）の構造'!I$53), IF('将来負担比率（分子）の構造'!I$53 &lt; 0, 0, '将来負担比率（分子）の構造'!I$53), NA())</f>
        <v>45</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340</v>
      </c>
      <c r="J67" s="160" t="e">
        <f>NA()</f>
        <v>#N/A</v>
      </c>
      <c r="K67" s="160" t="e">
        <f>NA()</f>
        <v>#N/A</v>
      </c>
      <c r="L67" s="160">
        <f>IF(ISNUMBER('将来負担比率（分子）の構造'!L$53), IF('将来負担比率（分子）の構造'!L$53 &lt; 0, 0, '将来負担比率（分子）の構造'!L$53), NA())</f>
        <v>164</v>
      </c>
      <c r="M67" s="160" t="e">
        <f>NA()</f>
        <v>#N/A</v>
      </c>
      <c r="N67" s="160" t="e">
        <f>NA()</f>
        <v>#N/A</v>
      </c>
      <c r="O67" s="160">
        <f>IF(ISNUMBER('将来負担比率（分子）の構造'!M$53), IF('将来負担比率（分子）の構造'!M$53 &lt; 0, 0, '将来負担比率（分子）の構造'!M$53), NA())</f>
        <v>286</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580</v>
      </c>
      <c r="C72" s="164">
        <f>基金残高に係る経年分析!G55</f>
        <v>606</v>
      </c>
      <c r="D72" s="164">
        <f>基金残高に係る経年分析!H55</f>
        <v>608</v>
      </c>
    </row>
    <row r="73" spans="1:16" x14ac:dyDescent="0.15">
      <c r="A73" s="163" t="s">
        <v>71</v>
      </c>
      <c r="B73" s="164">
        <f>基金残高に係る経年分析!F56</f>
        <v>730</v>
      </c>
      <c r="C73" s="164">
        <f>基金残高に係る経年分析!G56</f>
        <v>833</v>
      </c>
      <c r="D73" s="164">
        <f>基金残高に係る経年分析!H56</f>
        <v>863</v>
      </c>
    </row>
    <row r="74" spans="1:16" x14ac:dyDescent="0.15">
      <c r="A74" s="163" t="s">
        <v>72</v>
      </c>
      <c r="B74" s="164">
        <f>基金残高に係る経年分析!F57</f>
        <v>431</v>
      </c>
      <c r="C74" s="164">
        <f>基金残高に係る経年分析!G57</f>
        <v>449</v>
      </c>
      <c r="D74" s="164">
        <f>基金残高に係る経年分析!H57</f>
        <v>614</v>
      </c>
    </row>
  </sheetData>
  <sheetProtection algorithmName="SHA-512" hashValue="BVRUkfmo+WP7D17F8ei5S9HGZGStPj81su6HpfJiCR0L+CnYx+4l1hzw0zOiibiGCUxy51VVU53Y6Al2jDr0IQ==" saltValue="b0XgAotKMXN7rMdmKkZV0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209</v>
      </c>
      <c r="DI1" s="636"/>
      <c r="DJ1" s="636"/>
      <c r="DK1" s="636"/>
      <c r="DL1" s="636"/>
      <c r="DM1" s="636"/>
      <c r="DN1" s="637"/>
      <c r="DO1" s="205"/>
      <c r="DP1" s="635" t="s">
        <v>210</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215</v>
      </c>
      <c r="S4" s="639"/>
      <c r="T4" s="639"/>
      <c r="U4" s="639"/>
      <c r="V4" s="639"/>
      <c r="W4" s="639"/>
      <c r="X4" s="639"/>
      <c r="Y4" s="640"/>
      <c r="Z4" s="638" t="s">
        <v>216</v>
      </c>
      <c r="AA4" s="639"/>
      <c r="AB4" s="639"/>
      <c r="AC4" s="640"/>
      <c r="AD4" s="638" t="s">
        <v>217</v>
      </c>
      <c r="AE4" s="639"/>
      <c r="AF4" s="639"/>
      <c r="AG4" s="639"/>
      <c r="AH4" s="639"/>
      <c r="AI4" s="639"/>
      <c r="AJ4" s="639"/>
      <c r="AK4" s="640"/>
      <c r="AL4" s="638" t="s">
        <v>216</v>
      </c>
      <c r="AM4" s="639"/>
      <c r="AN4" s="639"/>
      <c r="AO4" s="640"/>
      <c r="AP4" s="644" t="s">
        <v>218</v>
      </c>
      <c r="AQ4" s="644"/>
      <c r="AR4" s="644"/>
      <c r="AS4" s="644"/>
      <c r="AT4" s="644"/>
      <c r="AU4" s="644"/>
      <c r="AV4" s="644"/>
      <c r="AW4" s="644"/>
      <c r="AX4" s="644"/>
      <c r="AY4" s="644"/>
      <c r="AZ4" s="644"/>
      <c r="BA4" s="644"/>
      <c r="BB4" s="644"/>
      <c r="BC4" s="644"/>
      <c r="BD4" s="644"/>
      <c r="BE4" s="644"/>
      <c r="BF4" s="644"/>
      <c r="BG4" s="644" t="s">
        <v>219</v>
      </c>
      <c r="BH4" s="644"/>
      <c r="BI4" s="644"/>
      <c r="BJ4" s="644"/>
      <c r="BK4" s="644"/>
      <c r="BL4" s="644"/>
      <c r="BM4" s="644"/>
      <c r="BN4" s="644"/>
      <c r="BO4" s="644" t="s">
        <v>216</v>
      </c>
      <c r="BP4" s="644"/>
      <c r="BQ4" s="644"/>
      <c r="BR4" s="644"/>
      <c r="BS4" s="644" t="s">
        <v>220</v>
      </c>
      <c r="BT4" s="644"/>
      <c r="BU4" s="644"/>
      <c r="BV4" s="644"/>
      <c r="BW4" s="644"/>
      <c r="BX4" s="644"/>
      <c r="BY4" s="644"/>
      <c r="BZ4" s="644"/>
      <c r="CA4" s="644"/>
      <c r="CB4" s="644"/>
      <c r="CD4" s="641" t="s">
        <v>221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222</v>
      </c>
      <c r="C5" s="646"/>
      <c r="D5" s="646"/>
      <c r="E5" s="646"/>
      <c r="F5" s="646"/>
      <c r="G5" s="646"/>
      <c r="H5" s="646"/>
      <c r="I5" s="646"/>
      <c r="J5" s="646"/>
      <c r="K5" s="646"/>
      <c r="L5" s="646"/>
      <c r="M5" s="646"/>
      <c r="N5" s="646"/>
      <c r="O5" s="646"/>
      <c r="P5" s="646"/>
      <c r="Q5" s="647"/>
      <c r="R5" s="648">
        <v>323038</v>
      </c>
      <c r="S5" s="649"/>
      <c r="T5" s="649"/>
      <c r="U5" s="649"/>
      <c r="V5" s="649"/>
      <c r="W5" s="649"/>
      <c r="X5" s="649"/>
      <c r="Y5" s="650"/>
      <c r="Z5" s="651">
        <v>7.8</v>
      </c>
      <c r="AA5" s="651"/>
      <c r="AB5" s="651"/>
      <c r="AC5" s="651"/>
      <c r="AD5" s="652">
        <v>323038</v>
      </c>
      <c r="AE5" s="652"/>
      <c r="AF5" s="652"/>
      <c r="AG5" s="652"/>
      <c r="AH5" s="652"/>
      <c r="AI5" s="652"/>
      <c r="AJ5" s="652"/>
      <c r="AK5" s="652"/>
      <c r="AL5" s="653">
        <v>15.2</v>
      </c>
      <c r="AM5" s="654"/>
      <c r="AN5" s="654"/>
      <c r="AO5" s="655"/>
      <c r="AP5" s="645" t="s">
        <v>223</v>
      </c>
      <c r="AQ5" s="646"/>
      <c r="AR5" s="646"/>
      <c r="AS5" s="646"/>
      <c r="AT5" s="646"/>
      <c r="AU5" s="646"/>
      <c r="AV5" s="646"/>
      <c r="AW5" s="646"/>
      <c r="AX5" s="646"/>
      <c r="AY5" s="646"/>
      <c r="AZ5" s="646"/>
      <c r="BA5" s="646"/>
      <c r="BB5" s="646"/>
      <c r="BC5" s="646"/>
      <c r="BD5" s="646"/>
      <c r="BE5" s="646"/>
      <c r="BF5" s="647"/>
      <c r="BG5" s="659">
        <v>323038</v>
      </c>
      <c r="BH5" s="660"/>
      <c r="BI5" s="660"/>
      <c r="BJ5" s="660"/>
      <c r="BK5" s="660"/>
      <c r="BL5" s="660"/>
      <c r="BM5" s="660"/>
      <c r="BN5" s="661"/>
      <c r="BO5" s="662">
        <v>100</v>
      </c>
      <c r="BP5" s="662"/>
      <c r="BQ5" s="662"/>
      <c r="BR5" s="662"/>
      <c r="BS5" s="663">
        <v>25756</v>
      </c>
      <c r="BT5" s="663"/>
      <c r="BU5" s="663"/>
      <c r="BV5" s="663"/>
      <c r="BW5" s="663"/>
      <c r="BX5" s="663"/>
      <c r="BY5" s="663"/>
      <c r="BZ5" s="663"/>
      <c r="CA5" s="663"/>
      <c r="CB5" s="667"/>
      <c r="CD5" s="641" t="s">
        <v>218</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216</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x14ac:dyDescent="0.15">
      <c r="B6" s="656" t="s">
        <v>227</v>
      </c>
      <c r="C6" s="657"/>
      <c r="D6" s="657"/>
      <c r="E6" s="657"/>
      <c r="F6" s="657"/>
      <c r="G6" s="657"/>
      <c r="H6" s="657"/>
      <c r="I6" s="657"/>
      <c r="J6" s="657"/>
      <c r="K6" s="657"/>
      <c r="L6" s="657"/>
      <c r="M6" s="657"/>
      <c r="N6" s="657"/>
      <c r="O6" s="657"/>
      <c r="P6" s="657"/>
      <c r="Q6" s="658"/>
      <c r="R6" s="659">
        <v>35952</v>
      </c>
      <c r="S6" s="660"/>
      <c r="T6" s="660"/>
      <c r="U6" s="660"/>
      <c r="V6" s="660"/>
      <c r="W6" s="660"/>
      <c r="X6" s="660"/>
      <c r="Y6" s="661"/>
      <c r="Z6" s="662">
        <v>0.9</v>
      </c>
      <c r="AA6" s="662"/>
      <c r="AB6" s="662"/>
      <c r="AC6" s="662"/>
      <c r="AD6" s="663">
        <v>35952</v>
      </c>
      <c r="AE6" s="663"/>
      <c r="AF6" s="663"/>
      <c r="AG6" s="663"/>
      <c r="AH6" s="663"/>
      <c r="AI6" s="663"/>
      <c r="AJ6" s="663"/>
      <c r="AK6" s="663"/>
      <c r="AL6" s="664">
        <v>1.7</v>
      </c>
      <c r="AM6" s="665"/>
      <c r="AN6" s="665"/>
      <c r="AO6" s="666"/>
      <c r="AP6" s="656" t="s">
        <v>228</v>
      </c>
      <c r="AQ6" s="657"/>
      <c r="AR6" s="657"/>
      <c r="AS6" s="657"/>
      <c r="AT6" s="657"/>
      <c r="AU6" s="657"/>
      <c r="AV6" s="657"/>
      <c r="AW6" s="657"/>
      <c r="AX6" s="657"/>
      <c r="AY6" s="657"/>
      <c r="AZ6" s="657"/>
      <c r="BA6" s="657"/>
      <c r="BB6" s="657"/>
      <c r="BC6" s="657"/>
      <c r="BD6" s="657"/>
      <c r="BE6" s="657"/>
      <c r="BF6" s="658"/>
      <c r="BG6" s="659">
        <v>323038</v>
      </c>
      <c r="BH6" s="660"/>
      <c r="BI6" s="660"/>
      <c r="BJ6" s="660"/>
      <c r="BK6" s="660"/>
      <c r="BL6" s="660"/>
      <c r="BM6" s="660"/>
      <c r="BN6" s="661"/>
      <c r="BO6" s="662">
        <v>100</v>
      </c>
      <c r="BP6" s="662"/>
      <c r="BQ6" s="662"/>
      <c r="BR6" s="662"/>
      <c r="BS6" s="663">
        <v>25756</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51706</v>
      </c>
      <c r="CS6" s="660"/>
      <c r="CT6" s="660"/>
      <c r="CU6" s="660"/>
      <c r="CV6" s="660"/>
      <c r="CW6" s="660"/>
      <c r="CX6" s="660"/>
      <c r="CY6" s="661"/>
      <c r="CZ6" s="653">
        <v>1.3</v>
      </c>
      <c r="DA6" s="654"/>
      <c r="DB6" s="654"/>
      <c r="DC6" s="673"/>
      <c r="DD6" s="668" t="s">
        <v>122</v>
      </c>
      <c r="DE6" s="660"/>
      <c r="DF6" s="660"/>
      <c r="DG6" s="660"/>
      <c r="DH6" s="660"/>
      <c r="DI6" s="660"/>
      <c r="DJ6" s="660"/>
      <c r="DK6" s="660"/>
      <c r="DL6" s="660"/>
      <c r="DM6" s="660"/>
      <c r="DN6" s="660"/>
      <c r="DO6" s="660"/>
      <c r="DP6" s="661"/>
      <c r="DQ6" s="668">
        <v>51701</v>
      </c>
      <c r="DR6" s="660"/>
      <c r="DS6" s="660"/>
      <c r="DT6" s="660"/>
      <c r="DU6" s="660"/>
      <c r="DV6" s="660"/>
      <c r="DW6" s="660"/>
      <c r="DX6" s="660"/>
      <c r="DY6" s="660"/>
      <c r="DZ6" s="660"/>
      <c r="EA6" s="660"/>
      <c r="EB6" s="660"/>
      <c r="EC6" s="669"/>
    </row>
    <row r="7" spans="2:143" ht="11.25" customHeight="1" x14ac:dyDescent="0.15">
      <c r="B7" s="656" t="s">
        <v>230</v>
      </c>
      <c r="C7" s="657"/>
      <c r="D7" s="657"/>
      <c r="E7" s="657"/>
      <c r="F7" s="657"/>
      <c r="G7" s="657"/>
      <c r="H7" s="657"/>
      <c r="I7" s="657"/>
      <c r="J7" s="657"/>
      <c r="K7" s="657"/>
      <c r="L7" s="657"/>
      <c r="M7" s="657"/>
      <c r="N7" s="657"/>
      <c r="O7" s="657"/>
      <c r="P7" s="657"/>
      <c r="Q7" s="658"/>
      <c r="R7" s="659">
        <v>786</v>
      </c>
      <c r="S7" s="660"/>
      <c r="T7" s="660"/>
      <c r="U7" s="660"/>
      <c r="V7" s="660"/>
      <c r="W7" s="660"/>
      <c r="X7" s="660"/>
      <c r="Y7" s="661"/>
      <c r="Z7" s="662">
        <v>0</v>
      </c>
      <c r="AA7" s="662"/>
      <c r="AB7" s="662"/>
      <c r="AC7" s="662"/>
      <c r="AD7" s="663">
        <v>786</v>
      </c>
      <c r="AE7" s="663"/>
      <c r="AF7" s="663"/>
      <c r="AG7" s="663"/>
      <c r="AH7" s="663"/>
      <c r="AI7" s="663"/>
      <c r="AJ7" s="663"/>
      <c r="AK7" s="663"/>
      <c r="AL7" s="664">
        <v>0</v>
      </c>
      <c r="AM7" s="665"/>
      <c r="AN7" s="665"/>
      <c r="AO7" s="666"/>
      <c r="AP7" s="656" t="s">
        <v>231</v>
      </c>
      <c r="AQ7" s="657"/>
      <c r="AR7" s="657"/>
      <c r="AS7" s="657"/>
      <c r="AT7" s="657"/>
      <c r="AU7" s="657"/>
      <c r="AV7" s="657"/>
      <c r="AW7" s="657"/>
      <c r="AX7" s="657"/>
      <c r="AY7" s="657"/>
      <c r="AZ7" s="657"/>
      <c r="BA7" s="657"/>
      <c r="BB7" s="657"/>
      <c r="BC7" s="657"/>
      <c r="BD7" s="657"/>
      <c r="BE7" s="657"/>
      <c r="BF7" s="658"/>
      <c r="BG7" s="659">
        <v>130346</v>
      </c>
      <c r="BH7" s="660"/>
      <c r="BI7" s="660"/>
      <c r="BJ7" s="660"/>
      <c r="BK7" s="660"/>
      <c r="BL7" s="660"/>
      <c r="BM7" s="660"/>
      <c r="BN7" s="661"/>
      <c r="BO7" s="662">
        <v>40.4</v>
      </c>
      <c r="BP7" s="662"/>
      <c r="BQ7" s="662"/>
      <c r="BR7" s="662"/>
      <c r="BS7" s="663">
        <v>4675</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962558</v>
      </c>
      <c r="CS7" s="660"/>
      <c r="CT7" s="660"/>
      <c r="CU7" s="660"/>
      <c r="CV7" s="660"/>
      <c r="CW7" s="660"/>
      <c r="CX7" s="660"/>
      <c r="CY7" s="661"/>
      <c r="CZ7" s="662">
        <v>24.3</v>
      </c>
      <c r="DA7" s="662"/>
      <c r="DB7" s="662"/>
      <c r="DC7" s="662"/>
      <c r="DD7" s="668">
        <v>188898</v>
      </c>
      <c r="DE7" s="660"/>
      <c r="DF7" s="660"/>
      <c r="DG7" s="660"/>
      <c r="DH7" s="660"/>
      <c r="DI7" s="660"/>
      <c r="DJ7" s="660"/>
      <c r="DK7" s="660"/>
      <c r="DL7" s="660"/>
      <c r="DM7" s="660"/>
      <c r="DN7" s="660"/>
      <c r="DO7" s="660"/>
      <c r="DP7" s="661"/>
      <c r="DQ7" s="668">
        <v>623902</v>
      </c>
      <c r="DR7" s="660"/>
      <c r="DS7" s="660"/>
      <c r="DT7" s="660"/>
      <c r="DU7" s="660"/>
      <c r="DV7" s="660"/>
      <c r="DW7" s="660"/>
      <c r="DX7" s="660"/>
      <c r="DY7" s="660"/>
      <c r="DZ7" s="660"/>
      <c r="EA7" s="660"/>
      <c r="EB7" s="660"/>
      <c r="EC7" s="669"/>
    </row>
    <row r="8" spans="2:143" ht="11.25" customHeight="1" x14ac:dyDescent="0.15">
      <c r="B8" s="656" t="s">
        <v>233</v>
      </c>
      <c r="C8" s="657"/>
      <c r="D8" s="657"/>
      <c r="E8" s="657"/>
      <c r="F8" s="657"/>
      <c r="G8" s="657"/>
      <c r="H8" s="657"/>
      <c r="I8" s="657"/>
      <c r="J8" s="657"/>
      <c r="K8" s="657"/>
      <c r="L8" s="657"/>
      <c r="M8" s="657"/>
      <c r="N8" s="657"/>
      <c r="O8" s="657"/>
      <c r="P8" s="657"/>
      <c r="Q8" s="658"/>
      <c r="R8" s="659">
        <v>1118</v>
      </c>
      <c r="S8" s="660"/>
      <c r="T8" s="660"/>
      <c r="U8" s="660"/>
      <c r="V8" s="660"/>
      <c r="W8" s="660"/>
      <c r="X8" s="660"/>
      <c r="Y8" s="661"/>
      <c r="Z8" s="662">
        <v>0</v>
      </c>
      <c r="AA8" s="662"/>
      <c r="AB8" s="662"/>
      <c r="AC8" s="662"/>
      <c r="AD8" s="663">
        <v>1118</v>
      </c>
      <c r="AE8" s="663"/>
      <c r="AF8" s="663"/>
      <c r="AG8" s="663"/>
      <c r="AH8" s="663"/>
      <c r="AI8" s="663"/>
      <c r="AJ8" s="663"/>
      <c r="AK8" s="663"/>
      <c r="AL8" s="664">
        <v>0.1</v>
      </c>
      <c r="AM8" s="665"/>
      <c r="AN8" s="665"/>
      <c r="AO8" s="666"/>
      <c r="AP8" s="656" t="s">
        <v>234</v>
      </c>
      <c r="AQ8" s="657"/>
      <c r="AR8" s="657"/>
      <c r="AS8" s="657"/>
      <c r="AT8" s="657"/>
      <c r="AU8" s="657"/>
      <c r="AV8" s="657"/>
      <c r="AW8" s="657"/>
      <c r="AX8" s="657"/>
      <c r="AY8" s="657"/>
      <c r="AZ8" s="657"/>
      <c r="BA8" s="657"/>
      <c r="BB8" s="657"/>
      <c r="BC8" s="657"/>
      <c r="BD8" s="657"/>
      <c r="BE8" s="657"/>
      <c r="BF8" s="658"/>
      <c r="BG8" s="659">
        <v>5410</v>
      </c>
      <c r="BH8" s="660"/>
      <c r="BI8" s="660"/>
      <c r="BJ8" s="660"/>
      <c r="BK8" s="660"/>
      <c r="BL8" s="660"/>
      <c r="BM8" s="660"/>
      <c r="BN8" s="661"/>
      <c r="BO8" s="662">
        <v>1.7</v>
      </c>
      <c r="BP8" s="662"/>
      <c r="BQ8" s="662"/>
      <c r="BR8" s="662"/>
      <c r="BS8" s="668" t="s">
        <v>122</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910326</v>
      </c>
      <c r="CS8" s="660"/>
      <c r="CT8" s="660"/>
      <c r="CU8" s="660"/>
      <c r="CV8" s="660"/>
      <c r="CW8" s="660"/>
      <c r="CX8" s="660"/>
      <c r="CY8" s="661"/>
      <c r="CZ8" s="662">
        <v>23</v>
      </c>
      <c r="DA8" s="662"/>
      <c r="DB8" s="662"/>
      <c r="DC8" s="662"/>
      <c r="DD8" s="668">
        <v>2939</v>
      </c>
      <c r="DE8" s="660"/>
      <c r="DF8" s="660"/>
      <c r="DG8" s="660"/>
      <c r="DH8" s="660"/>
      <c r="DI8" s="660"/>
      <c r="DJ8" s="660"/>
      <c r="DK8" s="660"/>
      <c r="DL8" s="660"/>
      <c r="DM8" s="660"/>
      <c r="DN8" s="660"/>
      <c r="DO8" s="660"/>
      <c r="DP8" s="661"/>
      <c r="DQ8" s="668">
        <v>510482</v>
      </c>
      <c r="DR8" s="660"/>
      <c r="DS8" s="660"/>
      <c r="DT8" s="660"/>
      <c r="DU8" s="660"/>
      <c r="DV8" s="660"/>
      <c r="DW8" s="660"/>
      <c r="DX8" s="660"/>
      <c r="DY8" s="660"/>
      <c r="DZ8" s="660"/>
      <c r="EA8" s="660"/>
      <c r="EB8" s="660"/>
      <c r="EC8" s="669"/>
    </row>
    <row r="9" spans="2:143" ht="11.25" customHeight="1" x14ac:dyDescent="0.15">
      <c r="B9" s="656" t="s">
        <v>236</v>
      </c>
      <c r="C9" s="657"/>
      <c r="D9" s="657"/>
      <c r="E9" s="657"/>
      <c r="F9" s="657"/>
      <c r="G9" s="657"/>
      <c r="H9" s="657"/>
      <c r="I9" s="657"/>
      <c r="J9" s="657"/>
      <c r="K9" s="657"/>
      <c r="L9" s="657"/>
      <c r="M9" s="657"/>
      <c r="N9" s="657"/>
      <c r="O9" s="657"/>
      <c r="P9" s="657"/>
      <c r="Q9" s="658"/>
      <c r="R9" s="659">
        <v>973</v>
      </c>
      <c r="S9" s="660"/>
      <c r="T9" s="660"/>
      <c r="U9" s="660"/>
      <c r="V9" s="660"/>
      <c r="W9" s="660"/>
      <c r="X9" s="660"/>
      <c r="Y9" s="661"/>
      <c r="Z9" s="662">
        <v>0</v>
      </c>
      <c r="AA9" s="662"/>
      <c r="AB9" s="662"/>
      <c r="AC9" s="662"/>
      <c r="AD9" s="663">
        <v>973</v>
      </c>
      <c r="AE9" s="663"/>
      <c r="AF9" s="663"/>
      <c r="AG9" s="663"/>
      <c r="AH9" s="663"/>
      <c r="AI9" s="663"/>
      <c r="AJ9" s="663"/>
      <c r="AK9" s="663"/>
      <c r="AL9" s="664">
        <v>0</v>
      </c>
      <c r="AM9" s="665"/>
      <c r="AN9" s="665"/>
      <c r="AO9" s="666"/>
      <c r="AP9" s="656" t="s">
        <v>237</v>
      </c>
      <c r="AQ9" s="657"/>
      <c r="AR9" s="657"/>
      <c r="AS9" s="657"/>
      <c r="AT9" s="657"/>
      <c r="AU9" s="657"/>
      <c r="AV9" s="657"/>
      <c r="AW9" s="657"/>
      <c r="AX9" s="657"/>
      <c r="AY9" s="657"/>
      <c r="AZ9" s="657"/>
      <c r="BA9" s="657"/>
      <c r="BB9" s="657"/>
      <c r="BC9" s="657"/>
      <c r="BD9" s="657"/>
      <c r="BE9" s="657"/>
      <c r="BF9" s="658"/>
      <c r="BG9" s="659">
        <v>99349</v>
      </c>
      <c r="BH9" s="660"/>
      <c r="BI9" s="660"/>
      <c r="BJ9" s="660"/>
      <c r="BK9" s="660"/>
      <c r="BL9" s="660"/>
      <c r="BM9" s="660"/>
      <c r="BN9" s="661"/>
      <c r="BO9" s="662">
        <v>30.8</v>
      </c>
      <c r="BP9" s="662"/>
      <c r="BQ9" s="662"/>
      <c r="BR9" s="662"/>
      <c r="BS9" s="668" t="s">
        <v>122</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336134</v>
      </c>
      <c r="CS9" s="660"/>
      <c r="CT9" s="660"/>
      <c r="CU9" s="660"/>
      <c r="CV9" s="660"/>
      <c r="CW9" s="660"/>
      <c r="CX9" s="660"/>
      <c r="CY9" s="661"/>
      <c r="CZ9" s="662">
        <v>8.5</v>
      </c>
      <c r="DA9" s="662"/>
      <c r="DB9" s="662"/>
      <c r="DC9" s="662"/>
      <c r="DD9" s="668">
        <v>6955</v>
      </c>
      <c r="DE9" s="660"/>
      <c r="DF9" s="660"/>
      <c r="DG9" s="660"/>
      <c r="DH9" s="660"/>
      <c r="DI9" s="660"/>
      <c r="DJ9" s="660"/>
      <c r="DK9" s="660"/>
      <c r="DL9" s="660"/>
      <c r="DM9" s="660"/>
      <c r="DN9" s="660"/>
      <c r="DO9" s="660"/>
      <c r="DP9" s="661"/>
      <c r="DQ9" s="668">
        <v>299474</v>
      </c>
      <c r="DR9" s="660"/>
      <c r="DS9" s="660"/>
      <c r="DT9" s="660"/>
      <c r="DU9" s="660"/>
      <c r="DV9" s="660"/>
      <c r="DW9" s="660"/>
      <c r="DX9" s="660"/>
      <c r="DY9" s="660"/>
      <c r="DZ9" s="660"/>
      <c r="EA9" s="660"/>
      <c r="EB9" s="660"/>
      <c r="EC9" s="669"/>
    </row>
    <row r="10" spans="2:143" ht="11.25" customHeight="1" x14ac:dyDescent="0.15">
      <c r="B10" s="656" t="s">
        <v>239</v>
      </c>
      <c r="C10" s="657"/>
      <c r="D10" s="657"/>
      <c r="E10" s="657"/>
      <c r="F10" s="657"/>
      <c r="G10" s="657"/>
      <c r="H10" s="657"/>
      <c r="I10" s="657"/>
      <c r="J10" s="657"/>
      <c r="K10" s="657"/>
      <c r="L10" s="657"/>
      <c r="M10" s="657"/>
      <c r="N10" s="657"/>
      <c r="O10" s="657"/>
      <c r="P10" s="657"/>
      <c r="Q10" s="658"/>
      <c r="R10" s="659" t="s">
        <v>122</v>
      </c>
      <c r="S10" s="660"/>
      <c r="T10" s="660"/>
      <c r="U10" s="660"/>
      <c r="V10" s="660"/>
      <c r="W10" s="660"/>
      <c r="X10" s="660"/>
      <c r="Y10" s="661"/>
      <c r="Z10" s="662" t="s">
        <v>122</v>
      </c>
      <c r="AA10" s="662"/>
      <c r="AB10" s="662"/>
      <c r="AC10" s="662"/>
      <c r="AD10" s="663" t="s">
        <v>122</v>
      </c>
      <c r="AE10" s="663"/>
      <c r="AF10" s="663"/>
      <c r="AG10" s="663"/>
      <c r="AH10" s="663"/>
      <c r="AI10" s="663"/>
      <c r="AJ10" s="663"/>
      <c r="AK10" s="663"/>
      <c r="AL10" s="664" t="s">
        <v>122</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14526</v>
      </c>
      <c r="BH10" s="660"/>
      <c r="BI10" s="660"/>
      <c r="BJ10" s="660"/>
      <c r="BK10" s="660"/>
      <c r="BL10" s="660"/>
      <c r="BM10" s="660"/>
      <c r="BN10" s="661"/>
      <c r="BO10" s="662">
        <v>4.5</v>
      </c>
      <c r="BP10" s="662"/>
      <c r="BQ10" s="662"/>
      <c r="BR10" s="662"/>
      <c r="BS10" s="668">
        <v>2481</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t="s">
        <v>122</v>
      </c>
      <c r="CS10" s="660"/>
      <c r="CT10" s="660"/>
      <c r="CU10" s="660"/>
      <c r="CV10" s="660"/>
      <c r="CW10" s="660"/>
      <c r="CX10" s="660"/>
      <c r="CY10" s="661"/>
      <c r="CZ10" s="662" t="s">
        <v>171</v>
      </c>
      <c r="DA10" s="662"/>
      <c r="DB10" s="662"/>
      <c r="DC10" s="662"/>
      <c r="DD10" s="668" t="s">
        <v>122</v>
      </c>
      <c r="DE10" s="660"/>
      <c r="DF10" s="660"/>
      <c r="DG10" s="660"/>
      <c r="DH10" s="660"/>
      <c r="DI10" s="660"/>
      <c r="DJ10" s="660"/>
      <c r="DK10" s="660"/>
      <c r="DL10" s="660"/>
      <c r="DM10" s="660"/>
      <c r="DN10" s="660"/>
      <c r="DO10" s="660"/>
      <c r="DP10" s="661"/>
      <c r="DQ10" s="668" t="s">
        <v>171</v>
      </c>
      <c r="DR10" s="660"/>
      <c r="DS10" s="660"/>
      <c r="DT10" s="660"/>
      <c r="DU10" s="660"/>
      <c r="DV10" s="660"/>
      <c r="DW10" s="660"/>
      <c r="DX10" s="660"/>
      <c r="DY10" s="660"/>
      <c r="DZ10" s="660"/>
      <c r="EA10" s="660"/>
      <c r="EB10" s="660"/>
      <c r="EC10" s="669"/>
    </row>
    <row r="11" spans="2:143" ht="11.25" customHeight="1" x14ac:dyDescent="0.15">
      <c r="B11" s="656" t="s">
        <v>242</v>
      </c>
      <c r="C11" s="657"/>
      <c r="D11" s="657"/>
      <c r="E11" s="657"/>
      <c r="F11" s="657"/>
      <c r="G11" s="657"/>
      <c r="H11" s="657"/>
      <c r="I11" s="657"/>
      <c r="J11" s="657"/>
      <c r="K11" s="657"/>
      <c r="L11" s="657"/>
      <c r="M11" s="657"/>
      <c r="N11" s="657"/>
      <c r="O11" s="657"/>
      <c r="P11" s="657"/>
      <c r="Q11" s="658"/>
      <c r="R11" s="659" t="s">
        <v>122</v>
      </c>
      <c r="S11" s="660"/>
      <c r="T11" s="660"/>
      <c r="U11" s="660"/>
      <c r="V11" s="660"/>
      <c r="W11" s="660"/>
      <c r="X11" s="660"/>
      <c r="Y11" s="661"/>
      <c r="Z11" s="662" t="s">
        <v>122</v>
      </c>
      <c r="AA11" s="662"/>
      <c r="AB11" s="662"/>
      <c r="AC11" s="662"/>
      <c r="AD11" s="663" t="s">
        <v>122</v>
      </c>
      <c r="AE11" s="663"/>
      <c r="AF11" s="663"/>
      <c r="AG11" s="663"/>
      <c r="AH11" s="663"/>
      <c r="AI11" s="663"/>
      <c r="AJ11" s="663"/>
      <c r="AK11" s="663"/>
      <c r="AL11" s="664" t="s">
        <v>122</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11061</v>
      </c>
      <c r="BH11" s="660"/>
      <c r="BI11" s="660"/>
      <c r="BJ11" s="660"/>
      <c r="BK11" s="660"/>
      <c r="BL11" s="660"/>
      <c r="BM11" s="660"/>
      <c r="BN11" s="661"/>
      <c r="BO11" s="662">
        <v>3.4</v>
      </c>
      <c r="BP11" s="662"/>
      <c r="BQ11" s="662"/>
      <c r="BR11" s="662"/>
      <c r="BS11" s="668">
        <v>2194</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259595</v>
      </c>
      <c r="CS11" s="660"/>
      <c r="CT11" s="660"/>
      <c r="CU11" s="660"/>
      <c r="CV11" s="660"/>
      <c r="CW11" s="660"/>
      <c r="CX11" s="660"/>
      <c r="CY11" s="661"/>
      <c r="CZ11" s="662">
        <v>6.6</v>
      </c>
      <c r="DA11" s="662"/>
      <c r="DB11" s="662"/>
      <c r="DC11" s="662"/>
      <c r="DD11" s="668">
        <v>59651</v>
      </c>
      <c r="DE11" s="660"/>
      <c r="DF11" s="660"/>
      <c r="DG11" s="660"/>
      <c r="DH11" s="660"/>
      <c r="DI11" s="660"/>
      <c r="DJ11" s="660"/>
      <c r="DK11" s="660"/>
      <c r="DL11" s="660"/>
      <c r="DM11" s="660"/>
      <c r="DN11" s="660"/>
      <c r="DO11" s="660"/>
      <c r="DP11" s="661"/>
      <c r="DQ11" s="668">
        <v>164031</v>
      </c>
      <c r="DR11" s="660"/>
      <c r="DS11" s="660"/>
      <c r="DT11" s="660"/>
      <c r="DU11" s="660"/>
      <c r="DV11" s="660"/>
      <c r="DW11" s="660"/>
      <c r="DX11" s="660"/>
      <c r="DY11" s="660"/>
      <c r="DZ11" s="660"/>
      <c r="EA11" s="660"/>
      <c r="EB11" s="660"/>
      <c r="EC11" s="669"/>
    </row>
    <row r="12" spans="2:143" ht="11.25" customHeight="1" x14ac:dyDescent="0.15">
      <c r="B12" s="656" t="s">
        <v>245</v>
      </c>
      <c r="C12" s="657"/>
      <c r="D12" s="657"/>
      <c r="E12" s="657"/>
      <c r="F12" s="657"/>
      <c r="G12" s="657"/>
      <c r="H12" s="657"/>
      <c r="I12" s="657"/>
      <c r="J12" s="657"/>
      <c r="K12" s="657"/>
      <c r="L12" s="657"/>
      <c r="M12" s="657"/>
      <c r="N12" s="657"/>
      <c r="O12" s="657"/>
      <c r="P12" s="657"/>
      <c r="Q12" s="658"/>
      <c r="R12" s="659">
        <v>63463</v>
      </c>
      <c r="S12" s="660"/>
      <c r="T12" s="660"/>
      <c r="U12" s="660"/>
      <c r="V12" s="660"/>
      <c r="W12" s="660"/>
      <c r="X12" s="660"/>
      <c r="Y12" s="661"/>
      <c r="Z12" s="662">
        <v>1.5</v>
      </c>
      <c r="AA12" s="662"/>
      <c r="AB12" s="662"/>
      <c r="AC12" s="662"/>
      <c r="AD12" s="663">
        <v>63463</v>
      </c>
      <c r="AE12" s="663"/>
      <c r="AF12" s="663"/>
      <c r="AG12" s="663"/>
      <c r="AH12" s="663"/>
      <c r="AI12" s="663"/>
      <c r="AJ12" s="663"/>
      <c r="AK12" s="663"/>
      <c r="AL12" s="664">
        <v>3</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160175</v>
      </c>
      <c r="BH12" s="660"/>
      <c r="BI12" s="660"/>
      <c r="BJ12" s="660"/>
      <c r="BK12" s="660"/>
      <c r="BL12" s="660"/>
      <c r="BM12" s="660"/>
      <c r="BN12" s="661"/>
      <c r="BO12" s="662">
        <v>49.6</v>
      </c>
      <c r="BP12" s="662"/>
      <c r="BQ12" s="662"/>
      <c r="BR12" s="662"/>
      <c r="BS12" s="668">
        <v>21081</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133133</v>
      </c>
      <c r="CS12" s="660"/>
      <c r="CT12" s="660"/>
      <c r="CU12" s="660"/>
      <c r="CV12" s="660"/>
      <c r="CW12" s="660"/>
      <c r="CX12" s="660"/>
      <c r="CY12" s="661"/>
      <c r="CZ12" s="662">
        <v>3.4</v>
      </c>
      <c r="DA12" s="662"/>
      <c r="DB12" s="662"/>
      <c r="DC12" s="662"/>
      <c r="DD12" s="668">
        <v>84861</v>
      </c>
      <c r="DE12" s="660"/>
      <c r="DF12" s="660"/>
      <c r="DG12" s="660"/>
      <c r="DH12" s="660"/>
      <c r="DI12" s="660"/>
      <c r="DJ12" s="660"/>
      <c r="DK12" s="660"/>
      <c r="DL12" s="660"/>
      <c r="DM12" s="660"/>
      <c r="DN12" s="660"/>
      <c r="DO12" s="660"/>
      <c r="DP12" s="661"/>
      <c r="DQ12" s="668">
        <v>97988</v>
      </c>
      <c r="DR12" s="660"/>
      <c r="DS12" s="660"/>
      <c r="DT12" s="660"/>
      <c r="DU12" s="660"/>
      <c r="DV12" s="660"/>
      <c r="DW12" s="660"/>
      <c r="DX12" s="660"/>
      <c r="DY12" s="660"/>
      <c r="DZ12" s="660"/>
      <c r="EA12" s="660"/>
      <c r="EB12" s="660"/>
      <c r="EC12" s="669"/>
    </row>
    <row r="13" spans="2:143" ht="11.25" customHeight="1" x14ac:dyDescent="0.15">
      <c r="B13" s="656" t="s">
        <v>248</v>
      </c>
      <c r="C13" s="657"/>
      <c r="D13" s="657"/>
      <c r="E13" s="657"/>
      <c r="F13" s="657"/>
      <c r="G13" s="657"/>
      <c r="H13" s="657"/>
      <c r="I13" s="657"/>
      <c r="J13" s="657"/>
      <c r="K13" s="657"/>
      <c r="L13" s="657"/>
      <c r="M13" s="657"/>
      <c r="N13" s="657"/>
      <c r="O13" s="657"/>
      <c r="P13" s="657"/>
      <c r="Q13" s="658"/>
      <c r="R13" s="659" t="s">
        <v>122</v>
      </c>
      <c r="S13" s="660"/>
      <c r="T13" s="660"/>
      <c r="U13" s="660"/>
      <c r="V13" s="660"/>
      <c r="W13" s="660"/>
      <c r="X13" s="660"/>
      <c r="Y13" s="661"/>
      <c r="Z13" s="662" t="s">
        <v>122</v>
      </c>
      <c r="AA13" s="662"/>
      <c r="AB13" s="662"/>
      <c r="AC13" s="662"/>
      <c r="AD13" s="663" t="s">
        <v>249</v>
      </c>
      <c r="AE13" s="663"/>
      <c r="AF13" s="663"/>
      <c r="AG13" s="663"/>
      <c r="AH13" s="663"/>
      <c r="AI13" s="663"/>
      <c r="AJ13" s="663"/>
      <c r="AK13" s="663"/>
      <c r="AL13" s="664" t="s">
        <v>249</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157071</v>
      </c>
      <c r="BH13" s="660"/>
      <c r="BI13" s="660"/>
      <c r="BJ13" s="660"/>
      <c r="BK13" s="660"/>
      <c r="BL13" s="660"/>
      <c r="BM13" s="660"/>
      <c r="BN13" s="661"/>
      <c r="BO13" s="662">
        <v>48.6</v>
      </c>
      <c r="BP13" s="662"/>
      <c r="BQ13" s="662"/>
      <c r="BR13" s="662"/>
      <c r="BS13" s="668">
        <v>21081</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463390</v>
      </c>
      <c r="CS13" s="660"/>
      <c r="CT13" s="660"/>
      <c r="CU13" s="660"/>
      <c r="CV13" s="660"/>
      <c r="CW13" s="660"/>
      <c r="CX13" s="660"/>
      <c r="CY13" s="661"/>
      <c r="CZ13" s="662">
        <v>11.7</v>
      </c>
      <c r="DA13" s="662"/>
      <c r="DB13" s="662"/>
      <c r="DC13" s="662"/>
      <c r="DD13" s="668">
        <v>365602</v>
      </c>
      <c r="DE13" s="660"/>
      <c r="DF13" s="660"/>
      <c r="DG13" s="660"/>
      <c r="DH13" s="660"/>
      <c r="DI13" s="660"/>
      <c r="DJ13" s="660"/>
      <c r="DK13" s="660"/>
      <c r="DL13" s="660"/>
      <c r="DM13" s="660"/>
      <c r="DN13" s="660"/>
      <c r="DO13" s="660"/>
      <c r="DP13" s="661"/>
      <c r="DQ13" s="668">
        <v>121025</v>
      </c>
      <c r="DR13" s="660"/>
      <c r="DS13" s="660"/>
      <c r="DT13" s="660"/>
      <c r="DU13" s="660"/>
      <c r="DV13" s="660"/>
      <c r="DW13" s="660"/>
      <c r="DX13" s="660"/>
      <c r="DY13" s="660"/>
      <c r="DZ13" s="660"/>
      <c r="EA13" s="660"/>
      <c r="EB13" s="660"/>
      <c r="EC13" s="669"/>
    </row>
    <row r="14" spans="2:143" ht="11.25" customHeight="1" x14ac:dyDescent="0.15">
      <c r="B14" s="656" t="s">
        <v>252</v>
      </c>
      <c r="C14" s="657"/>
      <c r="D14" s="657"/>
      <c r="E14" s="657"/>
      <c r="F14" s="657"/>
      <c r="G14" s="657"/>
      <c r="H14" s="657"/>
      <c r="I14" s="657"/>
      <c r="J14" s="657"/>
      <c r="K14" s="657"/>
      <c r="L14" s="657"/>
      <c r="M14" s="657"/>
      <c r="N14" s="657"/>
      <c r="O14" s="657"/>
      <c r="P14" s="657"/>
      <c r="Q14" s="658"/>
      <c r="R14" s="659" t="s">
        <v>171</v>
      </c>
      <c r="S14" s="660"/>
      <c r="T14" s="660"/>
      <c r="U14" s="660"/>
      <c r="V14" s="660"/>
      <c r="W14" s="660"/>
      <c r="X14" s="660"/>
      <c r="Y14" s="661"/>
      <c r="Z14" s="662" t="s">
        <v>122</v>
      </c>
      <c r="AA14" s="662"/>
      <c r="AB14" s="662"/>
      <c r="AC14" s="662"/>
      <c r="AD14" s="663" t="s">
        <v>122</v>
      </c>
      <c r="AE14" s="663"/>
      <c r="AF14" s="663"/>
      <c r="AG14" s="663"/>
      <c r="AH14" s="663"/>
      <c r="AI14" s="663"/>
      <c r="AJ14" s="663"/>
      <c r="AK14" s="663"/>
      <c r="AL14" s="664" t="s">
        <v>122</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12326</v>
      </c>
      <c r="BH14" s="660"/>
      <c r="BI14" s="660"/>
      <c r="BJ14" s="660"/>
      <c r="BK14" s="660"/>
      <c r="BL14" s="660"/>
      <c r="BM14" s="660"/>
      <c r="BN14" s="661"/>
      <c r="BO14" s="662">
        <v>3.8</v>
      </c>
      <c r="BP14" s="662"/>
      <c r="BQ14" s="662"/>
      <c r="BR14" s="662"/>
      <c r="BS14" s="668" t="s">
        <v>122</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140428</v>
      </c>
      <c r="CS14" s="660"/>
      <c r="CT14" s="660"/>
      <c r="CU14" s="660"/>
      <c r="CV14" s="660"/>
      <c r="CW14" s="660"/>
      <c r="CX14" s="660"/>
      <c r="CY14" s="661"/>
      <c r="CZ14" s="662">
        <v>3.5</v>
      </c>
      <c r="DA14" s="662"/>
      <c r="DB14" s="662"/>
      <c r="DC14" s="662"/>
      <c r="DD14" s="668">
        <v>6798</v>
      </c>
      <c r="DE14" s="660"/>
      <c r="DF14" s="660"/>
      <c r="DG14" s="660"/>
      <c r="DH14" s="660"/>
      <c r="DI14" s="660"/>
      <c r="DJ14" s="660"/>
      <c r="DK14" s="660"/>
      <c r="DL14" s="660"/>
      <c r="DM14" s="660"/>
      <c r="DN14" s="660"/>
      <c r="DO14" s="660"/>
      <c r="DP14" s="661"/>
      <c r="DQ14" s="668">
        <v>126418</v>
      </c>
      <c r="DR14" s="660"/>
      <c r="DS14" s="660"/>
      <c r="DT14" s="660"/>
      <c r="DU14" s="660"/>
      <c r="DV14" s="660"/>
      <c r="DW14" s="660"/>
      <c r="DX14" s="660"/>
      <c r="DY14" s="660"/>
      <c r="DZ14" s="660"/>
      <c r="EA14" s="660"/>
      <c r="EB14" s="660"/>
      <c r="EC14" s="669"/>
    </row>
    <row r="15" spans="2:143" ht="11.25" customHeight="1" x14ac:dyDescent="0.15">
      <c r="B15" s="656" t="s">
        <v>255</v>
      </c>
      <c r="C15" s="657"/>
      <c r="D15" s="657"/>
      <c r="E15" s="657"/>
      <c r="F15" s="657"/>
      <c r="G15" s="657"/>
      <c r="H15" s="657"/>
      <c r="I15" s="657"/>
      <c r="J15" s="657"/>
      <c r="K15" s="657"/>
      <c r="L15" s="657"/>
      <c r="M15" s="657"/>
      <c r="N15" s="657"/>
      <c r="O15" s="657"/>
      <c r="P15" s="657"/>
      <c r="Q15" s="658"/>
      <c r="R15" s="659">
        <v>6801</v>
      </c>
      <c r="S15" s="660"/>
      <c r="T15" s="660"/>
      <c r="U15" s="660"/>
      <c r="V15" s="660"/>
      <c r="W15" s="660"/>
      <c r="X15" s="660"/>
      <c r="Y15" s="661"/>
      <c r="Z15" s="662">
        <v>0.2</v>
      </c>
      <c r="AA15" s="662"/>
      <c r="AB15" s="662"/>
      <c r="AC15" s="662"/>
      <c r="AD15" s="663">
        <v>6801</v>
      </c>
      <c r="AE15" s="663"/>
      <c r="AF15" s="663"/>
      <c r="AG15" s="663"/>
      <c r="AH15" s="663"/>
      <c r="AI15" s="663"/>
      <c r="AJ15" s="663"/>
      <c r="AK15" s="663"/>
      <c r="AL15" s="664">
        <v>0.3</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20191</v>
      </c>
      <c r="BH15" s="660"/>
      <c r="BI15" s="660"/>
      <c r="BJ15" s="660"/>
      <c r="BK15" s="660"/>
      <c r="BL15" s="660"/>
      <c r="BM15" s="660"/>
      <c r="BN15" s="661"/>
      <c r="BO15" s="662">
        <v>6.3</v>
      </c>
      <c r="BP15" s="662"/>
      <c r="BQ15" s="662"/>
      <c r="BR15" s="662"/>
      <c r="BS15" s="668" t="s">
        <v>122</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288461</v>
      </c>
      <c r="CS15" s="660"/>
      <c r="CT15" s="660"/>
      <c r="CU15" s="660"/>
      <c r="CV15" s="660"/>
      <c r="CW15" s="660"/>
      <c r="CX15" s="660"/>
      <c r="CY15" s="661"/>
      <c r="CZ15" s="662">
        <v>7.3</v>
      </c>
      <c r="DA15" s="662"/>
      <c r="DB15" s="662"/>
      <c r="DC15" s="662"/>
      <c r="DD15" s="668">
        <v>6151</v>
      </c>
      <c r="DE15" s="660"/>
      <c r="DF15" s="660"/>
      <c r="DG15" s="660"/>
      <c r="DH15" s="660"/>
      <c r="DI15" s="660"/>
      <c r="DJ15" s="660"/>
      <c r="DK15" s="660"/>
      <c r="DL15" s="660"/>
      <c r="DM15" s="660"/>
      <c r="DN15" s="660"/>
      <c r="DO15" s="660"/>
      <c r="DP15" s="661"/>
      <c r="DQ15" s="668">
        <v>250512</v>
      </c>
      <c r="DR15" s="660"/>
      <c r="DS15" s="660"/>
      <c r="DT15" s="660"/>
      <c r="DU15" s="660"/>
      <c r="DV15" s="660"/>
      <c r="DW15" s="660"/>
      <c r="DX15" s="660"/>
      <c r="DY15" s="660"/>
      <c r="DZ15" s="660"/>
      <c r="EA15" s="660"/>
      <c r="EB15" s="660"/>
      <c r="EC15" s="669"/>
    </row>
    <row r="16" spans="2:143" ht="11.25" customHeight="1" x14ac:dyDescent="0.15">
      <c r="B16" s="656" t="s">
        <v>258</v>
      </c>
      <c r="C16" s="657"/>
      <c r="D16" s="657"/>
      <c r="E16" s="657"/>
      <c r="F16" s="657"/>
      <c r="G16" s="657"/>
      <c r="H16" s="657"/>
      <c r="I16" s="657"/>
      <c r="J16" s="657"/>
      <c r="K16" s="657"/>
      <c r="L16" s="657"/>
      <c r="M16" s="657"/>
      <c r="N16" s="657"/>
      <c r="O16" s="657"/>
      <c r="P16" s="657"/>
      <c r="Q16" s="658"/>
      <c r="R16" s="659" t="s">
        <v>122</v>
      </c>
      <c r="S16" s="660"/>
      <c r="T16" s="660"/>
      <c r="U16" s="660"/>
      <c r="V16" s="660"/>
      <c r="W16" s="660"/>
      <c r="X16" s="660"/>
      <c r="Y16" s="661"/>
      <c r="Z16" s="662" t="s">
        <v>122</v>
      </c>
      <c r="AA16" s="662"/>
      <c r="AB16" s="662"/>
      <c r="AC16" s="662"/>
      <c r="AD16" s="663" t="s">
        <v>122</v>
      </c>
      <c r="AE16" s="663"/>
      <c r="AF16" s="663"/>
      <c r="AG16" s="663"/>
      <c r="AH16" s="663"/>
      <c r="AI16" s="663"/>
      <c r="AJ16" s="663"/>
      <c r="AK16" s="663"/>
      <c r="AL16" s="664" t="s">
        <v>122</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t="s">
        <v>122</v>
      </c>
      <c r="BH16" s="660"/>
      <c r="BI16" s="660"/>
      <c r="BJ16" s="660"/>
      <c r="BK16" s="660"/>
      <c r="BL16" s="660"/>
      <c r="BM16" s="660"/>
      <c r="BN16" s="661"/>
      <c r="BO16" s="662" t="s">
        <v>122</v>
      </c>
      <c r="BP16" s="662"/>
      <c r="BQ16" s="662"/>
      <c r="BR16" s="662"/>
      <c r="BS16" s="668" t="s">
        <v>122</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v>7725</v>
      </c>
      <c r="CS16" s="660"/>
      <c r="CT16" s="660"/>
      <c r="CU16" s="660"/>
      <c r="CV16" s="660"/>
      <c r="CW16" s="660"/>
      <c r="CX16" s="660"/>
      <c r="CY16" s="661"/>
      <c r="CZ16" s="662">
        <v>0.2</v>
      </c>
      <c r="DA16" s="662"/>
      <c r="DB16" s="662"/>
      <c r="DC16" s="662"/>
      <c r="DD16" s="668" t="s">
        <v>122</v>
      </c>
      <c r="DE16" s="660"/>
      <c r="DF16" s="660"/>
      <c r="DG16" s="660"/>
      <c r="DH16" s="660"/>
      <c r="DI16" s="660"/>
      <c r="DJ16" s="660"/>
      <c r="DK16" s="660"/>
      <c r="DL16" s="660"/>
      <c r="DM16" s="660"/>
      <c r="DN16" s="660"/>
      <c r="DO16" s="660"/>
      <c r="DP16" s="661"/>
      <c r="DQ16" s="668">
        <v>2854</v>
      </c>
      <c r="DR16" s="660"/>
      <c r="DS16" s="660"/>
      <c r="DT16" s="660"/>
      <c r="DU16" s="660"/>
      <c r="DV16" s="660"/>
      <c r="DW16" s="660"/>
      <c r="DX16" s="660"/>
      <c r="DY16" s="660"/>
      <c r="DZ16" s="660"/>
      <c r="EA16" s="660"/>
      <c r="EB16" s="660"/>
      <c r="EC16" s="669"/>
    </row>
    <row r="17" spans="2:133" ht="11.25" customHeight="1" x14ac:dyDescent="0.15">
      <c r="B17" s="656" t="s">
        <v>261</v>
      </c>
      <c r="C17" s="657"/>
      <c r="D17" s="657"/>
      <c r="E17" s="657"/>
      <c r="F17" s="657"/>
      <c r="G17" s="657"/>
      <c r="H17" s="657"/>
      <c r="I17" s="657"/>
      <c r="J17" s="657"/>
      <c r="K17" s="657"/>
      <c r="L17" s="657"/>
      <c r="M17" s="657"/>
      <c r="N17" s="657"/>
      <c r="O17" s="657"/>
      <c r="P17" s="657"/>
      <c r="Q17" s="658"/>
      <c r="R17" s="659">
        <v>637</v>
      </c>
      <c r="S17" s="660"/>
      <c r="T17" s="660"/>
      <c r="U17" s="660"/>
      <c r="V17" s="660"/>
      <c r="W17" s="660"/>
      <c r="X17" s="660"/>
      <c r="Y17" s="661"/>
      <c r="Z17" s="662">
        <v>0</v>
      </c>
      <c r="AA17" s="662"/>
      <c r="AB17" s="662"/>
      <c r="AC17" s="662"/>
      <c r="AD17" s="663">
        <v>637</v>
      </c>
      <c r="AE17" s="663"/>
      <c r="AF17" s="663"/>
      <c r="AG17" s="663"/>
      <c r="AH17" s="663"/>
      <c r="AI17" s="663"/>
      <c r="AJ17" s="663"/>
      <c r="AK17" s="663"/>
      <c r="AL17" s="664">
        <v>0</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t="s">
        <v>122</v>
      </c>
      <c r="BH17" s="660"/>
      <c r="BI17" s="660"/>
      <c r="BJ17" s="660"/>
      <c r="BK17" s="660"/>
      <c r="BL17" s="660"/>
      <c r="BM17" s="660"/>
      <c r="BN17" s="661"/>
      <c r="BO17" s="662" t="s">
        <v>122</v>
      </c>
      <c r="BP17" s="662"/>
      <c r="BQ17" s="662"/>
      <c r="BR17" s="662"/>
      <c r="BS17" s="668" t="s">
        <v>122</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406417</v>
      </c>
      <c r="CS17" s="660"/>
      <c r="CT17" s="660"/>
      <c r="CU17" s="660"/>
      <c r="CV17" s="660"/>
      <c r="CW17" s="660"/>
      <c r="CX17" s="660"/>
      <c r="CY17" s="661"/>
      <c r="CZ17" s="662">
        <v>10.3</v>
      </c>
      <c r="DA17" s="662"/>
      <c r="DB17" s="662"/>
      <c r="DC17" s="662"/>
      <c r="DD17" s="668" t="s">
        <v>122</v>
      </c>
      <c r="DE17" s="660"/>
      <c r="DF17" s="660"/>
      <c r="DG17" s="660"/>
      <c r="DH17" s="660"/>
      <c r="DI17" s="660"/>
      <c r="DJ17" s="660"/>
      <c r="DK17" s="660"/>
      <c r="DL17" s="660"/>
      <c r="DM17" s="660"/>
      <c r="DN17" s="660"/>
      <c r="DO17" s="660"/>
      <c r="DP17" s="661"/>
      <c r="DQ17" s="668">
        <v>406417</v>
      </c>
      <c r="DR17" s="660"/>
      <c r="DS17" s="660"/>
      <c r="DT17" s="660"/>
      <c r="DU17" s="660"/>
      <c r="DV17" s="660"/>
      <c r="DW17" s="660"/>
      <c r="DX17" s="660"/>
      <c r="DY17" s="660"/>
      <c r="DZ17" s="660"/>
      <c r="EA17" s="660"/>
      <c r="EB17" s="660"/>
      <c r="EC17" s="669"/>
    </row>
    <row r="18" spans="2:133" ht="11.25" customHeight="1" x14ac:dyDescent="0.15">
      <c r="B18" s="656" t="s">
        <v>264</v>
      </c>
      <c r="C18" s="657"/>
      <c r="D18" s="657"/>
      <c r="E18" s="657"/>
      <c r="F18" s="657"/>
      <c r="G18" s="657"/>
      <c r="H18" s="657"/>
      <c r="I18" s="657"/>
      <c r="J18" s="657"/>
      <c r="K18" s="657"/>
      <c r="L18" s="657"/>
      <c r="M18" s="657"/>
      <c r="N18" s="657"/>
      <c r="O18" s="657"/>
      <c r="P18" s="657"/>
      <c r="Q18" s="658"/>
      <c r="R18" s="659">
        <v>1954962</v>
      </c>
      <c r="S18" s="660"/>
      <c r="T18" s="660"/>
      <c r="U18" s="660"/>
      <c r="V18" s="660"/>
      <c r="W18" s="660"/>
      <c r="X18" s="660"/>
      <c r="Y18" s="661"/>
      <c r="Z18" s="662">
        <v>47.1</v>
      </c>
      <c r="AA18" s="662"/>
      <c r="AB18" s="662"/>
      <c r="AC18" s="662"/>
      <c r="AD18" s="663">
        <v>1695123</v>
      </c>
      <c r="AE18" s="663"/>
      <c r="AF18" s="663"/>
      <c r="AG18" s="663"/>
      <c r="AH18" s="663"/>
      <c r="AI18" s="663"/>
      <c r="AJ18" s="663"/>
      <c r="AK18" s="663"/>
      <c r="AL18" s="664">
        <v>79.599999999999994</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249</v>
      </c>
      <c r="BH18" s="660"/>
      <c r="BI18" s="660"/>
      <c r="BJ18" s="660"/>
      <c r="BK18" s="660"/>
      <c r="BL18" s="660"/>
      <c r="BM18" s="660"/>
      <c r="BN18" s="661"/>
      <c r="BO18" s="662" t="s">
        <v>122</v>
      </c>
      <c r="BP18" s="662"/>
      <c r="BQ18" s="662"/>
      <c r="BR18" s="662"/>
      <c r="BS18" s="668" t="s">
        <v>122</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t="s">
        <v>122</v>
      </c>
      <c r="CS18" s="660"/>
      <c r="CT18" s="660"/>
      <c r="CU18" s="660"/>
      <c r="CV18" s="660"/>
      <c r="CW18" s="660"/>
      <c r="CX18" s="660"/>
      <c r="CY18" s="661"/>
      <c r="CZ18" s="662" t="s">
        <v>122</v>
      </c>
      <c r="DA18" s="662"/>
      <c r="DB18" s="662"/>
      <c r="DC18" s="662"/>
      <c r="DD18" s="668" t="s">
        <v>122</v>
      </c>
      <c r="DE18" s="660"/>
      <c r="DF18" s="660"/>
      <c r="DG18" s="660"/>
      <c r="DH18" s="660"/>
      <c r="DI18" s="660"/>
      <c r="DJ18" s="660"/>
      <c r="DK18" s="660"/>
      <c r="DL18" s="660"/>
      <c r="DM18" s="660"/>
      <c r="DN18" s="660"/>
      <c r="DO18" s="660"/>
      <c r="DP18" s="661"/>
      <c r="DQ18" s="668" t="s">
        <v>249</v>
      </c>
      <c r="DR18" s="660"/>
      <c r="DS18" s="660"/>
      <c r="DT18" s="660"/>
      <c r="DU18" s="660"/>
      <c r="DV18" s="660"/>
      <c r="DW18" s="660"/>
      <c r="DX18" s="660"/>
      <c r="DY18" s="660"/>
      <c r="DZ18" s="660"/>
      <c r="EA18" s="660"/>
      <c r="EB18" s="660"/>
      <c r="EC18" s="669"/>
    </row>
    <row r="19" spans="2:133" ht="11.25" customHeight="1" x14ac:dyDescent="0.15">
      <c r="B19" s="656" t="s">
        <v>267</v>
      </c>
      <c r="C19" s="657"/>
      <c r="D19" s="657"/>
      <c r="E19" s="657"/>
      <c r="F19" s="657"/>
      <c r="G19" s="657"/>
      <c r="H19" s="657"/>
      <c r="I19" s="657"/>
      <c r="J19" s="657"/>
      <c r="K19" s="657"/>
      <c r="L19" s="657"/>
      <c r="M19" s="657"/>
      <c r="N19" s="657"/>
      <c r="O19" s="657"/>
      <c r="P19" s="657"/>
      <c r="Q19" s="658"/>
      <c r="R19" s="659">
        <v>1695123</v>
      </c>
      <c r="S19" s="660"/>
      <c r="T19" s="660"/>
      <c r="U19" s="660"/>
      <c r="V19" s="660"/>
      <c r="W19" s="660"/>
      <c r="X19" s="660"/>
      <c r="Y19" s="661"/>
      <c r="Z19" s="662">
        <v>40.799999999999997</v>
      </c>
      <c r="AA19" s="662"/>
      <c r="AB19" s="662"/>
      <c r="AC19" s="662"/>
      <c r="AD19" s="663">
        <v>1695123</v>
      </c>
      <c r="AE19" s="663"/>
      <c r="AF19" s="663"/>
      <c r="AG19" s="663"/>
      <c r="AH19" s="663"/>
      <c r="AI19" s="663"/>
      <c r="AJ19" s="663"/>
      <c r="AK19" s="663"/>
      <c r="AL19" s="664">
        <v>79.599999999999994</v>
      </c>
      <c r="AM19" s="665"/>
      <c r="AN19" s="665"/>
      <c r="AO19" s="666"/>
      <c r="AP19" s="656" t="s">
        <v>268</v>
      </c>
      <c r="AQ19" s="657"/>
      <c r="AR19" s="657"/>
      <c r="AS19" s="657"/>
      <c r="AT19" s="657"/>
      <c r="AU19" s="657"/>
      <c r="AV19" s="657"/>
      <c r="AW19" s="657"/>
      <c r="AX19" s="657"/>
      <c r="AY19" s="657"/>
      <c r="AZ19" s="657"/>
      <c r="BA19" s="657"/>
      <c r="BB19" s="657"/>
      <c r="BC19" s="657"/>
      <c r="BD19" s="657"/>
      <c r="BE19" s="657"/>
      <c r="BF19" s="658"/>
      <c r="BG19" s="659" t="s">
        <v>122</v>
      </c>
      <c r="BH19" s="660"/>
      <c r="BI19" s="660"/>
      <c r="BJ19" s="660"/>
      <c r="BK19" s="660"/>
      <c r="BL19" s="660"/>
      <c r="BM19" s="660"/>
      <c r="BN19" s="661"/>
      <c r="BO19" s="662" t="s">
        <v>249</v>
      </c>
      <c r="BP19" s="662"/>
      <c r="BQ19" s="662"/>
      <c r="BR19" s="662"/>
      <c r="BS19" s="668" t="s">
        <v>122</v>
      </c>
      <c r="BT19" s="660"/>
      <c r="BU19" s="660"/>
      <c r="BV19" s="660"/>
      <c r="BW19" s="660"/>
      <c r="BX19" s="660"/>
      <c r="BY19" s="660"/>
      <c r="BZ19" s="660"/>
      <c r="CA19" s="660"/>
      <c r="CB19" s="669"/>
      <c r="CD19" s="674" t="s">
        <v>269</v>
      </c>
      <c r="CE19" s="675"/>
      <c r="CF19" s="675"/>
      <c r="CG19" s="675"/>
      <c r="CH19" s="675"/>
      <c r="CI19" s="675"/>
      <c r="CJ19" s="675"/>
      <c r="CK19" s="675"/>
      <c r="CL19" s="675"/>
      <c r="CM19" s="675"/>
      <c r="CN19" s="675"/>
      <c r="CO19" s="675"/>
      <c r="CP19" s="675"/>
      <c r="CQ19" s="676"/>
      <c r="CR19" s="659" t="s">
        <v>122</v>
      </c>
      <c r="CS19" s="660"/>
      <c r="CT19" s="660"/>
      <c r="CU19" s="660"/>
      <c r="CV19" s="660"/>
      <c r="CW19" s="660"/>
      <c r="CX19" s="660"/>
      <c r="CY19" s="661"/>
      <c r="CZ19" s="662" t="s">
        <v>122</v>
      </c>
      <c r="DA19" s="662"/>
      <c r="DB19" s="662"/>
      <c r="DC19" s="662"/>
      <c r="DD19" s="668" t="s">
        <v>122</v>
      </c>
      <c r="DE19" s="660"/>
      <c r="DF19" s="660"/>
      <c r="DG19" s="660"/>
      <c r="DH19" s="660"/>
      <c r="DI19" s="660"/>
      <c r="DJ19" s="660"/>
      <c r="DK19" s="660"/>
      <c r="DL19" s="660"/>
      <c r="DM19" s="660"/>
      <c r="DN19" s="660"/>
      <c r="DO19" s="660"/>
      <c r="DP19" s="661"/>
      <c r="DQ19" s="668" t="s">
        <v>122</v>
      </c>
      <c r="DR19" s="660"/>
      <c r="DS19" s="660"/>
      <c r="DT19" s="660"/>
      <c r="DU19" s="660"/>
      <c r="DV19" s="660"/>
      <c r="DW19" s="660"/>
      <c r="DX19" s="660"/>
      <c r="DY19" s="660"/>
      <c r="DZ19" s="660"/>
      <c r="EA19" s="660"/>
      <c r="EB19" s="660"/>
      <c r="EC19" s="669"/>
    </row>
    <row r="20" spans="2:133" ht="11.25" customHeight="1" x14ac:dyDescent="0.15">
      <c r="B20" s="656" t="s">
        <v>270</v>
      </c>
      <c r="C20" s="657"/>
      <c r="D20" s="657"/>
      <c r="E20" s="657"/>
      <c r="F20" s="657"/>
      <c r="G20" s="657"/>
      <c r="H20" s="657"/>
      <c r="I20" s="657"/>
      <c r="J20" s="657"/>
      <c r="K20" s="657"/>
      <c r="L20" s="657"/>
      <c r="M20" s="657"/>
      <c r="N20" s="657"/>
      <c r="O20" s="657"/>
      <c r="P20" s="657"/>
      <c r="Q20" s="658"/>
      <c r="R20" s="659">
        <v>259839</v>
      </c>
      <c r="S20" s="660"/>
      <c r="T20" s="660"/>
      <c r="U20" s="660"/>
      <c r="V20" s="660"/>
      <c r="W20" s="660"/>
      <c r="X20" s="660"/>
      <c r="Y20" s="661"/>
      <c r="Z20" s="662">
        <v>6.3</v>
      </c>
      <c r="AA20" s="662"/>
      <c r="AB20" s="662"/>
      <c r="AC20" s="662"/>
      <c r="AD20" s="663" t="s">
        <v>122</v>
      </c>
      <c r="AE20" s="663"/>
      <c r="AF20" s="663"/>
      <c r="AG20" s="663"/>
      <c r="AH20" s="663"/>
      <c r="AI20" s="663"/>
      <c r="AJ20" s="663"/>
      <c r="AK20" s="663"/>
      <c r="AL20" s="664" t="s">
        <v>122</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t="s">
        <v>171</v>
      </c>
      <c r="BH20" s="660"/>
      <c r="BI20" s="660"/>
      <c r="BJ20" s="660"/>
      <c r="BK20" s="660"/>
      <c r="BL20" s="660"/>
      <c r="BM20" s="660"/>
      <c r="BN20" s="661"/>
      <c r="BO20" s="662" t="s">
        <v>122</v>
      </c>
      <c r="BP20" s="662"/>
      <c r="BQ20" s="662"/>
      <c r="BR20" s="662"/>
      <c r="BS20" s="668" t="s">
        <v>171</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3959873</v>
      </c>
      <c r="CS20" s="660"/>
      <c r="CT20" s="660"/>
      <c r="CU20" s="660"/>
      <c r="CV20" s="660"/>
      <c r="CW20" s="660"/>
      <c r="CX20" s="660"/>
      <c r="CY20" s="661"/>
      <c r="CZ20" s="662">
        <v>100</v>
      </c>
      <c r="DA20" s="662"/>
      <c r="DB20" s="662"/>
      <c r="DC20" s="662"/>
      <c r="DD20" s="668">
        <v>721855</v>
      </c>
      <c r="DE20" s="660"/>
      <c r="DF20" s="660"/>
      <c r="DG20" s="660"/>
      <c r="DH20" s="660"/>
      <c r="DI20" s="660"/>
      <c r="DJ20" s="660"/>
      <c r="DK20" s="660"/>
      <c r="DL20" s="660"/>
      <c r="DM20" s="660"/>
      <c r="DN20" s="660"/>
      <c r="DO20" s="660"/>
      <c r="DP20" s="661"/>
      <c r="DQ20" s="668">
        <v>2654804</v>
      </c>
      <c r="DR20" s="660"/>
      <c r="DS20" s="660"/>
      <c r="DT20" s="660"/>
      <c r="DU20" s="660"/>
      <c r="DV20" s="660"/>
      <c r="DW20" s="660"/>
      <c r="DX20" s="660"/>
      <c r="DY20" s="660"/>
      <c r="DZ20" s="660"/>
      <c r="EA20" s="660"/>
      <c r="EB20" s="660"/>
      <c r="EC20" s="669"/>
    </row>
    <row r="21" spans="2:133" ht="11.25" customHeight="1" x14ac:dyDescent="0.15">
      <c r="B21" s="656" t="s">
        <v>273</v>
      </c>
      <c r="C21" s="657"/>
      <c r="D21" s="657"/>
      <c r="E21" s="657"/>
      <c r="F21" s="657"/>
      <c r="G21" s="657"/>
      <c r="H21" s="657"/>
      <c r="I21" s="657"/>
      <c r="J21" s="657"/>
      <c r="K21" s="657"/>
      <c r="L21" s="657"/>
      <c r="M21" s="657"/>
      <c r="N21" s="657"/>
      <c r="O21" s="657"/>
      <c r="P21" s="657"/>
      <c r="Q21" s="658"/>
      <c r="R21" s="659" t="s">
        <v>122</v>
      </c>
      <c r="S21" s="660"/>
      <c r="T21" s="660"/>
      <c r="U21" s="660"/>
      <c r="V21" s="660"/>
      <c r="W21" s="660"/>
      <c r="X21" s="660"/>
      <c r="Y21" s="661"/>
      <c r="Z21" s="662" t="s">
        <v>122</v>
      </c>
      <c r="AA21" s="662"/>
      <c r="AB21" s="662"/>
      <c r="AC21" s="662"/>
      <c r="AD21" s="663" t="s">
        <v>122</v>
      </c>
      <c r="AE21" s="663"/>
      <c r="AF21" s="663"/>
      <c r="AG21" s="663"/>
      <c r="AH21" s="663"/>
      <c r="AI21" s="663"/>
      <c r="AJ21" s="663"/>
      <c r="AK21" s="663"/>
      <c r="AL21" s="664" t="s">
        <v>122</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t="s">
        <v>122</v>
      </c>
      <c r="BH21" s="660"/>
      <c r="BI21" s="660"/>
      <c r="BJ21" s="660"/>
      <c r="BK21" s="660"/>
      <c r="BL21" s="660"/>
      <c r="BM21" s="660"/>
      <c r="BN21" s="661"/>
      <c r="BO21" s="662" t="s">
        <v>171</v>
      </c>
      <c r="BP21" s="662"/>
      <c r="BQ21" s="662"/>
      <c r="BR21" s="662"/>
      <c r="BS21" s="668" t="s">
        <v>122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275</v>
      </c>
      <c r="C22" s="657"/>
      <c r="D22" s="657"/>
      <c r="E22" s="657"/>
      <c r="F22" s="657"/>
      <c r="G22" s="657"/>
      <c r="H22" s="657"/>
      <c r="I22" s="657"/>
      <c r="J22" s="657"/>
      <c r="K22" s="657"/>
      <c r="L22" s="657"/>
      <c r="M22" s="657"/>
      <c r="N22" s="657"/>
      <c r="O22" s="657"/>
      <c r="P22" s="657"/>
      <c r="Q22" s="658"/>
      <c r="R22" s="659">
        <v>2387730</v>
      </c>
      <c r="S22" s="660"/>
      <c r="T22" s="660"/>
      <c r="U22" s="660"/>
      <c r="V22" s="660"/>
      <c r="W22" s="660"/>
      <c r="X22" s="660"/>
      <c r="Y22" s="661"/>
      <c r="Z22" s="662">
        <v>57.5</v>
      </c>
      <c r="AA22" s="662"/>
      <c r="AB22" s="662"/>
      <c r="AC22" s="662"/>
      <c r="AD22" s="663">
        <v>2127891</v>
      </c>
      <c r="AE22" s="663"/>
      <c r="AF22" s="663"/>
      <c r="AG22" s="663"/>
      <c r="AH22" s="663"/>
      <c r="AI22" s="663"/>
      <c r="AJ22" s="663"/>
      <c r="AK22" s="663"/>
      <c r="AL22" s="664">
        <v>99.9</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t="s">
        <v>122</v>
      </c>
      <c r="BH22" s="660"/>
      <c r="BI22" s="660"/>
      <c r="BJ22" s="660"/>
      <c r="BK22" s="660"/>
      <c r="BL22" s="660"/>
      <c r="BM22" s="660"/>
      <c r="BN22" s="661"/>
      <c r="BO22" s="662" t="s">
        <v>122</v>
      </c>
      <c r="BP22" s="662"/>
      <c r="BQ22" s="662"/>
      <c r="BR22" s="662"/>
      <c r="BS22" s="668" t="s">
        <v>171</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278</v>
      </c>
      <c r="C23" s="657"/>
      <c r="D23" s="657"/>
      <c r="E23" s="657"/>
      <c r="F23" s="657"/>
      <c r="G23" s="657"/>
      <c r="H23" s="657"/>
      <c r="I23" s="657"/>
      <c r="J23" s="657"/>
      <c r="K23" s="657"/>
      <c r="L23" s="657"/>
      <c r="M23" s="657"/>
      <c r="N23" s="657"/>
      <c r="O23" s="657"/>
      <c r="P23" s="657"/>
      <c r="Q23" s="658"/>
      <c r="R23" s="659" t="s">
        <v>122</v>
      </c>
      <c r="S23" s="660"/>
      <c r="T23" s="660"/>
      <c r="U23" s="660"/>
      <c r="V23" s="660"/>
      <c r="W23" s="660"/>
      <c r="X23" s="660"/>
      <c r="Y23" s="661"/>
      <c r="Z23" s="662" t="s">
        <v>122</v>
      </c>
      <c r="AA23" s="662"/>
      <c r="AB23" s="662"/>
      <c r="AC23" s="662"/>
      <c r="AD23" s="663" t="s">
        <v>122</v>
      </c>
      <c r="AE23" s="663"/>
      <c r="AF23" s="663"/>
      <c r="AG23" s="663"/>
      <c r="AH23" s="663"/>
      <c r="AI23" s="663"/>
      <c r="AJ23" s="663"/>
      <c r="AK23" s="663"/>
      <c r="AL23" s="664" t="s">
        <v>122</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t="s">
        <v>122</v>
      </c>
      <c r="BH23" s="660"/>
      <c r="BI23" s="660"/>
      <c r="BJ23" s="660"/>
      <c r="BK23" s="660"/>
      <c r="BL23" s="660"/>
      <c r="BM23" s="660"/>
      <c r="BN23" s="661"/>
      <c r="BO23" s="662" t="s">
        <v>171</v>
      </c>
      <c r="BP23" s="662"/>
      <c r="BQ23" s="662"/>
      <c r="BR23" s="662"/>
      <c r="BS23" s="668" t="s">
        <v>122</v>
      </c>
      <c r="BT23" s="660"/>
      <c r="BU23" s="660"/>
      <c r="BV23" s="660"/>
      <c r="BW23" s="660"/>
      <c r="BX23" s="660"/>
      <c r="BY23" s="660"/>
      <c r="BZ23" s="660"/>
      <c r="CA23" s="660"/>
      <c r="CB23" s="669"/>
      <c r="CD23" s="641" t="s">
        <v>218</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89" t="s">
        <v>283</v>
      </c>
      <c r="DM23" s="690"/>
      <c r="DN23" s="690"/>
      <c r="DO23" s="690"/>
      <c r="DP23" s="690"/>
      <c r="DQ23" s="690"/>
      <c r="DR23" s="690"/>
      <c r="DS23" s="690"/>
      <c r="DT23" s="690"/>
      <c r="DU23" s="690"/>
      <c r="DV23" s="691"/>
      <c r="DW23" s="641" t="s">
        <v>284</v>
      </c>
      <c r="DX23" s="642"/>
      <c r="DY23" s="642"/>
      <c r="DZ23" s="642"/>
      <c r="EA23" s="642"/>
      <c r="EB23" s="642"/>
      <c r="EC23" s="643"/>
    </row>
    <row r="24" spans="2:133" ht="11.25" customHeight="1" x14ac:dyDescent="0.15">
      <c r="B24" s="656" t="s">
        <v>285</v>
      </c>
      <c r="C24" s="657"/>
      <c r="D24" s="657"/>
      <c r="E24" s="657"/>
      <c r="F24" s="657"/>
      <c r="G24" s="657"/>
      <c r="H24" s="657"/>
      <c r="I24" s="657"/>
      <c r="J24" s="657"/>
      <c r="K24" s="657"/>
      <c r="L24" s="657"/>
      <c r="M24" s="657"/>
      <c r="N24" s="657"/>
      <c r="O24" s="657"/>
      <c r="P24" s="657"/>
      <c r="Q24" s="658"/>
      <c r="R24" s="659">
        <v>40020</v>
      </c>
      <c r="S24" s="660"/>
      <c r="T24" s="660"/>
      <c r="U24" s="660"/>
      <c r="V24" s="660"/>
      <c r="W24" s="660"/>
      <c r="X24" s="660"/>
      <c r="Y24" s="661"/>
      <c r="Z24" s="662">
        <v>1</v>
      </c>
      <c r="AA24" s="662"/>
      <c r="AB24" s="662"/>
      <c r="AC24" s="662"/>
      <c r="AD24" s="663" t="s">
        <v>171</v>
      </c>
      <c r="AE24" s="663"/>
      <c r="AF24" s="663"/>
      <c r="AG24" s="663"/>
      <c r="AH24" s="663"/>
      <c r="AI24" s="663"/>
      <c r="AJ24" s="663"/>
      <c r="AK24" s="663"/>
      <c r="AL24" s="664" t="s">
        <v>122</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122</v>
      </c>
      <c r="BH24" s="660"/>
      <c r="BI24" s="660"/>
      <c r="BJ24" s="660"/>
      <c r="BK24" s="660"/>
      <c r="BL24" s="660"/>
      <c r="BM24" s="660"/>
      <c r="BN24" s="661"/>
      <c r="BO24" s="662" t="s">
        <v>122</v>
      </c>
      <c r="BP24" s="662"/>
      <c r="BQ24" s="662"/>
      <c r="BR24" s="662"/>
      <c r="BS24" s="668" t="s">
        <v>122</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1469730</v>
      </c>
      <c r="CS24" s="649"/>
      <c r="CT24" s="649"/>
      <c r="CU24" s="649"/>
      <c r="CV24" s="649"/>
      <c r="CW24" s="649"/>
      <c r="CX24" s="649"/>
      <c r="CY24" s="650"/>
      <c r="CZ24" s="653">
        <v>37.1</v>
      </c>
      <c r="DA24" s="654"/>
      <c r="DB24" s="654"/>
      <c r="DC24" s="673"/>
      <c r="DD24" s="692">
        <v>1106011</v>
      </c>
      <c r="DE24" s="649"/>
      <c r="DF24" s="649"/>
      <c r="DG24" s="649"/>
      <c r="DH24" s="649"/>
      <c r="DI24" s="649"/>
      <c r="DJ24" s="649"/>
      <c r="DK24" s="650"/>
      <c r="DL24" s="692">
        <v>1075997</v>
      </c>
      <c r="DM24" s="649"/>
      <c r="DN24" s="649"/>
      <c r="DO24" s="649"/>
      <c r="DP24" s="649"/>
      <c r="DQ24" s="649"/>
      <c r="DR24" s="649"/>
      <c r="DS24" s="649"/>
      <c r="DT24" s="649"/>
      <c r="DU24" s="649"/>
      <c r="DV24" s="650"/>
      <c r="DW24" s="653">
        <v>48.6</v>
      </c>
      <c r="DX24" s="654"/>
      <c r="DY24" s="654"/>
      <c r="DZ24" s="654"/>
      <c r="EA24" s="654"/>
      <c r="EB24" s="654"/>
      <c r="EC24" s="655"/>
    </row>
    <row r="25" spans="2:133" ht="11.25" customHeight="1" x14ac:dyDescent="0.15">
      <c r="B25" s="656" t="s">
        <v>288</v>
      </c>
      <c r="C25" s="657"/>
      <c r="D25" s="657"/>
      <c r="E25" s="657"/>
      <c r="F25" s="657"/>
      <c r="G25" s="657"/>
      <c r="H25" s="657"/>
      <c r="I25" s="657"/>
      <c r="J25" s="657"/>
      <c r="K25" s="657"/>
      <c r="L25" s="657"/>
      <c r="M25" s="657"/>
      <c r="N25" s="657"/>
      <c r="O25" s="657"/>
      <c r="P25" s="657"/>
      <c r="Q25" s="658"/>
      <c r="R25" s="659">
        <v>79715</v>
      </c>
      <c r="S25" s="660"/>
      <c r="T25" s="660"/>
      <c r="U25" s="660"/>
      <c r="V25" s="660"/>
      <c r="W25" s="660"/>
      <c r="X25" s="660"/>
      <c r="Y25" s="661"/>
      <c r="Z25" s="662">
        <v>1.9</v>
      </c>
      <c r="AA25" s="662"/>
      <c r="AB25" s="662"/>
      <c r="AC25" s="662"/>
      <c r="AD25" s="663">
        <v>544</v>
      </c>
      <c r="AE25" s="663"/>
      <c r="AF25" s="663"/>
      <c r="AG25" s="663"/>
      <c r="AH25" s="663"/>
      <c r="AI25" s="663"/>
      <c r="AJ25" s="663"/>
      <c r="AK25" s="663"/>
      <c r="AL25" s="664">
        <v>0</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249</v>
      </c>
      <c r="BH25" s="660"/>
      <c r="BI25" s="660"/>
      <c r="BJ25" s="660"/>
      <c r="BK25" s="660"/>
      <c r="BL25" s="660"/>
      <c r="BM25" s="660"/>
      <c r="BN25" s="661"/>
      <c r="BO25" s="662" t="s">
        <v>122</v>
      </c>
      <c r="BP25" s="662"/>
      <c r="BQ25" s="662"/>
      <c r="BR25" s="662"/>
      <c r="BS25" s="668" t="s">
        <v>171</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563905</v>
      </c>
      <c r="CS25" s="695"/>
      <c r="CT25" s="695"/>
      <c r="CU25" s="695"/>
      <c r="CV25" s="695"/>
      <c r="CW25" s="695"/>
      <c r="CX25" s="695"/>
      <c r="CY25" s="696"/>
      <c r="CZ25" s="664">
        <v>14.2</v>
      </c>
      <c r="DA25" s="693"/>
      <c r="DB25" s="693"/>
      <c r="DC25" s="697"/>
      <c r="DD25" s="668">
        <v>521859</v>
      </c>
      <c r="DE25" s="695"/>
      <c r="DF25" s="695"/>
      <c r="DG25" s="695"/>
      <c r="DH25" s="695"/>
      <c r="DI25" s="695"/>
      <c r="DJ25" s="695"/>
      <c r="DK25" s="696"/>
      <c r="DL25" s="668">
        <v>492305</v>
      </c>
      <c r="DM25" s="695"/>
      <c r="DN25" s="695"/>
      <c r="DO25" s="695"/>
      <c r="DP25" s="695"/>
      <c r="DQ25" s="695"/>
      <c r="DR25" s="695"/>
      <c r="DS25" s="695"/>
      <c r="DT25" s="695"/>
      <c r="DU25" s="695"/>
      <c r="DV25" s="696"/>
      <c r="DW25" s="664">
        <v>22.2</v>
      </c>
      <c r="DX25" s="693"/>
      <c r="DY25" s="693"/>
      <c r="DZ25" s="693"/>
      <c r="EA25" s="693"/>
      <c r="EB25" s="693"/>
      <c r="EC25" s="694"/>
    </row>
    <row r="26" spans="2:133" ht="11.25" customHeight="1" x14ac:dyDescent="0.15">
      <c r="B26" s="656" t="s">
        <v>291</v>
      </c>
      <c r="C26" s="657"/>
      <c r="D26" s="657"/>
      <c r="E26" s="657"/>
      <c r="F26" s="657"/>
      <c r="G26" s="657"/>
      <c r="H26" s="657"/>
      <c r="I26" s="657"/>
      <c r="J26" s="657"/>
      <c r="K26" s="657"/>
      <c r="L26" s="657"/>
      <c r="M26" s="657"/>
      <c r="N26" s="657"/>
      <c r="O26" s="657"/>
      <c r="P26" s="657"/>
      <c r="Q26" s="658"/>
      <c r="R26" s="659">
        <v>11597</v>
      </c>
      <c r="S26" s="660"/>
      <c r="T26" s="660"/>
      <c r="U26" s="660"/>
      <c r="V26" s="660"/>
      <c r="W26" s="660"/>
      <c r="X26" s="660"/>
      <c r="Y26" s="661"/>
      <c r="Z26" s="662">
        <v>0.3</v>
      </c>
      <c r="AA26" s="662"/>
      <c r="AB26" s="662"/>
      <c r="AC26" s="662"/>
      <c r="AD26" s="663">
        <v>599</v>
      </c>
      <c r="AE26" s="663"/>
      <c r="AF26" s="663"/>
      <c r="AG26" s="663"/>
      <c r="AH26" s="663"/>
      <c r="AI26" s="663"/>
      <c r="AJ26" s="663"/>
      <c r="AK26" s="663"/>
      <c r="AL26" s="664">
        <v>0</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122</v>
      </c>
      <c r="BH26" s="660"/>
      <c r="BI26" s="660"/>
      <c r="BJ26" s="660"/>
      <c r="BK26" s="660"/>
      <c r="BL26" s="660"/>
      <c r="BM26" s="660"/>
      <c r="BN26" s="661"/>
      <c r="BO26" s="662" t="s">
        <v>122</v>
      </c>
      <c r="BP26" s="662"/>
      <c r="BQ26" s="662"/>
      <c r="BR26" s="662"/>
      <c r="BS26" s="668" t="s">
        <v>122</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288451</v>
      </c>
      <c r="CS26" s="660"/>
      <c r="CT26" s="660"/>
      <c r="CU26" s="660"/>
      <c r="CV26" s="660"/>
      <c r="CW26" s="660"/>
      <c r="CX26" s="660"/>
      <c r="CY26" s="661"/>
      <c r="CZ26" s="664">
        <v>7.3</v>
      </c>
      <c r="DA26" s="693"/>
      <c r="DB26" s="693"/>
      <c r="DC26" s="697"/>
      <c r="DD26" s="668">
        <v>258409</v>
      </c>
      <c r="DE26" s="660"/>
      <c r="DF26" s="660"/>
      <c r="DG26" s="660"/>
      <c r="DH26" s="660"/>
      <c r="DI26" s="660"/>
      <c r="DJ26" s="660"/>
      <c r="DK26" s="661"/>
      <c r="DL26" s="668" t="s">
        <v>122</v>
      </c>
      <c r="DM26" s="660"/>
      <c r="DN26" s="660"/>
      <c r="DO26" s="660"/>
      <c r="DP26" s="660"/>
      <c r="DQ26" s="660"/>
      <c r="DR26" s="660"/>
      <c r="DS26" s="660"/>
      <c r="DT26" s="660"/>
      <c r="DU26" s="660"/>
      <c r="DV26" s="661"/>
      <c r="DW26" s="664" t="s">
        <v>249</v>
      </c>
      <c r="DX26" s="693"/>
      <c r="DY26" s="693"/>
      <c r="DZ26" s="693"/>
      <c r="EA26" s="693"/>
      <c r="EB26" s="693"/>
      <c r="EC26" s="694"/>
    </row>
    <row r="27" spans="2:133" ht="11.25" customHeight="1" x14ac:dyDescent="0.15">
      <c r="B27" s="656" t="s">
        <v>294</v>
      </c>
      <c r="C27" s="657"/>
      <c r="D27" s="657"/>
      <c r="E27" s="657"/>
      <c r="F27" s="657"/>
      <c r="G27" s="657"/>
      <c r="H27" s="657"/>
      <c r="I27" s="657"/>
      <c r="J27" s="657"/>
      <c r="K27" s="657"/>
      <c r="L27" s="657"/>
      <c r="M27" s="657"/>
      <c r="N27" s="657"/>
      <c r="O27" s="657"/>
      <c r="P27" s="657"/>
      <c r="Q27" s="658"/>
      <c r="R27" s="659">
        <v>415072</v>
      </c>
      <c r="S27" s="660"/>
      <c r="T27" s="660"/>
      <c r="U27" s="660"/>
      <c r="V27" s="660"/>
      <c r="W27" s="660"/>
      <c r="X27" s="660"/>
      <c r="Y27" s="661"/>
      <c r="Z27" s="662">
        <v>10</v>
      </c>
      <c r="AA27" s="662"/>
      <c r="AB27" s="662"/>
      <c r="AC27" s="662"/>
      <c r="AD27" s="663" t="s">
        <v>122</v>
      </c>
      <c r="AE27" s="663"/>
      <c r="AF27" s="663"/>
      <c r="AG27" s="663"/>
      <c r="AH27" s="663"/>
      <c r="AI27" s="663"/>
      <c r="AJ27" s="663"/>
      <c r="AK27" s="663"/>
      <c r="AL27" s="664" t="s">
        <v>122</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323038</v>
      </c>
      <c r="BH27" s="660"/>
      <c r="BI27" s="660"/>
      <c r="BJ27" s="660"/>
      <c r="BK27" s="660"/>
      <c r="BL27" s="660"/>
      <c r="BM27" s="660"/>
      <c r="BN27" s="661"/>
      <c r="BO27" s="662">
        <v>100</v>
      </c>
      <c r="BP27" s="662"/>
      <c r="BQ27" s="662"/>
      <c r="BR27" s="662"/>
      <c r="BS27" s="668">
        <v>25756</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499408</v>
      </c>
      <c r="CS27" s="695"/>
      <c r="CT27" s="695"/>
      <c r="CU27" s="695"/>
      <c r="CV27" s="695"/>
      <c r="CW27" s="695"/>
      <c r="CX27" s="695"/>
      <c r="CY27" s="696"/>
      <c r="CZ27" s="664">
        <v>12.6</v>
      </c>
      <c r="DA27" s="693"/>
      <c r="DB27" s="693"/>
      <c r="DC27" s="697"/>
      <c r="DD27" s="668">
        <v>177735</v>
      </c>
      <c r="DE27" s="695"/>
      <c r="DF27" s="695"/>
      <c r="DG27" s="695"/>
      <c r="DH27" s="695"/>
      <c r="DI27" s="695"/>
      <c r="DJ27" s="695"/>
      <c r="DK27" s="696"/>
      <c r="DL27" s="668">
        <v>177275</v>
      </c>
      <c r="DM27" s="695"/>
      <c r="DN27" s="695"/>
      <c r="DO27" s="695"/>
      <c r="DP27" s="695"/>
      <c r="DQ27" s="695"/>
      <c r="DR27" s="695"/>
      <c r="DS27" s="695"/>
      <c r="DT27" s="695"/>
      <c r="DU27" s="695"/>
      <c r="DV27" s="696"/>
      <c r="DW27" s="664">
        <v>8</v>
      </c>
      <c r="DX27" s="693"/>
      <c r="DY27" s="693"/>
      <c r="DZ27" s="693"/>
      <c r="EA27" s="693"/>
      <c r="EB27" s="693"/>
      <c r="EC27" s="694"/>
    </row>
    <row r="28" spans="2:133" ht="11.25" customHeight="1" x14ac:dyDescent="0.15">
      <c r="B28" s="701" t="s">
        <v>297</v>
      </c>
      <c r="C28" s="702"/>
      <c r="D28" s="702"/>
      <c r="E28" s="702"/>
      <c r="F28" s="702"/>
      <c r="G28" s="702"/>
      <c r="H28" s="702"/>
      <c r="I28" s="702"/>
      <c r="J28" s="702"/>
      <c r="K28" s="702"/>
      <c r="L28" s="702"/>
      <c r="M28" s="702"/>
      <c r="N28" s="702"/>
      <c r="O28" s="702"/>
      <c r="P28" s="702"/>
      <c r="Q28" s="703"/>
      <c r="R28" s="659" t="s">
        <v>171</v>
      </c>
      <c r="S28" s="660"/>
      <c r="T28" s="660"/>
      <c r="U28" s="660"/>
      <c r="V28" s="660"/>
      <c r="W28" s="660"/>
      <c r="X28" s="660"/>
      <c r="Y28" s="661"/>
      <c r="Z28" s="662" t="s">
        <v>122</v>
      </c>
      <c r="AA28" s="662"/>
      <c r="AB28" s="662"/>
      <c r="AC28" s="662"/>
      <c r="AD28" s="663" t="s">
        <v>171</v>
      </c>
      <c r="AE28" s="663"/>
      <c r="AF28" s="663"/>
      <c r="AG28" s="663"/>
      <c r="AH28" s="663"/>
      <c r="AI28" s="663"/>
      <c r="AJ28" s="663"/>
      <c r="AK28" s="663"/>
      <c r="AL28" s="664" t="s">
        <v>122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406417</v>
      </c>
      <c r="CS28" s="660"/>
      <c r="CT28" s="660"/>
      <c r="CU28" s="660"/>
      <c r="CV28" s="660"/>
      <c r="CW28" s="660"/>
      <c r="CX28" s="660"/>
      <c r="CY28" s="661"/>
      <c r="CZ28" s="664">
        <v>10.3</v>
      </c>
      <c r="DA28" s="693"/>
      <c r="DB28" s="693"/>
      <c r="DC28" s="697"/>
      <c r="DD28" s="668">
        <v>406417</v>
      </c>
      <c r="DE28" s="660"/>
      <c r="DF28" s="660"/>
      <c r="DG28" s="660"/>
      <c r="DH28" s="660"/>
      <c r="DI28" s="660"/>
      <c r="DJ28" s="660"/>
      <c r="DK28" s="661"/>
      <c r="DL28" s="668">
        <v>406417</v>
      </c>
      <c r="DM28" s="660"/>
      <c r="DN28" s="660"/>
      <c r="DO28" s="660"/>
      <c r="DP28" s="660"/>
      <c r="DQ28" s="660"/>
      <c r="DR28" s="660"/>
      <c r="DS28" s="660"/>
      <c r="DT28" s="660"/>
      <c r="DU28" s="660"/>
      <c r="DV28" s="661"/>
      <c r="DW28" s="664">
        <v>18.3</v>
      </c>
      <c r="DX28" s="693"/>
      <c r="DY28" s="693"/>
      <c r="DZ28" s="693"/>
      <c r="EA28" s="693"/>
      <c r="EB28" s="693"/>
      <c r="EC28" s="694"/>
    </row>
    <row r="29" spans="2:133" ht="11.25" customHeight="1" x14ac:dyDescent="0.15">
      <c r="B29" s="656" t="s">
        <v>299</v>
      </c>
      <c r="C29" s="657"/>
      <c r="D29" s="657"/>
      <c r="E29" s="657"/>
      <c r="F29" s="657"/>
      <c r="G29" s="657"/>
      <c r="H29" s="657"/>
      <c r="I29" s="657"/>
      <c r="J29" s="657"/>
      <c r="K29" s="657"/>
      <c r="L29" s="657"/>
      <c r="M29" s="657"/>
      <c r="N29" s="657"/>
      <c r="O29" s="657"/>
      <c r="P29" s="657"/>
      <c r="Q29" s="658"/>
      <c r="R29" s="659">
        <v>262964</v>
      </c>
      <c r="S29" s="660"/>
      <c r="T29" s="660"/>
      <c r="U29" s="660"/>
      <c r="V29" s="660"/>
      <c r="W29" s="660"/>
      <c r="X29" s="660"/>
      <c r="Y29" s="661"/>
      <c r="Z29" s="662">
        <v>6.3</v>
      </c>
      <c r="AA29" s="662"/>
      <c r="AB29" s="662"/>
      <c r="AC29" s="662"/>
      <c r="AD29" s="663" t="s">
        <v>122</v>
      </c>
      <c r="AE29" s="663"/>
      <c r="AF29" s="663"/>
      <c r="AG29" s="663"/>
      <c r="AH29" s="663"/>
      <c r="AI29" s="663"/>
      <c r="AJ29" s="663"/>
      <c r="AK29" s="663"/>
      <c r="AL29" s="664" t="s">
        <v>122</v>
      </c>
      <c r="AM29" s="665"/>
      <c r="AN29" s="665"/>
      <c r="AO29" s="666"/>
      <c r="AP29" s="638" t="s">
        <v>218</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63</v>
      </c>
      <c r="CG29" s="675"/>
      <c r="CH29" s="675"/>
      <c r="CI29" s="675"/>
      <c r="CJ29" s="675"/>
      <c r="CK29" s="675"/>
      <c r="CL29" s="675"/>
      <c r="CM29" s="675"/>
      <c r="CN29" s="675"/>
      <c r="CO29" s="675"/>
      <c r="CP29" s="675"/>
      <c r="CQ29" s="676"/>
      <c r="CR29" s="659">
        <v>406365</v>
      </c>
      <c r="CS29" s="695"/>
      <c r="CT29" s="695"/>
      <c r="CU29" s="695"/>
      <c r="CV29" s="695"/>
      <c r="CW29" s="695"/>
      <c r="CX29" s="695"/>
      <c r="CY29" s="696"/>
      <c r="CZ29" s="664">
        <v>10.3</v>
      </c>
      <c r="DA29" s="693"/>
      <c r="DB29" s="693"/>
      <c r="DC29" s="697"/>
      <c r="DD29" s="668">
        <v>406365</v>
      </c>
      <c r="DE29" s="695"/>
      <c r="DF29" s="695"/>
      <c r="DG29" s="695"/>
      <c r="DH29" s="695"/>
      <c r="DI29" s="695"/>
      <c r="DJ29" s="695"/>
      <c r="DK29" s="696"/>
      <c r="DL29" s="668">
        <v>406365</v>
      </c>
      <c r="DM29" s="695"/>
      <c r="DN29" s="695"/>
      <c r="DO29" s="695"/>
      <c r="DP29" s="695"/>
      <c r="DQ29" s="695"/>
      <c r="DR29" s="695"/>
      <c r="DS29" s="695"/>
      <c r="DT29" s="695"/>
      <c r="DU29" s="695"/>
      <c r="DV29" s="696"/>
      <c r="DW29" s="664">
        <v>18.3</v>
      </c>
      <c r="DX29" s="693"/>
      <c r="DY29" s="693"/>
      <c r="DZ29" s="693"/>
      <c r="EA29" s="693"/>
      <c r="EB29" s="693"/>
      <c r="EC29" s="694"/>
    </row>
    <row r="30" spans="2:133" ht="11.25" customHeight="1" x14ac:dyDescent="0.15">
      <c r="B30" s="656" t="s">
        <v>303</v>
      </c>
      <c r="C30" s="657"/>
      <c r="D30" s="657"/>
      <c r="E30" s="657"/>
      <c r="F30" s="657"/>
      <c r="G30" s="657"/>
      <c r="H30" s="657"/>
      <c r="I30" s="657"/>
      <c r="J30" s="657"/>
      <c r="K30" s="657"/>
      <c r="L30" s="657"/>
      <c r="M30" s="657"/>
      <c r="N30" s="657"/>
      <c r="O30" s="657"/>
      <c r="P30" s="657"/>
      <c r="Q30" s="658"/>
      <c r="R30" s="659">
        <v>123480</v>
      </c>
      <c r="S30" s="660"/>
      <c r="T30" s="660"/>
      <c r="U30" s="660"/>
      <c r="V30" s="660"/>
      <c r="W30" s="660"/>
      <c r="X30" s="660"/>
      <c r="Y30" s="661"/>
      <c r="Z30" s="662">
        <v>3</v>
      </c>
      <c r="AA30" s="662"/>
      <c r="AB30" s="662"/>
      <c r="AC30" s="662"/>
      <c r="AD30" s="663" t="s">
        <v>122</v>
      </c>
      <c r="AE30" s="663"/>
      <c r="AF30" s="663"/>
      <c r="AG30" s="663"/>
      <c r="AH30" s="663"/>
      <c r="AI30" s="663"/>
      <c r="AJ30" s="663"/>
      <c r="AK30" s="663"/>
      <c r="AL30" s="664" t="s">
        <v>122</v>
      </c>
      <c r="AM30" s="665"/>
      <c r="AN30" s="665"/>
      <c r="AO30" s="666"/>
      <c r="AP30" s="707" t="s">
        <v>304</v>
      </c>
      <c r="AQ30" s="708"/>
      <c r="AR30" s="708"/>
      <c r="AS30" s="708"/>
      <c r="AT30" s="713" t="s">
        <v>305</v>
      </c>
      <c r="AU30" s="210"/>
      <c r="AV30" s="210"/>
      <c r="AW30" s="210"/>
      <c r="AX30" s="645" t="s">
        <v>181</v>
      </c>
      <c r="AY30" s="646"/>
      <c r="AZ30" s="646"/>
      <c r="BA30" s="646"/>
      <c r="BB30" s="646"/>
      <c r="BC30" s="646"/>
      <c r="BD30" s="646"/>
      <c r="BE30" s="646"/>
      <c r="BF30" s="647"/>
      <c r="BG30" s="719">
        <v>98.4</v>
      </c>
      <c r="BH30" s="720"/>
      <c r="BI30" s="720"/>
      <c r="BJ30" s="720"/>
      <c r="BK30" s="720"/>
      <c r="BL30" s="720"/>
      <c r="BM30" s="654">
        <v>94.2</v>
      </c>
      <c r="BN30" s="720"/>
      <c r="BO30" s="720"/>
      <c r="BP30" s="720"/>
      <c r="BQ30" s="721"/>
      <c r="BR30" s="719">
        <v>98.3</v>
      </c>
      <c r="BS30" s="720"/>
      <c r="BT30" s="720"/>
      <c r="BU30" s="720"/>
      <c r="BV30" s="720"/>
      <c r="BW30" s="720"/>
      <c r="BX30" s="654">
        <v>94</v>
      </c>
      <c r="BY30" s="720"/>
      <c r="BZ30" s="720"/>
      <c r="CA30" s="720"/>
      <c r="CB30" s="721"/>
      <c r="CD30" s="724"/>
      <c r="CE30" s="725"/>
      <c r="CF30" s="674" t="s">
        <v>306</v>
      </c>
      <c r="CG30" s="675"/>
      <c r="CH30" s="675"/>
      <c r="CI30" s="675"/>
      <c r="CJ30" s="675"/>
      <c r="CK30" s="675"/>
      <c r="CL30" s="675"/>
      <c r="CM30" s="675"/>
      <c r="CN30" s="675"/>
      <c r="CO30" s="675"/>
      <c r="CP30" s="675"/>
      <c r="CQ30" s="676"/>
      <c r="CR30" s="659">
        <v>387563</v>
      </c>
      <c r="CS30" s="660"/>
      <c r="CT30" s="660"/>
      <c r="CU30" s="660"/>
      <c r="CV30" s="660"/>
      <c r="CW30" s="660"/>
      <c r="CX30" s="660"/>
      <c r="CY30" s="661"/>
      <c r="CZ30" s="664">
        <v>9.8000000000000007</v>
      </c>
      <c r="DA30" s="693"/>
      <c r="DB30" s="693"/>
      <c r="DC30" s="697"/>
      <c r="DD30" s="668">
        <v>387563</v>
      </c>
      <c r="DE30" s="660"/>
      <c r="DF30" s="660"/>
      <c r="DG30" s="660"/>
      <c r="DH30" s="660"/>
      <c r="DI30" s="660"/>
      <c r="DJ30" s="660"/>
      <c r="DK30" s="661"/>
      <c r="DL30" s="668">
        <v>387563</v>
      </c>
      <c r="DM30" s="660"/>
      <c r="DN30" s="660"/>
      <c r="DO30" s="660"/>
      <c r="DP30" s="660"/>
      <c r="DQ30" s="660"/>
      <c r="DR30" s="660"/>
      <c r="DS30" s="660"/>
      <c r="DT30" s="660"/>
      <c r="DU30" s="660"/>
      <c r="DV30" s="661"/>
      <c r="DW30" s="664">
        <v>17.5</v>
      </c>
      <c r="DX30" s="693"/>
      <c r="DY30" s="693"/>
      <c r="DZ30" s="693"/>
      <c r="EA30" s="693"/>
      <c r="EB30" s="693"/>
      <c r="EC30" s="694"/>
    </row>
    <row r="31" spans="2:133" ht="11.25" customHeight="1" x14ac:dyDescent="0.15">
      <c r="B31" s="656" t="s">
        <v>307</v>
      </c>
      <c r="C31" s="657"/>
      <c r="D31" s="657"/>
      <c r="E31" s="657"/>
      <c r="F31" s="657"/>
      <c r="G31" s="657"/>
      <c r="H31" s="657"/>
      <c r="I31" s="657"/>
      <c r="J31" s="657"/>
      <c r="K31" s="657"/>
      <c r="L31" s="657"/>
      <c r="M31" s="657"/>
      <c r="N31" s="657"/>
      <c r="O31" s="657"/>
      <c r="P31" s="657"/>
      <c r="Q31" s="658"/>
      <c r="R31" s="659">
        <v>39636</v>
      </c>
      <c r="S31" s="660"/>
      <c r="T31" s="660"/>
      <c r="U31" s="660"/>
      <c r="V31" s="660"/>
      <c r="W31" s="660"/>
      <c r="X31" s="660"/>
      <c r="Y31" s="661"/>
      <c r="Z31" s="662">
        <v>1</v>
      </c>
      <c r="AA31" s="662"/>
      <c r="AB31" s="662"/>
      <c r="AC31" s="662"/>
      <c r="AD31" s="663" t="s">
        <v>122</v>
      </c>
      <c r="AE31" s="663"/>
      <c r="AF31" s="663"/>
      <c r="AG31" s="663"/>
      <c r="AH31" s="663"/>
      <c r="AI31" s="663"/>
      <c r="AJ31" s="663"/>
      <c r="AK31" s="663"/>
      <c r="AL31" s="664" t="s">
        <v>122</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99.4</v>
      </c>
      <c r="BH31" s="695"/>
      <c r="BI31" s="695"/>
      <c r="BJ31" s="695"/>
      <c r="BK31" s="695"/>
      <c r="BL31" s="695"/>
      <c r="BM31" s="665">
        <v>97.5</v>
      </c>
      <c r="BN31" s="717"/>
      <c r="BO31" s="717"/>
      <c r="BP31" s="717"/>
      <c r="BQ31" s="718"/>
      <c r="BR31" s="716">
        <v>99.1</v>
      </c>
      <c r="BS31" s="695"/>
      <c r="BT31" s="695"/>
      <c r="BU31" s="695"/>
      <c r="BV31" s="695"/>
      <c r="BW31" s="695"/>
      <c r="BX31" s="665">
        <v>97.4</v>
      </c>
      <c r="BY31" s="717"/>
      <c r="BZ31" s="717"/>
      <c r="CA31" s="717"/>
      <c r="CB31" s="718"/>
      <c r="CD31" s="724"/>
      <c r="CE31" s="725"/>
      <c r="CF31" s="674" t="s">
        <v>310</v>
      </c>
      <c r="CG31" s="675"/>
      <c r="CH31" s="675"/>
      <c r="CI31" s="675"/>
      <c r="CJ31" s="675"/>
      <c r="CK31" s="675"/>
      <c r="CL31" s="675"/>
      <c r="CM31" s="675"/>
      <c r="CN31" s="675"/>
      <c r="CO31" s="675"/>
      <c r="CP31" s="675"/>
      <c r="CQ31" s="676"/>
      <c r="CR31" s="659">
        <v>18802</v>
      </c>
      <c r="CS31" s="695"/>
      <c r="CT31" s="695"/>
      <c r="CU31" s="695"/>
      <c r="CV31" s="695"/>
      <c r="CW31" s="695"/>
      <c r="CX31" s="695"/>
      <c r="CY31" s="696"/>
      <c r="CZ31" s="664">
        <v>0.5</v>
      </c>
      <c r="DA31" s="693"/>
      <c r="DB31" s="693"/>
      <c r="DC31" s="697"/>
      <c r="DD31" s="668">
        <v>18802</v>
      </c>
      <c r="DE31" s="695"/>
      <c r="DF31" s="695"/>
      <c r="DG31" s="695"/>
      <c r="DH31" s="695"/>
      <c r="DI31" s="695"/>
      <c r="DJ31" s="695"/>
      <c r="DK31" s="696"/>
      <c r="DL31" s="668">
        <v>18802</v>
      </c>
      <c r="DM31" s="695"/>
      <c r="DN31" s="695"/>
      <c r="DO31" s="695"/>
      <c r="DP31" s="695"/>
      <c r="DQ31" s="695"/>
      <c r="DR31" s="695"/>
      <c r="DS31" s="695"/>
      <c r="DT31" s="695"/>
      <c r="DU31" s="695"/>
      <c r="DV31" s="696"/>
      <c r="DW31" s="664">
        <v>0.8</v>
      </c>
      <c r="DX31" s="693"/>
      <c r="DY31" s="693"/>
      <c r="DZ31" s="693"/>
      <c r="EA31" s="693"/>
      <c r="EB31" s="693"/>
      <c r="EC31" s="694"/>
    </row>
    <row r="32" spans="2:133" ht="11.25" customHeight="1" x14ac:dyDescent="0.15">
      <c r="B32" s="656" t="s">
        <v>311</v>
      </c>
      <c r="C32" s="657"/>
      <c r="D32" s="657"/>
      <c r="E32" s="657"/>
      <c r="F32" s="657"/>
      <c r="G32" s="657"/>
      <c r="H32" s="657"/>
      <c r="I32" s="657"/>
      <c r="J32" s="657"/>
      <c r="K32" s="657"/>
      <c r="L32" s="657"/>
      <c r="M32" s="657"/>
      <c r="N32" s="657"/>
      <c r="O32" s="657"/>
      <c r="P32" s="657"/>
      <c r="Q32" s="658"/>
      <c r="R32" s="659">
        <v>13594</v>
      </c>
      <c r="S32" s="660"/>
      <c r="T32" s="660"/>
      <c r="U32" s="660"/>
      <c r="V32" s="660"/>
      <c r="W32" s="660"/>
      <c r="X32" s="660"/>
      <c r="Y32" s="661"/>
      <c r="Z32" s="662">
        <v>0.3</v>
      </c>
      <c r="AA32" s="662"/>
      <c r="AB32" s="662"/>
      <c r="AC32" s="662"/>
      <c r="AD32" s="663" t="s">
        <v>122</v>
      </c>
      <c r="AE32" s="663"/>
      <c r="AF32" s="663"/>
      <c r="AG32" s="663"/>
      <c r="AH32" s="663"/>
      <c r="AI32" s="663"/>
      <c r="AJ32" s="663"/>
      <c r="AK32" s="663"/>
      <c r="AL32" s="664" t="s">
        <v>122</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97.3</v>
      </c>
      <c r="BH32" s="729"/>
      <c r="BI32" s="729"/>
      <c r="BJ32" s="729"/>
      <c r="BK32" s="729"/>
      <c r="BL32" s="729"/>
      <c r="BM32" s="730">
        <v>90.6</v>
      </c>
      <c r="BN32" s="729"/>
      <c r="BO32" s="729"/>
      <c r="BP32" s="729"/>
      <c r="BQ32" s="731"/>
      <c r="BR32" s="728">
        <v>97.4</v>
      </c>
      <c r="BS32" s="729"/>
      <c r="BT32" s="729"/>
      <c r="BU32" s="729"/>
      <c r="BV32" s="729"/>
      <c r="BW32" s="729"/>
      <c r="BX32" s="730">
        <v>90.4</v>
      </c>
      <c r="BY32" s="729"/>
      <c r="BZ32" s="729"/>
      <c r="CA32" s="729"/>
      <c r="CB32" s="731"/>
      <c r="CD32" s="726"/>
      <c r="CE32" s="727"/>
      <c r="CF32" s="674" t="s">
        <v>313</v>
      </c>
      <c r="CG32" s="675"/>
      <c r="CH32" s="675"/>
      <c r="CI32" s="675"/>
      <c r="CJ32" s="675"/>
      <c r="CK32" s="675"/>
      <c r="CL32" s="675"/>
      <c r="CM32" s="675"/>
      <c r="CN32" s="675"/>
      <c r="CO32" s="675"/>
      <c r="CP32" s="675"/>
      <c r="CQ32" s="676"/>
      <c r="CR32" s="659">
        <v>52</v>
      </c>
      <c r="CS32" s="660"/>
      <c r="CT32" s="660"/>
      <c r="CU32" s="660"/>
      <c r="CV32" s="660"/>
      <c r="CW32" s="660"/>
      <c r="CX32" s="660"/>
      <c r="CY32" s="661"/>
      <c r="CZ32" s="664">
        <v>0</v>
      </c>
      <c r="DA32" s="693"/>
      <c r="DB32" s="693"/>
      <c r="DC32" s="697"/>
      <c r="DD32" s="668">
        <v>52</v>
      </c>
      <c r="DE32" s="660"/>
      <c r="DF32" s="660"/>
      <c r="DG32" s="660"/>
      <c r="DH32" s="660"/>
      <c r="DI32" s="660"/>
      <c r="DJ32" s="660"/>
      <c r="DK32" s="661"/>
      <c r="DL32" s="668">
        <v>52</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314</v>
      </c>
      <c r="C33" s="657"/>
      <c r="D33" s="657"/>
      <c r="E33" s="657"/>
      <c r="F33" s="657"/>
      <c r="G33" s="657"/>
      <c r="H33" s="657"/>
      <c r="I33" s="657"/>
      <c r="J33" s="657"/>
      <c r="K33" s="657"/>
      <c r="L33" s="657"/>
      <c r="M33" s="657"/>
      <c r="N33" s="657"/>
      <c r="O33" s="657"/>
      <c r="P33" s="657"/>
      <c r="Q33" s="658"/>
      <c r="R33" s="659">
        <v>88112</v>
      </c>
      <c r="S33" s="660"/>
      <c r="T33" s="660"/>
      <c r="U33" s="660"/>
      <c r="V33" s="660"/>
      <c r="W33" s="660"/>
      <c r="X33" s="660"/>
      <c r="Y33" s="661"/>
      <c r="Z33" s="662">
        <v>2.1</v>
      </c>
      <c r="AA33" s="662"/>
      <c r="AB33" s="662"/>
      <c r="AC33" s="662"/>
      <c r="AD33" s="663" t="s">
        <v>122</v>
      </c>
      <c r="AE33" s="663"/>
      <c r="AF33" s="663"/>
      <c r="AG33" s="663"/>
      <c r="AH33" s="663"/>
      <c r="AI33" s="663"/>
      <c r="AJ33" s="663"/>
      <c r="AK33" s="663"/>
      <c r="AL33" s="664" t="s">
        <v>122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1760563</v>
      </c>
      <c r="CS33" s="695"/>
      <c r="CT33" s="695"/>
      <c r="CU33" s="695"/>
      <c r="CV33" s="695"/>
      <c r="CW33" s="695"/>
      <c r="CX33" s="695"/>
      <c r="CY33" s="696"/>
      <c r="CZ33" s="664">
        <v>44.5</v>
      </c>
      <c r="DA33" s="693"/>
      <c r="DB33" s="693"/>
      <c r="DC33" s="697"/>
      <c r="DD33" s="668">
        <v>1412367</v>
      </c>
      <c r="DE33" s="695"/>
      <c r="DF33" s="695"/>
      <c r="DG33" s="695"/>
      <c r="DH33" s="695"/>
      <c r="DI33" s="695"/>
      <c r="DJ33" s="695"/>
      <c r="DK33" s="696"/>
      <c r="DL33" s="668">
        <v>937688</v>
      </c>
      <c r="DM33" s="695"/>
      <c r="DN33" s="695"/>
      <c r="DO33" s="695"/>
      <c r="DP33" s="695"/>
      <c r="DQ33" s="695"/>
      <c r="DR33" s="695"/>
      <c r="DS33" s="695"/>
      <c r="DT33" s="695"/>
      <c r="DU33" s="695"/>
      <c r="DV33" s="696"/>
      <c r="DW33" s="664">
        <v>42.3</v>
      </c>
      <c r="DX33" s="693"/>
      <c r="DY33" s="693"/>
      <c r="DZ33" s="693"/>
      <c r="EA33" s="693"/>
      <c r="EB33" s="693"/>
      <c r="EC33" s="694"/>
    </row>
    <row r="34" spans="2:133" ht="11.25" customHeight="1" x14ac:dyDescent="0.15">
      <c r="B34" s="656" t="s">
        <v>316</v>
      </c>
      <c r="C34" s="657"/>
      <c r="D34" s="657"/>
      <c r="E34" s="657"/>
      <c r="F34" s="657"/>
      <c r="G34" s="657"/>
      <c r="H34" s="657"/>
      <c r="I34" s="657"/>
      <c r="J34" s="657"/>
      <c r="K34" s="657"/>
      <c r="L34" s="657"/>
      <c r="M34" s="657"/>
      <c r="N34" s="657"/>
      <c r="O34" s="657"/>
      <c r="P34" s="657"/>
      <c r="Q34" s="658"/>
      <c r="R34" s="659">
        <v>178475</v>
      </c>
      <c r="S34" s="660"/>
      <c r="T34" s="660"/>
      <c r="U34" s="660"/>
      <c r="V34" s="660"/>
      <c r="W34" s="660"/>
      <c r="X34" s="660"/>
      <c r="Y34" s="661"/>
      <c r="Z34" s="662">
        <v>4.3</v>
      </c>
      <c r="AA34" s="662"/>
      <c r="AB34" s="662"/>
      <c r="AC34" s="662"/>
      <c r="AD34" s="663">
        <v>902</v>
      </c>
      <c r="AE34" s="663"/>
      <c r="AF34" s="663"/>
      <c r="AG34" s="663"/>
      <c r="AH34" s="663"/>
      <c r="AI34" s="663"/>
      <c r="AJ34" s="663"/>
      <c r="AK34" s="663"/>
      <c r="AL34" s="664">
        <v>0</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484379</v>
      </c>
      <c r="CS34" s="660"/>
      <c r="CT34" s="660"/>
      <c r="CU34" s="660"/>
      <c r="CV34" s="660"/>
      <c r="CW34" s="660"/>
      <c r="CX34" s="660"/>
      <c r="CY34" s="661"/>
      <c r="CZ34" s="664">
        <v>12.2</v>
      </c>
      <c r="DA34" s="693"/>
      <c r="DB34" s="693"/>
      <c r="DC34" s="697"/>
      <c r="DD34" s="668">
        <v>328116</v>
      </c>
      <c r="DE34" s="660"/>
      <c r="DF34" s="660"/>
      <c r="DG34" s="660"/>
      <c r="DH34" s="660"/>
      <c r="DI34" s="660"/>
      <c r="DJ34" s="660"/>
      <c r="DK34" s="661"/>
      <c r="DL34" s="668">
        <v>265475</v>
      </c>
      <c r="DM34" s="660"/>
      <c r="DN34" s="660"/>
      <c r="DO34" s="660"/>
      <c r="DP34" s="660"/>
      <c r="DQ34" s="660"/>
      <c r="DR34" s="660"/>
      <c r="DS34" s="660"/>
      <c r="DT34" s="660"/>
      <c r="DU34" s="660"/>
      <c r="DV34" s="661"/>
      <c r="DW34" s="664">
        <v>12</v>
      </c>
      <c r="DX34" s="693"/>
      <c r="DY34" s="693"/>
      <c r="DZ34" s="693"/>
      <c r="EA34" s="693"/>
      <c r="EB34" s="693"/>
      <c r="EC34" s="694"/>
    </row>
    <row r="35" spans="2:133" ht="11.25" customHeight="1" x14ac:dyDescent="0.15">
      <c r="B35" s="656" t="s">
        <v>320</v>
      </c>
      <c r="C35" s="657"/>
      <c r="D35" s="657"/>
      <c r="E35" s="657"/>
      <c r="F35" s="657"/>
      <c r="G35" s="657"/>
      <c r="H35" s="657"/>
      <c r="I35" s="657"/>
      <c r="J35" s="657"/>
      <c r="K35" s="657"/>
      <c r="L35" s="657"/>
      <c r="M35" s="657"/>
      <c r="N35" s="657"/>
      <c r="O35" s="657"/>
      <c r="P35" s="657"/>
      <c r="Q35" s="658"/>
      <c r="R35" s="659">
        <v>509600</v>
      </c>
      <c r="S35" s="660"/>
      <c r="T35" s="660"/>
      <c r="U35" s="660"/>
      <c r="V35" s="660"/>
      <c r="W35" s="660"/>
      <c r="X35" s="660"/>
      <c r="Y35" s="661"/>
      <c r="Z35" s="662">
        <v>12.3</v>
      </c>
      <c r="AA35" s="662"/>
      <c r="AB35" s="662"/>
      <c r="AC35" s="662"/>
      <c r="AD35" s="663" t="s">
        <v>122</v>
      </c>
      <c r="AE35" s="663"/>
      <c r="AF35" s="663"/>
      <c r="AG35" s="663"/>
      <c r="AH35" s="663"/>
      <c r="AI35" s="663"/>
      <c r="AJ35" s="663"/>
      <c r="AK35" s="663"/>
      <c r="AL35" s="664" t="s">
        <v>122</v>
      </c>
      <c r="AM35" s="665"/>
      <c r="AN35" s="665"/>
      <c r="AO35" s="666"/>
      <c r="AP35" s="214"/>
      <c r="AQ35" s="732" t="s">
        <v>321</v>
      </c>
      <c r="AR35" s="733"/>
      <c r="AS35" s="733"/>
      <c r="AT35" s="733"/>
      <c r="AU35" s="733"/>
      <c r="AV35" s="733"/>
      <c r="AW35" s="733"/>
      <c r="AX35" s="733"/>
      <c r="AY35" s="734"/>
      <c r="AZ35" s="648">
        <v>373243</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1575</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53958</v>
      </c>
      <c r="CS35" s="695"/>
      <c r="CT35" s="695"/>
      <c r="CU35" s="695"/>
      <c r="CV35" s="695"/>
      <c r="CW35" s="695"/>
      <c r="CX35" s="695"/>
      <c r="CY35" s="696"/>
      <c r="CZ35" s="664">
        <v>1.4</v>
      </c>
      <c r="DA35" s="693"/>
      <c r="DB35" s="693"/>
      <c r="DC35" s="697"/>
      <c r="DD35" s="668">
        <v>45941</v>
      </c>
      <c r="DE35" s="695"/>
      <c r="DF35" s="695"/>
      <c r="DG35" s="695"/>
      <c r="DH35" s="695"/>
      <c r="DI35" s="695"/>
      <c r="DJ35" s="695"/>
      <c r="DK35" s="696"/>
      <c r="DL35" s="668">
        <v>33045</v>
      </c>
      <c r="DM35" s="695"/>
      <c r="DN35" s="695"/>
      <c r="DO35" s="695"/>
      <c r="DP35" s="695"/>
      <c r="DQ35" s="695"/>
      <c r="DR35" s="695"/>
      <c r="DS35" s="695"/>
      <c r="DT35" s="695"/>
      <c r="DU35" s="695"/>
      <c r="DV35" s="696"/>
      <c r="DW35" s="664">
        <v>1.5</v>
      </c>
      <c r="DX35" s="693"/>
      <c r="DY35" s="693"/>
      <c r="DZ35" s="693"/>
      <c r="EA35" s="693"/>
      <c r="EB35" s="693"/>
      <c r="EC35" s="694"/>
    </row>
    <row r="36" spans="2:133" ht="11.25" customHeight="1" x14ac:dyDescent="0.15">
      <c r="B36" s="656" t="s">
        <v>324</v>
      </c>
      <c r="C36" s="657"/>
      <c r="D36" s="657"/>
      <c r="E36" s="657"/>
      <c r="F36" s="657"/>
      <c r="G36" s="657"/>
      <c r="H36" s="657"/>
      <c r="I36" s="657"/>
      <c r="J36" s="657"/>
      <c r="K36" s="657"/>
      <c r="L36" s="657"/>
      <c r="M36" s="657"/>
      <c r="N36" s="657"/>
      <c r="O36" s="657"/>
      <c r="P36" s="657"/>
      <c r="Q36" s="658"/>
      <c r="R36" s="659" t="s">
        <v>122</v>
      </c>
      <c r="S36" s="660"/>
      <c r="T36" s="660"/>
      <c r="U36" s="660"/>
      <c r="V36" s="660"/>
      <c r="W36" s="660"/>
      <c r="X36" s="660"/>
      <c r="Y36" s="661"/>
      <c r="Z36" s="662" t="s">
        <v>122</v>
      </c>
      <c r="AA36" s="662"/>
      <c r="AB36" s="662"/>
      <c r="AC36" s="662"/>
      <c r="AD36" s="663" t="s">
        <v>122</v>
      </c>
      <c r="AE36" s="663"/>
      <c r="AF36" s="663"/>
      <c r="AG36" s="663"/>
      <c r="AH36" s="663"/>
      <c r="AI36" s="663"/>
      <c r="AJ36" s="663"/>
      <c r="AK36" s="663"/>
      <c r="AL36" s="664" t="s">
        <v>122</v>
      </c>
      <c r="AM36" s="665"/>
      <c r="AN36" s="665"/>
      <c r="AO36" s="666"/>
      <c r="AQ36" s="736" t="s">
        <v>325</v>
      </c>
      <c r="AR36" s="737"/>
      <c r="AS36" s="737"/>
      <c r="AT36" s="737"/>
      <c r="AU36" s="737"/>
      <c r="AV36" s="737"/>
      <c r="AW36" s="737"/>
      <c r="AX36" s="737"/>
      <c r="AY36" s="738"/>
      <c r="AZ36" s="659">
        <v>53156</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1575</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665117</v>
      </c>
      <c r="CS36" s="660"/>
      <c r="CT36" s="660"/>
      <c r="CU36" s="660"/>
      <c r="CV36" s="660"/>
      <c r="CW36" s="660"/>
      <c r="CX36" s="660"/>
      <c r="CY36" s="661"/>
      <c r="CZ36" s="664">
        <v>16.8</v>
      </c>
      <c r="DA36" s="693"/>
      <c r="DB36" s="693"/>
      <c r="DC36" s="697"/>
      <c r="DD36" s="668">
        <v>535715</v>
      </c>
      <c r="DE36" s="660"/>
      <c r="DF36" s="660"/>
      <c r="DG36" s="660"/>
      <c r="DH36" s="660"/>
      <c r="DI36" s="660"/>
      <c r="DJ36" s="660"/>
      <c r="DK36" s="661"/>
      <c r="DL36" s="668">
        <v>345017</v>
      </c>
      <c r="DM36" s="660"/>
      <c r="DN36" s="660"/>
      <c r="DO36" s="660"/>
      <c r="DP36" s="660"/>
      <c r="DQ36" s="660"/>
      <c r="DR36" s="660"/>
      <c r="DS36" s="660"/>
      <c r="DT36" s="660"/>
      <c r="DU36" s="660"/>
      <c r="DV36" s="661"/>
      <c r="DW36" s="664">
        <v>15.6</v>
      </c>
      <c r="DX36" s="693"/>
      <c r="DY36" s="693"/>
      <c r="DZ36" s="693"/>
      <c r="EA36" s="693"/>
      <c r="EB36" s="693"/>
      <c r="EC36" s="694"/>
    </row>
    <row r="37" spans="2:133" ht="11.25" customHeight="1" x14ac:dyDescent="0.15">
      <c r="B37" s="656" t="s">
        <v>328</v>
      </c>
      <c r="C37" s="657"/>
      <c r="D37" s="657"/>
      <c r="E37" s="657"/>
      <c r="F37" s="657"/>
      <c r="G37" s="657"/>
      <c r="H37" s="657"/>
      <c r="I37" s="657"/>
      <c r="J37" s="657"/>
      <c r="K37" s="657"/>
      <c r="L37" s="657"/>
      <c r="M37" s="657"/>
      <c r="N37" s="657"/>
      <c r="O37" s="657"/>
      <c r="P37" s="657"/>
      <c r="Q37" s="658"/>
      <c r="R37" s="659">
        <v>85900</v>
      </c>
      <c r="S37" s="660"/>
      <c r="T37" s="660"/>
      <c r="U37" s="660"/>
      <c r="V37" s="660"/>
      <c r="W37" s="660"/>
      <c r="X37" s="660"/>
      <c r="Y37" s="661"/>
      <c r="Z37" s="662">
        <v>2.1</v>
      </c>
      <c r="AA37" s="662"/>
      <c r="AB37" s="662"/>
      <c r="AC37" s="662"/>
      <c r="AD37" s="663" t="s">
        <v>122</v>
      </c>
      <c r="AE37" s="663"/>
      <c r="AF37" s="663"/>
      <c r="AG37" s="663"/>
      <c r="AH37" s="663"/>
      <c r="AI37" s="663"/>
      <c r="AJ37" s="663"/>
      <c r="AK37" s="663"/>
      <c r="AL37" s="664" t="s">
        <v>122</v>
      </c>
      <c r="AM37" s="665"/>
      <c r="AN37" s="665"/>
      <c r="AO37" s="666"/>
      <c r="AQ37" s="736" t="s">
        <v>329</v>
      </c>
      <c r="AR37" s="737"/>
      <c r="AS37" s="737"/>
      <c r="AT37" s="737"/>
      <c r="AU37" s="737"/>
      <c r="AV37" s="737"/>
      <c r="AW37" s="737"/>
      <c r="AX37" s="737"/>
      <c r="AY37" s="738"/>
      <c r="AZ37" s="659">
        <v>31907</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487</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296256</v>
      </c>
      <c r="CS37" s="695"/>
      <c r="CT37" s="695"/>
      <c r="CU37" s="695"/>
      <c r="CV37" s="695"/>
      <c r="CW37" s="695"/>
      <c r="CX37" s="695"/>
      <c r="CY37" s="696"/>
      <c r="CZ37" s="664">
        <v>7.5</v>
      </c>
      <c r="DA37" s="693"/>
      <c r="DB37" s="693"/>
      <c r="DC37" s="697"/>
      <c r="DD37" s="668">
        <v>276683</v>
      </c>
      <c r="DE37" s="695"/>
      <c r="DF37" s="695"/>
      <c r="DG37" s="695"/>
      <c r="DH37" s="695"/>
      <c r="DI37" s="695"/>
      <c r="DJ37" s="695"/>
      <c r="DK37" s="696"/>
      <c r="DL37" s="668">
        <v>269454</v>
      </c>
      <c r="DM37" s="695"/>
      <c r="DN37" s="695"/>
      <c r="DO37" s="695"/>
      <c r="DP37" s="695"/>
      <c r="DQ37" s="695"/>
      <c r="DR37" s="695"/>
      <c r="DS37" s="695"/>
      <c r="DT37" s="695"/>
      <c r="DU37" s="695"/>
      <c r="DV37" s="696"/>
      <c r="DW37" s="664">
        <v>12.2</v>
      </c>
      <c r="DX37" s="693"/>
      <c r="DY37" s="693"/>
      <c r="DZ37" s="693"/>
      <c r="EA37" s="693"/>
      <c r="EB37" s="693"/>
      <c r="EC37" s="694"/>
    </row>
    <row r="38" spans="2:133" ht="11.25" customHeight="1" x14ac:dyDescent="0.15">
      <c r="B38" s="704" t="s">
        <v>332</v>
      </c>
      <c r="C38" s="705"/>
      <c r="D38" s="705"/>
      <c r="E38" s="705"/>
      <c r="F38" s="705"/>
      <c r="G38" s="705"/>
      <c r="H38" s="705"/>
      <c r="I38" s="705"/>
      <c r="J38" s="705"/>
      <c r="K38" s="705"/>
      <c r="L38" s="705"/>
      <c r="M38" s="705"/>
      <c r="N38" s="705"/>
      <c r="O38" s="705"/>
      <c r="P38" s="705"/>
      <c r="Q38" s="706"/>
      <c r="R38" s="739">
        <v>4149995</v>
      </c>
      <c r="S38" s="740"/>
      <c r="T38" s="740"/>
      <c r="U38" s="740"/>
      <c r="V38" s="740"/>
      <c r="W38" s="740"/>
      <c r="X38" s="740"/>
      <c r="Y38" s="741"/>
      <c r="Z38" s="742">
        <v>100</v>
      </c>
      <c r="AA38" s="742"/>
      <c r="AB38" s="742"/>
      <c r="AC38" s="742"/>
      <c r="AD38" s="743">
        <v>2129936</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v>29811</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693</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341336</v>
      </c>
      <c r="CS38" s="660"/>
      <c r="CT38" s="660"/>
      <c r="CU38" s="660"/>
      <c r="CV38" s="660"/>
      <c r="CW38" s="660"/>
      <c r="CX38" s="660"/>
      <c r="CY38" s="661"/>
      <c r="CZ38" s="664">
        <v>8.6</v>
      </c>
      <c r="DA38" s="693"/>
      <c r="DB38" s="693"/>
      <c r="DC38" s="697"/>
      <c r="DD38" s="668">
        <v>309093</v>
      </c>
      <c r="DE38" s="660"/>
      <c r="DF38" s="660"/>
      <c r="DG38" s="660"/>
      <c r="DH38" s="660"/>
      <c r="DI38" s="660"/>
      <c r="DJ38" s="660"/>
      <c r="DK38" s="661"/>
      <c r="DL38" s="668">
        <v>294151</v>
      </c>
      <c r="DM38" s="660"/>
      <c r="DN38" s="660"/>
      <c r="DO38" s="660"/>
      <c r="DP38" s="660"/>
      <c r="DQ38" s="660"/>
      <c r="DR38" s="660"/>
      <c r="DS38" s="660"/>
      <c r="DT38" s="660"/>
      <c r="DU38" s="660"/>
      <c r="DV38" s="661"/>
      <c r="DW38" s="664">
        <v>13.3</v>
      </c>
      <c r="DX38" s="693"/>
      <c r="DY38" s="693"/>
      <c r="DZ38" s="693"/>
      <c r="EA38" s="693"/>
      <c r="EB38" s="693"/>
      <c r="EC38" s="694"/>
    </row>
    <row r="39" spans="2:133" ht="11.25" customHeight="1" x14ac:dyDescent="0.15">
      <c r="AQ39" s="736" t="s">
        <v>336</v>
      </c>
      <c r="AR39" s="737"/>
      <c r="AS39" s="737"/>
      <c r="AT39" s="737"/>
      <c r="AU39" s="737"/>
      <c r="AV39" s="737"/>
      <c r="AW39" s="737"/>
      <c r="AX39" s="737"/>
      <c r="AY39" s="738"/>
      <c r="AZ39" s="659" t="s">
        <v>249</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88</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210773</v>
      </c>
      <c r="CS39" s="695"/>
      <c r="CT39" s="695"/>
      <c r="CU39" s="695"/>
      <c r="CV39" s="695"/>
      <c r="CW39" s="695"/>
      <c r="CX39" s="695"/>
      <c r="CY39" s="696"/>
      <c r="CZ39" s="664">
        <v>5.3</v>
      </c>
      <c r="DA39" s="693"/>
      <c r="DB39" s="693"/>
      <c r="DC39" s="697"/>
      <c r="DD39" s="668">
        <v>193502</v>
      </c>
      <c r="DE39" s="695"/>
      <c r="DF39" s="695"/>
      <c r="DG39" s="695"/>
      <c r="DH39" s="695"/>
      <c r="DI39" s="695"/>
      <c r="DJ39" s="695"/>
      <c r="DK39" s="696"/>
      <c r="DL39" s="668" t="s">
        <v>249</v>
      </c>
      <c r="DM39" s="695"/>
      <c r="DN39" s="695"/>
      <c r="DO39" s="695"/>
      <c r="DP39" s="695"/>
      <c r="DQ39" s="695"/>
      <c r="DR39" s="695"/>
      <c r="DS39" s="695"/>
      <c r="DT39" s="695"/>
      <c r="DU39" s="695"/>
      <c r="DV39" s="696"/>
      <c r="DW39" s="664" t="s">
        <v>249</v>
      </c>
      <c r="DX39" s="693"/>
      <c r="DY39" s="693"/>
      <c r="DZ39" s="693"/>
      <c r="EA39" s="693"/>
      <c r="EB39" s="693"/>
      <c r="EC39" s="694"/>
    </row>
    <row r="40" spans="2:133" ht="11.25" customHeight="1" x14ac:dyDescent="0.15">
      <c r="AQ40" s="736" t="s">
        <v>340</v>
      </c>
      <c r="AR40" s="737"/>
      <c r="AS40" s="737"/>
      <c r="AT40" s="737"/>
      <c r="AU40" s="737"/>
      <c r="AV40" s="737"/>
      <c r="AW40" s="737"/>
      <c r="AX40" s="737"/>
      <c r="AY40" s="738"/>
      <c r="AZ40" s="659">
        <v>59494</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125</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5000</v>
      </c>
      <c r="CS40" s="660"/>
      <c r="CT40" s="660"/>
      <c r="CU40" s="660"/>
      <c r="CV40" s="660"/>
      <c r="CW40" s="660"/>
      <c r="CX40" s="660"/>
      <c r="CY40" s="661"/>
      <c r="CZ40" s="664">
        <v>0.1</v>
      </c>
      <c r="DA40" s="693"/>
      <c r="DB40" s="693"/>
      <c r="DC40" s="697"/>
      <c r="DD40" s="668" t="s">
        <v>122</v>
      </c>
      <c r="DE40" s="660"/>
      <c r="DF40" s="660"/>
      <c r="DG40" s="660"/>
      <c r="DH40" s="660"/>
      <c r="DI40" s="660"/>
      <c r="DJ40" s="660"/>
      <c r="DK40" s="661"/>
      <c r="DL40" s="668" t="s">
        <v>122</v>
      </c>
      <c r="DM40" s="660"/>
      <c r="DN40" s="660"/>
      <c r="DO40" s="660"/>
      <c r="DP40" s="660"/>
      <c r="DQ40" s="660"/>
      <c r="DR40" s="660"/>
      <c r="DS40" s="660"/>
      <c r="DT40" s="660"/>
      <c r="DU40" s="660"/>
      <c r="DV40" s="661"/>
      <c r="DW40" s="664" t="s">
        <v>249</v>
      </c>
      <c r="DX40" s="693"/>
      <c r="DY40" s="693"/>
      <c r="DZ40" s="693"/>
      <c r="EA40" s="693"/>
      <c r="EB40" s="693"/>
      <c r="EC40" s="694"/>
    </row>
    <row r="41" spans="2:133" ht="11.25" customHeight="1" x14ac:dyDescent="0.15">
      <c r="AQ41" s="746" t="s">
        <v>343</v>
      </c>
      <c r="AR41" s="747"/>
      <c r="AS41" s="747"/>
      <c r="AT41" s="747"/>
      <c r="AU41" s="747"/>
      <c r="AV41" s="747"/>
      <c r="AW41" s="747"/>
      <c r="AX41" s="747"/>
      <c r="AY41" s="748"/>
      <c r="AZ41" s="739">
        <v>198875</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533</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249</v>
      </c>
      <c r="CS41" s="695"/>
      <c r="CT41" s="695"/>
      <c r="CU41" s="695"/>
      <c r="CV41" s="695"/>
      <c r="CW41" s="695"/>
      <c r="CX41" s="695"/>
      <c r="CY41" s="696"/>
      <c r="CZ41" s="664" t="s">
        <v>249</v>
      </c>
      <c r="DA41" s="693"/>
      <c r="DB41" s="693"/>
      <c r="DC41" s="697"/>
      <c r="DD41" s="668" t="s">
        <v>122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729580</v>
      </c>
      <c r="CS42" s="660"/>
      <c r="CT42" s="660"/>
      <c r="CU42" s="660"/>
      <c r="CV42" s="660"/>
      <c r="CW42" s="660"/>
      <c r="CX42" s="660"/>
      <c r="CY42" s="661"/>
      <c r="CZ42" s="664">
        <v>18.399999999999999</v>
      </c>
      <c r="DA42" s="665"/>
      <c r="DB42" s="665"/>
      <c r="DC42" s="760"/>
      <c r="DD42" s="668">
        <v>136426</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8494</v>
      </c>
      <c r="CS43" s="695"/>
      <c r="CT43" s="695"/>
      <c r="CU43" s="695"/>
      <c r="CV43" s="695"/>
      <c r="CW43" s="695"/>
      <c r="CX43" s="695"/>
      <c r="CY43" s="696"/>
      <c r="CZ43" s="664">
        <v>0.2</v>
      </c>
      <c r="DA43" s="693"/>
      <c r="DB43" s="693"/>
      <c r="DC43" s="697"/>
      <c r="DD43" s="668">
        <v>4874</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350</v>
      </c>
      <c r="CD44" s="771" t="s">
        <v>302</v>
      </c>
      <c r="CE44" s="772"/>
      <c r="CF44" s="656" t="s">
        <v>351</v>
      </c>
      <c r="CG44" s="657"/>
      <c r="CH44" s="657"/>
      <c r="CI44" s="657"/>
      <c r="CJ44" s="657"/>
      <c r="CK44" s="657"/>
      <c r="CL44" s="657"/>
      <c r="CM44" s="657"/>
      <c r="CN44" s="657"/>
      <c r="CO44" s="657"/>
      <c r="CP44" s="657"/>
      <c r="CQ44" s="658"/>
      <c r="CR44" s="659">
        <v>721855</v>
      </c>
      <c r="CS44" s="660"/>
      <c r="CT44" s="660"/>
      <c r="CU44" s="660"/>
      <c r="CV44" s="660"/>
      <c r="CW44" s="660"/>
      <c r="CX44" s="660"/>
      <c r="CY44" s="661"/>
      <c r="CZ44" s="664">
        <v>18.2</v>
      </c>
      <c r="DA44" s="665"/>
      <c r="DB44" s="665"/>
      <c r="DC44" s="760"/>
      <c r="DD44" s="668">
        <v>133572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352</v>
      </c>
      <c r="CG45" s="657"/>
      <c r="CH45" s="657"/>
      <c r="CI45" s="657"/>
      <c r="CJ45" s="657"/>
      <c r="CK45" s="657"/>
      <c r="CL45" s="657"/>
      <c r="CM45" s="657"/>
      <c r="CN45" s="657"/>
      <c r="CO45" s="657"/>
      <c r="CP45" s="657"/>
      <c r="CQ45" s="658"/>
      <c r="CR45" s="659">
        <v>402740</v>
      </c>
      <c r="CS45" s="695"/>
      <c r="CT45" s="695"/>
      <c r="CU45" s="695"/>
      <c r="CV45" s="695"/>
      <c r="CW45" s="695"/>
      <c r="CX45" s="695"/>
      <c r="CY45" s="696"/>
      <c r="CZ45" s="664">
        <v>10.199999999999999</v>
      </c>
      <c r="DA45" s="693"/>
      <c r="DB45" s="693"/>
      <c r="DC45" s="697"/>
      <c r="DD45" s="668">
        <v>48393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353</v>
      </c>
      <c r="CG46" s="657"/>
      <c r="CH46" s="657"/>
      <c r="CI46" s="657"/>
      <c r="CJ46" s="657"/>
      <c r="CK46" s="657"/>
      <c r="CL46" s="657"/>
      <c r="CM46" s="657"/>
      <c r="CN46" s="657"/>
      <c r="CO46" s="657"/>
      <c r="CP46" s="657"/>
      <c r="CQ46" s="658"/>
      <c r="CR46" s="659">
        <v>302302</v>
      </c>
      <c r="CS46" s="660"/>
      <c r="CT46" s="660"/>
      <c r="CU46" s="660"/>
      <c r="CV46" s="660"/>
      <c r="CW46" s="660"/>
      <c r="CX46" s="660"/>
      <c r="CY46" s="661"/>
      <c r="CZ46" s="664">
        <v>7.6</v>
      </c>
      <c r="DA46" s="665"/>
      <c r="DB46" s="665"/>
      <c r="DC46" s="760"/>
      <c r="DD46" s="668">
        <v>85166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354</v>
      </c>
      <c r="CG47" s="657"/>
      <c r="CH47" s="657"/>
      <c r="CI47" s="657"/>
      <c r="CJ47" s="657"/>
      <c r="CK47" s="657"/>
      <c r="CL47" s="657"/>
      <c r="CM47" s="657"/>
      <c r="CN47" s="657"/>
      <c r="CO47" s="657"/>
      <c r="CP47" s="657"/>
      <c r="CQ47" s="658"/>
      <c r="CR47" s="659">
        <v>7725</v>
      </c>
      <c r="CS47" s="695"/>
      <c r="CT47" s="695"/>
      <c r="CU47" s="695"/>
      <c r="CV47" s="695"/>
      <c r="CW47" s="695"/>
      <c r="CX47" s="695"/>
      <c r="CY47" s="696"/>
      <c r="CZ47" s="664">
        <v>0.2</v>
      </c>
      <c r="DA47" s="693"/>
      <c r="DB47" s="693"/>
      <c r="DC47" s="697"/>
      <c r="DD47" s="668">
        <v>2854</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355</v>
      </c>
      <c r="CG48" s="657"/>
      <c r="CH48" s="657"/>
      <c r="CI48" s="657"/>
      <c r="CJ48" s="657"/>
      <c r="CK48" s="657"/>
      <c r="CL48" s="657"/>
      <c r="CM48" s="657"/>
      <c r="CN48" s="657"/>
      <c r="CO48" s="657"/>
      <c r="CP48" s="657"/>
      <c r="CQ48" s="658"/>
      <c r="CR48" s="659" t="s">
        <v>249</v>
      </c>
      <c r="CS48" s="660"/>
      <c r="CT48" s="660"/>
      <c r="CU48" s="660"/>
      <c r="CV48" s="660"/>
      <c r="CW48" s="660"/>
      <c r="CX48" s="660"/>
      <c r="CY48" s="661"/>
      <c r="CZ48" s="664" t="s">
        <v>122</v>
      </c>
      <c r="DA48" s="665"/>
      <c r="DB48" s="665"/>
      <c r="DC48" s="760"/>
      <c r="DD48" s="668" t="s">
        <v>122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356</v>
      </c>
      <c r="CE49" s="705"/>
      <c r="CF49" s="705"/>
      <c r="CG49" s="705"/>
      <c r="CH49" s="705"/>
      <c r="CI49" s="705"/>
      <c r="CJ49" s="705"/>
      <c r="CK49" s="705"/>
      <c r="CL49" s="705"/>
      <c r="CM49" s="705"/>
      <c r="CN49" s="705"/>
      <c r="CO49" s="705"/>
      <c r="CP49" s="705"/>
      <c r="CQ49" s="706"/>
      <c r="CR49" s="739">
        <v>3959873</v>
      </c>
      <c r="CS49" s="729"/>
      <c r="CT49" s="729"/>
      <c r="CU49" s="729"/>
      <c r="CV49" s="729"/>
      <c r="CW49" s="729"/>
      <c r="CX49" s="729"/>
      <c r="CY49" s="761"/>
      <c r="CZ49" s="744">
        <v>100</v>
      </c>
      <c r="DA49" s="762"/>
      <c r="DB49" s="762"/>
      <c r="DC49" s="763"/>
      <c r="DD49" s="764">
        <v>2654804</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fSUlEVhtZ9QkVdtqieT7Fjl7pTectEwlDWgK6opYH6cJ1DYAvSjkiIdjDLi3EVD/hGEf9jVgROlaApcP6zgjfQ==" saltValue="a5sWYcg1HR58UhG+0q1rv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379</v>
      </c>
      <c r="C7" s="792"/>
      <c r="D7" s="792"/>
      <c r="E7" s="792"/>
      <c r="F7" s="792"/>
      <c r="G7" s="792"/>
      <c r="H7" s="792"/>
      <c r="I7" s="792"/>
      <c r="J7" s="792"/>
      <c r="K7" s="792"/>
      <c r="L7" s="792"/>
      <c r="M7" s="792"/>
      <c r="N7" s="792"/>
      <c r="O7" s="792"/>
      <c r="P7" s="793"/>
      <c r="Q7" s="794">
        <v>4150</v>
      </c>
      <c r="R7" s="795"/>
      <c r="S7" s="795"/>
      <c r="T7" s="795"/>
      <c r="U7" s="795"/>
      <c r="V7" s="795">
        <v>3960</v>
      </c>
      <c r="W7" s="795"/>
      <c r="X7" s="795"/>
      <c r="Y7" s="795"/>
      <c r="Z7" s="795"/>
      <c r="AA7" s="795">
        <v>190</v>
      </c>
      <c r="AB7" s="795"/>
      <c r="AC7" s="795"/>
      <c r="AD7" s="795"/>
      <c r="AE7" s="796"/>
      <c r="AF7" s="797">
        <v>43</v>
      </c>
      <c r="AG7" s="798"/>
      <c r="AH7" s="798"/>
      <c r="AI7" s="798"/>
      <c r="AJ7" s="799"/>
      <c r="AK7" s="834" t="s">
        <v>564</v>
      </c>
      <c r="AL7" s="835"/>
      <c r="AM7" s="835"/>
      <c r="AN7" s="835"/>
      <c r="AO7" s="835"/>
      <c r="AP7" s="835">
        <v>4415</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568</v>
      </c>
      <c r="BT7" s="839"/>
      <c r="BU7" s="839"/>
      <c r="BV7" s="839"/>
      <c r="BW7" s="839"/>
      <c r="BX7" s="839"/>
      <c r="BY7" s="839"/>
      <c r="BZ7" s="839"/>
      <c r="CA7" s="839"/>
      <c r="CB7" s="839"/>
      <c r="CC7" s="839"/>
      <c r="CD7" s="839"/>
      <c r="CE7" s="839"/>
      <c r="CF7" s="839"/>
      <c r="CG7" s="840"/>
      <c r="CH7" s="831">
        <v>-1</v>
      </c>
      <c r="CI7" s="832"/>
      <c r="CJ7" s="832"/>
      <c r="CK7" s="832"/>
      <c r="CL7" s="833"/>
      <c r="CM7" s="831">
        <v>2</v>
      </c>
      <c r="CN7" s="832"/>
      <c r="CO7" s="832"/>
      <c r="CP7" s="832"/>
      <c r="CQ7" s="833"/>
      <c r="CR7" s="831">
        <v>3</v>
      </c>
      <c r="CS7" s="832"/>
      <c r="CT7" s="832"/>
      <c r="CU7" s="832"/>
      <c r="CV7" s="833"/>
      <c r="CW7" s="831">
        <v>8</v>
      </c>
      <c r="CX7" s="832"/>
      <c r="CY7" s="832"/>
      <c r="CZ7" s="832"/>
      <c r="DA7" s="833"/>
      <c r="DB7" s="831">
        <v>1</v>
      </c>
      <c r="DC7" s="832"/>
      <c r="DD7" s="832"/>
      <c r="DE7" s="832"/>
      <c r="DF7" s="833"/>
      <c r="DG7" s="831" t="s">
        <v>578</v>
      </c>
      <c r="DH7" s="832"/>
      <c r="DI7" s="832"/>
      <c r="DJ7" s="832"/>
      <c r="DK7" s="833"/>
      <c r="DL7" s="831" t="s">
        <v>579</v>
      </c>
      <c r="DM7" s="832"/>
      <c r="DN7" s="832"/>
      <c r="DO7" s="832"/>
      <c r="DP7" s="833"/>
      <c r="DQ7" s="831" t="s">
        <v>580</v>
      </c>
      <c r="DR7" s="832"/>
      <c r="DS7" s="832"/>
      <c r="DT7" s="832"/>
      <c r="DU7" s="833"/>
      <c r="DV7" s="812"/>
      <c r="DW7" s="813"/>
      <c r="DX7" s="813"/>
      <c r="DY7" s="813"/>
      <c r="DZ7" s="814"/>
      <c r="EA7" s="234"/>
    </row>
    <row r="8" spans="1:131" s="235" customFormat="1" ht="26.25" customHeight="1" x14ac:dyDescent="0.15">
      <c r="A8" s="241">
        <v>2</v>
      </c>
      <c r="B8" s="815" t="s">
        <v>380</v>
      </c>
      <c r="C8" s="816"/>
      <c r="D8" s="816"/>
      <c r="E8" s="816"/>
      <c r="F8" s="816"/>
      <c r="G8" s="816"/>
      <c r="H8" s="816"/>
      <c r="I8" s="816"/>
      <c r="J8" s="816"/>
      <c r="K8" s="816"/>
      <c r="L8" s="816"/>
      <c r="M8" s="816"/>
      <c r="N8" s="816"/>
      <c r="O8" s="816"/>
      <c r="P8" s="817"/>
      <c r="Q8" s="818">
        <v>0</v>
      </c>
      <c r="R8" s="819"/>
      <c r="S8" s="819"/>
      <c r="T8" s="819"/>
      <c r="U8" s="819"/>
      <c r="V8" s="819">
        <v>0</v>
      </c>
      <c r="W8" s="819"/>
      <c r="X8" s="819"/>
      <c r="Y8" s="819"/>
      <c r="Z8" s="819"/>
      <c r="AA8" s="819" t="s">
        <v>566</v>
      </c>
      <c r="AB8" s="819"/>
      <c r="AC8" s="819"/>
      <c r="AD8" s="819"/>
      <c r="AE8" s="820"/>
      <c r="AF8" s="821" t="s">
        <v>381</v>
      </c>
      <c r="AG8" s="822"/>
      <c r="AH8" s="822"/>
      <c r="AI8" s="822"/>
      <c r="AJ8" s="823"/>
      <c r="AK8" s="824" t="s">
        <v>565</v>
      </c>
      <c r="AL8" s="825"/>
      <c r="AM8" s="825"/>
      <c r="AN8" s="825"/>
      <c r="AO8" s="825"/>
      <c r="AP8" s="825" t="s">
        <v>567</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383</v>
      </c>
      <c r="B23" s="850" t="s">
        <v>384</v>
      </c>
      <c r="C23" s="851"/>
      <c r="D23" s="851"/>
      <c r="E23" s="851"/>
      <c r="F23" s="851"/>
      <c r="G23" s="851"/>
      <c r="H23" s="851"/>
      <c r="I23" s="851"/>
      <c r="J23" s="851"/>
      <c r="K23" s="851"/>
      <c r="L23" s="851"/>
      <c r="M23" s="851"/>
      <c r="N23" s="851"/>
      <c r="O23" s="851"/>
      <c r="P23" s="852"/>
      <c r="Q23" s="853">
        <v>4150</v>
      </c>
      <c r="R23" s="854"/>
      <c r="S23" s="854"/>
      <c r="T23" s="854"/>
      <c r="U23" s="854"/>
      <c r="V23" s="854">
        <v>3960</v>
      </c>
      <c r="W23" s="854"/>
      <c r="X23" s="854"/>
      <c r="Y23" s="854"/>
      <c r="Z23" s="854"/>
      <c r="AA23" s="854">
        <v>190</v>
      </c>
      <c r="AB23" s="854"/>
      <c r="AC23" s="854"/>
      <c r="AD23" s="854"/>
      <c r="AE23" s="855"/>
      <c r="AF23" s="856">
        <v>43</v>
      </c>
      <c r="AG23" s="854"/>
      <c r="AH23" s="854"/>
      <c r="AI23" s="854"/>
      <c r="AJ23" s="857"/>
      <c r="AK23" s="858"/>
      <c r="AL23" s="859"/>
      <c r="AM23" s="859"/>
      <c r="AN23" s="859"/>
      <c r="AO23" s="859"/>
      <c r="AP23" s="854">
        <v>4415</v>
      </c>
      <c r="AQ23" s="854"/>
      <c r="AR23" s="854"/>
      <c r="AS23" s="854"/>
      <c r="AT23" s="854"/>
      <c r="AU23" s="860"/>
      <c r="AV23" s="860"/>
      <c r="AW23" s="860"/>
      <c r="AX23" s="860"/>
      <c r="AY23" s="861"/>
      <c r="AZ23" s="869" t="s">
        <v>385</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386</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387</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362</v>
      </c>
      <c r="B26" s="801"/>
      <c r="C26" s="801"/>
      <c r="D26" s="801"/>
      <c r="E26" s="801"/>
      <c r="F26" s="801"/>
      <c r="G26" s="801"/>
      <c r="H26" s="801"/>
      <c r="I26" s="801"/>
      <c r="J26" s="801"/>
      <c r="K26" s="801"/>
      <c r="L26" s="801"/>
      <c r="M26" s="801"/>
      <c r="N26" s="801"/>
      <c r="O26" s="801"/>
      <c r="P26" s="802"/>
      <c r="Q26" s="777" t="s">
        <v>388</v>
      </c>
      <c r="R26" s="778"/>
      <c r="S26" s="778"/>
      <c r="T26" s="778"/>
      <c r="U26" s="779"/>
      <c r="V26" s="777" t="s">
        <v>389</v>
      </c>
      <c r="W26" s="778"/>
      <c r="X26" s="778"/>
      <c r="Y26" s="778"/>
      <c r="Z26" s="779"/>
      <c r="AA26" s="777" t="s">
        <v>390</v>
      </c>
      <c r="AB26" s="778"/>
      <c r="AC26" s="778"/>
      <c r="AD26" s="778"/>
      <c r="AE26" s="778"/>
      <c r="AF26" s="872" t="s">
        <v>391</v>
      </c>
      <c r="AG26" s="873"/>
      <c r="AH26" s="873"/>
      <c r="AI26" s="873"/>
      <c r="AJ26" s="874"/>
      <c r="AK26" s="778" t="s">
        <v>392</v>
      </c>
      <c r="AL26" s="778"/>
      <c r="AM26" s="778"/>
      <c r="AN26" s="778"/>
      <c r="AO26" s="779"/>
      <c r="AP26" s="777" t="s">
        <v>393</v>
      </c>
      <c r="AQ26" s="778"/>
      <c r="AR26" s="778"/>
      <c r="AS26" s="778"/>
      <c r="AT26" s="779"/>
      <c r="AU26" s="777" t="s">
        <v>394</v>
      </c>
      <c r="AV26" s="778"/>
      <c r="AW26" s="778"/>
      <c r="AX26" s="778"/>
      <c r="AY26" s="779"/>
      <c r="AZ26" s="777" t="s">
        <v>395</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396</v>
      </c>
      <c r="C28" s="792"/>
      <c r="D28" s="792"/>
      <c r="E28" s="792"/>
      <c r="F28" s="792"/>
      <c r="G28" s="792"/>
      <c r="H28" s="792"/>
      <c r="I28" s="792"/>
      <c r="J28" s="792"/>
      <c r="K28" s="792"/>
      <c r="L28" s="792"/>
      <c r="M28" s="792"/>
      <c r="N28" s="792"/>
      <c r="O28" s="792"/>
      <c r="P28" s="793"/>
      <c r="Q28" s="882">
        <v>586</v>
      </c>
      <c r="R28" s="883"/>
      <c r="S28" s="883"/>
      <c r="T28" s="883"/>
      <c r="U28" s="883"/>
      <c r="V28" s="883">
        <v>584</v>
      </c>
      <c r="W28" s="883"/>
      <c r="X28" s="883"/>
      <c r="Y28" s="883"/>
      <c r="Z28" s="883"/>
      <c r="AA28" s="883">
        <v>2</v>
      </c>
      <c r="AB28" s="883"/>
      <c r="AC28" s="883"/>
      <c r="AD28" s="883"/>
      <c r="AE28" s="884"/>
      <c r="AF28" s="885">
        <v>2</v>
      </c>
      <c r="AG28" s="883"/>
      <c r="AH28" s="883"/>
      <c r="AI28" s="883"/>
      <c r="AJ28" s="886"/>
      <c r="AK28" s="887">
        <v>60</v>
      </c>
      <c r="AL28" s="878"/>
      <c r="AM28" s="878"/>
      <c r="AN28" s="878"/>
      <c r="AO28" s="878"/>
      <c r="AP28" s="878" t="s">
        <v>566</v>
      </c>
      <c r="AQ28" s="878"/>
      <c r="AR28" s="878"/>
      <c r="AS28" s="878"/>
      <c r="AT28" s="878"/>
      <c r="AU28" s="878" t="s">
        <v>567</v>
      </c>
      <c r="AV28" s="878"/>
      <c r="AW28" s="878"/>
      <c r="AX28" s="878"/>
      <c r="AY28" s="878"/>
      <c r="AZ28" s="879" t="s">
        <v>567</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397</v>
      </c>
      <c r="C29" s="816"/>
      <c r="D29" s="816"/>
      <c r="E29" s="816"/>
      <c r="F29" s="816"/>
      <c r="G29" s="816"/>
      <c r="H29" s="816"/>
      <c r="I29" s="816"/>
      <c r="J29" s="816"/>
      <c r="K29" s="816"/>
      <c r="L29" s="816"/>
      <c r="M29" s="816"/>
      <c r="N29" s="816"/>
      <c r="O29" s="816"/>
      <c r="P29" s="817"/>
      <c r="Q29" s="818">
        <v>139</v>
      </c>
      <c r="R29" s="819"/>
      <c r="S29" s="819"/>
      <c r="T29" s="819"/>
      <c r="U29" s="819"/>
      <c r="V29" s="819">
        <v>139</v>
      </c>
      <c r="W29" s="819"/>
      <c r="X29" s="819"/>
      <c r="Y29" s="819"/>
      <c r="Z29" s="819"/>
      <c r="AA29" s="819">
        <v>0</v>
      </c>
      <c r="AB29" s="819"/>
      <c r="AC29" s="819"/>
      <c r="AD29" s="819"/>
      <c r="AE29" s="820"/>
      <c r="AF29" s="821">
        <v>0</v>
      </c>
      <c r="AG29" s="822"/>
      <c r="AH29" s="822"/>
      <c r="AI29" s="822"/>
      <c r="AJ29" s="823"/>
      <c r="AK29" s="890">
        <v>101</v>
      </c>
      <c r="AL29" s="891"/>
      <c r="AM29" s="891"/>
      <c r="AN29" s="891"/>
      <c r="AO29" s="891"/>
      <c r="AP29" s="891" t="s">
        <v>569</v>
      </c>
      <c r="AQ29" s="891"/>
      <c r="AR29" s="891"/>
      <c r="AS29" s="891"/>
      <c r="AT29" s="891"/>
      <c r="AU29" s="891" t="s">
        <v>567</v>
      </c>
      <c r="AV29" s="891"/>
      <c r="AW29" s="891"/>
      <c r="AX29" s="891"/>
      <c r="AY29" s="891"/>
      <c r="AZ29" s="892" t="s">
        <v>566</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398</v>
      </c>
      <c r="C30" s="816"/>
      <c r="D30" s="816"/>
      <c r="E30" s="816"/>
      <c r="F30" s="816"/>
      <c r="G30" s="816"/>
      <c r="H30" s="816"/>
      <c r="I30" s="816"/>
      <c r="J30" s="816"/>
      <c r="K30" s="816"/>
      <c r="L30" s="816"/>
      <c r="M30" s="816"/>
      <c r="N30" s="816"/>
      <c r="O30" s="816"/>
      <c r="P30" s="817"/>
      <c r="Q30" s="818">
        <v>599</v>
      </c>
      <c r="R30" s="819"/>
      <c r="S30" s="819"/>
      <c r="T30" s="819"/>
      <c r="U30" s="819"/>
      <c r="V30" s="819">
        <v>599</v>
      </c>
      <c r="W30" s="819"/>
      <c r="X30" s="819"/>
      <c r="Y30" s="819"/>
      <c r="Z30" s="819"/>
      <c r="AA30" s="819">
        <v>0</v>
      </c>
      <c r="AB30" s="819"/>
      <c r="AC30" s="819"/>
      <c r="AD30" s="819"/>
      <c r="AE30" s="820"/>
      <c r="AF30" s="821">
        <v>0</v>
      </c>
      <c r="AG30" s="822"/>
      <c r="AH30" s="822"/>
      <c r="AI30" s="822"/>
      <c r="AJ30" s="823"/>
      <c r="AK30" s="890">
        <v>30</v>
      </c>
      <c r="AL30" s="891"/>
      <c r="AM30" s="891"/>
      <c r="AN30" s="891"/>
      <c r="AO30" s="891"/>
      <c r="AP30" s="891">
        <v>998</v>
      </c>
      <c r="AQ30" s="891"/>
      <c r="AR30" s="891"/>
      <c r="AS30" s="891"/>
      <c r="AT30" s="891"/>
      <c r="AU30" s="891">
        <v>30</v>
      </c>
      <c r="AV30" s="891"/>
      <c r="AW30" s="891"/>
      <c r="AX30" s="891"/>
      <c r="AY30" s="891"/>
      <c r="AZ30" s="892" t="s">
        <v>565</v>
      </c>
      <c r="BA30" s="892"/>
      <c r="BB30" s="892"/>
      <c r="BC30" s="892"/>
      <c r="BD30" s="892"/>
      <c r="BE30" s="888" t="s">
        <v>399</v>
      </c>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400</v>
      </c>
      <c r="C31" s="816"/>
      <c r="D31" s="816"/>
      <c r="E31" s="816"/>
      <c r="F31" s="816"/>
      <c r="G31" s="816"/>
      <c r="H31" s="816"/>
      <c r="I31" s="816"/>
      <c r="J31" s="816"/>
      <c r="K31" s="816"/>
      <c r="L31" s="816"/>
      <c r="M31" s="816"/>
      <c r="N31" s="816"/>
      <c r="O31" s="816"/>
      <c r="P31" s="817"/>
      <c r="Q31" s="818">
        <v>62</v>
      </c>
      <c r="R31" s="819"/>
      <c r="S31" s="819"/>
      <c r="T31" s="819"/>
      <c r="U31" s="819"/>
      <c r="V31" s="819">
        <v>62</v>
      </c>
      <c r="W31" s="819"/>
      <c r="X31" s="819"/>
      <c r="Y31" s="819"/>
      <c r="Z31" s="819"/>
      <c r="AA31" s="819" t="s">
        <v>567</v>
      </c>
      <c r="AB31" s="819"/>
      <c r="AC31" s="819"/>
      <c r="AD31" s="819"/>
      <c r="AE31" s="820"/>
      <c r="AF31" s="821" t="s">
        <v>401</v>
      </c>
      <c r="AG31" s="822"/>
      <c r="AH31" s="822"/>
      <c r="AI31" s="822"/>
      <c r="AJ31" s="823"/>
      <c r="AK31" s="890">
        <v>53</v>
      </c>
      <c r="AL31" s="891"/>
      <c r="AM31" s="891"/>
      <c r="AN31" s="891"/>
      <c r="AO31" s="891"/>
      <c r="AP31" s="891">
        <v>474</v>
      </c>
      <c r="AQ31" s="891"/>
      <c r="AR31" s="891"/>
      <c r="AS31" s="891"/>
      <c r="AT31" s="891"/>
      <c r="AU31" s="891" t="s">
        <v>564</v>
      </c>
      <c r="AV31" s="891"/>
      <c r="AW31" s="891"/>
      <c r="AX31" s="891"/>
      <c r="AY31" s="891"/>
      <c r="AZ31" s="892" t="s">
        <v>566</v>
      </c>
      <c r="BA31" s="892"/>
      <c r="BB31" s="892"/>
      <c r="BC31" s="892"/>
      <c r="BD31" s="892"/>
      <c r="BE31" s="888" t="s">
        <v>402</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c r="AG32" s="822"/>
      <c r="AH32" s="822"/>
      <c r="AI32" s="822"/>
      <c r="AJ32" s="823"/>
      <c r="AK32" s="890"/>
      <c r="AL32" s="891"/>
      <c r="AM32" s="891"/>
      <c r="AN32" s="891"/>
      <c r="AO32" s="891"/>
      <c r="AP32" s="891"/>
      <c r="AQ32" s="891"/>
      <c r="AR32" s="891"/>
      <c r="AS32" s="891"/>
      <c r="AT32" s="891"/>
      <c r="AU32" s="891"/>
      <c r="AV32" s="891"/>
      <c r="AW32" s="891"/>
      <c r="AX32" s="891"/>
      <c r="AY32" s="891"/>
      <c r="AZ32" s="892"/>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403</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383</v>
      </c>
      <c r="B63" s="850" t="s">
        <v>404</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v>
      </c>
      <c r="AG63" s="902"/>
      <c r="AH63" s="902"/>
      <c r="AI63" s="902"/>
      <c r="AJ63" s="903"/>
      <c r="AK63" s="904"/>
      <c r="AL63" s="899"/>
      <c r="AM63" s="899"/>
      <c r="AN63" s="899"/>
      <c r="AO63" s="899"/>
      <c r="AP63" s="902">
        <v>1472</v>
      </c>
      <c r="AQ63" s="902"/>
      <c r="AR63" s="902"/>
      <c r="AS63" s="902"/>
      <c r="AT63" s="902"/>
      <c r="AU63" s="902">
        <v>30</v>
      </c>
      <c r="AV63" s="902"/>
      <c r="AW63" s="902"/>
      <c r="AX63" s="902"/>
      <c r="AY63" s="902"/>
      <c r="AZ63" s="906"/>
      <c r="BA63" s="906"/>
      <c r="BB63" s="906"/>
      <c r="BC63" s="906"/>
      <c r="BD63" s="906"/>
      <c r="BE63" s="907"/>
      <c r="BF63" s="907"/>
      <c r="BG63" s="907"/>
      <c r="BH63" s="907"/>
      <c r="BI63" s="908"/>
      <c r="BJ63" s="909" t="s">
        <v>385</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406</v>
      </c>
      <c r="B66" s="801"/>
      <c r="C66" s="801"/>
      <c r="D66" s="801"/>
      <c r="E66" s="801"/>
      <c r="F66" s="801"/>
      <c r="G66" s="801"/>
      <c r="H66" s="801"/>
      <c r="I66" s="801"/>
      <c r="J66" s="801"/>
      <c r="K66" s="801"/>
      <c r="L66" s="801"/>
      <c r="M66" s="801"/>
      <c r="N66" s="801"/>
      <c r="O66" s="801"/>
      <c r="P66" s="802"/>
      <c r="Q66" s="777" t="s">
        <v>388</v>
      </c>
      <c r="R66" s="778"/>
      <c r="S66" s="778"/>
      <c r="T66" s="778"/>
      <c r="U66" s="779"/>
      <c r="V66" s="777" t="s">
        <v>407</v>
      </c>
      <c r="W66" s="778"/>
      <c r="X66" s="778"/>
      <c r="Y66" s="778"/>
      <c r="Z66" s="779"/>
      <c r="AA66" s="777" t="s">
        <v>408</v>
      </c>
      <c r="AB66" s="778"/>
      <c r="AC66" s="778"/>
      <c r="AD66" s="778"/>
      <c r="AE66" s="779"/>
      <c r="AF66" s="912" t="s">
        <v>391</v>
      </c>
      <c r="AG66" s="873"/>
      <c r="AH66" s="873"/>
      <c r="AI66" s="873"/>
      <c r="AJ66" s="913"/>
      <c r="AK66" s="777" t="s">
        <v>409</v>
      </c>
      <c r="AL66" s="801"/>
      <c r="AM66" s="801"/>
      <c r="AN66" s="801"/>
      <c r="AO66" s="802"/>
      <c r="AP66" s="777" t="s">
        <v>410</v>
      </c>
      <c r="AQ66" s="778"/>
      <c r="AR66" s="778"/>
      <c r="AS66" s="778"/>
      <c r="AT66" s="779"/>
      <c r="AU66" s="777" t="s">
        <v>411</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570</v>
      </c>
      <c r="C68" s="930"/>
      <c r="D68" s="930"/>
      <c r="E68" s="930"/>
      <c r="F68" s="930"/>
      <c r="G68" s="930"/>
      <c r="H68" s="930"/>
      <c r="I68" s="930"/>
      <c r="J68" s="930"/>
      <c r="K68" s="930"/>
      <c r="L68" s="930"/>
      <c r="M68" s="930"/>
      <c r="N68" s="930"/>
      <c r="O68" s="930"/>
      <c r="P68" s="931"/>
      <c r="Q68" s="932">
        <v>1014</v>
      </c>
      <c r="R68" s="926"/>
      <c r="S68" s="926"/>
      <c r="T68" s="926"/>
      <c r="U68" s="926"/>
      <c r="V68" s="926">
        <v>968</v>
      </c>
      <c r="W68" s="926"/>
      <c r="X68" s="926"/>
      <c r="Y68" s="926"/>
      <c r="Z68" s="926"/>
      <c r="AA68" s="926">
        <v>46</v>
      </c>
      <c r="AB68" s="926"/>
      <c r="AC68" s="926"/>
      <c r="AD68" s="926"/>
      <c r="AE68" s="926"/>
      <c r="AF68" s="926">
        <v>46</v>
      </c>
      <c r="AG68" s="926"/>
      <c r="AH68" s="926"/>
      <c r="AI68" s="926"/>
      <c r="AJ68" s="926"/>
      <c r="AK68" s="926">
        <v>5</v>
      </c>
      <c r="AL68" s="926"/>
      <c r="AM68" s="926"/>
      <c r="AN68" s="926"/>
      <c r="AO68" s="926"/>
      <c r="AP68" s="926">
        <v>168</v>
      </c>
      <c r="AQ68" s="926"/>
      <c r="AR68" s="926"/>
      <c r="AS68" s="926"/>
      <c r="AT68" s="926"/>
      <c r="AU68" s="926" t="s">
        <v>566</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571</v>
      </c>
      <c r="C69" s="934"/>
      <c r="D69" s="934"/>
      <c r="E69" s="934"/>
      <c r="F69" s="934"/>
      <c r="G69" s="934"/>
      <c r="H69" s="934"/>
      <c r="I69" s="934"/>
      <c r="J69" s="934"/>
      <c r="K69" s="934"/>
      <c r="L69" s="934"/>
      <c r="M69" s="934"/>
      <c r="N69" s="934"/>
      <c r="O69" s="934"/>
      <c r="P69" s="935"/>
      <c r="Q69" s="936">
        <v>3733</v>
      </c>
      <c r="R69" s="891"/>
      <c r="S69" s="891"/>
      <c r="T69" s="891"/>
      <c r="U69" s="891"/>
      <c r="V69" s="891">
        <v>3676</v>
      </c>
      <c r="W69" s="891"/>
      <c r="X69" s="891"/>
      <c r="Y69" s="891"/>
      <c r="Z69" s="891"/>
      <c r="AA69" s="891">
        <v>57</v>
      </c>
      <c r="AB69" s="891"/>
      <c r="AC69" s="891"/>
      <c r="AD69" s="891"/>
      <c r="AE69" s="891"/>
      <c r="AF69" s="891">
        <v>57</v>
      </c>
      <c r="AG69" s="891"/>
      <c r="AH69" s="891"/>
      <c r="AI69" s="891"/>
      <c r="AJ69" s="891"/>
      <c r="AK69" s="891">
        <v>548</v>
      </c>
      <c r="AL69" s="891"/>
      <c r="AM69" s="891"/>
      <c r="AN69" s="891"/>
      <c r="AO69" s="891"/>
      <c r="AP69" s="891" t="s">
        <v>566</v>
      </c>
      <c r="AQ69" s="891"/>
      <c r="AR69" s="891"/>
      <c r="AS69" s="891"/>
      <c r="AT69" s="891"/>
      <c r="AU69" s="891" t="s">
        <v>566</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572</v>
      </c>
      <c r="C70" s="934"/>
      <c r="D70" s="934"/>
      <c r="E70" s="934"/>
      <c r="F70" s="934"/>
      <c r="G70" s="934"/>
      <c r="H70" s="934"/>
      <c r="I70" s="934"/>
      <c r="J70" s="934"/>
      <c r="K70" s="934"/>
      <c r="L70" s="934"/>
      <c r="M70" s="934"/>
      <c r="N70" s="934"/>
      <c r="O70" s="934"/>
      <c r="P70" s="935"/>
      <c r="Q70" s="936">
        <v>1959</v>
      </c>
      <c r="R70" s="891"/>
      <c r="S70" s="891"/>
      <c r="T70" s="891"/>
      <c r="U70" s="891"/>
      <c r="V70" s="891">
        <v>1803</v>
      </c>
      <c r="W70" s="891"/>
      <c r="X70" s="891"/>
      <c r="Y70" s="891"/>
      <c r="Z70" s="891"/>
      <c r="AA70" s="891">
        <v>156</v>
      </c>
      <c r="AB70" s="891"/>
      <c r="AC70" s="891"/>
      <c r="AD70" s="891"/>
      <c r="AE70" s="891"/>
      <c r="AF70" s="891">
        <v>1823</v>
      </c>
      <c r="AG70" s="891"/>
      <c r="AH70" s="891"/>
      <c r="AI70" s="891"/>
      <c r="AJ70" s="891"/>
      <c r="AK70" s="891">
        <v>358</v>
      </c>
      <c r="AL70" s="891"/>
      <c r="AM70" s="891"/>
      <c r="AN70" s="891"/>
      <c r="AO70" s="891"/>
      <c r="AP70" s="891">
        <v>759</v>
      </c>
      <c r="AQ70" s="891"/>
      <c r="AR70" s="891"/>
      <c r="AS70" s="891"/>
      <c r="AT70" s="891"/>
      <c r="AU70" s="891" t="s">
        <v>566</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573</v>
      </c>
      <c r="C71" s="934"/>
      <c r="D71" s="934"/>
      <c r="E71" s="934"/>
      <c r="F71" s="934"/>
      <c r="G71" s="934"/>
      <c r="H71" s="934"/>
      <c r="I71" s="934"/>
      <c r="J71" s="934"/>
      <c r="K71" s="934"/>
      <c r="L71" s="934"/>
      <c r="M71" s="934"/>
      <c r="N71" s="934"/>
      <c r="O71" s="934"/>
      <c r="P71" s="935"/>
      <c r="Q71" s="936">
        <v>6009</v>
      </c>
      <c r="R71" s="891"/>
      <c r="S71" s="891"/>
      <c r="T71" s="891"/>
      <c r="U71" s="891"/>
      <c r="V71" s="891">
        <v>5997</v>
      </c>
      <c r="W71" s="891"/>
      <c r="X71" s="891"/>
      <c r="Y71" s="891"/>
      <c r="Z71" s="891"/>
      <c r="AA71" s="891">
        <v>12</v>
      </c>
      <c r="AB71" s="891"/>
      <c r="AC71" s="891"/>
      <c r="AD71" s="891"/>
      <c r="AE71" s="891"/>
      <c r="AF71" s="891">
        <v>12</v>
      </c>
      <c r="AG71" s="891"/>
      <c r="AH71" s="891"/>
      <c r="AI71" s="891"/>
      <c r="AJ71" s="891"/>
      <c r="AK71" s="891">
        <v>4</v>
      </c>
      <c r="AL71" s="891"/>
      <c r="AM71" s="891"/>
      <c r="AN71" s="891"/>
      <c r="AO71" s="891"/>
      <c r="AP71" s="891" t="s">
        <v>566</v>
      </c>
      <c r="AQ71" s="891"/>
      <c r="AR71" s="891"/>
      <c r="AS71" s="891"/>
      <c r="AT71" s="891"/>
      <c r="AU71" s="891" t="s">
        <v>564</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574</v>
      </c>
      <c r="C72" s="934"/>
      <c r="D72" s="934"/>
      <c r="E72" s="934"/>
      <c r="F72" s="934"/>
      <c r="G72" s="934"/>
      <c r="H72" s="934"/>
      <c r="I72" s="934"/>
      <c r="J72" s="934"/>
      <c r="K72" s="934"/>
      <c r="L72" s="934"/>
      <c r="M72" s="934"/>
      <c r="N72" s="934"/>
      <c r="O72" s="934"/>
      <c r="P72" s="935"/>
      <c r="Q72" s="936">
        <v>234</v>
      </c>
      <c r="R72" s="891"/>
      <c r="S72" s="891"/>
      <c r="T72" s="891"/>
      <c r="U72" s="891"/>
      <c r="V72" s="891">
        <v>203</v>
      </c>
      <c r="W72" s="891"/>
      <c r="X72" s="891"/>
      <c r="Y72" s="891"/>
      <c r="Z72" s="891"/>
      <c r="AA72" s="891">
        <v>30</v>
      </c>
      <c r="AB72" s="891"/>
      <c r="AC72" s="891"/>
      <c r="AD72" s="891"/>
      <c r="AE72" s="891"/>
      <c r="AF72" s="891">
        <v>30</v>
      </c>
      <c r="AG72" s="891"/>
      <c r="AH72" s="891"/>
      <c r="AI72" s="891"/>
      <c r="AJ72" s="891"/>
      <c r="AK72" s="891">
        <v>24</v>
      </c>
      <c r="AL72" s="891"/>
      <c r="AM72" s="891"/>
      <c r="AN72" s="891"/>
      <c r="AO72" s="891"/>
      <c r="AP72" s="891" t="s">
        <v>564</v>
      </c>
      <c r="AQ72" s="891"/>
      <c r="AR72" s="891"/>
      <c r="AS72" s="891"/>
      <c r="AT72" s="891"/>
      <c r="AU72" s="891" t="s">
        <v>564</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575</v>
      </c>
      <c r="C73" s="934"/>
      <c r="D73" s="934"/>
      <c r="E73" s="934"/>
      <c r="F73" s="934"/>
      <c r="G73" s="934"/>
      <c r="H73" s="934"/>
      <c r="I73" s="934"/>
      <c r="J73" s="934"/>
      <c r="K73" s="934"/>
      <c r="L73" s="934"/>
      <c r="M73" s="934"/>
      <c r="N73" s="934"/>
      <c r="O73" s="934"/>
      <c r="P73" s="935"/>
      <c r="Q73" s="936">
        <v>112628</v>
      </c>
      <c r="R73" s="891"/>
      <c r="S73" s="891"/>
      <c r="T73" s="891"/>
      <c r="U73" s="891"/>
      <c r="V73" s="891">
        <v>110221</v>
      </c>
      <c r="W73" s="891"/>
      <c r="X73" s="891"/>
      <c r="Y73" s="891"/>
      <c r="Z73" s="891"/>
      <c r="AA73" s="891">
        <v>2408</v>
      </c>
      <c r="AB73" s="891"/>
      <c r="AC73" s="891"/>
      <c r="AD73" s="891"/>
      <c r="AE73" s="891"/>
      <c r="AF73" s="891">
        <v>2408</v>
      </c>
      <c r="AG73" s="891"/>
      <c r="AH73" s="891"/>
      <c r="AI73" s="891"/>
      <c r="AJ73" s="891"/>
      <c r="AK73" s="891">
        <v>1</v>
      </c>
      <c r="AL73" s="891"/>
      <c r="AM73" s="891"/>
      <c r="AN73" s="891"/>
      <c r="AO73" s="891"/>
      <c r="AP73" s="891" t="s">
        <v>564</v>
      </c>
      <c r="AQ73" s="891"/>
      <c r="AR73" s="891"/>
      <c r="AS73" s="891"/>
      <c r="AT73" s="891"/>
      <c r="AU73" s="891" t="s">
        <v>564</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576</v>
      </c>
      <c r="C74" s="934"/>
      <c r="D74" s="934"/>
      <c r="E74" s="934"/>
      <c r="F74" s="934"/>
      <c r="G74" s="934"/>
      <c r="H74" s="934"/>
      <c r="I74" s="934"/>
      <c r="J74" s="934"/>
      <c r="K74" s="934"/>
      <c r="L74" s="934"/>
      <c r="M74" s="934"/>
      <c r="N74" s="934"/>
      <c r="O74" s="934"/>
      <c r="P74" s="935"/>
      <c r="Q74" s="936">
        <v>1298</v>
      </c>
      <c r="R74" s="891"/>
      <c r="S74" s="891"/>
      <c r="T74" s="891"/>
      <c r="U74" s="891"/>
      <c r="V74" s="891">
        <v>1275</v>
      </c>
      <c r="W74" s="891"/>
      <c r="X74" s="891"/>
      <c r="Y74" s="891"/>
      <c r="Z74" s="891"/>
      <c r="AA74" s="891">
        <v>23</v>
      </c>
      <c r="AB74" s="891"/>
      <c r="AC74" s="891"/>
      <c r="AD74" s="891"/>
      <c r="AE74" s="891"/>
      <c r="AF74" s="891">
        <v>23</v>
      </c>
      <c r="AG74" s="891"/>
      <c r="AH74" s="891"/>
      <c r="AI74" s="891"/>
      <c r="AJ74" s="891"/>
      <c r="AK74" s="891">
        <v>39</v>
      </c>
      <c r="AL74" s="891"/>
      <c r="AM74" s="891"/>
      <c r="AN74" s="891"/>
      <c r="AO74" s="891"/>
      <c r="AP74" s="891">
        <v>964</v>
      </c>
      <c r="AQ74" s="891"/>
      <c r="AR74" s="891"/>
      <c r="AS74" s="891"/>
      <c r="AT74" s="891"/>
      <c r="AU74" s="891" t="s">
        <v>564</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383</v>
      </c>
      <c r="B88" s="850" t="s">
        <v>412</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4399</v>
      </c>
      <c r="AG88" s="902"/>
      <c r="AH88" s="902"/>
      <c r="AI88" s="902"/>
      <c r="AJ88" s="902"/>
      <c r="AK88" s="899"/>
      <c r="AL88" s="899"/>
      <c r="AM88" s="899"/>
      <c r="AN88" s="899"/>
      <c r="AO88" s="899"/>
      <c r="AP88" s="902">
        <v>1891</v>
      </c>
      <c r="AQ88" s="902"/>
      <c r="AR88" s="902"/>
      <c r="AS88" s="902"/>
      <c r="AT88" s="902"/>
      <c r="AU88" s="902" t="s">
        <v>577</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413</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414</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415</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418</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419</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420</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421</v>
      </c>
      <c r="AB109" s="955"/>
      <c r="AC109" s="955"/>
      <c r="AD109" s="955"/>
      <c r="AE109" s="956"/>
      <c r="AF109" s="954" t="s">
        <v>301</v>
      </c>
      <c r="AG109" s="955"/>
      <c r="AH109" s="955"/>
      <c r="AI109" s="955"/>
      <c r="AJ109" s="956"/>
      <c r="AK109" s="954" t="s">
        <v>300</v>
      </c>
      <c r="AL109" s="955"/>
      <c r="AM109" s="955"/>
      <c r="AN109" s="955"/>
      <c r="AO109" s="956"/>
      <c r="AP109" s="954" t="s">
        <v>422</v>
      </c>
      <c r="AQ109" s="955"/>
      <c r="AR109" s="955"/>
      <c r="AS109" s="955"/>
      <c r="AT109" s="957"/>
      <c r="AU109" s="974" t="s">
        <v>420</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421</v>
      </c>
      <c r="BR109" s="955"/>
      <c r="BS109" s="955"/>
      <c r="BT109" s="955"/>
      <c r="BU109" s="956"/>
      <c r="BV109" s="954" t="s">
        <v>301</v>
      </c>
      <c r="BW109" s="955"/>
      <c r="BX109" s="955"/>
      <c r="BY109" s="955"/>
      <c r="BZ109" s="956"/>
      <c r="CA109" s="954" t="s">
        <v>300</v>
      </c>
      <c r="CB109" s="955"/>
      <c r="CC109" s="955"/>
      <c r="CD109" s="955"/>
      <c r="CE109" s="956"/>
      <c r="CF109" s="975" t="s">
        <v>422</v>
      </c>
      <c r="CG109" s="975"/>
      <c r="CH109" s="975"/>
      <c r="CI109" s="975"/>
      <c r="CJ109" s="975"/>
      <c r="CK109" s="954" t="s">
        <v>423</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421</v>
      </c>
      <c r="DH109" s="955"/>
      <c r="DI109" s="955"/>
      <c r="DJ109" s="955"/>
      <c r="DK109" s="956"/>
      <c r="DL109" s="954" t="s">
        <v>301</v>
      </c>
      <c r="DM109" s="955"/>
      <c r="DN109" s="955"/>
      <c r="DO109" s="955"/>
      <c r="DP109" s="956"/>
      <c r="DQ109" s="954" t="s">
        <v>300</v>
      </c>
      <c r="DR109" s="955"/>
      <c r="DS109" s="955"/>
      <c r="DT109" s="955"/>
      <c r="DU109" s="956"/>
      <c r="DV109" s="954" t="s">
        <v>422</v>
      </c>
      <c r="DW109" s="955"/>
      <c r="DX109" s="955"/>
      <c r="DY109" s="955"/>
      <c r="DZ109" s="957"/>
    </row>
    <row r="110" spans="1:131" s="226" customFormat="1" ht="26.25" customHeight="1" x14ac:dyDescent="0.15">
      <c r="A110" s="958" t="s">
        <v>424</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444309</v>
      </c>
      <c r="AB110" s="962"/>
      <c r="AC110" s="962"/>
      <c r="AD110" s="962"/>
      <c r="AE110" s="963"/>
      <c r="AF110" s="964">
        <v>419342</v>
      </c>
      <c r="AG110" s="962"/>
      <c r="AH110" s="962"/>
      <c r="AI110" s="962"/>
      <c r="AJ110" s="963"/>
      <c r="AK110" s="964">
        <v>406417</v>
      </c>
      <c r="AL110" s="962"/>
      <c r="AM110" s="962"/>
      <c r="AN110" s="962"/>
      <c r="AO110" s="963"/>
      <c r="AP110" s="965">
        <v>22.7</v>
      </c>
      <c r="AQ110" s="966"/>
      <c r="AR110" s="966"/>
      <c r="AS110" s="966"/>
      <c r="AT110" s="967"/>
      <c r="AU110" s="968" t="s">
        <v>66</v>
      </c>
      <c r="AV110" s="969"/>
      <c r="AW110" s="969"/>
      <c r="AX110" s="969"/>
      <c r="AY110" s="969"/>
      <c r="AZ110" s="1010" t="s">
        <v>425</v>
      </c>
      <c r="BA110" s="959"/>
      <c r="BB110" s="959"/>
      <c r="BC110" s="959"/>
      <c r="BD110" s="959"/>
      <c r="BE110" s="959"/>
      <c r="BF110" s="959"/>
      <c r="BG110" s="959"/>
      <c r="BH110" s="959"/>
      <c r="BI110" s="959"/>
      <c r="BJ110" s="959"/>
      <c r="BK110" s="959"/>
      <c r="BL110" s="959"/>
      <c r="BM110" s="959"/>
      <c r="BN110" s="959"/>
      <c r="BO110" s="959"/>
      <c r="BP110" s="960"/>
      <c r="BQ110" s="996">
        <v>4296266</v>
      </c>
      <c r="BR110" s="997"/>
      <c r="BS110" s="997"/>
      <c r="BT110" s="997"/>
      <c r="BU110" s="997"/>
      <c r="BV110" s="997">
        <v>4293370</v>
      </c>
      <c r="BW110" s="997"/>
      <c r="BX110" s="997"/>
      <c r="BY110" s="997"/>
      <c r="BZ110" s="997"/>
      <c r="CA110" s="997">
        <v>4415408</v>
      </c>
      <c r="CB110" s="997"/>
      <c r="CC110" s="997"/>
      <c r="CD110" s="997"/>
      <c r="CE110" s="997"/>
      <c r="CF110" s="1011">
        <v>246.5</v>
      </c>
      <c r="CG110" s="1012"/>
      <c r="CH110" s="1012"/>
      <c r="CI110" s="1012"/>
      <c r="CJ110" s="1012"/>
      <c r="CK110" s="1013" t="s">
        <v>426</v>
      </c>
      <c r="CL110" s="1014"/>
      <c r="CM110" s="993" t="s">
        <v>427</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401</v>
      </c>
      <c r="DH110" s="997"/>
      <c r="DI110" s="997"/>
      <c r="DJ110" s="997"/>
      <c r="DK110" s="997"/>
      <c r="DL110" s="997" t="s">
        <v>401</v>
      </c>
      <c r="DM110" s="997"/>
      <c r="DN110" s="997"/>
      <c r="DO110" s="997"/>
      <c r="DP110" s="997"/>
      <c r="DQ110" s="997" t="s">
        <v>401</v>
      </c>
      <c r="DR110" s="997"/>
      <c r="DS110" s="997"/>
      <c r="DT110" s="997"/>
      <c r="DU110" s="997"/>
      <c r="DV110" s="998" t="s">
        <v>401</v>
      </c>
      <c r="DW110" s="998"/>
      <c r="DX110" s="998"/>
      <c r="DY110" s="998"/>
      <c r="DZ110" s="999"/>
    </row>
    <row r="111" spans="1:131" s="226" customFormat="1" ht="26.25" customHeight="1" x14ac:dyDescent="0.15">
      <c r="A111" s="1000" t="s">
        <v>428</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381</v>
      </c>
      <c r="AB111" s="1004"/>
      <c r="AC111" s="1004"/>
      <c r="AD111" s="1004"/>
      <c r="AE111" s="1005"/>
      <c r="AF111" s="1006" t="s">
        <v>381</v>
      </c>
      <c r="AG111" s="1004"/>
      <c r="AH111" s="1004"/>
      <c r="AI111" s="1004"/>
      <c r="AJ111" s="1005"/>
      <c r="AK111" s="1006" t="s">
        <v>381</v>
      </c>
      <c r="AL111" s="1004"/>
      <c r="AM111" s="1004"/>
      <c r="AN111" s="1004"/>
      <c r="AO111" s="1005"/>
      <c r="AP111" s="1007" t="s">
        <v>381</v>
      </c>
      <c r="AQ111" s="1008"/>
      <c r="AR111" s="1008"/>
      <c r="AS111" s="1008"/>
      <c r="AT111" s="1009"/>
      <c r="AU111" s="970"/>
      <c r="AV111" s="971"/>
      <c r="AW111" s="971"/>
      <c r="AX111" s="971"/>
      <c r="AY111" s="971"/>
      <c r="AZ111" s="1019" t="s">
        <v>429</v>
      </c>
      <c r="BA111" s="1020"/>
      <c r="BB111" s="1020"/>
      <c r="BC111" s="1020"/>
      <c r="BD111" s="1020"/>
      <c r="BE111" s="1020"/>
      <c r="BF111" s="1020"/>
      <c r="BG111" s="1020"/>
      <c r="BH111" s="1020"/>
      <c r="BI111" s="1020"/>
      <c r="BJ111" s="1020"/>
      <c r="BK111" s="1020"/>
      <c r="BL111" s="1020"/>
      <c r="BM111" s="1020"/>
      <c r="BN111" s="1020"/>
      <c r="BO111" s="1020"/>
      <c r="BP111" s="1021"/>
      <c r="BQ111" s="989">
        <v>79130</v>
      </c>
      <c r="BR111" s="990"/>
      <c r="BS111" s="990"/>
      <c r="BT111" s="990"/>
      <c r="BU111" s="990"/>
      <c r="BV111" s="990">
        <v>65883</v>
      </c>
      <c r="BW111" s="990"/>
      <c r="BX111" s="990"/>
      <c r="BY111" s="990"/>
      <c r="BZ111" s="990"/>
      <c r="CA111" s="990">
        <v>52874</v>
      </c>
      <c r="CB111" s="990"/>
      <c r="CC111" s="990"/>
      <c r="CD111" s="990"/>
      <c r="CE111" s="990"/>
      <c r="CF111" s="984">
        <v>3</v>
      </c>
      <c r="CG111" s="985"/>
      <c r="CH111" s="985"/>
      <c r="CI111" s="985"/>
      <c r="CJ111" s="985"/>
      <c r="CK111" s="1015"/>
      <c r="CL111" s="1016"/>
      <c r="CM111" s="986" t="s">
        <v>430</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431</v>
      </c>
      <c r="DH111" s="990"/>
      <c r="DI111" s="990"/>
      <c r="DJ111" s="990"/>
      <c r="DK111" s="990"/>
      <c r="DL111" s="990" t="s">
        <v>381</v>
      </c>
      <c r="DM111" s="990"/>
      <c r="DN111" s="990"/>
      <c r="DO111" s="990"/>
      <c r="DP111" s="990"/>
      <c r="DQ111" s="990" t="s">
        <v>381</v>
      </c>
      <c r="DR111" s="990"/>
      <c r="DS111" s="990"/>
      <c r="DT111" s="990"/>
      <c r="DU111" s="990"/>
      <c r="DV111" s="991" t="s">
        <v>401</v>
      </c>
      <c r="DW111" s="991"/>
      <c r="DX111" s="991"/>
      <c r="DY111" s="991"/>
      <c r="DZ111" s="992"/>
    </row>
    <row r="112" spans="1:131" s="226" customFormat="1" ht="26.25" customHeight="1" x14ac:dyDescent="0.15">
      <c r="A112" s="1022" t="s">
        <v>432</v>
      </c>
      <c r="B112" s="1023"/>
      <c r="C112" s="1020" t="s">
        <v>433</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431</v>
      </c>
      <c r="AB112" s="1029"/>
      <c r="AC112" s="1029"/>
      <c r="AD112" s="1029"/>
      <c r="AE112" s="1030"/>
      <c r="AF112" s="1031" t="s">
        <v>434</v>
      </c>
      <c r="AG112" s="1029"/>
      <c r="AH112" s="1029"/>
      <c r="AI112" s="1029"/>
      <c r="AJ112" s="1030"/>
      <c r="AK112" s="1031" t="s">
        <v>435</v>
      </c>
      <c r="AL112" s="1029"/>
      <c r="AM112" s="1029"/>
      <c r="AN112" s="1029"/>
      <c r="AO112" s="1030"/>
      <c r="AP112" s="1032" t="s">
        <v>401</v>
      </c>
      <c r="AQ112" s="1033"/>
      <c r="AR112" s="1033"/>
      <c r="AS112" s="1033"/>
      <c r="AT112" s="1034"/>
      <c r="AU112" s="970"/>
      <c r="AV112" s="971"/>
      <c r="AW112" s="971"/>
      <c r="AX112" s="971"/>
      <c r="AY112" s="971"/>
      <c r="AZ112" s="1019" t="s">
        <v>436</v>
      </c>
      <c r="BA112" s="1020"/>
      <c r="BB112" s="1020"/>
      <c r="BC112" s="1020"/>
      <c r="BD112" s="1020"/>
      <c r="BE112" s="1020"/>
      <c r="BF112" s="1020"/>
      <c r="BG112" s="1020"/>
      <c r="BH112" s="1020"/>
      <c r="BI112" s="1020"/>
      <c r="BJ112" s="1020"/>
      <c r="BK112" s="1020"/>
      <c r="BL112" s="1020"/>
      <c r="BM112" s="1020"/>
      <c r="BN112" s="1020"/>
      <c r="BO112" s="1020"/>
      <c r="BP112" s="1021"/>
      <c r="BQ112" s="989">
        <v>914583</v>
      </c>
      <c r="BR112" s="990"/>
      <c r="BS112" s="990"/>
      <c r="BT112" s="990"/>
      <c r="BU112" s="990"/>
      <c r="BV112" s="990">
        <v>887620</v>
      </c>
      <c r="BW112" s="990"/>
      <c r="BX112" s="990"/>
      <c r="BY112" s="990"/>
      <c r="BZ112" s="990"/>
      <c r="CA112" s="990">
        <v>987164</v>
      </c>
      <c r="CB112" s="990"/>
      <c r="CC112" s="990"/>
      <c r="CD112" s="990"/>
      <c r="CE112" s="990"/>
      <c r="CF112" s="984">
        <v>55.1</v>
      </c>
      <c r="CG112" s="985"/>
      <c r="CH112" s="985"/>
      <c r="CI112" s="985"/>
      <c r="CJ112" s="985"/>
      <c r="CK112" s="1015"/>
      <c r="CL112" s="1016"/>
      <c r="CM112" s="986" t="s">
        <v>437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385</v>
      </c>
      <c r="DH112" s="990"/>
      <c r="DI112" s="990"/>
      <c r="DJ112" s="990"/>
      <c r="DK112" s="990"/>
      <c r="DL112" s="990" t="s">
        <v>401</v>
      </c>
      <c r="DM112" s="990"/>
      <c r="DN112" s="990"/>
      <c r="DO112" s="990"/>
      <c r="DP112" s="990"/>
      <c r="DQ112" s="990" t="s">
        <v>381</v>
      </c>
      <c r="DR112" s="990"/>
      <c r="DS112" s="990"/>
      <c r="DT112" s="990"/>
      <c r="DU112" s="990"/>
      <c r="DV112" s="991" t="s">
        <v>381</v>
      </c>
      <c r="DW112" s="991"/>
      <c r="DX112" s="991"/>
      <c r="DY112" s="991"/>
      <c r="DZ112" s="992"/>
    </row>
    <row r="113" spans="1:130" s="226" customFormat="1" ht="26.25" customHeight="1" x14ac:dyDescent="0.15">
      <c r="A113" s="1024"/>
      <c r="B113" s="1025"/>
      <c r="C113" s="1020" t="s">
        <v>438</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82924</v>
      </c>
      <c r="AB113" s="1004"/>
      <c r="AC113" s="1004"/>
      <c r="AD113" s="1004"/>
      <c r="AE113" s="1005"/>
      <c r="AF113" s="1006">
        <v>80933</v>
      </c>
      <c r="AG113" s="1004"/>
      <c r="AH113" s="1004"/>
      <c r="AI113" s="1004"/>
      <c r="AJ113" s="1005"/>
      <c r="AK113" s="1006">
        <v>77050</v>
      </c>
      <c r="AL113" s="1004"/>
      <c r="AM113" s="1004"/>
      <c r="AN113" s="1004"/>
      <c r="AO113" s="1005"/>
      <c r="AP113" s="1007">
        <v>4.3</v>
      </c>
      <c r="AQ113" s="1008"/>
      <c r="AR113" s="1008"/>
      <c r="AS113" s="1008"/>
      <c r="AT113" s="1009"/>
      <c r="AU113" s="970"/>
      <c r="AV113" s="971"/>
      <c r="AW113" s="971"/>
      <c r="AX113" s="971"/>
      <c r="AY113" s="971"/>
      <c r="AZ113" s="1019" t="s">
        <v>439</v>
      </c>
      <c r="BA113" s="1020"/>
      <c r="BB113" s="1020"/>
      <c r="BC113" s="1020"/>
      <c r="BD113" s="1020"/>
      <c r="BE113" s="1020"/>
      <c r="BF113" s="1020"/>
      <c r="BG113" s="1020"/>
      <c r="BH113" s="1020"/>
      <c r="BI113" s="1020"/>
      <c r="BJ113" s="1020"/>
      <c r="BK113" s="1020"/>
      <c r="BL113" s="1020"/>
      <c r="BM113" s="1020"/>
      <c r="BN113" s="1020"/>
      <c r="BO113" s="1020"/>
      <c r="BP113" s="1021"/>
      <c r="BQ113" s="989">
        <v>160619</v>
      </c>
      <c r="BR113" s="990"/>
      <c r="BS113" s="990"/>
      <c r="BT113" s="990"/>
      <c r="BU113" s="990"/>
      <c r="BV113" s="990">
        <v>148574</v>
      </c>
      <c r="BW113" s="990"/>
      <c r="BX113" s="990"/>
      <c r="BY113" s="990"/>
      <c r="BZ113" s="990"/>
      <c r="CA113" s="990">
        <v>137208</v>
      </c>
      <c r="CB113" s="990"/>
      <c r="CC113" s="990"/>
      <c r="CD113" s="990"/>
      <c r="CE113" s="990"/>
      <c r="CF113" s="984">
        <v>7.7</v>
      </c>
      <c r="CG113" s="985"/>
      <c r="CH113" s="985"/>
      <c r="CI113" s="985"/>
      <c r="CJ113" s="985"/>
      <c r="CK113" s="1015"/>
      <c r="CL113" s="1016"/>
      <c r="CM113" s="986" t="s">
        <v>440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381</v>
      </c>
      <c r="DH113" s="1029"/>
      <c r="DI113" s="1029"/>
      <c r="DJ113" s="1029"/>
      <c r="DK113" s="1030"/>
      <c r="DL113" s="1031" t="s">
        <v>401</v>
      </c>
      <c r="DM113" s="1029"/>
      <c r="DN113" s="1029"/>
      <c r="DO113" s="1029"/>
      <c r="DP113" s="1030"/>
      <c r="DQ113" s="1031" t="s">
        <v>381</v>
      </c>
      <c r="DR113" s="1029"/>
      <c r="DS113" s="1029"/>
      <c r="DT113" s="1029"/>
      <c r="DU113" s="1030"/>
      <c r="DV113" s="1032" t="s">
        <v>381</v>
      </c>
      <c r="DW113" s="1033"/>
      <c r="DX113" s="1033"/>
      <c r="DY113" s="1033"/>
      <c r="DZ113" s="1034"/>
    </row>
    <row r="114" spans="1:130" s="226" customFormat="1" ht="26.25" customHeight="1" x14ac:dyDescent="0.15">
      <c r="A114" s="1024"/>
      <c r="B114" s="1025"/>
      <c r="C114" s="1020" t="s">
        <v>441</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15407</v>
      </c>
      <c r="AB114" s="1029"/>
      <c r="AC114" s="1029"/>
      <c r="AD114" s="1029"/>
      <c r="AE114" s="1030"/>
      <c r="AF114" s="1031">
        <v>17827</v>
      </c>
      <c r="AG114" s="1029"/>
      <c r="AH114" s="1029"/>
      <c r="AI114" s="1029"/>
      <c r="AJ114" s="1030"/>
      <c r="AK114" s="1031">
        <v>18846</v>
      </c>
      <c r="AL114" s="1029"/>
      <c r="AM114" s="1029"/>
      <c r="AN114" s="1029"/>
      <c r="AO114" s="1030"/>
      <c r="AP114" s="1032">
        <v>1.1000000000000001</v>
      </c>
      <c r="AQ114" s="1033"/>
      <c r="AR114" s="1033"/>
      <c r="AS114" s="1033"/>
      <c r="AT114" s="1034"/>
      <c r="AU114" s="970"/>
      <c r="AV114" s="971"/>
      <c r="AW114" s="971"/>
      <c r="AX114" s="971"/>
      <c r="AY114" s="971"/>
      <c r="AZ114" s="1019" t="s">
        <v>442</v>
      </c>
      <c r="BA114" s="1020"/>
      <c r="BB114" s="1020"/>
      <c r="BC114" s="1020"/>
      <c r="BD114" s="1020"/>
      <c r="BE114" s="1020"/>
      <c r="BF114" s="1020"/>
      <c r="BG114" s="1020"/>
      <c r="BH114" s="1020"/>
      <c r="BI114" s="1020"/>
      <c r="BJ114" s="1020"/>
      <c r="BK114" s="1020"/>
      <c r="BL114" s="1020"/>
      <c r="BM114" s="1020"/>
      <c r="BN114" s="1020"/>
      <c r="BO114" s="1020"/>
      <c r="BP114" s="1021"/>
      <c r="BQ114" s="989">
        <v>734910</v>
      </c>
      <c r="BR114" s="990"/>
      <c r="BS114" s="990"/>
      <c r="BT114" s="990"/>
      <c r="BU114" s="990"/>
      <c r="BV114" s="990">
        <v>699432</v>
      </c>
      <c r="BW114" s="990"/>
      <c r="BX114" s="990"/>
      <c r="BY114" s="990"/>
      <c r="BZ114" s="990"/>
      <c r="CA114" s="990">
        <v>695387</v>
      </c>
      <c r="CB114" s="990"/>
      <c r="CC114" s="990"/>
      <c r="CD114" s="990"/>
      <c r="CE114" s="990"/>
      <c r="CF114" s="984">
        <v>38.799999999999997</v>
      </c>
      <c r="CG114" s="985"/>
      <c r="CH114" s="985"/>
      <c r="CI114" s="985"/>
      <c r="CJ114" s="985"/>
      <c r="CK114" s="1015"/>
      <c r="CL114" s="1016"/>
      <c r="CM114" s="986" t="s">
        <v>443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444</v>
      </c>
      <c r="DH114" s="1029"/>
      <c r="DI114" s="1029"/>
      <c r="DJ114" s="1029"/>
      <c r="DK114" s="1030"/>
      <c r="DL114" s="1031" t="s">
        <v>401</v>
      </c>
      <c r="DM114" s="1029"/>
      <c r="DN114" s="1029"/>
      <c r="DO114" s="1029"/>
      <c r="DP114" s="1030"/>
      <c r="DQ114" s="1031" t="s">
        <v>431</v>
      </c>
      <c r="DR114" s="1029"/>
      <c r="DS114" s="1029"/>
      <c r="DT114" s="1029"/>
      <c r="DU114" s="1030"/>
      <c r="DV114" s="1032" t="s">
        <v>401</v>
      </c>
      <c r="DW114" s="1033"/>
      <c r="DX114" s="1033"/>
      <c r="DY114" s="1033"/>
      <c r="DZ114" s="1034"/>
    </row>
    <row r="115" spans="1:130" s="226" customFormat="1" ht="26.25" customHeight="1" x14ac:dyDescent="0.15">
      <c r="A115" s="1024"/>
      <c r="B115" s="1025"/>
      <c r="C115" s="1020" t="s">
        <v>445</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5593</v>
      </c>
      <c r="AB115" s="1004"/>
      <c r="AC115" s="1004"/>
      <c r="AD115" s="1004"/>
      <c r="AE115" s="1005"/>
      <c r="AF115" s="1006">
        <v>5512</v>
      </c>
      <c r="AG115" s="1004"/>
      <c r="AH115" s="1004"/>
      <c r="AI115" s="1004"/>
      <c r="AJ115" s="1005"/>
      <c r="AK115" s="1006">
        <v>5438</v>
      </c>
      <c r="AL115" s="1004"/>
      <c r="AM115" s="1004"/>
      <c r="AN115" s="1004"/>
      <c r="AO115" s="1005"/>
      <c r="AP115" s="1007">
        <v>0.3</v>
      </c>
      <c r="AQ115" s="1008"/>
      <c r="AR115" s="1008"/>
      <c r="AS115" s="1008"/>
      <c r="AT115" s="1009"/>
      <c r="AU115" s="970"/>
      <c r="AV115" s="971"/>
      <c r="AW115" s="971"/>
      <c r="AX115" s="971"/>
      <c r="AY115" s="971"/>
      <c r="AZ115" s="1019" t="s">
        <v>446</v>
      </c>
      <c r="BA115" s="1020"/>
      <c r="BB115" s="1020"/>
      <c r="BC115" s="1020"/>
      <c r="BD115" s="1020"/>
      <c r="BE115" s="1020"/>
      <c r="BF115" s="1020"/>
      <c r="BG115" s="1020"/>
      <c r="BH115" s="1020"/>
      <c r="BI115" s="1020"/>
      <c r="BJ115" s="1020"/>
      <c r="BK115" s="1020"/>
      <c r="BL115" s="1020"/>
      <c r="BM115" s="1020"/>
      <c r="BN115" s="1020"/>
      <c r="BO115" s="1020"/>
      <c r="BP115" s="1021"/>
      <c r="BQ115" s="989" t="s">
        <v>447</v>
      </c>
      <c r="BR115" s="990"/>
      <c r="BS115" s="990"/>
      <c r="BT115" s="990"/>
      <c r="BU115" s="990"/>
      <c r="BV115" s="990" t="s">
        <v>401</v>
      </c>
      <c r="BW115" s="990"/>
      <c r="BX115" s="990"/>
      <c r="BY115" s="990"/>
      <c r="BZ115" s="990"/>
      <c r="CA115" s="990" t="s">
        <v>431</v>
      </c>
      <c r="CB115" s="990"/>
      <c r="CC115" s="990"/>
      <c r="CD115" s="990"/>
      <c r="CE115" s="990"/>
      <c r="CF115" s="984" t="s">
        <v>448</v>
      </c>
      <c r="CG115" s="985"/>
      <c r="CH115" s="985"/>
      <c r="CI115" s="985"/>
      <c r="CJ115" s="985"/>
      <c r="CK115" s="1015"/>
      <c r="CL115" s="1016"/>
      <c r="CM115" s="1019" t="s">
        <v>449</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401</v>
      </c>
      <c r="DH115" s="1029"/>
      <c r="DI115" s="1029"/>
      <c r="DJ115" s="1029"/>
      <c r="DK115" s="1030"/>
      <c r="DL115" s="1031" t="s">
        <v>401</v>
      </c>
      <c r="DM115" s="1029"/>
      <c r="DN115" s="1029"/>
      <c r="DO115" s="1029"/>
      <c r="DP115" s="1030"/>
      <c r="DQ115" s="1031" t="s">
        <v>431</v>
      </c>
      <c r="DR115" s="1029"/>
      <c r="DS115" s="1029"/>
      <c r="DT115" s="1029"/>
      <c r="DU115" s="1030"/>
      <c r="DV115" s="1032" t="s">
        <v>431</v>
      </c>
      <c r="DW115" s="1033"/>
      <c r="DX115" s="1033"/>
      <c r="DY115" s="1033"/>
      <c r="DZ115" s="1034"/>
    </row>
    <row r="116" spans="1:130" s="226" customFormat="1" ht="26.25" customHeight="1" x14ac:dyDescent="0.15">
      <c r="A116" s="1026"/>
      <c r="B116" s="1027"/>
      <c r="C116" s="1035" t="s">
        <v>450</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7</v>
      </c>
      <c r="AB116" s="1029"/>
      <c r="AC116" s="1029"/>
      <c r="AD116" s="1029"/>
      <c r="AE116" s="1030"/>
      <c r="AF116" s="1031">
        <v>42</v>
      </c>
      <c r="AG116" s="1029"/>
      <c r="AH116" s="1029"/>
      <c r="AI116" s="1029"/>
      <c r="AJ116" s="1030"/>
      <c r="AK116" s="1031" t="s">
        <v>431</v>
      </c>
      <c r="AL116" s="1029"/>
      <c r="AM116" s="1029"/>
      <c r="AN116" s="1029"/>
      <c r="AO116" s="1030"/>
      <c r="AP116" s="1032" t="s">
        <v>431</v>
      </c>
      <c r="AQ116" s="1033"/>
      <c r="AR116" s="1033"/>
      <c r="AS116" s="1033"/>
      <c r="AT116" s="1034"/>
      <c r="AU116" s="970"/>
      <c r="AV116" s="971"/>
      <c r="AW116" s="971"/>
      <c r="AX116" s="971"/>
      <c r="AY116" s="971"/>
      <c r="AZ116" s="1037" t="s">
        <v>451</v>
      </c>
      <c r="BA116" s="1038"/>
      <c r="BB116" s="1038"/>
      <c r="BC116" s="1038"/>
      <c r="BD116" s="1038"/>
      <c r="BE116" s="1038"/>
      <c r="BF116" s="1038"/>
      <c r="BG116" s="1038"/>
      <c r="BH116" s="1038"/>
      <c r="BI116" s="1038"/>
      <c r="BJ116" s="1038"/>
      <c r="BK116" s="1038"/>
      <c r="BL116" s="1038"/>
      <c r="BM116" s="1038"/>
      <c r="BN116" s="1038"/>
      <c r="BO116" s="1038"/>
      <c r="BP116" s="1039"/>
      <c r="BQ116" s="989" t="s">
        <v>447</v>
      </c>
      <c r="BR116" s="990"/>
      <c r="BS116" s="990"/>
      <c r="BT116" s="990"/>
      <c r="BU116" s="990"/>
      <c r="BV116" s="990" t="s">
        <v>401</v>
      </c>
      <c r="BW116" s="990"/>
      <c r="BX116" s="990"/>
      <c r="BY116" s="990"/>
      <c r="BZ116" s="990"/>
      <c r="CA116" s="990" t="s">
        <v>381</v>
      </c>
      <c r="CB116" s="990"/>
      <c r="CC116" s="990"/>
      <c r="CD116" s="990"/>
      <c r="CE116" s="990"/>
      <c r="CF116" s="984" t="s">
        <v>448</v>
      </c>
      <c r="CG116" s="985"/>
      <c r="CH116" s="985"/>
      <c r="CI116" s="985"/>
      <c r="CJ116" s="985"/>
      <c r="CK116" s="1015"/>
      <c r="CL116" s="1016"/>
      <c r="CM116" s="986" t="s">
        <v>452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79130</v>
      </c>
      <c r="DH116" s="1029"/>
      <c r="DI116" s="1029"/>
      <c r="DJ116" s="1029"/>
      <c r="DK116" s="1030"/>
      <c r="DL116" s="1031">
        <v>65883</v>
      </c>
      <c r="DM116" s="1029"/>
      <c r="DN116" s="1029"/>
      <c r="DO116" s="1029"/>
      <c r="DP116" s="1030"/>
      <c r="DQ116" s="1031">
        <v>52874</v>
      </c>
      <c r="DR116" s="1029"/>
      <c r="DS116" s="1029"/>
      <c r="DT116" s="1029"/>
      <c r="DU116" s="1030"/>
      <c r="DV116" s="1032">
        <v>3</v>
      </c>
      <c r="DW116" s="1033"/>
      <c r="DX116" s="1033"/>
      <c r="DY116" s="1033"/>
      <c r="DZ116" s="1034"/>
    </row>
    <row r="117" spans="1:130" s="226" customFormat="1" ht="26.25" customHeight="1" x14ac:dyDescent="0.15">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453</v>
      </c>
      <c r="Z117" s="956"/>
      <c r="AA117" s="1046">
        <v>548240</v>
      </c>
      <c r="AB117" s="1047"/>
      <c r="AC117" s="1047"/>
      <c r="AD117" s="1047"/>
      <c r="AE117" s="1048"/>
      <c r="AF117" s="1049">
        <v>523656</v>
      </c>
      <c r="AG117" s="1047"/>
      <c r="AH117" s="1047"/>
      <c r="AI117" s="1047"/>
      <c r="AJ117" s="1048"/>
      <c r="AK117" s="1049">
        <v>507751</v>
      </c>
      <c r="AL117" s="1047"/>
      <c r="AM117" s="1047"/>
      <c r="AN117" s="1047"/>
      <c r="AO117" s="1048"/>
      <c r="AP117" s="1050"/>
      <c r="AQ117" s="1051"/>
      <c r="AR117" s="1051"/>
      <c r="AS117" s="1051"/>
      <c r="AT117" s="1052"/>
      <c r="AU117" s="970"/>
      <c r="AV117" s="971"/>
      <c r="AW117" s="971"/>
      <c r="AX117" s="971"/>
      <c r="AY117" s="971"/>
      <c r="AZ117" s="1037" t="s">
        <v>454</v>
      </c>
      <c r="BA117" s="1038"/>
      <c r="BB117" s="1038"/>
      <c r="BC117" s="1038"/>
      <c r="BD117" s="1038"/>
      <c r="BE117" s="1038"/>
      <c r="BF117" s="1038"/>
      <c r="BG117" s="1038"/>
      <c r="BH117" s="1038"/>
      <c r="BI117" s="1038"/>
      <c r="BJ117" s="1038"/>
      <c r="BK117" s="1038"/>
      <c r="BL117" s="1038"/>
      <c r="BM117" s="1038"/>
      <c r="BN117" s="1038"/>
      <c r="BO117" s="1038"/>
      <c r="BP117" s="1039"/>
      <c r="BQ117" s="989" t="s">
        <v>381</v>
      </c>
      <c r="BR117" s="990"/>
      <c r="BS117" s="990"/>
      <c r="BT117" s="990"/>
      <c r="BU117" s="990"/>
      <c r="BV117" s="990" t="s">
        <v>381</v>
      </c>
      <c r="BW117" s="990"/>
      <c r="BX117" s="990"/>
      <c r="BY117" s="990"/>
      <c r="BZ117" s="990"/>
      <c r="CA117" s="990" t="s">
        <v>381</v>
      </c>
      <c r="CB117" s="990"/>
      <c r="CC117" s="990"/>
      <c r="CD117" s="990"/>
      <c r="CE117" s="990"/>
      <c r="CF117" s="984" t="s">
        <v>385</v>
      </c>
      <c r="CG117" s="985"/>
      <c r="CH117" s="985"/>
      <c r="CI117" s="985"/>
      <c r="CJ117" s="985"/>
      <c r="CK117" s="1015"/>
      <c r="CL117" s="1016"/>
      <c r="CM117" s="986" t="s">
        <v>455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401</v>
      </c>
      <c r="DH117" s="1029"/>
      <c r="DI117" s="1029"/>
      <c r="DJ117" s="1029"/>
      <c r="DK117" s="1030"/>
      <c r="DL117" s="1031" t="s">
        <v>385</v>
      </c>
      <c r="DM117" s="1029"/>
      <c r="DN117" s="1029"/>
      <c r="DO117" s="1029"/>
      <c r="DP117" s="1030"/>
      <c r="DQ117" s="1031" t="s">
        <v>447</v>
      </c>
      <c r="DR117" s="1029"/>
      <c r="DS117" s="1029"/>
      <c r="DT117" s="1029"/>
      <c r="DU117" s="1030"/>
      <c r="DV117" s="1032" t="s">
        <v>434</v>
      </c>
      <c r="DW117" s="1033"/>
      <c r="DX117" s="1033"/>
      <c r="DY117" s="1033"/>
      <c r="DZ117" s="1034"/>
    </row>
    <row r="118" spans="1:130" s="226" customFormat="1" ht="26.25" customHeight="1" x14ac:dyDescent="0.15">
      <c r="A118" s="974" t="s">
        <v>423</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421</v>
      </c>
      <c r="AB118" s="955"/>
      <c r="AC118" s="955"/>
      <c r="AD118" s="955"/>
      <c r="AE118" s="956"/>
      <c r="AF118" s="954" t="s">
        <v>301</v>
      </c>
      <c r="AG118" s="955"/>
      <c r="AH118" s="955"/>
      <c r="AI118" s="955"/>
      <c r="AJ118" s="956"/>
      <c r="AK118" s="954" t="s">
        <v>300</v>
      </c>
      <c r="AL118" s="955"/>
      <c r="AM118" s="955"/>
      <c r="AN118" s="955"/>
      <c r="AO118" s="956"/>
      <c r="AP118" s="1041" t="s">
        <v>422</v>
      </c>
      <c r="AQ118" s="1042"/>
      <c r="AR118" s="1042"/>
      <c r="AS118" s="1042"/>
      <c r="AT118" s="1043"/>
      <c r="AU118" s="970"/>
      <c r="AV118" s="971"/>
      <c r="AW118" s="971"/>
      <c r="AX118" s="971"/>
      <c r="AY118" s="971"/>
      <c r="AZ118" s="1044" t="s">
        <v>456</v>
      </c>
      <c r="BA118" s="1035"/>
      <c r="BB118" s="1035"/>
      <c r="BC118" s="1035"/>
      <c r="BD118" s="1035"/>
      <c r="BE118" s="1035"/>
      <c r="BF118" s="1035"/>
      <c r="BG118" s="1035"/>
      <c r="BH118" s="1035"/>
      <c r="BI118" s="1035"/>
      <c r="BJ118" s="1035"/>
      <c r="BK118" s="1035"/>
      <c r="BL118" s="1035"/>
      <c r="BM118" s="1035"/>
      <c r="BN118" s="1035"/>
      <c r="BO118" s="1035"/>
      <c r="BP118" s="1036"/>
      <c r="BQ118" s="1067" t="s">
        <v>431</v>
      </c>
      <c r="BR118" s="1068"/>
      <c r="BS118" s="1068"/>
      <c r="BT118" s="1068"/>
      <c r="BU118" s="1068"/>
      <c r="BV118" s="1068" t="s">
        <v>381</v>
      </c>
      <c r="BW118" s="1068"/>
      <c r="BX118" s="1068"/>
      <c r="BY118" s="1068"/>
      <c r="BZ118" s="1068"/>
      <c r="CA118" s="1068" t="s">
        <v>457</v>
      </c>
      <c r="CB118" s="1068"/>
      <c r="CC118" s="1068"/>
      <c r="CD118" s="1068"/>
      <c r="CE118" s="1068"/>
      <c r="CF118" s="984" t="s">
        <v>434</v>
      </c>
      <c r="CG118" s="985"/>
      <c r="CH118" s="985"/>
      <c r="CI118" s="985"/>
      <c r="CJ118" s="985"/>
      <c r="CK118" s="1015"/>
      <c r="CL118" s="1016"/>
      <c r="CM118" s="986" t="s">
        <v>458</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381</v>
      </c>
      <c r="DH118" s="1029"/>
      <c r="DI118" s="1029"/>
      <c r="DJ118" s="1029"/>
      <c r="DK118" s="1030"/>
      <c r="DL118" s="1031" t="s">
        <v>381</v>
      </c>
      <c r="DM118" s="1029"/>
      <c r="DN118" s="1029"/>
      <c r="DO118" s="1029"/>
      <c r="DP118" s="1030"/>
      <c r="DQ118" s="1031" t="s">
        <v>457</v>
      </c>
      <c r="DR118" s="1029"/>
      <c r="DS118" s="1029"/>
      <c r="DT118" s="1029"/>
      <c r="DU118" s="1030"/>
      <c r="DV118" s="1032" t="s">
        <v>381</v>
      </c>
      <c r="DW118" s="1033"/>
      <c r="DX118" s="1033"/>
      <c r="DY118" s="1033"/>
      <c r="DZ118" s="1034"/>
    </row>
    <row r="119" spans="1:130" s="226" customFormat="1" ht="26.25" customHeight="1" x14ac:dyDescent="0.15">
      <c r="A119" s="1128" t="s">
        <v>426</v>
      </c>
      <c r="B119" s="1014"/>
      <c r="C119" s="993" t="s">
        <v>427</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401</v>
      </c>
      <c r="AB119" s="962"/>
      <c r="AC119" s="962"/>
      <c r="AD119" s="962"/>
      <c r="AE119" s="963"/>
      <c r="AF119" s="964" t="s">
        <v>381</v>
      </c>
      <c r="AG119" s="962"/>
      <c r="AH119" s="962"/>
      <c r="AI119" s="962"/>
      <c r="AJ119" s="963"/>
      <c r="AK119" s="964" t="s">
        <v>381</v>
      </c>
      <c r="AL119" s="962"/>
      <c r="AM119" s="962"/>
      <c r="AN119" s="962"/>
      <c r="AO119" s="963"/>
      <c r="AP119" s="965" t="s">
        <v>447</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459</v>
      </c>
      <c r="BP119" s="1076"/>
      <c r="BQ119" s="1067">
        <v>6185508</v>
      </c>
      <c r="BR119" s="1068"/>
      <c r="BS119" s="1068"/>
      <c r="BT119" s="1068"/>
      <c r="BU119" s="1068"/>
      <c r="BV119" s="1068">
        <v>6094879</v>
      </c>
      <c r="BW119" s="1068"/>
      <c r="BX119" s="1068"/>
      <c r="BY119" s="1068"/>
      <c r="BZ119" s="1068"/>
      <c r="CA119" s="1068">
        <v>6288041</v>
      </c>
      <c r="CB119" s="1068"/>
      <c r="CC119" s="1068"/>
      <c r="CD119" s="1068"/>
      <c r="CE119" s="1068"/>
      <c r="CF119" s="1069"/>
      <c r="CG119" s="1070"/>
      <c r="CH119" s="1070"/>
      <c r="CI119" s="1070"/>
      <c r="CJ119" s="1071"/>
      <c r="CK119" s="1017"/>
      <c r="CL119" s="1018"/>
      <c r="CM119" s="1072" t="s">
        <v>460</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457</v>
      </c>
      <c r="DH119" s="1054"/>
      <c r="DI119" s="1054"/>
      <c r="DJ119" s="1054"/>
      <c r="DK119" s="1055"/>
      <c r="DL119" s="1053" t="s">
        <v>122</v>
      </c>
      <c r="DM119" s="1054"/>
      <c r="DN119" s="1054"/>
      <c r="DO119" s="1054"/>
      <c r="DP119" s="1055"/>
      <c r="DQ119" s="1053" t="s">
        <v>434</v>
      </c>
      <c r="DR119" s="1054"/>
      <c r="DS119" s="1054"/>
      <c r="DT119" s="1054"/>
      <c r="DU119" s="1055"/>
      <c r="DV119" s="1056" t="s">
        <v>381</v>
      </c>
      <c r="DW119" s="1057"/>
      <c r="DX119" s="1057"/>
      <c r="DY119" s="1057"/>
      <c r="DZ119" s="1058"/>
    </row>
    <row r="120" spans="1:130" s="226" customFormat="1" ht="26.25" customHeight="1" x14ac:dyDescent="0.15">
      <c r="A120" s="1129"/>
      <c r="B120" s="1016"/>
      <c r="C120" s="986" t="s">
        <v>430</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431</v>
      </c>
      <c r="AB120" s="1029"/>
      <c r="AC120" s="1029"/>
      <c r="AD120" s="1029"/>
      <c r="AE120" s="1030"/>
      <c r="AF120" s="1031" t="s">
        <v>385</v>
      </c>
      <c r="AG120" s="1029"/>
      <c r="AH120" s="1029"/>
      <c r="AI120" s="1029"/>
      <c r="AJ120" s="1030"/>
      <c r="AK120" s="1031" t="s">
        <v>381</v>
      </c>
      <c r="AL120" s="1029"/>
      <c r="AM120" s="1029"/>
      <c r="AN120" s="1029"/>
      <c r="AO120" s="1030"/>
      <c r="AP120" s="1032" t="s">
        <v>381</v>
      </c>
      <c r="AQ120" s="1033"/>
      <c r="AR120" s="1033"/>
      <c r="AS120" s="1033"/>
      <c r="AT120" s="1034"/>
      <c r="AU120" s="1059" t="s">
        <v>461</v>
      </c>
      <c r="AV120" s="1060"/>
      <c r="AW120" s="1060"/>
      <c r="AX120" s="1060"/>
      <c r="AY120" s="1061"/>
      <c r="AZ120" s="1010" t="s">
        <v>462</v>
      </c>
      <c r="BA120" s="959"/>
      <c r="BB120" s="959"/>
      <c r="BC120" s="959"/>
      <c r="BD120" s="959"/>
      <c r="BE120" s="959"/>
      <c r="BF120" s="959"/>
      <c r="BG120" s="959"/>
      <c r="BH120" s="959"/>
      <c r="BI120" s="959"/>
      <c r="BJ120" s="959"/>
      <c r="BK120" s="959"/>
      <c r="BL120" s="959"/>
      <c r="BM120" s="959"/>
      <c r="BN120" s="959"/>
      <c r="BO120" s="959"/>
      <c r="BP120" s="960"/>
      <c r="BQ120" s="996">
        <v>1748493</v>
      </c>
      <c r="BR120" s="997"/>
      <c r="BS120" s="997"/>
      <c r="BT120" s="997"/>
      <c r="BU120" s="997"/>
      <c r="BV120" s="997">
        <v>1911392</v>
      </c>
      <c r="BW120" s="997"/>
      <c r="BX120" s="997"/>
      <c r="BY120" s="997"/>
      <c r="BZ120" s="997"/>
      <c r="CA120" s="997">
        <v>2068606</v>
      </c>
      <c r="CB120" s="997"/>
      <c r="CC120" s="997"/>
      <c r="CD120" s="997"/>
      <c r="CE120" s="997"/>
      <c r="CF120" s="1011">
        <v>115.5</v>
      </c>
      <c r="CG120" s="1012"/>
      <c r="CH120" s="1012"/>
      <c r="CI120" s="1012"/>
      <c r="CJ120" s="1012"/>
      <c r="CK120" s="1077" t="s">
        <v>463</v>
      </c>
      <c r="CL120" s="1078"/>
      <c r="CM120" s="1078"/>
      <c r="CN120" s="1078"/>
      <c r="CO120" s="1079"/>
      <c r="CP120" s="1085" t="s">
        <v>464</v>
      </c>
      <c r="CQ120" s="1086"/>
      <c r="CR120" s="1086"/>
      <c r="CS120" s="1086"/>
      <c r="CT120" s="1086"/>
      <c r="CU120" s="1086"/>
      <c r="CV120" s="1086"/>
      <c r="CW120" s="1086"/>
      <c r="CX120" s="1086"/>
      <c r="CY120" s="1086"/>
      <c r="CZ120" s="1086"/>
      <c r="DA120" s="1086"/>
      <c r="DB120" s="1086"/>
      <c r="DC120" s="1086"/>
      <c r="DD120" s="1086"/>
      <c r="DE120" s="1086"/>
      <c r="DF120" s="1087"/>
      <c r="DG120" s="996">
        <v>354831</v>
      </c>
      <c r="DH120" s="997"/>
      <c r="DI120" s="997"/>
      <c r="DJ120" s="997"/>
      <c r="DK120" s="997"/>
      <c r="DL120" s="997">
        <v>372892</v>
      </c>
      <c r="DM120" s="997"/>
      <c r="DN120" s="997"/>
      <c r="DO120" s="997"/>
      <c r="DP120" s="997"/>
      <c r="DQ120" s="997">
        <v>513010</v>
      </c>
      <c r="DR120" s="997"/>
      <c r="DS120" s="997"/>
      <c r="DT120" s="997"/>
      <c r="DU120" s="997"/>
      <c r="DV120" s="998">
        <v>28.6</v>
      </c>
      <c r="DW120" s="998"/>
      <c r="DX120" s="998"/>
      <c r="DY120" s="998"/>
      <c r="DZ120" s="999"/>
    </row>
    <row r="121" spans="1:130" s="226" customFormat="1" ht="26.25" customHeight="1" x14ac:dyDescent="0.15">
      <c r="A121" s="1129"/>
      <c r="B121" s="1016"/>
      <c r="C121" s="1037" t="s">
        <v>465</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381</v>
      </c>
      <c r="AB121" s="1029"/>
      <c r="AC121" s="1029"/>
      <c r="AD121" s="1029"/>
      <c r="AE121" s="1030"/>
      <c r="AF121" s="1031" t="s">
        <v>448</v>
      </c>
      <c r="AG121" s="1029"/>
      <c r="AH121" s="1029"/>
      <c r="AI121" s="1029"/>
      <c r="AJ121" s="1030"/>
      <c r="AK121" s="1031" t="s">
        <v>457</v>
      </c>
      <c r="AL121" s="1029"/>
      <c r="AM121" s="1029"/>
      <c r="AN121" s="1029"/>
      <c r="AO121" s="1030"/>
      <c r="AP121" s="1032" t="s">
        <v>434</v>
      </c>
      <c r="AQ121" s="1033"/>
      <c r="AR121" s="1033"/>
      <c r="AS121" s="1033"/>
      <c r="AT121" s="1034"/>
      <c r="AU121" s="1062"/>
      <c r="AV121" s="1063"/>
      <c r="AW121" s="1063"/>
      <c r="AX121" s="1063"/>
      <c r="AY121" s="1064"/>
      <c r="AZ121" s="1019" t="s">
        <v>466</v>
      </c>
      <c r="BA121" s="1020"/>
      <c r="BB121" s="1020"/>
      <c r="BC121" s="1020"/>
      <c r="BD121" s="1020"/>
      <c r="BE121" s="1020"/>
      <c r="BF121" s="1020"/>
      <c r="BG121" s="1020"/>
      <c r="BH121" s="1020"/>
      <c r="BI121" s="1020"/>
      <c r="BJ121" s="1020"/>
      <c r="BK121" s="1020"/>
      <c r="BL121" s="1020"/>
      <c r="BM121" s="1020"/>
      <c r="BN121" s="1020"/>
      <c r="BO121" s="1020"/>
      <c r="BP121" s="1021"/>
      <c r="BQ121" s="989">
        <v>360</v>
      </c>
      <c r="BR121" s="990"/>
      <c r="BS121" s="990"/>
      <c r="BT121" s="990"/>
      <c r="BU121" s="990"/>
      <c r="BV121" s="990" t="s">
        <v>381</v>
      </c>
      <c r="BW121" s="990"/>
      <c r="BX121" s="990"/>
      <c r="BY121" s="990"/>
      <c r="BZ121" s="990"/>
      <c r="CA121" s="990" t="s">
        <v>381</v>
      </c>
      <c r="CB121" s="990"/>
      <c r="CC121" s="990"/>
      <c r="CD121" s="990"/>
      <c r="CE121" s="990"/>
      <c r="CF121" s="984" t="s">
        <v>381</v>
      </c>
      <c r="CG121" s="985"/>
      <c r="CH121" s="985"/>
      <c r="CI121" s="985"/>
      <c r="CJ121" s="985"/>
      <c r="CK121" s="1080"/>
      <c r="CL121" s="1081"/>
      <c r="CM121" s="1081"/>
      <c r="CN121" s="1081"/>
      <c r="CO121" s="1082"/>
      <c r="CP121" s="1090" t="s">
        <v>467</v>
      </c>
      <c r="CQ121" s="1091"/>
      <c r="CR121" s="1091"/>
      <c r="CS121" s="1091"/>
      <c r="CT121" s="1091"/>
      <c r="CU121" s="1091"/>
      <c r="CV121" s="1091"/>
      <c r="CW121" s="1091"/>
      <c r="CX121" s="1091"/>
      <c r="CY121" s="1091"/>
      <c r="CZ121" s="1091"/>
      <c r="DA121" s="1091"/>
      <c r="DB121" s="1091"/>
      <c r="DC121" s="1091"/>
      <c r="DD121" s="1091"/>
      <c r="DE121" s="1091"/>
      <c r="DF121" s="1092"/>
      <c r="DG121" s="989">
        <v>559752</v>
      </c>
      <c r="DH121" s="990"/>
      <c r="DI121" s="990"/>
      <c r="DJ121" s="990"/>
      <c r="DK121" s="990"/>
      <c r="DL121" s="990">
        <v>514728</v>
      </c>
      <c r="DM121" s="990"/>
      <c r="DN121" s="990"/>
      <c r="DO121" s="990"/>
      <c r="DP121" s="990"/>
      <c r="DQ121" s="990">
        <v>474154</v>
      </c>
      <c r="DR121" s="990"/>
      <c r="DS121" s="990"/>
      <c r="DT121" s="990"/>
      <c r="DU121" s="990"/>
      <c r="DV121" s="991">
        <v>26.5</v>
      </c>
      <c r="DW121" s="991"/>
      <c r="DX121" s="991"/>
      <c r="DY121" s="991"/>
      <c r="DZ121" s="992"/>
    </row>
    <row r="122" spans="1:130" s="226" customFormat="1" ht="26.25" customHeight="1" x14ac:dyDescent="0.15">
      <c r="A122" s="1129"/>
      <c r="B122" s="1016"/>
      <c r="C122" s="986" t="s">
        <v>443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401</v>
      </c>
      <c r="AB122" s="1029"/>
      <c r="AC122" s="1029"/>
      <c r="AD122" s="1029"/>
      <c r="AE122" s="1030"/>
      <c r="AF122" s="1031" t="s">
        <v>381</v>
      </c>
      <c r="AG122" s="1029"/>
      <c r="AH122" s="1029"/>
      <c r="AI122" s="1029"/>
      <c r="AJ122" s="1030"/>
      <c r="AK122" s="1031" t="s">
        <v>381</v>
      </c>
      <c r="AL122" s="1029"/>
      <c r="AM122" s="1029"/>
      <c r="AN122" s="1029"/>
      <c r="AO122" s="1030"/>
      <c r="AP122" s="1032" t="s">
        <v>401</v>
      </c>
      <c r="AQ122" s="1033"/>
      <c r="AR122" s="1033"/>
      <c r="AS122" s="1033"/>
      <c r="AT122" s="1034"/>
      <c r="AU122" s="1062"/>
      <c r="AV122" s="1063"/>
      <c r="AW122" s="1063"/>
      <c r="AX122" s="1063"/>
      <c r="AY122" s="1064"/>
      <c r="AZ122" s="1044" t="s">
        <v>468</v>
      </c>
      <c r="BA122" s="1035"/>
      <c r="BB122" s="1035"/>
      <c r="BC122" s="1035"/>
      <c r="BD122" s="1035"/>
      <c r="BE122" s="1035"/>
      <c r="BF122" s="1035"/>
      <c r="BG122" s="1035"/>
      <c r="BH122" s="1035"/>
      <c r="BI122" s="1035"/>
      <c r="BJ122" s="1035"/>
      <c r="BK122" s="1035"/>
      <c r="BL122" s="1035"/>
      <c r="BM122" s="1035"/>
      <c r="BN122" s="1035"/>
      <c r="BO122" s="1035"/>
      <c r="BP122" s="1036"/>
      <c r="BQ122" s="1067">
        <v>4096940</v>
      </c>
      <c r="BR122" s="1068"/>
      <c r="BS122" s="1068"/>
      <c r="BT122" s="1068"/>
      <c r="BU122" s="1068"/>
      <c r="BV122" s="1068">
        <v>4019463</v>
      </c>
      <c r="BW122" s="1068"/>
      <c r="BX122" s="1068"/>
      <c r="BY122" s="1068"/>
      <c r="BZ122" s="1068"/>
      <c r="CA122" s="1068">
        <v>3933441</v>
      </c>
      <c r="CB122" s="1068"/>
      <c r="CC122" s="1068"/>
      <c r="CD122" s="1068"/>
      <c r="CE122" s="1068"/>
      <c r="CF122" s="1088">
        <v>219.6</v>
      </c>
      <c r="CG122" s="1089"/>
      <c r="CH122" s="1089"/>
      <c r="CI122" s="1089"/>
      <c r="CJ122" s="1089"/>
      <c r="CK122" s="1080"/>
      <c r="CL122" s="1081"/>
      <c r="CM122" s="1081"/>
      <c r="CN122" s="1081"/>
      <c r="CO122" s="1082"/>
      <c r="CP122" s="1090"/>
      <c r="CQ122" s="1091"/>
      <c r="CR122" s="1091"/>
      <c r="CS122" s="1091"/>
      <c r="CT122" s="1091"/>
      <c r="CU122" s="1091"/>
      <c r="CV122" s="1091"/>
      <c r="CW122" s="1091"/>
      <c r="CX122" s="1091"/>
      <c r="CY122" s="1091"/>
      <c r="CZ122" s="1091"/>
      <c r="DA122" s="1091"/>
      <c r="DB122" s="1091"/>
      <c r="DC122" s="1091"/>
      <c r="DD122" s="1091"/>
      <c r="DE122" s="1091"/>
      <c r="DF122" s="1092"/>
      <c r="DG122" s="989"/>
      <c r="DH122" s="990"/>
      <c r="DI122" s="990"/>
      <c r="DJ122" s="990"/>
      <c r="DK122" s="990"/>
      <c r="DL122" s="990"/>
      <c r="DM122" s="990"/>
      <c r="DN122" s="990"/>
      <c r="DO122" s="990"/>
      <c r="DP122" s="990"/>
      <c r="DQ122" s="990"/>
      <c r="DR122" s="990"/>
      <c r="DS122" s="990"/>
      <c r="DT122" s="990"/>
      <c r="DU122" s="990"/>
      <c r="DV122" s="991"/>
      <c r="DW122" s="991"/>
      <c r="DX122" s="991"/>
      <c r="DY122" s="991"/>
      <c r="DZ122" s="992"/>
    </row>
    <row r="123" spans="1:130" s="226" customFormat="1" ht="26.25" customHeight="1" x14ac:dyDescent="0.15">
      <c r="A123" s="1129"/>
      <c r="B123" s="1016"/>
      <c r="C123" s="986" t="s">
        <v>452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5587</v>
      </c>
      <c r="AB123" s="1029"/>
      <c r="AC123" s="1029"/>
      <c r="AD123" s="1029"/>
      <c r="AE123" s="1030"/>
      <c r="AF123" s="1031">
        <v>5512</v>
      </c>
      <c r="AG123" s="1029"/>
      <c r="AH123" s="1029"/>
      <c r="AI123" s="1029"/>
      <c r="AJ123" s="1030"/>
      <c r="AK123" s="1031">
        <v>5438</v>
      </c>
      <c r="AL123" s="1029"/>
      <c r="AM123" s="1029"/>
      <c r="AN123" s="1029"/>
      <c r="AO123" s="1030"/>
      <c r="AP123" s="1032">
        <v>0.3</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469</v>
      </c>
      <c r="BP123" s="1076"/>
      <c r="BQ123" s="1135">
        <v>5845793</v>
      </c>
      <c r="BR123" s="1136"/>
      <c r="BS123" s="1136"/>
      <c r="BT123" s="1136"/>
      <c r="BU123" s="1136"/>
      <c r="BV123" s="1136">
        <v>5930855</v>
      </c>
      <c r="BW123" s="1136"/>
      <c r="BX123" s="1136"/>
      <c r="BY123" s="1136"/>
      <c r="BZ123" s="1136"/>
      <c r="CA123" s="1136">
        <v>6002047</v>
      </c>
      <c r="CB123" s="1136"/>
      <c r="CC123" s="1136"/>
      <c r="CD123" s="1136"/>
      <c r="CE123" s="1136"/>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26" customFormat="1" ht="26.25" customHeight="1" thickBot="1" x14ac:dyDescent="0.2">
      <c r="A124" s="1129"/>
      <c r="B124" s="1016"/>
      <c r="C124" s="986" t="s">
        <v>455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457</v>
      </c>
      <c r="AB124" s="1029"/>
      <c r="AC124" s="1029"/>
      <c r="AD124" s="1029"/>
      <c r="AE124" s="1030"/>
      <c r="AF124" s="1031" t="s">
        <v>381</v>
      </c>
      <c r="AG124" s="1029"/>
      <c r="AH124" s="1029"/>
      <c r="AI124" s="1029"/>
      <c r="AJ124" s="1030"/>
      <c r="AK124" s="1031" t="s">
        <v>381</v>
      </c>
      <c r="AL124" s="1029"/>
      <c r="AM124" s="1029"/>
      <c r="AN124" s="1029"/>
      <c r="AO124" s="1030"/>
      <c r="AP124" s="1032" t="s">
        <v>401</v>
      </c>
      <c r="AQ124" s="1033"/>
      <c r="AR124" s="1033"/>
      <c r="AS124" s="1033"/>
      <c r="AT124" s="1034"/>
      <c r="AU124" s="1131" t="s">
        <v>470</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18.399999999999999</v>
      </c>
      <c r="BR124" s="1098"/>
      <c r="BS124" s="1098"/>
      <c r="BT124" s="1098"/>
      <c r="BU124" s="1098"/>
      <c r="BV124" s="1098">
        <v>9</v>
      </c>
      <c r="BW124" s="1098"/>
      <c r="BX124" s="1098"/>
      <c r="BY124" s="1098"/>
      <c r="BZ124" s="1098"/>
      <c r="CA124" s="1098">
        <v>15.9</v>
      </c>
      <c r="CB124" s="1098"/>
      <c r="CC124" s="1098"/>
      <c r="CD124" s="1098"/>
      <c r="CE124" s="1098"/>
      <c r="CF124" s="1099"/>
      <c r="CG124" s="1100"/>
      <c r="CH124" s="1100"/>
      <c r="CI124" s="1100"/>
      <c r="CJ124" s="1101"/>
      <c r="CK124" s="1083"/>
      <c r="CL124" s="1083"/>
      <c r="CM124" s="1083"/>
      <c r="CN124" s="1083"/>
      <c r="CO124" s="1084"/>
      <c r="CP124" s="1090" t="s">
        <v>471</v>
      </c>
      <c r="CQ124" s="1091"/>
      <c r="CR124" s="1091"/>
      <c r="CS124" s="1091"/>
      <c r="CT124" s="1091"/>
      <c r="CU124" s="1091"/>
      <c r="CV124" s="1091"/>
      <c r="CW124" s="1091"/>
      <c r="CX124" s="1091"/>
      <c r="CY124" s="1091"/>
      <c r="CZ124" s="1091"/>
      <c r="DA124" s="1091"/>
      <c r="DB124" s="1091"/>
      <c r="DC124" s="1091"/>
      <c r="DD124" s="1091"/>
      <c r="DE124" s="1091"/>
      <c r="DF124" s="1092"/>
      <c r="DG124" s="1075" t="s">
        <v>381</v>
      </c>
      <c r="DH124" s="1054"/>
      <c r="DI124" s="1054"/>
      <c r="DJ124" s="1054"/>
      <c r="DK124" s="1055"/>
      <c r="DL124" s="1053" t="s">
        <v>381</v>
      </c>
      <c r="DM124" s="1054"/>
      <c r="DN124" s="1054"/>
      <c r="DO124" s="1054"/>
      <c r="DP124" s="1055"/>
      <c r="DQ124" s="1053" t="s">
        <v>381</v>
      </c>
      <c r="DR124" s="1054"/>
      <c r="DS124" s="1054"/>
      <c r="DT124" s="1054"/>
      <c r="DU124" s="1055"/>
      <c r="DV124" s="1056" t="s">
        <v>385</v>
      </c>
      <c r="DW124" s="1057"/>
      <c r="DX124" s="1057"/>
      <c r="DY124" s="1057"/>
      <c r="DZ124" s="1058"/>
    </row>
    <row r="125" spans="1:130" s="226" customFormat="1" ht="26.25" customHeight="1" x14ac:dyDescent="0.15">
      <c r="A125" s="1129"/>
      <c r="B125" s="1016"/>
      <c r="C125" s="986" t="s">
        <v>458</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381</v>
      </c>
      <c r="AB125" s="1029"/>
      <c r="AC125" s="1029"/>
      <c r="AD125" s="1029"/>
      <c r="AE125" s="1030"/>
      <c r="AF125" s="1031" t="s">
        <v>381</v>
      </c>
      <c r="AG125" s="1029"/>
      <c r="AH125" s="1029"/>
      <c r="AI125" s="1029"/>
      <c r="AJ125" s="1030"/>
      <c r="AK125" s="1031" t="s">
        <v>381</v>
      </c>
      <c r="AL125" s="1029"/>
      <c r="AM125" s="1029"/>
      <c r="AN125" s="1029"/>
      <c r="AO125" s="1030"/>
      <c r="AP125" s="1032" t="s">
        <v>381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472</v>
      </c>
      <c r="CL125" s="1078"/>
      <c r="CM125" s="1078"/>
      <c r="CN125" s="1078"/>
      <c r="CO125" s="1079"/>
      <c r="CP125" s="1010" t="s">
        <v>473</v>
      </c>
      <c r="CQ125" s="959"/>
      <c r="CR125" s="959"/>
      <c r="CS125" s="959"/>
      <c r="CT125" s="959"/>
      <c r="CU125" s="959"/>
      <c r="CV125" s="959"/>
      <c r="CW125" s="959"/>
      <c r="CX125" s="959"/>
      <c r="CY125" s="959"/>
      <c r="CZ125" s="959"/>
      <c r="DA125" s="959"/>
      <c r="DB125" s="959"/>
      <c r="DC125" s="959"/>
      <c r="DD125" s="959"/>
      <c r="DE125" s="959"/>
      <c r="DF125" s="960"/>
      <c r="DG125" s="996" t="s">
        <v>434</v>
      </c>
      <c r="DH125" s="997"/>
      <c r="DI125" s="997"/>
      <c r="DJ125" s="997"/>
      <c r="DK125" s="997"/>
      <c r="DL125" s="997" t="s">
        <v>448</v>
      </c>
      <c r="DM125" s="997"/>
      <c r="DN125" s="997"/>
      <c r="DO125" s="997"/>
      <c r="DP125" s="997"/>
      <c r="DQ125" s="997" t="s">
        <v>381</v>
      </c>
      <c r="DR125" s="997"/>
      <c r="DS125" s="997"/>
      <c r="DT125" s="997"/>
      <c r="DU125" s="997"/>
      <c r="DV125" s="998" t="s">
        <v>381</v>
      </c>
      <c r="DW125" s="998"/>
      <c r="DX125" s="998"/>
      <c r="DY125" s="998"/>
      <c r="DZ125" s="999"/>
    </row>
    <row r="126" spans="1:130" s="226" customFormat="1" ht="26.25" customHeight="1" thickBot="1" x14ac:dyDescent="0.2">
      <c r="A126" s="1129"/>
      <c r="B126" s="1016"/>
      <c r="C126" s="986" t="s">
        <v>460</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381</v>
      </c>
      <c r="AB126" s="1029"/>
      <c r="AC126" s="1029"/>
      <c r="AD126" s="1029"/>
      <c r="AE126" s="1030"/>
      <c r="AF126" s="1031" t="s">
        <v>444</v>
      </c>
      <c r="AG126" s="1029"/>
      <c r="AH126" s="1029"/>
      <c r="AI126" s="1029"/>
      <c r="AJ126" s="1030"/>
      <c r="AK126" s="1031" t="s">
        <v>444</v>
      </c>
      <c r="AL126" s="1029"/>
      <c r="AM126" s="1029"/>
      <c r="AN126" s="1029"/>
      <c r="AO126" s="1030"/>
      <c r="AP126" s="1032" t="s">
        <v>381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474</v>
      </c>
      <c r="CQ126" s="1020"/>
      <c r="CR126" s="1020"/>
      <c r="CS126" s="1020"/>
      <c r="CT126" s="1020"/>
      <c r="CU126" s="1020"/>
      <c r="CV126" s="1020"/>
      <c r="CW126" s="1020"/>
      <c r="CX126" s="1020"/>
      <c r="CY126" s="1020"/>
      <c r="CZ126" s="1020"/>
      <c r="DA126" s="1020"/>
      <c r="DB126" s="1020"/>
      <c r="DC126" s="1020"/>
      <c r="DD126" s="1020"/>
      <c r="DE126" s="1020"/>
      <c r="DF126" s="1021"/>
      <c r="DG126" s="989" t="s">
        <v>381</v>
      </c>
      <c r="DH126" s="990"/>
      <c r="DI126" s="990"/>
      <c r="DJ126" s="990"/>
      <c r="DK126" s="990"/>
      <c r="DL126" s="990" t="s">
        <v>431</v>
      </c>
      <c r="DM126" s="990"/>
      <c r="DN126" s="990"/>
      <c r="DO126" s="990"/>
      <c r="DP126" s="990"/>
      <c r="DQ126" s="990" t="s">
        <v>381</v>
      </c>
      <c r="DR126" s="990"/>
      <c r="DS126" s="990"/>
      <c r="DT126" s="990"/>
      <c r="DU126" s="990"/>
      <c r="DV126" s="991" t="s">
        <v>381</v>
      </c>
      <c r="DW126" s="991"/>
      <c r="DX126" s="991"/>
      <c r="DY126" s="991"/>
      <c r="DZ126" s="992"/>
    </row>
    <row r="127" spans="1:130" s="226" customFormat="1" ht="26.25" customHeight="1" x14ac:dyDescent="0.15">
      <c r="A127" s="1130"/>
      <c r="B127" s="1018"/>
      <c r="C127" s="1072" t="s">
        <v>475</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6</v>
      </c>
      <c r="AB127" s="1029"/>
      <c r="AC127" s="1029"/>
      <c r="AD127" s="1029"/>
      <c r="AE127" s="1030"/>
      <c r="AF127" s="1031" t="s">
        <v>381</v>
      </c>
      <c r="AG127" s="1029"/>
      <c r="AH127" s="1029"/>
      <c r="AI127" s="1029"/>
      <c r="AJ127" s="1030"/>
      <c r="AK127" s="1031" t="s">
        <v>381</v>
      </c>
      <c r="AL127" s="1029"/>
      <c r="AM127" s="1029"/>
      <c r="AN127" s="1029"/>
      <c r="AO127" s="1030"/>
      <c r="AP127" s="1032" t="s">
        <v>381</v>
      </c>
      <c r="AQ127" s="1033"/>
      <c r="AR127" s="1033"/>
      <c r="AS127" s="1033"/>
      <c r="AT127" s="1034"/>
      <c r="AU127" s="262"/>
      <c r="AV127" s="262"/>
      <c r="AW127" s="262"/>
      <c r="AX127" s="1102" t="s">
        <v>476</v>
      </c>
      <c r="AY127" s="1103"/>
      <c r="AZ127" s="1103"/>
      <c r="BA127" s="1103"/>
      <c r="BB127" s="1103"/>
      <c r="BC127" s="1103"/>
      <c r="BD127" s="1103"/>
      <c r="BE127" s="1104"/>
      <c r="BF127" s="1105" t="s">
        <v>477</v>
      </c>
      <c r="BG127" s="1103"/>
      <c r="BH127" s="1103"/>
      <c r="BI127" s="1103"/>
      <c r="BJ127" s="1103"/>
      <c r="BK127" s="1103"/>
      <c r="BL127" s="1104"/>
      <c r="BM127" s="1105" t="s">
        <v>478</v>
      </c>
      <c r="BN127" s="1103"/>
      <c r="BO127" s="1103"/>
      <c r="BP127" s="1103"/>
      <c r="BQ127" s="1103"/>
      <c r="BR127" s="1103"/>
      <c r="BS127" s="1104"/>
      <c r="BT127" s="1105" t="s">
        <v>479</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480</v>
      </c>
      <c r="CQ127" s="1020"/>
      <c r="CR127" s="1020"/>
      <c r="CS127" s="1020"/>
      <c r="CT127" s="1020"/>
      <c r="CU127" s="1020"/>
      <c r="CV127" s="1020"/>
      <c r="CW127" s="1020"/>
      <c r="CX127" s="1020"/>
      <c r="CY127" s="1020"/>
      <c r="CZ127" s="1020"/>
      <c r="DA127" s="1020"/>
      <c r="DB127" s="1020"/>
      <c r="DC127" s="1020"/>
      <c r="DD127" s="1020"/>
      <c r="DE127" s="1020"/>
      <c r="DF127" s="1021"/>
      <c r="DG127" s="989" t="s">
        <v>381</v>
      </c>
      <c r="DH127" s="990"/>
      <c r="DI127" s="990"/>
      <c r="DJ127" s="990"/>
      <c r="DK127" s="990"/>
      <c r="DL127" s="990" t="s">
        <v>381</v>
      </c>
      <c r="DM127" s="990"/>
      <c r="DN127" s="990"/>
      <c r="DO127" s="990"/>
      <c r="DP127" s="990"/>
      <c r="DQ127" s="990" t="s">
        <v>434</v>
      </c>
      <c r="DR127" s="990"/>
      <c r="DS127" s="990"/>
      <c r="DT127" s="990"/>
      <c r="DU127" s="990"/>
      <c r="DV127" s="991" t="s">
        <v>381</v>
      </c>
      <c r="DW127" s="991"/>
      <c r="DX127" s="991"/>
      <c r="DY127" s="991"/>
      <c r="DZ127" s="992"/>
    </row>
    <row r="128" spans="1:130" s="226" customFormat="1" ht="26.25" customHeight="1" thickBot="1" x14ac:dyDescent="0.2">
      <c r="A128" s="1113" t="s">
        <v>481</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482</v>
      </c>
      <c r="X128" s="1115"/>
      <c r="Y128" s="1115"/>
      <c r="Z128" s="1116"/>
      <c r="AA128" s="1117">
        <v>360</v>
      </c>
      <c r="AB128" s="1118"/>
      <c r="AC128" s="1118"/>
      <c r="AD128" s="1118"/>
      <c r="AE128" s="1119"/>
      <c r="AF128" s="1120">
        <v>600</v>
      </c>
      <c r="AG128" s="1118"/>
      <c r="AH128" s="1118"/>
      <c r="AI128" s="1118"/>
      <c r="AJ128" s="1119"/>
      <c r="AK128" s="1120">
        <v>450</v>
      </c>
      <c r="AL128" s="1118"/>
      <c r="AM128" s="1118"/>
      <c r="AN128" s="1118"/>
      <c r="AO128" s="1119"/>
      <c r="AP128" s="1121"/>
      <c r="AQ128" s="1122"/>
      <c r="AR128" s="1122"/>
      <c r="AS128" s="1122"/>
      <c r="AT128" s="1123"/>
      <c r="AU128" s="262"/>
      <c r="AV128" s="262"/>
      <c r="AW128" s="262"/>
      <c r="AX128" s="958" t="s">
        <v>483</v>
      </c>
      <c r="AY128" s="959"/>
      <c r="AZ128" s="959"/>
      <c r="BA128" s="959"/>
      <c r="BB128" s="959"/>
      <c r="BC128" s="959"/>
      <c r="BD128" s="959"/>
      <c r="BE128" s="960"/>
      <c r="BF128" s="1124" t="s">
        <v>448</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484</v>
      </c>
      <c r="CQ128" s="1107"/>
      <c r="CR128" s="1107"/>
      <c r="CS128" s="1107"/>
      <c r="CT128" s="1107"/>
      <c r="CU128" s="1107"/>
      <c r="CV128" s="1107"/>
      <c r="CW128" s="1107"/>
      <c r="CX128" s="1107"/>
      <c r="CY128" s="1107"/>
      <c r="CZ128" s="1107"/>
      <c r="DA128" s="1107"/>
      <c r="DB128" s="1107"/>
      <c r="DC128" s="1107"/>
      <c r="DD128" s="1107"/>
      <c r="DE128" s="1107"/>
      <c r="DF128" s="1108"/>
      <c r="DG128" s="1109" t="s">
        <v>434</v>
      </c>
      <c r="DH128" s="1110"/>
      <c r="DI128" s="1110"/>
      <c r="DJ128" s="1110"/>
      <c r="DK128" s="1110"/>
      <c r="DL128" s="1110" t="s">
        <v>435</v>
      </c>
      <c r="DM128" s="1110"/>
      <c r="DN128" s="1110"/>
      <c r="DO128" s="1110"/>
      <c r="DP128" s="1110"/>
      <c r="DQ128" s="1110" t="s">
        <v>435</v>
      </c>
      <c r="DR128" s="1110"/>
      <c r="DS128" s="1110"/>
      <c r="DT128" s="1110"/>
      <c r="DU128" s="1110"/>
      <c r="DV128" s="1111" t="s">
        <v>431</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485</v>
      </c>
      <c r="X129" s="1144"/>
      <c r="Y129" s="1144"/>
      <c r="Z129" s="1145"/>
      <c r="AA129" s="1028">
        <v>2250523</v>
      </c>
      <c r="AB129" s="1029"/>
      <c r="AC129" s="1029"/>
      <c r="AD129" s="1029"/>
      <c r="AE129" s="1030"/>
      <c r="AF129" s="1031">
        <v>2205020</v>
      </c>
      <c r="AG129" s="1029"/>
      <c r="AH129" s="1029"/>
      <c r="AI129" s="1029"/>
      <c r="AJ129" s="1030"/>
      <c r="AK129" s="1031">
        <v>2183843</v>
      </c>
      <c r="AL129" s="1029"/>
      <c r="AM129" s="1029"/>
      <c r="AN129" s="1029"/>
      <c r="AO129" s="1030"/>
      <c r="AP129" s="1146"/>
      <c r="AQ129" s="1147"/>
      <c r="AR129" s="1147"/>
      <c r="AS129" s="1147"/>
      <c r="AT129" s="1148"/>
      <c r="AU129" s="264"/>
      <c r="AV129" s="264"/>
      <c r="AW129" s="264"/>
      <c r="AX129" s="1137" t="s">
        <v>486</v>
      </c>
      <c r="AY129" s="1020"/>
      <c r="AZ129" s="1020"/>
      <c r="BA129" s="1020"/>
      <c r="BB129" s="1020"/>
      <c r="BC129" s="1020"/>
      <c r="BD129" s="1020"/>
      <c r="BE129" s="1021"/>
      <c r="BF129" s="1138" t="s">
        <v>385</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487</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488</v>
      </c>
      <c r="X130" s="1144"/>
      <c r="Y130" s="1144"/>
      <c r="Z130" s="1145"/>
      <c r="AA130" s="1028">
        <v>413608</v>
      </c>
      <c r="AB130" s="1029"/>
      <c r="AC130" s="1029"/>
      <c r="AD130" s="1029"/>
      <c r="AE130" s="1030"/>
      <c r="AF130" s="1031">
        <v>396673</v>
      </c>
      <c r="AG130" s="1029"/>
      <c r="AH130" s="1029"/>
      <c r="AI130" s="1029"/>
      <c r="AJ130" s="1030"/>
      <c r="AK130" s="1031">
        <v>392401</v>
      </c>
      <c r="AL130" s="1029"/>
      <c r="AM130" s="1029"/>
      <c r="AN130" s="1029"/>
      <c r="AO130" s="1030"/>
      <c r="AP130" s="1146"/>
      <c r="AQ130" s="1147"/>
      <c r="AR130" s="1147"/>
      <c r="AS130" s="1147"/>
      <c r="AT130" s="1148"/>
      <c r="AU130" s="264"/>
      <c r="AV130" s="264"/>
      <c r="AW130" s="264"/>
      <c r="AX130" s="1137" t="s">
        <v>489</v>
      </c>
      <c r="AY130" s="1020"/>
      <c r="AZ130" s="1020"/>
      <c r="BA130" s="1020"/>
      <c r="BB130" s="1020"/>
      <c r="BC130" s="1020"/>
      <c r="BD130" s="1020"/>
      <c r="BE130" s="1021"/>
      <c r="BF130" s="1174">
        <v>6.9</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490</v>
      </c>
      <c r="X131" s="1182"/>
      <c r="Y131" s="1182"/>
      <c r="Z131" s="1183"/>
      <c r="AA131" s="1075">
        <v>1836915</v>
      </c>
      <c r="AB131" s="1054"/>
      <c r="AC131" s="1054"/>
      <c r="AD131" s="1054"/>
      <c r="AE131" s="1055"/>
      <c r="AF131" s="1053">
        <v>1808347</v>
      </c>
      <c r="AG131" s="1054"/>
      <c r="AH131" s="1054"/>
      <c r="AI131" s="1054"/>
      <c r="AJ131" s="1055"/>
      <c r="AK131" s="1053">
        <v>1791442</v>
      </c>
      <c r="AL131" s="1054"/>
      <c r="AM131" s="1054"/>
      <c r="AN131" s="1054"/>
      <c r="AO131" s="1055"/>
      <c r="AP131" s="1184"/>
      <c r="AQ131" s="1185"/>
      <c r="AR131" s="1185"/>
      <c r="AS131" s="1185"/>
      <c r="AT131" s="1186"/>
      <c r="AU131" s="264"/>
      <c r="AV131" s="264"/>
      <c r="AW131" s="264"/>
      <c r="AX131" s="1156" t="s">
        <v>491</v>
      </c>
      <c r="AY131" s="1107"/>
      <c r="AZ131" s="1107"/>
      <c r="BA131" s="1107"/>
      <c r="BB131" s="1107"/>
      <c r="BC131" s="1107"/>
      <c r="BD131" s="1107"/>
      <c r="BE131" s="1108"/>
      <c r="BF131" s="1157">
        <v>15.9</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492</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493</v>
      </c>
      <c r="W132" s="1167"/>
      <c r="X132" s="1167"/>
      <c r="Y132" s="1167"/>
      <c r="Z132" s="1168"/>
      <c r="AA132" s="1169">
        <v>7.3096468809999999</v>
      </c>
      <c r="AB132" s="1170"/>
      <c r="AC132" s="1170"/>
      <c r="AD132" s="1170"/>
      <c r="AE132" s="1171"/>
      <c r="AF132" s="1172">
        <v>6.9888688400000003</v>
      </c>
      <c r="AG132" s="1170"/>
      <c r="AH132" s="1170"/>
      <c r="AI132" s="1170"/>
      <c r="AJ132" s="1171"/>
      <c r="AK132" s="1172">
        <v>6.4138275199999999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494</v>
      </c>
      <c r="W133" s="1150"/>
      <c r="X133" s="1150"/>
      <c r="Y133" s="1150"/>
      <c r="Z133" s="1151"/>
      <c r="AA133" s="1152">
        <v>9.4</v>
      </c>
      <c r="AB133" s="1153"/>
      <c r="AC133" s="1153"/>
      <c r="AD133" s="1153"/>
      <c r="AE133" s="1154"/>
      <c r="AF133" s="1152">
        <v>7.9</v>
      </c>
      <c r="AG133" s="1153"/>
      <c r="AH133" s="1153"/>
      <c r="AI133" s="1153"/>
      <c r="AJ133" s="1154"/>
      <c r="AK133" s="1152">
        <v>6.9</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STNvga0yv3cDK6BsUe3FED9eyAGFNTjxhehvHLbuSLCLwE91nn1U/9tHR6na04Ji50MJbwyjlKD3KBpzSecdBw==" saltValue="tRWaNah9cuYEvhhDHD+2a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nP3lSjJzUra+MruJC2nNNWYnd6U9x2XIb5/fHwfdx0DoP/I/77zblbcrKk7nkdnDOKiMuY/Lx+A6ZD3yTSA7A==" saltValue="9ZFzvODYROmVOO9MZ9AF+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UHuJFF/v59DEjkQUs+hfnm6oRmDcBIudCAbLa5wy7PaJEB+NXq79E23Xfcn2QXrTW/42Org8rIJtknqxYP+CA==" saltValue="9dvzjAHOuanQNF+RZ3Kg1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498</v>
      </c>
      <c r="AP7" s="283"/>
      <c r="AQ7" s="284" t="s">
        <v>499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500</v>
      </c>
      <c r="AQ8" s="290" t="s">
        <v>501</v>
      </c>
      <c r="AR8" s="291" t="s">
        <v>502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503</v>
      </c>
      <c r="AL9" s="1193"/>
      <c r="AM9" s="1193"/>
      <c r="AN9" s="1194"/>
      <c r="AO9" s="292">
        <v>563905</v>
      </c>
      <c r="AP9" s="292">
        <v>166935</v>
      </c>
      <c r="AQ9" s="293">
        <v>216903</v>
      </c>
      <c r="AR9" s="294">
        <v>-23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504</v>
      </c>
      <c r="AL10" s="1193"/>
      <c r="AM10" s="1193"/>
      <c r="AN10" s="1194"/>
      <c r="AO10" s="295">
        <v>1494</v>
      </c>
      <c r="AP10" s="295">
        <v>442</v>
      </c>
      <c r="AQ10" s="296">
        <v>28917</v>
      </c>
      <c r="AR10" s="297">
        <v>-98.5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505</v>
      </c>
      <c r="AL11" s="1193"/>
      <c r="AM11" s="1193"/>
      <c r="AN11" s="1194"/>
      <c r="AO11" s="295">
        <v>111405</v>
      </c>
      <c r="AP11" s="295">
        <v>32980</v>
      </c>
      <c r="AQ11" s="296">
        <v>25458</v>
      </c>
      <c r="AR11" s="297">
        <v>29.5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506</v>
      </c>
      <c r="AL12" s="1193"/>
      <c r="AM12" s="1193"/>
      <c r="AN12" s="1194"/>
      <c r="AO12" s="295">
        <v>24376</v>
      </c>
      <c r="AP12" s="295">
        <v>7216</v>
      </c>
      <c r="AQ12" s="296">
        <v>3963</v>
      </c>
      <c r="AR12" s="297">
        <v>82.1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507</v>
      </c>
      <c r="AL13" s="1193"/>
      <c r="AM13" s="1193"/>
      <c r="AN13" s="1194"/>
      <c r="AO13" s="295" t="s">
        <v>508</v>
      </c>
      <c r="AP13" s="295" t="s">
        <v>508</v>
      </c>
      <c r="AQ13" s="296" t="s">
        <v>508</v>
      </c>
      <c r="AR13" s="297" t="s">
        <v>508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509</v>
      </c>
      <c r="AL14" s="1193"/>
      <c r="AM14" s="1193"/>
      <c r="AN14" s="1194"/>
      <c r="AO14" s="295" t="s">
        <v>508</v>
      </c>
      <c r="AP14" s="295" t="s">
        <v>508</v>
      </c>
      <c r="AQ14" s="296">
        <v>8580</v>
      </c>
      <c r="AR14" s="297" t="s">
        <v>508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510</v>
      </c>
      <c r="AL15" s="1193"/>
      <c r="AM15" s="1193"/>
      <c r="AN15" s="1194"/>
      <c r="AO15" s="295">
        <v>8494</v>
      </c>
      <c r="AP15" s="295">
        <v>2515</v>
      </c>
      <c r="AQ15" s="296">
        <v>5076</v>
      </c>
      <c r="AR15" s="297">
        <v>-50.5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511</v>
      </c>
      <c r="AL16" s="1196"/>
      <c r="AM16" s="1196"/>
      <c r="AN16" s="1197"/>
      <c r="AO16" s="295">
        <v>-37058</v>
      </c>
      <c r="AP16" s="295">
        <v>-10970</v>
      </c>
      <c r="AQ16" s="296">
        <v>-20614</v>
      </c>
      <c r="AR16" s="297">
        <v>-46.8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672616</v>
      </c>
      <c r="AP17" s="295">
        <v>199117</v>
      </c>
      <c r="AQ17" s="296">
        <v>268284</v>
      </c>
      <c r="AR17" s="297">
        <v>-25.8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516</v>
      </c>
      <c r="AL21" s="1188"/>
      <c r="AM21" s="1188"/>
      <c r="AN21" s="1189"/>
      <c r="AO21" s="307">
        <v>15.69</v>
      </c>
      <c r="AP21" s="308">
        <v>24.83</v>
      </c>
      <c r="AQ21" s="309">
        <v>-9.14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517</v>
      </c>
      <c r="AL22" s="1188"/>
      <c r="AM22" s="1188"/>
      <c r="AN22" s="1189"/>
      <c r="AO22" s="312">
        <v>98.5</v>
      </c>
      <c r="AP22" s="313">
        <v>94</v>
      </c>
      <c r="AQ22" s="314">
        <v>4.5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519</v>
      </c>
      <c r="AO27" s="273"/>
      <c r="AP27" s="273"/>
      <c r="AQ27" s="273"/>
      <c r="AR27" s="273"/>
      <c r="AS27" s="273"/>
      <c r="AT27" s="273"/>
    </row>
    <row r="28" spans="1:46" ht="17.25" x14ac:dyDescent="0.15">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498</v>
      </c>
      <c r="AP30" s="283"/>
      <c r="AQ30" s="284" t="s">
        <v>499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500</v>
      </c>
      <c r="AQ31" s="290" t="s">
        <v>501</v>
      </c>
      <c r="AR31" s="291" t="s">
        <v>502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522</v>
      </c>
      <c r="AL32" s="1204"/>
      <c r="AM32" s="1204"/>
      <c r="AN32" s="1205"/>
      <c r="AO32" s="322">
        <v>406417</v>
      </c>
      <c r="AP32" s="322">
        <v>120313</v>
      </c>
      <c r="AQ32" s="323">
        <v>153879</v>
      </c>
      <c r="AR32" s="324">
        <v>-21.8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523</v>
      </c>
      <c r="AL33" s="1204"/>
      <c r="AM33" s="1204"/>
      <c r="AN33" s="1205"/>
      <c r="AO33" s="322" t="s">
        <v>508</v>
      </c>
      <c r="AP33" s="322" t="s">
        <v>508</v>
      </c>
      <c r="AQ33" s="323" t="s">
        <v>508</v>
      </c>
      <c r="AR33" s="324" t="s">
        <v>508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524</v>
      </c>
      <c r="AL34" s="1204"/>
      <c r="AM34" s="1204"/>
      <c r="AN34" s="1205"/>
      <c r="AO34" s="322" t="s">
        <v>508</v>
      </c>
      <c r="AP34" s="322" t="s">
        <v>508</v>
      </c>
      <c r="AQ34" s="323" t="s">
        <v>508</v>
      </c>
      <c r="AR34" s="324" t="s">
        <v>508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525</v>
      </c>
      <c r="AL35" s="1204"/>
      <c r="AM35" s="1204"/>
      <c r="AN35" s="1205"/>
      <c r="AO35" s="322">
        <v>77050</v>
      </c>
      <c r="AP35" s="322">
        <v>22809</v>
      </c>
      <c r="AQ35" s="323">
        <v>28293</v>
      </c>
      <c r="AR35" s="324">
        <v>-19.399999999999999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526</v>
      </c>
      <c r="AL36" s="1204"/>
      <c r="AM36" s="1204"/>
      <c r="AN36" s="1205"/>
      <c r="AO36" s="322">
        <v>18846</v>
      </c>
      <c r="AP36" s="322">
        <v>5579</v>
      </c>
      <c r="AQ36" s="323">
        <v>5342</v>
      </c>
      <c r="AR36" s="324">
        <v>4.4000000000000004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527</v>
      </c>
      <c r="AL37" s="1204"/>
      <c r="AM37" s="1204"/>
      <c r="AN37" s="1205"/>
      <c r="AO37" s="322">
        <v>5438</v>
      </c>
      <c r="AP37" s="322">
        <v>1610</v>
      </c>
      <c r="AQ37" s="323">
        <v>1875</v>
      </c>
      <c r="AR37" s="324">
        <v>-14.1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528</v>
      </c>
      <c r="AL38" s="1207"/>
      <c r="AM38" s="1207"/>
      <c r="AN38" s="1208"/>
      <c r="AO38" s="325" t="s">
        <v>508</v>
      </c>
      <c r="AP38" s="325" t="s">
        <v>508</v>
      </c>
      <c r="AQ38" s="326">
        <v>54</v>
      </c>
      <c r="AR38" s="314" t="s">
        <v>508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529</v>
      </c>
      <c r="AL39" s="1207"/>
      <c r="AM39" s="1207"/>
      <c r="AN39" s="1208"/>
      <c r="AO39" s="322">
        <v>-450</v>
      </c>
      <c r="AP39" s="322">
        <v>-133</v>
      </c>
      <c r="AQ39" s="323">
        <v>-7130</v>
      </c>
      <c r="AR39" s="324">
        <v>-98.1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530</v>
      </c>
      <c r="AL40" s="1204"/>
      <c r="AM40" s="1204"/>
      <c r="AN40" s="1205"/>
      <c r="AO40" s="322">
        <v>-392401</v>
      </c>
      <c r="AP40" s="322">
        <v>-116164</v>
      </c>
      <c r="AQ40" s="323">
        <v>-136382</v>
      </c>
      <c r="AR40" s="324">
        <v>-14.8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295</v>
      </c>
      <c r="AL41" s="1210"/>
      <c r="AM41" s="1210"/>
      <c r="AN41" s="1211"/>
      <c r="AO41" s="322">
        <v>114900</v>
      </c>
      <c r="AP41" s="322">
        <v>34014</v>
      </c>
      <c r="AQ41" s="323">
        <v>45930</v>
      </c>
      <c r="AR41" s="324">
        <v>-25.9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498</v>
      </c>
      <c r="AN49" s="1200" t="s">
        <v>534</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535</v>
      </c>
      <c r="AO50" s="339" t="s">
        <v>536</v>
      </c>
      <c r="AP50" s="340" t="s">
        <v>537</v>
      </c>
      <c r="AQ50" s="341" t="s">
        <v>538</v>
      </c>
      <c r="AR50" s="342" t="s">
        <v>539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521343</v>
      </c>
      <c r="AN51" s="344">
        <v>144217</v>
      </c>
      <c r="AO51" s="345">
        <v>38.9</v>
      </c>
      <c r="AP51" s="346">
        <v>238802</v>
      </c>
      <c r="AQ51" s="347">
        <v>29.1</v>
      </c>
      <c r="AR51" s="348">
        <v>9.8000000000000007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122765</v>
      </c>
      <c r="AN52" s="352">
        <v>33960</v>
      </c>
      <c r="AO52" s="353">
        <v>51</v>
      </c>
      <c r="AP52" s="354">
        <v>128562</v>
      </c>
      <c r="AQ52" s="355">
        <v>35.200000000000003</v>
      </c>
      <c r="AR52" s="356">
        <v>15.8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599318</v>
      </c>
      <c r="AN53" s="344">
        <v>170843</v>
      </c>
      <c r="AO53" s="345">
        <v>18.5</v>
      </c>
      <c r="AP53" s="346">
        <v>288550</v>
      </c>
      <c r="AQ53" s="347">
        <v>20.8</v>
      </c>
      <c r="AR53" s="348">
        <v>-2.2999999999999998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200790</v>
      </c>
      <c r="AN54" s="352">
        <v>57238</v>
      </c>
      <c r="AO54" s="353">
        <v>68.5</v>
      </c>
      <c r="AP54" s="354">
        <v>141525</v>
      </c>
      <c r="AQ54" s="355">
        <v>10.1</v>
      </c>
      <c r="AR54" s="356">
        <v>58.4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1810629</v>
      </c>
      <c r="AN55" s="344">
        <v>519698</v>
      </c>
      <c r="AO55" s="345">
        <v>204.2</v>
      </c>
      <c r="AP55" s="346">
        <v>287914</v>
      </c>
      <c r="AQ55" s="347">
        <v>-0.2</v>
      </c>
      <c r="AR55" s="348">
        <v>204.4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1419054</v>
      </c>
      <c r="AN56" s="352">
        <v>407306</v>
      </c>
      <c r="AO56" s="353">
        <v>611.6</v>
      </c>
      <c r="AP56" s="354">
        <v>146531</v>
      </c>
      <c r="AQ56" s="355">
        <v>3.5</v>
      </c>
      <c r="AR56" s="356">
        <v>608.1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669450</v>
      </c>
      <c r="AN57" s="344">
        <v>195346</v>
      </c>
      <c r="AO57" s="345">
        <v>-62.4</v>
      </c>
      <c r="AP57" s="346">
        <v>310300</v>
      </c>
      <c r="AQ57" s="347">
        <v>7.8</v>
      </c>
      <c r="AR57" s="348">
        <v>-70.2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116885</v>
      </c>
      <c r="AN58" s="352">
        <v>34107</v>
      </c>
      <c r="AO58" s="353">
        <v>-91.6</v>
      </c>
      <c r="AP58" s="354">
        <v>157576</v>
      </c>
      <c r="AQ58" s="355">
        <v>7.5</v>
      </c>
      <c r="AR58" s="356">
        <v>-99.1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721855</v>
      </c>
      <c r="AN59" s="344">
        <v>213693</v>
      </c>
      <c r="AO59" s="345">
        <v>9.4</v>
      </c>
      <c r="AP59" s="346">
        <v>317319</v>
      </c>
      <c r="AQ59" s="347">
        <v>2.2999999999999998</v>
      </c>
      <c r="AR59" s="348">
        <v>7.1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302302</v>
      </c>
      <c r="AN60" s="352">
        <v>89491</v>
      </c>
      <c r="AO60" s="353">
        <v>162.4</v>
      </c>
      <c r="AP60" s="354">
        <v>164214</v>
      </c>
      <c r="AQ60" s="355">
        <v>4.2</v>
      </c>
      <c r="AR60" s="356">
        <v>158.19999999999999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864519</v>
      </c>
      <c r="AN61" s="359">
        <v>248759</v>
      </c>
      <c r="AO61" s="360">
        <v>41.7</v>
      </c>
      <c r="AP61" s="361">
        <v>288577</v>
      </c>
      <c r="AQ61" s="362">
        <v>12</v>
      </c>
      <c r="AR61" s="348">
        <v>29.7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432359</v>
      </c>
      <c r="AN62" s="352">
        <v>124420</v>
      </c>
      <c r="AO62" s="353">
        <v>160.4</v>
      </c>
      <c r="AP62" s="354">
        <v>147682</v>
      </c>
      <c r="AQ62" s="355">
        <v>12.1</v>
      </c>
      <c r="AR62" s="356">
        <v>148.30000000000001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pXcaZWl8gth/6mJtSOnA8+V3qemnc4OyosmDx1b97dbhavSKvsUCVHduDxDCSf8OiAL8LSCJ2gi9Pnnfp8khiQ==" saltValue="VpsTW2UjkJSfsZq8JFdcH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hpO0T3Og49Gbtlzg18WXjfSW4Lg/sot2kBT5sLM0Q6HwVaThS84qNmdrgjs3EC9ymyuGHOrfc37kArE0gdrng==" saltValue="MHjd12L6sIcplJ08RxHbl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sjWlYnEjlx4eIFLaQ6e34CgogFQzxBrS3ilzkpLZ4zQNXvIgU9neZm3TzGhzgnjkclEwucfaDUHps8BN8XSwA==" saltValue="Kc8avHi7g9ef9vn2HMKpB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12" t="s">
        <v>3</v>
      </c>
      <c r="D47" s="1212"/>
      <c r="E47" s="1213"/>
      <c r="F47" s="11">
        <v>23.42</v>
      </c>
      <c r="G47" s="12">
        <v>24.71</v>
      </c>
      <c r="H47" s="12">
        <v>25.76</v>
      </c>
      <c r="I47" s="12">
        <v>27.47</v>
      </c>
      <c r="J47" s="13">
        <v>27.82</v>
      </c>
    </row>
    <row r="48" spans="2:10" ht="57.75" customHeight="1" x14ac:dyDescent="0.15">
      <c r="B48" s="14"/>
      <c r="C48" s="1214" t="s">
        <v>4</v>
      </c>
      <c r="D48" s="1214"/>
      <c r="E48" s="1215"/>
      <c r="F48" s="15">
        <v>2.06</v>
      </c>
      <c r="G48" s="16">
        <v>3.71</v>
      </c>
      <c r="H48" s="16">
        <v>2.11</v>
      </c>
      <c r="I48" s="16">
        <v>2.21</v>
      </c>
      <c r="J48" s="17">
        <v>1.97</v>
      </c>
    </row>
    <row r="49" spans="2:10" ht="57.75" customHeight="1" thickBot="1" x14ac:dyDescent="0.2">
      <c r="B49" s="18"/>
      <c r="C49" s="1216" t="s">
        <v>5</v>
      </c>
      <c r="D49" s="1216"/>
      <c r="E49" s="1217"/>
      <c r="F49" s="19">
        <v>0.53</v>
      </c>
      <c r="G49" s="20">
        <v>12.07</v>
      </c>
      <c r="H49" s="20">
        <v>0.37</v>
      </c>
      <c r="I49" s="20">
        <v>1.24</v>
      </c>
      <c r="J49" s="21" t="s">
        <v>555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Mq7/6abCdltYCsjhFQUFcyoJXIEIOKayFlZoiC+0MIgieg345/El7cFOs+iPxYGbQQzcBXjV2sg0bpSPWA0OQ==" saltValue="Yw92idUa9SLb8f7+f8L6r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2019-10-23T05:39:43Z</cp:lastPrinted>
  <dcterms:created xsi:type="dcterms:W3CDTF">2019-02-14T04:11:47Z</dcterms:created>
  <dcterms:modified xsi:type="dcterms:W3CDTF">2019-10-23T05:39:50Z</dcterms:modified>
  <cp:category/>
</cp:coreProperties>
</file>