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決算統計\Ｈ29\情報公開\11月公表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<sst xmlns="http://schemas.openxmlformats.org/spreadsheetml/2006/main" count="1036" uniqueCount="587">
  <si>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</si>
  <si>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</si>
  <si>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</si>
  <si>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</si>
  <si>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</si>
  <si>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</si>
  <si>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</si>
  <si>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</si>
  <si>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</si>
  <si>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</si>
  <si>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</si>
  <si>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</si>
  <si>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</si>
  <si>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</si>
  <si>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</si>
  <si>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</si>
  <si>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</si>
  <si>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</si>
  <si>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</si>
  <si>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</si>
  <si>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</si>
  <si>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</si>
  <si>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</si>
  <si>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</si>
  <si>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</si>
  <si>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</si>
  <si>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</si>
  <si>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</si>
  <si>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</si>
  <si>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</si>
  <si>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</si>
  <si>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</si>
  <si>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</si>
  <si>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</si>
  <si>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</si>
  <si>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</si>
  <si>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</si>
  <si>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</si>
  <si>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</si>
  <si>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</si>
  <si>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</si>
  <si>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</si>
  <si>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</si>
  <si>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</si>
  <si>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</si>
  <si>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</si>
  <si>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</si>
  <si>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</si>
  <si>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</si>
  <si>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</si>
  <si>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</si>
  <si>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</si>
  <si>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</si>
  <si>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</si>
  <si>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</si>
  <si>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</si>
  <si>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</si>
  <si>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</si>
  <si>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</si>
  <si>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</si>
  <si>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</si>
  <si>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</si>
  <si>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</si>
  <si>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</si>
  <si>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</si>
  <si>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</si>
  <si>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</si>
  <si>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</si>
  <si>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</si>
  <si>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</si>
  <si>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</si>
  <si>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</si>
  <si>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</si>
  <si>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</si>
  <si>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</si>
  <si>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</si>
  <si>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</si>
  <si>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</si>
  <si>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</si>
  <si>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</si>
  <si>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</si>
  <si>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</si>
  <si>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</si>
  <si>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</si>
  <si>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</si>
  <si>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</si>
  <si>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</si>
  <si>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</si>
  <si>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</si>
  <si>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</si>
  <si>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</si>
  <si>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</si>
  <si>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</si>
  <si>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</si>
  <si>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</si>
  <si>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</si>
  <si>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</si>
  <si>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</si>
  <si>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</si>
  <si>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</si>
  <si>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</si>
  <si>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</si>
  <si>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</si>
  <si>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</si>
  <si>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</si>
  <si>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</si>
  <si>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</si>
  <si>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</si>
  <si>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</si>
  <si>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</si>
  <si>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</si>
  <si>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</si>
  <si>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</si>
  <si>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</si>
  <si>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</si>
  <si>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</si>
  <si>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</si>
  <si>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</si>
  <si>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</si>
  <si>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</si>
  <si>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</si>
  <si>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</si>
  <si>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</si>
  <si>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</si>
  <si>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</si>
  <si>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</si>
  <si>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</si>
  <si>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</si>
  <si>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</si>
  <si>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</si>
  <si>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</si>
  <si>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</si>
  <si>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</si>
  <si>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</si>
  <si>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</si>
  <si>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</si>
  <si>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</si>
  <si>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</si>
  <si>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</si>
  <si>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</si>
  <si>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</si>
  <si>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</si>
  <si>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</si>
  <si>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</si>
  <si>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</si>
  <si>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</si>
  <si>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</si>
  <si>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</si>
  <si>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</si>
  <si>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</si>
  <si>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</si>
  <si>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</si>
  <si>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</si>
  <si>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</si>
  <si>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</si>
  <si>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</si>
  <si>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</si>
  <si>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</si>
  <si>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</si>
  <si>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</si>
  <si>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</si>
  <si>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</si>
  <si>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</si>
  <si>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</si>
  <si>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</si>
  <si>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</si>
  <si>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</si>
  <si>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</si>
  <si>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</si>
  <si>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</si>
  <si>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</si>
  <si>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</si>
  <si>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</si>
  <si>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</si>
  <si>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</si>
  <si>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</si>
  <si>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</si>
  <si>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</si>
  <si>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</si>
  <si>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</si>
  <si>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</si>
  <si>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</si>
  <si>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</si>
  <si>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</si>
  <si>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</si>
  <si>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</si>
  <si>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</si>
  <si>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</si>
  <si>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</si>
  <si>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</si>
  <si>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</si>
  <si>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</si>
  <si>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</si>
  <si>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</si>
  <si>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</si>
  <si>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</si>
  <si>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</si>
  <si>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</si>
  <si>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</si>
  <si>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</si>
  <si>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</si>
  <si>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</si>
  <si>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</si>
  <si>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</si>
  <si>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</si>
  <si>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</si>
  <si>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</si>
  <si>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</si>
  <si>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島根県飯南町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</si>
  <si>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</si>
  <si>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</si>
  <si>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</si>
  <si>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</si>
  <si>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</si>
  <si>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</si>
  <si>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</si>
  <si>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</si>
  <si>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</si>
  <si>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</si>
  <si>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</si>
  <si>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</si>
  <si>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</si>
  <si>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</si>
  <si>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</si>
  <si>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</si>
  <si>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</si>
  <si>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</si>
  <si>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</si>
  <si>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</si>
  <si>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</si>
  <si>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</si>
  <si>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</si>
  <si>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</si>
  <si>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</si>
  <si>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</si>
  <si>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</si>
  <si>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</si>
  <si>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</si>
  <si>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</si>
  <si>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</si>
  <si>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</si>
  <si>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</si>
  <si>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</si>
  <si>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</si>
  <si>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</si>
  <si>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</si>
  <si>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</si>
  <si>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</si>
  <si>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</si>
  <si>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</si>
  <si>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</si>
  <si>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</si>
  <si>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</si>
  <si>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</si>
  <si>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</si>
  <si>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</si>
  <si>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</si>
  <si>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</si>
  <si>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</si>
  <si>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</si>
  <si>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</si>
  <si>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</si>
  <si>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</si>
  <si>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</si>
  <si>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</si>
  <si>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</si>
  <si>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</si>
  <si>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</si>
  <si>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</si>
  <si>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</si>
  <si>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</si>
  <si>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</si>
  <si>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</si>
  <si>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</si>
  <si>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</si>
  <si>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</si>
  <si>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</si>
  <si>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</si>
  <si>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</si>
  <si>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</si>
  <si>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</si>
  <si>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</si>
  <si>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</si>
  <si>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</si>
  <si>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</si>
  <si>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</si>
  <si>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</si>
  <si>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</si>
  <si>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</si>
  <si>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</si>
  <si>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</si>
  <si>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</si>
  <si>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</si>
  <si>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</si>
  <si>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</si>
  <si>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</si>
  <si>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</si>
  <si>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</si>
  <si>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</si>
  <si>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</si>
  <si>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</si>
  <si>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</si>
  <si>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</si>
  <si>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</si>
  <si>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</si>
  <si>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</si>
  <si>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</si>
  <si>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</si>
  <si>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</si>
  <si>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</si>
  <si>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</si>
  <si>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</si>
  <si>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</si>
  <si>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</si>
  <si>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</si>
  <si>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</si>
  <si>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</si>
  <si>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</si>
  <si>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</si>
  <si>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</si>
  <si>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</si>
  <si>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</si>
  <si>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</si>
  <si>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</si>
  <si>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</si>
  <si>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</si>
  <si>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</si>
  <si>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</si>
  <si>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</si>
  <si>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</si>
  <si>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</si>
  <si>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</si>
  <si>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</si>
  <si>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</si>
  <si>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</si>
  <si>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</si>
  <si>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</si>
  <si>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</si>
  <si>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</si>
  <si>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</si>
  <si>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</si>
  <si>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</si>
  <si>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</si>
  <si>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</si>
  <si>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</si>
  <si>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</si>
  <si>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</si>
  <si>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</si>
  <si>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</si>
  <si>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</si>
  <si>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</si>
  <si>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</si>
  <si>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</si>
  <si>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</si>
  <si>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</si>
  <si>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</si>
  <si>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</si>
  <si>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</si>
  <si>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</si>
  <si>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島根県飯南町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</si>
  <si>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</si>
  <si>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</si>
  <si>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</si>
  <si>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</si>
  <si>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</si>
  <si>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</si>
  <si>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</si>
  <si>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</si>
  <si>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</si>
  <si>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</si>
  <si>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</si>
  <si>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</si>
  <si>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</si>
  <si>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</si>
  <si>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</si>
  <si>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</si>
  <si>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</si>
  <si>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</si>
  <si>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</si>
  <si>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</si>
  <si>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</si>
  <si>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</si>
  <si>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</si>
  <si>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</si>
  <si>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</si>
  <si>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</si>
  <si>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</si>
  <si>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</si>
  <si>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</si>
  <si>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</si>
  <si>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</si>
  <si>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</si>
  <si>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</si>
  <si>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</si>
  <si>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</si>
  <si>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</si>
  <si>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</si>
  <si>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飯南病院事業会計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</si>
  <si>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</si>
  <si>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</si>
  <si>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</si>
  <si>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</si>
  <si>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</si>
  <si>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</si>
  <si>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</si>
  <si>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</si>
  <si>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</si>
  <si>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</si>
  <si>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</si>
  <si>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</si>
  <si>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</si>
  <si>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</si>
  <si>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</si>
  <si>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</si>
  <si>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</si>
  <si>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</si>
  <si>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</si>
  <si>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</si>
  <si>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</si>
  <si>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</si>
  <si>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</si>
  <si>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</si>
  <si>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</si>
  <si>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</si>
  <si>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</si>
  <si>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</si>
  <si>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</si>
  <si>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</si>
  <si>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</si>
  <si>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</si>
  <si>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</si>
  <si>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</si>
  <si>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</si>
  <si>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</si>
  <si>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</si>
  <si>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</si>
  <si>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</si>
  <si>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</si>
  <si>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</si>
  <si>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</si>
  <si>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</si>
  <si>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</si>
  <si>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</si>
  <si>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</si>
  <si>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</si>
  <si>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</si>
  <si>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</si>
  <si>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</si>
  <si>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</si>
  <si>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</si>
  <si>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</si>
  <si>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</si>
  <si>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</si>
  <si>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</si>
  <si>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</si>
  <si>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</si>
  <si>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</si>
  <si>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</si>
  <si>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</si>
  <si>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</si>
  <si>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</si>
  <si>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</si>
  <si>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</si>
  <si>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</si>
  <si>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</si>
  <si>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</si>
  <si>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</si>
  <si>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</si>
  <si>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</si>
  <si>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</si>
  <si>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</si>
  <si>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</si>
  <si>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</si>
  <si>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</si>
  <si>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</si>
  <si>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</si>
  <si>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</si>
  <si>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</si>
  <si>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</si>
  <si>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</si>
  <si>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</si>
  <si>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</si>
  <si>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</si>
  <si>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</si>
  <si>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</si>
  <si>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</si>
  <si>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</si>
  <si>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</si>
  <si>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</si>
  <si>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</si>
  <si>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</si>
  <si>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</si>
  <si>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</si>
  <si>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</si>
  <si>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</si>
  <si>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</si>
  <si>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</si>
  <si>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</si>
  <si>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</si>
  <si>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</si>
  <si>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</si>
  <si>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</si>
  <si>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</si>
  <si>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</si>
  <si>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</si>
  <si>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</si>
  <si>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</si>
  <si>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</si>
  <si>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</si>
  <si>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</si>
  <si>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</si>
  <si>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</si>
  <si>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</si>
  <si>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</si>
  <si>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</si>
  <si>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</si>
  <si>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</si>
  <si>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</si>
  <si>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</si>
  <si>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</si>
  <si>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</si>
  <si>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</si>
  <si>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</si>
  <si>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</si>
  <si>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</si>
  <si>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</si>
  <si>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</si>
  <si>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</si>
  <si>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</si>
  <si>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</si>
  <si>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</si>
  <si>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</si>
  <si>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</si>
  <si>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</si>
  <si>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</si>
  <si>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</si>
  <si>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</si>
  <si>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</si>
  <si>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</si>
  <si>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</si>
  <si>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</si>
  <si>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</si>
  <si>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</si>
  <si>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</si>
  <si>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</si>
  <si>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</si>
  <si>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</si>
  <si>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</si>
  <si>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</si>
  <si>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</si>
  <si>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</si>
  <si>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</si>
  <si>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</si>
  <si>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</si>
  <si>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</si>
  <si>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飯南病院事業会計</t>
  </si>
  <si>
    <t>一般会計</t>
  </si>
  <si>
    <t>国民健康保険事業特別会計</t>
  </si>
  <si>
    <t>介護保険サービス事業特別会計</t>
  </si>
  <si>
    <t>下水道事業特別会計</t>
  </si>
  <si>
    <t>簡易水道事業特別会計</t>
  </si>
  <si>
    <t>後期高齢者医療事業特別会計</t>
  </si>
  <si>
    <t>その他会計（赤字）</t>
  </si>
  <si>
    <t>その他会計（黒字）</t>
  </si>
  <si>
    <t>法適用企業</t>
  </si>
  <si>
    <t>法非適用企業</t>
  </si>
  <si>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</si>
  <si>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</si>
  <si>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</si>
  <si>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</si>
  <si>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</si>
  <si>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</si>
  <si>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島根県広域高齢者医療広域連合（後期高齢）</t>
    <rPh sb="0" eb="3">
      <t>シマネケン</t>
    </rPh>
    <rPh sb="3" eb="5">
      <t>コウイキ</t>
    </rPh>
    <rPh sb="5" eb="8">
      <t>コウレイシャ</t>
    </rPh>
    <rPh sb="8" eb="10">
      <t>イリョウ</t>
    </rPh>
    <rPh sb="10" eb="12">
      <t>コウイキ</t>
    </rPh>
    <rPh sb="12" eb="14">
      <t>レンゴウ</t>
    </rPh>
    <rPh sb="15" eb="17">
      <t>コウキ</t>
    </rPh>
    <rPh sb="17" eb="19">
      <t>コウレイ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</si>
  <si>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</si>
  <si>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</si>
  <si>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</si>
  <si>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</si>
  <si>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</si>
  <si>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</si>
  <si>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</si>
  <si>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</si>
  <si>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</si>
  <si>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</si>
  <si>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</si>
  <si>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</si>
  <si>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類似団体平均と比較すると、将来負担比率は類似団体平均より高く、有形固定資産減価償却率は類似団体平均より低い状況です。今後、本指標はグラフ右下に向って推移していくと思われますが、新規発行の起債の抑制や繰上償還による地方債残高の減少、公共施設の計画的な更新や統廃合・複合化・多機能化を進めることで、有形固定資産減価償却率の上昇をできる限り抑えながら、将来負担比率の減少に努めていきます。</t>
    <phoneticPr fontId="5"/>
  </si>
  <si>
    <t>　将来負担比率、実質公債費比率ともに類似団体平均を上回る状態が続いていますが、概ね減少傾向です。しかし、平成30～31年度には超高速情報通信網(光)の整備や来島拠点複合施設の整備などの大規模事業を実施するため、今後は地方債残高が増加する見込みであり、両指標とも上昇する可能性が高いです。今後も計画的な繰上償還や起債の新規発行の抑制を行い、両指標の改善に努めていきます。</t>
    <rPh sb="92" eb="95">
      <t>ダイキボ</t>
    </rPh>
    <rPh sb="95" eb="97">
      <t>ジギョウ</t>
    </rPh>
    <rPh sb="98" eb="1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</si>
</sst>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C2A9-4CF1-B257-6F1110C5FB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194354</c:v>
                </c:pt>
                <c:pt idx="1">
                  <c:v>285079</c:v>
                </c:pt>
                <c:pt idx="2">
                  <c:v>507778</c:v>
                </c:pt>
                <c:pt idx="3">
                  <c:v>408030</c:v>
                </c:pt>
                <c:pt idx="4">
                  <c:v>313769</c:v>
                </c:pt>
              </c:numCache>
            </c:numRef>
          </c:val>
          <c:smooth val="0"/>
          <c:extLst xmlns:c16r2="http://schemas.microsoft.com/office/drawing/2015/06/chart">
            <c:ext xmlns:c16="http://schemas.microsoft.com/office/drawing/2014/chart" uri="{C3380CC4-5D6E-409C-BE32-E72D297353CC}">
              <c16:uniqueId val="{00000001-C2A9-4CF1-B257-6F1110C5FB18}"/>
            </c:ext>
          </c:extLst>
        </c:ser>
        <c:dLbls>
          <c:showLegendKey val="0"/>
          <c:showVal val="0"/>
          <c:showCatName val="0"/>
          <c:showSerName val="0"/>
          <c:showPercent val="0"/>
          <c:showBubbleSize val="0"/>
        </c:dLbls>
        <c:marker val="1"/>
        <c:smooth val="0"/>
        <c:axId val="476878880"/>
        <c:axId val="476879264"/>
      </c:lineChart>
      <c:catAx>
        <c:axId val="47687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879264"/>
        <c:crosses val="autoZero"/>
        <c:auto val="1"/>
        <c:lblAlgn val="ctr"/>
        <c:lblOffset val="100"/>
        <c:tickLblSkip val="1"/>
        <c:tickMarkSkip val="1"/>
        <c:noMultiLvlLbl val="0"/>
      </c:catAx>
      <c:valAx>
        <c:axId val="47687926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87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2.75</c:v>
                </c:pt>
                <c:pt idx="1">
                  <c:v>1.2</c:v>
                </c:pt>
                <c:pt idx="2">
                  <c:v>2.77</c:v>
                </c:pt>
                <c:pt idx="3">
                  <c:v>1.94</c:v>
                </c:pt>
                <c:pt idx="4">
                  <c:v>2.4300000000000002</c:v>
                </c:pt>
              </c:numCache>
            </c:numRef>
          </c:val>
          <c:extLst xmlns:c16r2="http://schemas.microsoft.com/office/drawing/2015/06/chart">
            <c:ext xmlns:c16="http://schemas.microsoft.com/office/drawing/2014/chart" uri="{C3380CC4-5D6E-409C-BE32-E72D297353CC}">
              <c16:uniqueId val="{00000000-1501-4F16-BE59-CD79E743F6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14.03</c:v>
                </c:pt>
                <c:pt idx="1">
                  <c:v>14.25</c:v>
                </c:pt>
                <c:pt idx="2">
                  <c:v>14.29</c:v>
                </c:pt>
                <c:pt idx="3">
                  <c:v>14.89</c:v>
                </c:pt>
                <c:pt idx="4">
                  <c:v>15.18</c:v>
                </c:pt>
              </c:numCache>
            </c:numRef>
          </c:val>
          <c:extLst xmlns:c16r2="http://schemas.microsoft.com/office/drawing/2015/06/chart">
            <c:ext xmlns:c16="http://schemas.microsoft.com/office/drawing/2014/chart" uri="{C3380CC4-5D6E-409C-BE32-E72D297353CC}">
              <c16:uniqueId val="{00000001-1501-4F16-BE59-CD79E743F66C}"/>
            </c:ext>
          </c:extLst>
        </c:ser>
        <c:dLbls>
          <c:showLegendKey val="0"/>
          <c:showVal val="0"/>
          <c:showCatName val="0"/>
          <c:showSerName val="0"/>
          <c:showPercent val="0"/>
          <c:showBubbleSize val="0"/>
        </c:dLbls>
        <c:gapWidth val="250"/>
        <c:overlap val="100"/>
        <c:axId val="433800504"/>
        <c:axId val="43380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8.75</c:v>
                </c:pt>
                <c:pt idx="1">
                  <c:v>6.51</c:v>
                </c:pt>
                <c:pt idx="2">
                  <c:v>9.48</c:v>
                </c:pt>
                <c:pt idx="3">
                  <c:v>4.17</c:v>
                </c:pt>
                <c:pt idx="4">
                  <c:v>2.85</c:v>
                </c:pt>
              </c:numCache>
            </c:numRef>
          </c:val>
          <c:smooth val="0"/>
          <c:extLst xmlns:c16r2="http://schemas.microsoft.com/office/drawing/2015/06/chart">
            <c:ext xmlns:c16="http://schemas.microsoft.com/office/drawing/2014/chart" uri="{C3380CC4-5D6E-409C-BE32-E72D297353CC}">
              <c16:uniqueId val="{00000002-1501-4F16-BE59-CD79E743F66C}"/>
            </c:ext>
          </c:extLst>
        </c:ser>
        <c:dLbls>
          <c:showLegendKey val="0"/>
          <c:showVal val="0"/>
          <c:showCatName val="0"/>
          <c:showSerName val="0"/>
          <c:showPercent val="0"/>
          <c:showBubbleSize val="0"/>
        </c:dLbls>
        <c:marker val="1"/>
        <c:smooth val="0"/>
        <c:axId val="433800504"/>
        <c:axId val="433800896"/>
      </c:lineChart>
      <c:catAx>
        <c:axId val="43380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800896"/>
        <c:crosses val="autoZero"/>
        <c:auto val="1"/>
        <c:lblAlgn val="ctr"/>
        <c:lblOffset val="100"/>
        <c:tickLblSkip val="1"/>
        <c:tickMarkSkip val="1"/>
        <c:noMultiLvlLbl val="0"/>
      </c:catAx>
      <c:valAx>
        <c:axId val="43380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0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9DF-468F-B7E6-37BCF9147E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DF-468F-B7E6-37BCF9147E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9DF-468F-B7E6-37BCF9147ED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0.02</c:v>
                </c:pt>
                <c:pt idx="4">
                  <c:v>#N/A</c:v>
                </c:pt>
                <c:pt idx="5">
                  <c:v>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99DF-468F-B7E6-37BCF9147ED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0.08</c:v>
                </c:pt>
                <c:pt idx="4">
                  <c:v>#N/A</c:v>
                </c:pt>
                <c:pt idx="5">
                  <c:v>0.15</c:v>
                </c:pt>
                <c:pt idx="6">
                  <c:v>#N/A</c:v>
                </c:pt>
                <c:pt idx="7">
                  <c:v>0.12</c:v>
                </c:pt>
                <c:pt idx="8">
                  <c:v>#N/A</c:v>
                </c:pt>
                <c:pt idx="9">
                  <c:v>0.03</c:v>
                </c:pt>
              </c:numCache>
            </c:numRef>
          </c:val>
          <c:extLst xmlns:c16r2="http://schemas.microsoft.com/office/drawing/2015/06/chart">
            <c:ext xmlns:c16="http://schemas.microsoft.com/office/drawing/2014/chart" uri="{C3380CC4-5D6E-409C-BE32-E72D297353CC}">
              <c16:uniqueId val="{00000004-99DF-468F-B7E6-37BCF9147ED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0.11</c:v>
                </c:pt>
                <c:pt idx="4">
                  <c:v>#N/A</c:v>
                </c:pt>
                <c:pt idx="5">
                  <c:v>0.12</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5-99DF-468F-B7E6-37BCF9147ED6}"/>
            </c:ext>
          </c:extLst>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0.1</c:v>
                </c:pt>
                <c:pt idx="4">
                  <c:v>#N/A</c:v>
                </c:pt>
                <c:pt idx="5">
                  <c:v>0.02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6-99DF-468F-B7E6-37BCF9147ED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0.61</c:v>
                </c:pt>
                <c:pt idx="2">
                  <c:v>#N/A</c:v>
                </c:pt>
                <c:pt idx="3">
                  <c:v>0.19</c:v>
                </c:pt>
                <c:pt idx="4">
                  <c:v>#N/A</c:v>
                </c:pt>
                <c:pt idx="5">
                  <c:v>0</c:v>
                </c:pt>
                <c:pt idx="6">
                  <c:v>#N/A</c:v>
                </c:pt>
                <c:pt idx="7">
                  <c:v>0.01</c:v>
                </c:pt>
                <c:pt idx="8">
                  <c:v>#N/A</c:v>
                </c:pt>
                <c:pt idx="9">
                  <c:v>0.63</c:v>
                </c:pt>
              </c:numCache>
            </c:numRef>
          </c:val>
          <c:extLst xmlns:c16r2="http://schemas.microsoft.com/office/drawing/2015/06/chart">
            <c:ext xmlns:c16="http://schemas.microsoft.com/office/drawing/2014/chart" uri="{C3380CC4-5D6E-409C-BE32-E72D297353CC}">
              <c16:uniqueId val="{00000007-99DF-468F-B7E6-37BCF9147E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2.75</c:v>
                </c:pt>
                <c:pt idx="2">
                  <c:v>#N/A</c:v>
                </c:pt>
                <c:pt idx="3">
                  <c:v>1.19</c:v>
                </c:pt>
                <c:pt idx="4">
                  <c:v>#N/A</c:v>
                </c:pt>
                <c:pt idx="5">
                  <c:v>2.77</c:v>
                </c:pt>
                <c:pt idx="6">
                  <c:v>#N/A</c:v>
                </c:pt>
                <c:pt idx="7">
                  <c:v>1.93</c:v>
                </c:pt>
                <c:pt idx="8">
                  <c:v>#N/A</c:v>
                </c:pt>
                <c:pt idx="9">
                  <c:v>2.4300000000000002</c:v>
                </c:pt>
              </c:numCache>
            </c:numRef>
          </c:val>
          <c:extLst xmlns:c16r2="http://schemas.microsoft.com/office/drawing/2015/06/chart">
            <c:ext xmlns:c16="http://schemas.microsoft.com/office/drawing/2014/chart" uri="{C3380CC4-5D6E-409C-BE32-E72D297353CC}">
              <c16:uniqueId val="{00000008-99DF-468F-B7E6-37BCF9147ED6}"/>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4.72</c:v>
                </c:pt>
                <c:pt idx="2">
                  <c:v>#N/A</c:v>
                </c:pt>
                <c:pt idx="3">
                  <c:v>4.68</c:v>
                </c:pt>
                <c:pt idx="4">
                  <c:v>#N/A</c:v>
                </c:pt>
                <c:pt idx="5">
                  <c:v>6.96</c:v>
                </c:pt>
                <c:pt idx="6">
                  <c:v>#N/A</c:v>
                </c:pt>
                <c:pt idx="7">
                  <c:v>8.64</c:v>
                </c:pt>
                <c:pt idx="8">
                  <c:v>#N/A</c:v>
                </c:pt>
                <c:pt idx="9">
                  <c:v>8.73</c:v>
                </c:pt>
              </c:numCache>
            </c:numRef>
          </c:val>
          <c:extLst xmlns:c16r2="http://schemas.microsoft.com/office/drawing/2015/06/chart">
            <c:ext xmlns:c16="http://schemas.microsoft.com/office/drawing/2014/chart" uri="{C3380CC4-5D6E-409C-BE32-E72D297353CC}">
              <c16:uniqueId val="{00000009-99DF-468F-B7E6-37BCF9147ED6}"/>
            </c:ext>
          </c:extLst>
        </c:ser>
        <c:dLbls>
          <c:showLegendKey val="0"/>
          <c:showVal val="0"/>
          <c:showCatName val="0"/>
          <c:showSerName val="0"/>
          <c:showPercent val="0"/>
          <c:showBubbleSize val="0"/>
        </c:dLbls>
        <c:gapWidth val="150"/>
        <c:overlap val="100"/>
        <c:axId val="433801680"/>
        <c:axId val="433802072"/>
      </c:barChart>
      <c:catAx>
        <c:axId val="43380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802072"/>
        <c:crosses val="autoZero"/>
        <c:auto val="1"/>
        <c:lblAlgn val="ctr"/>
        <c:lblOffset val="100"/>
        <c:tickLblSkip val="1"/>
        <c:tickMarkSkip val="1"/>
        <c:noMultiLvlLbl val="0"/>
      </c:catAx>
      <c:valAx>
        <c:axId val="43380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0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1256</c:v>
                </c:pt>
                <c:pt idx="5">
                  <c:v>1269</c:v>
                </c:pt>
                <c:pt idx="8">
                  <c:v>1245</c:v>
                </c:pt>
                <c:pt idx="11">
                  <c:v>1188</c:v>
                </c:pt>
                <c:pt idx="14">
                  <c:v>1101</c:v>
                </c:pt>
              </c:numCache>
            </c:numRef>
          </c:val>
          <c:extLst xmlns:c16r2="http://schemas.microsoft.com/office/drawing/2015/06/chart">
            <c:ext xmlns:c16="http://schemas.microsoft.com/office/drawing/2014/chart" uri="{C3380CC4-5D6E-409C-BE32-E72D297353CC}">
              <c16:uniqueId val="{00000000-BF6E-438F-8C93-236031C5A7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F6E-438F-8C93-236031C5A7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24</c:v>
                </c:pt>
                <c:pt idx="6">
                  <c:v>25</c:v>
                </c:pt>
                <c:pt idx="9">
                  <c:v>20</c:v>
                </c:pt>
                <c:pt idx="12">
                  <c:v>8</c:v>
                </c:pt>
              </c:numCache>
            </c:numRef>
          </c:val>
          <c:extLst xmlns:c16r2="http://schemas.microsoft.com/office/drawing/2015/06/chart">
            <c:ext xmlns:c16="http://schemas.microsoft.com/office/drawing/2014/chart" uri="{C3380CC4-5D6E-409C-BE32-E72D297353CC}">
              <c16:uniqueId val="{00000002-BF6E-438F-8C93-236031C5A7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45</c:v>
                </c:pt>
                <c:pt idx="3">
                  <c:v>43</c:v>
                </c:pt>
                <c:pt idx="6">
                  <c:v>48</c:v>
                </c:pt>
                <c:pt idx="9">
                  <c:v>40</c:v>
                </c:pt>
                <c:pt idx="12">
                  <c:v>35</c:v>
                </c:pt>
              </c:numCache>
            </c:numRef>
          </c:val>
          <c:extLst xmlns:c16r2="http://schemas.microsoft.com/office/drawing/2015/06/chart">
            <c:ext xmlns:c16="http://schemas.microsoft.com/office/drawing/2014/chart" uri="{C3380CC4-5D6E-409C-BE32-E72D297353CC}">
              <c16:uniqueId val="{00000003-BF6E-438F-8C93-236031C5A7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361</c:v>
                </c:pt>
                <c:pt idx="3">
                  <c:v>336</c:v>
                </c:pt>
                <c:pt idx="6">
                  <c:v>321</c:v>
                </c:pt>
                <c:pt idx="9">
                  <c:v>308</c:v>
                </c:pt>
                <c:pt idx="12">
                  <c:v>337</c:v>
                </c:pt>
              </c:numCache>
            </c:numRef>
          </c:val>
          <c:extLst xmlns:c16r2="http://schemas.microsoft.com/office/drawing/2015/06/chart">
            <c:ext xmlns:c16="http://schemas.microsoft.com/office/drawing/2014/chart" uri="{C3380CC4-5D6E-409C-BE32-E72D297353CC}">
              <c16:uniqueId val="{00000004-BF6E-438F-8C93-236031C5A7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6E-438F-8C93-236031C5A7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6E-438F-8C93-236031C5A7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1219</c:v>
                </c:pt>
                <c:pt idx="3">
                  <c:v>1273</c:v>
                </c:pt>
                <c:pt idx="6">
                  <c:v>1098</c:v>
                </c:pt>
                <c:pt idx="9">
                  <c:v>1082</c:v>
                </c:pt>
                <c:pt idx="12">
                  <c:v>1059</c:v>
                </c:pt>
              </c:numCache>
            </c:numRef>
          </c:val>
          <c:extLst xmlns:c16r2="http://schemas.microsoft.com/office/drawing/2015/06/chart">
            <c:ext xmlns:c16="http://schemas.microsoft.com/office/drawing/2014/chart" uri="{C3380CC4-5D6E-409C-BE32-E72D297353CC}">
              <c16:uniqueId val="{00000007-BF6E-438F-8C93-236031C5A766}"/>
            </c:ext>
          </c:extLst>
        </c:ser>
        <c:dLbls>
          <c:showLegendKey val="0"/>
          <c:showVal val="0"/>
          <c:showCatName val="0"/>
          <c:showSerName val="0"/>
          <c:showPercent val="0"/>
          <c:showBubbleSize val="0"/>
        </c:dLbls>
        <c:gapWidth val="100"/>
        <c:overlap val="100"/>
        <c:axId val="436133328"/>
        <c:axId val="43613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395</c:v>
                </c:pt>
                <c:pt idx="2">
                  <c:v>#N/A</c:v>
                </c:pt>
                <c:pt idx="3">
                  <c:v>#N/A</c:v>
                </c:pt>
                <c:pt idx="4">
                  <c:v>407</c:v>
                </c:pt>
                <c:pt idx="5">
                  <c:v>#N/A</c:v>
                </c:pt>
                <c:pt idx="6">
                  <c:v>#N/A</c:v>
                </c:pt>
                <c:pt idx="7">
                  <c:v>247</c:v>
                </c:pt>
                <c:pt idx="8">
                  <c:v>#N/A</c:v>
                </c:pt>
                <c:pt idx="9">
                  <c:v>#N/A</c:v>
                </c:pt>
                <c:pt idx="10">
                  <c:v>262</c:v>
                </c:pt>
                <c:pt idx="11">
                  <c:v>#N/A</c:v>
                </c:pt>
                <c:pt idx="12">
                  <c:v>#N/A</c:v>
                </c:pt>
                <c:pt idx="13">
                  <c:v>338</c:v>
                </c:pt>
                <c:pt idx="14">
                  <c:v>#N/A</c:v>
                </c:pt>
              </c:numCache>
            </c:numRef>
          </c:val>
          <c:smooth val="0"/>
          <c:extLst xmlns:c16r2="http://schemas.microsoft.com/office/drawing/2015/06/chart">
            <c:ext xmlns:c16="http://schemas.microsoft.com/office/drawing/2014/chart" uri="{C3380CC4-5D6E-409C-BE32-E72D297353CC}">
              <c16:uniqueId val="{00000008-BF6E-438F-8C93-236031C5A766}"/>
            </c:ext>
          </c:extLst>
        </c:ser>
        <c:dLbls>
          <c:showLegendKey val="0"/>
          <c:showVal val="0"/>
          <c:showCatName val="0"/>
          <c:showSerName val="0"/>
          <c:showPercent val="0"/>
          <c:showBubbleSize val="0"/>
        </c:dLbls>
        <c:marker val="1"/>
        <c:smooth val="0"/>
        <c:axId val="436133328"/>
        <c:axId val="436133720"/>
      </c:lineChart>
      <c:catAx>
        <c:axId val="43613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133720"/>
        <c:crosses val="autoZero"/>
        <c:auto val="1"/>
        <c:lblAlgn val="ctr"/>
        <c:lblOffset val="100"/>
        <c:tickLblSkip val="1"/>
        <c:tickMarkSkip val="1"/>
        <c:noMultiLvlLbl val="0"/>
      </c:catAx>
      <c:valAx>
        <c:axId val="43613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13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9883</c:v>
                </c:pt>
                <c:pt idx="5">
                  <c:v>9516</c:v>
                </c:pt>
                <c:pt idx="8">
                  <c:v>9947</c:v>
                </c:pt>
                <c:pt idx="11">
                  <c:v>10564</c:v>
                </c:pt>
                <c:pt idx="14">
                  <c:v>10330</c:v>
                </c:pt>
              </c:numCache>
            </c:numRef>
          </c:val>
          <c:extLst xmlns:c16r2="http://schemas.microsoft.com/office/drawing/2015/06/chart">
            <c:ext xmlns:c16="http://schemas.microsoft.com/office/drawing/2014/chart" uri="{C3380CC4-5D6E-409C-BE32-E72D297353CC}">
              <c16:uniqueId val="{00000000-D710-474F-9A2F-030ECA3A48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514</c:v>
                </c:pt>
                <c:pt idx="5">
                  <c:v>376</c:v>
                </c:pt>
                <c:pt idx="8">
                  <c:v>186</c:v>
                </c:pt>
                <c:pt idx="11">
                  <c:v>137</c:v>
                </c:pt>
                <c:pt idx="14">
                  <c:v>165</c:v>
                </c:pt>
              </c:numCache>
            </c:numRef>
          </c:val>
          <c:extLst xmlns:c16r2="http://schemas.microsoft.com/office/drawing/2015/06/chart">
            <c:ext xmlns:c16="http://schemas.microsoft.com/office/drawing/2014/chart" uri="{C3380CC4-5D6E-409C-BE32-E72D297353CC}">
              <c16:uniqueId val="{00000001-D710-474F-9A2F-030ECA3A48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2652</c:v>
                </c:pt>
                <c:pt idx="5">
                  <c:v>2602</c:v>
                </c:pt>
                <c:pt idx="8">
                  <c:v>2614</c:v>
                </c:pt>
                <c:pt idx="11">
                  <c:v>2611</c:v>
                </c:pt>
                <c:pt idx="14">
                  <c:v>2616</c:v>
                </c:pt>
              </c:numCache>
            </c:numRef>
          </c:val>
          <c:extLst xmlns:c16r2="http://schemas.microsoft.com/office/drawing/2015/06/chart">
            <c:ext xmlns:c16="http://schemas.microsoft.com/office/drawing/2014/chart" uri="{C3380CC4-5D6E-409C-BE32-E72D297353CC}">
              <c16:uniqueId val="{00000002-D710-474F-9A2F-030ECA3A48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10-474F-9A2F-030ECA3A48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10-474F-9A2F-030ECA3A48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10-474F-9A2F-030ECA3A48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731</c:v>
                </c:pt>
                <c:pt idx="3">
                  <c:v>732</c:v>
                </c:pt>
                <c:pt idx="6">
                  <c:v>680</c:v>
                </c:pt>
                <c:pt idx="9">
                  <c:v>620</c:v>
                </c:pt>
                <c:pt idx="12">
                  <c:v>653</c:v>
                </c:pt>
              </c:numCache>
            </c:numRef>
          </c:val>
          <c:extLst xmlns:c16r2="http://schemas.microsoft.com/office/drawing/2015/06/chart">
            <c:ext xmlns:c16="http://schemas.microsoft.com/office/drawing/2014/chart" uri="{C3380CC4-5D6E-409C-BE32-E72D297353CC}">
              <c16:uniqueId val="{00000006-D710-474F-9A2F-030ECA3A48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229</c:v>
                </c:pt>
                <c:pt idx="3">
                  <c:v>201</c:v>
                </c:pt>
                <c:pt idx="6">
                  <c:v>169</c:v>
                </c:pt>
                <c:pt idx="9">
                  <c:v>148</c:v>
                </c:pt>
                <c:pt idx="12">
                  <c:v>114</c:v>
                </c:pt>
              </c:numCache>
            </c:numRef>
          </c:val>
          <c:extLst xmlns:c16r2="http://schemas.microsoft.com/office/drawing/2015/06/chart">
            <c:ext xmlns:c16="http://schemas.microsoft.com/office/drawing/2014/chart" uri="{C3380CC4-5D6E-409C-BE32-E72D297353CC}">
              <c16:uniqueId val="{00000007-D710-474F-9A2F-030ECA3A48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4384</c:v>
                </c:pt>
                <c:pt idx="3">
                  <c:v>4280</c:v>
                </c:pt>
                <c:pt idx="6">
                  <c:v>4289</c:v>
                </c:pt>
                <c:pt idx="9">
                  <c:v>4236</c:v>
                </c:pt>
                <c:pt idx="12">
                  <c:v>4052</c:v>
                </c:pt>
              </c:numCache>
            </c:numRef>
          </c:val>
          <c:extLst xmlns:c16r2="http://schemas.microsoft.com/office/drawing/2015/06/chart">
            <c:ext xmlns:c16="http://schemas.microsoft.com/office/drawing/2014/chart" uri="{C3380CC4-5D6E-409C-BE32-E72D297353CC}">
              <c16:uniqueId val="{00000008-D710-474F-9A2F-030ECA3A48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542</c:v>
                </c:pt>
                <c:pt idx="3">
                  <c:v>66</c:v>
                </c:pt>
                <c:pt idx="6">
                  <c:v>31</c:v>
                </c:pt>
                <c:pt idx="9">
                  <c:v>16</c:v>
                </c:pt>
                <c:pt idx="12">
                  <c:v>9</c:v>
                </c:pt>
              </c:numCache>
            </c:numRef>
          </c:val>
          <c:extLst xmlns:c16r2="http://schemas.microsoft.com/office/drawing/2015/06/chart">
            <c:ext xmlns:c16="http://schemas.microsoft.com/office/drawing/2014/chart" uri="{C3380CC4-5D6E-409C-BE32-E72D297353CC}">
              <c16:uniqueId val="{00000009-D710-474F-9A2F-030ECA3A48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9243</c:v>
                </c:pt>
                <c:pt idx="3">
                  <c:v>8657</c:v>
                </c:pt>
                <c:pt idx="6">
                  <c:v>9316</c:v>
                </c:pt>
                <c:pt idx="9">
                  <c:v>9732</c:v>
                </c:pt>
                <c:pt idx="12">
                  <c:v>9757</c:v>
                </c:pt>
              </c:numCache>
            </c:numRef>
          </c:val>
          <c:extLst xmlns:c16r2="http://schemas.microsoft.com/office/drawing/2015/06/chart">
            <c:ext xmlns:c16="http://schemas.microsoft.com/office/drawing/2014/chart" uri="{C3380CC4-5D6E-409C-BE32-E72D297353CC}">
              <c16:uniqueId val="{0000000A-D710-474F-9A2F-030ECA3A487C}"/>
            </c:ext>
          </c:extLst>
        </c:ser>
        <c:dLbls>
          <c:showLegendKey val="0"/>
          <c:showVal val="0"/>
          <c:showCatName val="0"/>
          <c:showSerName val="0"/>
          <c:showPercent val="0"/>
          <c:showBubbleSize val="0"/>
        </c:dLbls>
        <c:gapWidth val="100"/>
        <c:overlap val="100"/>
        <c:axId val="436134896"/>
        <c:axId val="436135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2081</c:v>
                </c:pt>
                <c:pt idx="2">
                  <c:v>#N/A</c:v>
                </c:pt>
                <c:pt idx="3">
                  <c:v>#N/A</c:v>
                </c:pt>
                <c:pt idx="4">
                  <c:v>1443</c:v>
                </c:pt>
                <c:pt idx="5">
                  <c:v>#N/A</c:v>
                </c:pt>
                <c:pt idx="6">
                  <c:v>#N/A</c:v>
                </c:pt>
                <c:pt idx="7">
                  <c:v>1737</c:v>
                </c:pt>
                <c:pt idx="8">
                  <c:v>#N/A</c:v>
                </c:pt>
                <c:pt idx="9">
                  <c:v>#N/A</c:v>
                </c:pt>
                <c:pt idx="10">
                  <c:v>1442</c:v>
                </c:pt>
                <c:pt idx="11">
                  <c:v>#N/A</c:v>
                </c:pt>
                <c:pt idx="12">
                  <c:v>#N/A</c:v>
                </c:pt>
                <c:pt idx="13">
                  <c:v>1473</c:v>
                </c:pt>
                <c:pt idx="14">
                  <c:v>#N/A</c:v>
                </c:pt>
              </c:numCache>
            </c:numRef>
          </c:val>
          <c:smooth val="0"/>
          <c:extLst xmlns:c16r2="http://schemas.microsoft.com/office/drawing/2015/06/chart">
            <c:ext xmlns:c16="http://schemas.microsoft.com/office/drawing/2014/chart" uri="{C3380CC4-5D6E-409C-BE32-E72D297353CC}">
              <c16:uniqueId val="{0000000B-D710-474F-9A2F-030ECA3A487C}"/>
            </c:ext>
          </c:extLst>
        </c:ser>
        <c:dLbls>
          <c:showLegendKey val="0"/>
          <c:showVal val="0"/>
          <c:showCatName val="0"/>
          <c:showSerName val="0"/>
          <c:showPercent val="0"/>
          <c:showBubbleSize val="0"/>
        </c:dLbls>
        <c:marker val="1"/>
        <c:smooth val="0"/>
        <c:axId val="436134896"/>
        <c:axId val="436135288"/>
      </c:lineChart>
      <c:catAx>
        <c:axId val="43613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135288"/>
        <c:crosses val="autoZero"/>
        <c:auto val="1"/>
        <c:lblAlgn val="ctr"/>
        <c:lblOffset val="100"/>
        <c:tickLblSkip val="1"/>
        <c:tickMarkSkip val="1"/>
        <c:noMultiLvlLbl val="0"/>
      </c:catAx>
      <c:valAx>
        <c:axId val="43613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13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620</c:v>
                </c:pt>
                <c:pt idx="1">
                  <c:v>620</c:v>
                </c:pt>
                <c:pt idx="2">
                  <c:v>620</c:v>
                </c:pt>
              </c:numCache>
            </c:numRef>
          </c:val>
          <c:extLst xmlns:c16r2="http://schemas.microsoft.com/office/drawing/2015/06/chart">
            <c:ext xmlns:c16="http://schemas.microsoft.com/office/drawing/2014/chart" uri="{C3380CC4-5D6E-409C-BE32-E72D297353CC}">
              <c16:uniqueId val="{00000000-9209-46DA-9483-09FD55D590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931</c:v>
                </c:pt>
                <c:pt idx="1">
                  <c:v>954</c:v>
                </c:pt>
                <c:pt idx="2">
                  <c:v>977</c:v>
                </c:pt>
              </c:numCache>
            </c:numRef>
          </c:val>
          <c:extLst xmlns:c16r2="http://schemas.microsoft.com/office/drawing/2015/06/chart">
            <c:ext xmlns:c16="http://schemas.microsoft.com/office/drawing/2014/chart" uri="{C3380CC4-5D6E-409C-BE32-E72D297353CC}">
              <c16:uniqueId val="{00000001-9209-46DA-9483-09FD55D590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1837</c:v>
                </c:pt>
                <c:pt idx="1">
                  <c:v>1798</c:v>
                </c:pt>
                <c:pt idx="2">
                  <c:v>1826</c:v>
                </c:pt>
              </c:numCache>
            </c:numRef>
          </c:val>
          <c:extLst xmlns:c16r2="http://schemas.microsoft.com/office/drawing/2015/06/chart">
            <c:ext xmlns:c16="http://schemas.microsoft.com/office/drawing/2014/chart" uri="{C3380CC4-5D6E-409C-BE32-E72D297353CC}">
              <c16:uniqueId val="{00000002-9209-46DA-9483-09FD55D590BB}"/>
            </c:ext>
          </c:extLst>
        </c:ser>
        <c:dLbls>
          <c:showLegendKey val="0"/>
          <c:showVal val="0"/>
          <c:showCatName val="0"/>
          <c:showSerName val="0"/>
          <c:showPercent val="0"/>
          <c:showBubbleSize val="0"/>
        </c:dLbls>
        <c:gapWidth val="120"/>
        <c:overlap val="100"/>
        <c:axId val="436136072"/>
        <c:axId val="436136464"/>
      </c:barChart>
      <c:catAx>
        <c:axId val="43613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136464"/>
        <c:crosses val="autoZero"/>
        <c:auto val="1"/>
        <c:lblAlgn val="ctr"/>
        <c:lblOffset val="100"/>
        <c:tickLblSkip val="1"/>
        <c:tickMarkSkip val="1"/>
        <c:noMultiLvlLbl val="0"/>
      </c:catAx>
      <c:valAx>
        <c:axId val="436136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13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95-42D4-A5AE-64E6810D22B6}"/>
                </c:ext>
                <c:ext xmlns:c15="http://schemas.microsoft.com/office/drawing/2012/chart" uri="{CE6537A1-D6FC-4f65-9D91-7224C49458BB}">
                  <c15:dlblFieldTable>
                    <c15:dlblFTEntry>
                      <c15:txfldGUID>{2547838C-40AB-4547-A3A5-895DF4995D99}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95-42D4-A5AE-64E6810D22B6}"/>
                </c:ext>
                <c:ext xmlns:c15="http://schemas.microsoft.com/office/drawing/2012/chart" uri="{CE6537A1-D6FC-4f65-9D91-7224C49458BB}">
                  <c15:dlblFieldTable>
                    <c15:dlblFTEntry>
                      <c15:txfldGUID>{E6D19D71-9024-44AD-A3CB-5C2394FFCDDB}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95-42D4-A5AE-64E6810D22B6}"/>
                </c:ext>
                <c:ext xmlns:c15="http://schemas.microsoft.com/office/drawing/2012/chart" uri="{CE6537A1-D6FC-4f65-9D91-7224C49458BB}">
                  <c15:dlblFieldTable>
                    <c15:dlblFTEntry>
                      <c15:txfldGUID>{1B40241D-4B72-42FC-84B6-0D504CBC7914}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95-42D4-A5AE-64E6810D22B6}"/>
                </c:ext>
                <c:ext xmlns:c15="http://schemas.microsoft.com/office/drawing/2012/chart" uri="{CE6537A1-D6FC-4f65-9D91-7224C49458BB}">
                  <c15:dlblFieldTable>
                    <c15:dlblFTEntry>
                      <c15:txfldGUID>{0B09C826-CD43-447E-A88C-4ECD943726B3}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95-42D4-A5AE-64E6810D22B6}"/>
                </c:ext>
                <c:ext xmlns:c15="http://schemas.microsoft.com/office/drawing/2012/chart" uri="{CE6537A1-D6FC-4f65-9D91-7224C49458BB}">
                  <c15:dlblFieldTable>
                    <c15:dlblFTEntry>
                      <c15:txfldGUID>{9A3A81A4-25F0-4225-ABF0-C56D780536A1}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95-42D4-A5AE-64E6810D22B6}"/>
                </c:ext>
                <c:ext xmlns:c15="http://schemas.microsoft.com/office/drawing/2012/chart" uri="{CE6537A1-D6FC-4f65-9D91-7224C49458BB}">
                  <c15:dlblFieldTable>
                    <c15:dlblFTEntry>
                      <c15:txfldGUID>{F766EBA7-2E90-44CF-8991-B40EF434DC4F}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95-42D4-A5AE-64E6810D22B6}"/>
                </c:ext>
                <c:ext xmlns:c15="http://schemas.microsoft.com/office/drawing/2012/chart" uri="{CE6537A1-D6FC-4f65-9D91-7224C49458BB}">
                  <c15:layout/>
                  <c15:dlblFieldTable>
                    <c15:dlblFTEntry>
                      <c15:txfldGUID>{0E307788-21F9-4C89-9409-F8CF4A83DEA3}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95-42D4-A5AE-64E6810D22B6}"/>
                </c:ext>
                <c:ext xmlns:c15="http://schemas.microsoft.com/office/drawing/2012/chart" uri="{CE6537A1-D6FC-4f65-9D91-7224C49458BB}">
                  <c15:layout/>
                  <c15:dlblFieldTable>
                    <c15:dlblFTEntry>
                      <c15:txfldGUID>{4208C2DD-8141-4125-B254-0EFEC1C05B19}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95-42D4-A5AE-64E6810D22B6}"/>
                </c:ext>
                <c:ext xmlns:c15="http://schemas.microsoft.com/office/drawing/2012/chart" uri="{CE6537A1-D6FC-4f65-9D91-7224C49458BB}">
                  <c15:dlblFieldTable>
                    <c15:dlblFTEntry>
                      <c15:txfldGUID>{6A524CA1-62FA-4DBA-A9EC-6F4DA4C31832}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42.6</c:v>
                </c:pt>
                <c:pt idx="24">
                  <c:v>47.9</c:v>
                </c:pt>
              </c:numCache>
            </c:numRef>
          </c:xVal>
          <c:yVal>
            <c:numRef>
              <c:f>公会計指標分析・財政指標組合せ分析表!$BP$51:$DC$51</c:f>
              <c:numCache>
                <c:formatCode>#,##0.0;"▲ "#,##0.0</c:formatCode>
                <c:ptCount val="40"/>
                <c:pt idx="16">
                  <c:v>55.1</c:v>
                </c:pt>
                <c:pt idx="24">
                  <c:v>47.7</c:v>
                </c:pt>
              </c:numCache>
            </c:numRef>
          </c:yVal>
          <c:smooth val="0"/>
          <c:extLst xmlns:c16r2="http://schemas.microsoft.com/office/drawing/2015/06/chart">
            <c:ext xmlns:c16="http://schemas.microsoft.com/office/drawing/2014/chart" uri="{C3380CC4-5D6E-409C-BE32-E72D297353CC}">
              <c16:uniqueId val="{00000009-B895-42D4-A5AE-64E6810D22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95-42D4-A5AE-64E6810D22B6}"/>
                </c:ext>
                <c:ext xmlns:c15="http://schemas.microsoft.com/office/drawing/2012/chart" uri="{CE6537A1-D6FC-4f65-9D91-7224C49458BB}">
                  <c15:dlblFieldTable>
                    <c15:dlblFTEntry>
                      <c15:txfldGUID>{AB3C266C-E812-4EA8-9668-5BA09ED644C4}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95-42D4-A5AE-64E6810D22B6}"/>
                </c:ext>
                <c:ext xmlns:c15="http://schemas.microsoft.com/office/drawing/2012/chart" uri="{CE6537A1-D6FC-4f65-9D91-7224C49458BB}">
                  <c15:dlblFieldTable>
                    <c15:dlblFTEntry>
                      <c15:txfldGUID>{DD028744-6AF4-46AB-816B-D99B58864543}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95-42D4-A5AE-64E6810D22B6}"/>
                </c:ext>
                <c:ext xmlns:c15="http://schemas.microsoft.com/office/drawing/2012/chart" uri="{CE6537A1-D6FC-4f65-9D91-7224C49458BB}">
                  <c15:dlblFieldTable>
                    <c15:dlblFTEntry>
                      <c15:txfldGUID>{67A282D9-9E95-4869-B44D-3DC228176825}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95-42D4-A5AE-64E6810D22B6}"/>
                </c:ext>
                <c:ext xmlns:c15="http://schemas.microsoft.com/office/drawing/2012/chart" uri="{CE6537A1-D6FC-4f65-9D91-7224C49458BB}">
                  <c15:dlblFieldTable>
                    <c15:dlblFTEntry>
                      <c15:txfldGUID>{4E055C9A-7240-4CCB-ACA8-670B70B72FEE}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95-42D4-A5AE-64E6810D22B6}"/>
                </c:ext>
                <c:ext xmlns:c15="http://schemas.microsoft.com/office/drawing/2012/chart" uri="{CE6537A1-D6FC-4f65-9D91-7224C49458BB}">
                  <c15:dlblFieldTable>
                    <c15:dlblFTEntry>
                      <c15:txfldGUID>{C952D8D6-2E7B-4F87-9A32-6FBB5A62FEFD}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95-42D4-A5AE-64E6810D22B6}"/>
                </c:ext>
                <c:ext xmlns:c15="http://schemas.microsoft.com/office/drawing/2012/chart" uri="{CE6537A1-D6FC-4f65-9D91-7224C49458BB}">
                  <c15:dlblFieldTable>
                    <c15:dlblFTEntry>
                      <c15:txfldGUID>{58371B8F-35D0-4C6E-844C-7CD93FC8C42A}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95-42D4-A5AE-64E6810D22B6}"/>
                </c:ext>
                <c:ext xmlns:c15="http://schemas.microsoft.com/office/drawing/2012/chart" uri="{CE6537A1-D6FC-4f65-9D91-7224C49458BB}">
                  <c15:layout/>
                  <c15:dlblFieldTable>
                    <c15:dlblFTEntry>
                      <c15:txfldGUID>{C89A9CC9-0E64-4A2E-9B13-07D3C903D394}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95-42D4-A5AE-64E6810D22B6}"/>
                </c:ext>
                <c:ext xmlns:c15="http://schemas.microsoft.com/office/drawing/2012/chart" uri="{CE6537A1-D6FC-4f65-9D91-7224C49458BB}">
                  <c15:layout/>
                  <c15:dlblFieldTable>
                    <c15:dlblFTEntry>
                      <c15:txfldGUID>{102975CC-6600-4C54-B2B7-F21C4409B70D}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95-42D4-A5AE-64E6810D22B6}"/>
                </c:ext>
                <c:ext xmlns:c15="http://schemas.microsoft.com/office/drawing/2012/chart" uri="{CE6537A1-D6FC-4f65-9D91-7224C49458BB}">
                  <c15:dlblFieldTable>
                    <c15:dlblFTEntry>
                      <c15:txfldGUID>{5F11AA76-B4A2-4880-A68F-6BA030FBBCD1}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B895-42D4-A5AE-64E6810D22B6}"/>
            </c:ext>
          </c:extLst>
        </c:ser>
        <c:dLbls>
          <c:showLegendKey val="0"/>
          <c:showVal val="1"/>
          <c:showCatName val="0"/>
          <c:showSerName val="0"/>
          <c:showPercent val="0"/>
          <c:showBubbleSize val="0"/>
        </c:dLbls>
        <c:axId val="507703472"/>
        <c:axId val="507703864"/>
      </c:scatterChart>
      <c:valAx>
        <c:axId val="507703472"/>
        <c:scaling>
          <c:orientation val="minMax"/>
          <c:max val="58"/>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703864"/>
        <c:crosses val="autoZero"/>
        <c:crossBetween val="midCat"/>
      </c:valAx>
      <c:valAx>
        <c:axId val="507703864"/>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70347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42-4B08-90DD-80EFA8FFA239}"/>
                </c:ext>
                <c:ext xmlns:c15="http://schemas.microsoft.com/office/drawing/2012/chart" uri="{CE6537A1-D6FC-4f65-9D91-7224C49458BB}">
                  <c15:layout/>
                  <c15:dlblFieldTable>
                    <c15:dlblFTEntry>
                      <c15:txfldGUID>{44D25A45-FC43-4FD7-AA1A-03F7C0EF354A}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42-4B08-90DD-80EFA8FFA239}"/>
                </c:ext>
                <c:ext xmlns:c15="http://schemas.microsoft.com/office/drawing/2012/chart" uri="{CE6537A1-D6FC-4f65-9D91-7224C49458BB}">
                  <c15:dlblFieldTable>
                    <c15:dlblFTEntry>
                      <c15:txfldGUID>{3904F3E2-3DF4-48E1-A477-95420370F4FD}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42-4B08-90DD-80EFA8FFA239}"/>
                </c:ext>
                <c:ext xmlns:c15="http://schemas.microsoft.com/office/drawing/2012/chart" uri="{CE6537A1-D6FC-4f65-9D91-7224C49458BB}">
                  <c15:dlblFieldTable>
                    <c15:dlblFTEntry>
                      <c15:txfldGUID>{A2D99206-AC80-47BF-9830-EC927FC33D55}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42-4B08-90DD-80EFA8FFA239}"/>
                </c:ext>
                <c:ext xmlns:c15="http://schemas.microsoft.com/office/drawing/2012/chart" uri="{CE6537A1-D6FC-4f65-9D91-7224C49458BB}">
                  <c15:dlblFieldTable>
                    <c15:dlblFTEntry>
                      <c15:txfldGUID>{7DEF15BE-2DDE-40C4-80E5-9358505AFE1D}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42-4B08-90DD-80EFA8FFA239}"/>
                </c:ext>
                <c:ext xmlns:c15="http://schemas.microsoft.com/office/drawing/2012/chart" uri="{CE6537A1-D6FC-4f65-9D91-7224C49458BB}">
                  <c15:dlblFieldTable>
                    <c15:dlblFTEntry>
                      <c15:txfldGUID>{E80BA9CF-BC32-48AD-909C-69CFDF92E974}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42-4B08-90DD-80EFA8FFA239}"/>
                </c:ext>
                <c:ext xmlns:c15="http://schemas.microsoft.com/office/drawing/2012/chart" uri="{CE6537A1-D6FC-4f65-9D91-7224C49458BB}">
                  <c15:layout/>
                  <c15:dlblFieldTable>
                    <c15:dlblFTEntry>
                      <c15:txfldGUID>{67D382A4-8E54-4D61-9458-F9AE46FEAD96}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42-4B08-90DD-80EFA8FFA239}"/>
                </c:ext>
                <c:ext xmlns:c15="http://schemas.microsoft.com/office/drawing/2012/chart" uri="{CE6537A1-D6FC-4f65-9D91-7224C49458BB}">
                  <c15:layout/>
                  <c15:dlblFieldTable>
                    <c15:dlblFTEntry>
                      <c15:txfldGUID>{E2C46CCC-B231-4931-8A5F-A4BEA4043A44}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42-4B08-90DD-80EFA8FFA239}"/>
                </c:ext>
                <c:ext xmlns:c15="http://schemas.microsoft.com/office/drawing/2012/chart" uri="{CE6537A1-D6FC-4f65-9D91-7224C49458BB}">
                  <c15:layout/>
                  <c15:dlblFieldTable>
                    <c15:dlblFTEntry>
                      <c15:txfldGUID>{AC21A8B3-8C8B-4F3B-9FB5-4003D7C250AF}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42-4B08-90DD-80EFA8FFA239}"/>
                </c:ext>
                <c:ext xmlns:c15="http://schemas.microsoft.com/office/drawing/2012/chart" uri="{CE6537A1-D6FC-4f65-9D91-7224C49458BB}">
                  <c15:layout/>
                  <c15:dlblFieldTable>
                    <c15:dlblFTEntry>
                      <c15:txfldGUID>{0944FC9A-7A3C-437F-953B-5B3665A9EC2F}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13.7</c:v>
                </c:pt>
                <c:pt idx="16">
                  <c:v>11</c:v>
                </c:pt>
                <c:pt idx="24">
                  <c:v>9.8000000000000007</c:v>
                </c:pt>
                <c:pt idx="32">
                  <c:v>9.1999999999999993</c:v>
                </c:pt>
              </c:numCache>
            </c:numRef>
          </c:xVal>
          <c:yVal>
            <c:numRef>
              <c:f>公会計指標分析・財政指標組合せ分析表!$BP$73:$DC$73</c:f>
              <c:numCache>
                <c:formatCode>#,##0.0;"▲ "#,##0.0</c:formatCode>
                <c:ptCount val="40"/>
                <c:pt idx="0">
                  <c:v>65</c:v>
                </c:pt>
                <c:pt idx="8">
                  <c:v>46.1</c:v>
                </c:pt>
                <c:pt idx="16">
                  <c:v>55.1</c:v>
                </c:pt>
                <c:pt idx="24">
                  <c:v>47.7</c:v>
                </c:pt>
                <c:pt idx="32">
                  <c:v>49.1</c:v>
                </c:pt>
              </c:numCache>
            </c:numRef>
          </c:yVal>
          <c:smooth val="0"/>
          <c:extLst xmlns:c16r2="http://schemas.microsoft.com/office/drawing/2015/06/chart">
            <c:ext xmlns:c16="http://schemas.microsoft.com/office/drawing/2014/chart" uri="{C3380CC4-5D6E-409C-BE32-E72D297353CC}">
              <c16:uniqueId val="{00000009-1442-4B08-90DD-80EFA8FFA2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42-4B08-90DD-80EFA8FFA239}"/>
                </c:ext>
                <c:ext xmlns:c15="http://schemas.microsoft.com/office/drawing/2012/chart" uri="{CE6537A1-D6FC-4f65-9D91-7224C49458BB}">
                  <c15:layout/>
                  <c15:dlblFieldTable>
                    <c15:dlblFTEntry>
                      <c15:txfldGUID>{F1527626-8E4C-488A-AD8C-4B51B255F486}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42-4B08-90DD-80EFA8FFA239}"/>
                </c:ext>
                <c:ext xmlns:c15="http://schemas.microsoft.com/office/drawing/2012/chart" uri="{CE6537A1-D6FC-4f65-9D91-7224C49458BB}">
                  <c15:dlblFieldTable>
                    <c15:dlblFTEntry>
                      <c15:txfldGUID>{08453767-CDE5-4C96-BD36-10F70CB1DEF0}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42-4B08-90DD-80EFA8FFA239}"/>
                </c:ext>
                <c:ext xmlns:c15="http://schemas.microsoft.com/office/drawing/2012/chart" uri="{CE6537A1-D6FC-4f65-9D91-7224C49458BB}">
                  <c15:dlblFieldTable>
                    <c15:dlblFTEntry>
                      <c15:txfldGUID>{A06256F4-0A16-4076-AF46-3A08C02B6F84}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42-4B08-90DD-80EFA8FFA239}"/>
                </c:ext>
                <c:ext xmlns:c15="http://schemas.microsoft.com/office/drawing/2012/chart" uri="{CE6537A1-D6FC-4f65-9D91-7224C49458BB}">
                  <c15:dlblFieldTable>
                    <c15:dlblFTEntry>
                      <c15:txfldGUID>{07B5DEE2-3566-4FE0-B77B-EAA2002CF299}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42-4B08-90DD-80EFA8FFA239}"/>
                </c:ext>
                <c:ext xmlns:c15="http://schemas.microsoft.com/office/drawing/2012/chart" uri="{CE6537A1-D6FC-4f65-9D91-7224C49458BB}">
                  <c15:dlblFieldTable>
                    <c15:dlblFTEntry>
                      <c15:txfldGUID>{5834D508-5CB6-492A-82ED-E7025239370E}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42-4B08-90DD-80EFA8FFA239}"/>
                </c:ext>
                <c:ext xmlns:c15="http://schemas.microsoft.com/office/drawing/2012/chart" uri="{CE6537A1-D6FC-4f65-9D91-7224C49458BB}">
                  <c15:layout/>
                  <c15:dlblFieldTable>
                    <c15:dlblFTEntry>
                      <c15:txfldGUID>{2AE44BEC-58EF-4CB1-9204-A53FF29ACB40}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3403541660923184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42-4B08-90DD-80EFA8FFA239}"/>
                </c:ext>
                <c:ext xmlns:c15="http://schemas.microsoft.com/office/drawing/2012/chart" uri="{CE6537A1-D6FC-4f65-9D91-7224C49458BB}">
                  <c15:layout/>
                  <c15:dlblFieldTable>
                    <c15:dlblFTEntry>
                      <c15:txfldGUID>{48D77657-696C-4AF1-93D9-E5D3CAF0CC2F}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9992441577298081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42-4B08-90DD-80EFA8FFA239}"/>
                </c:ext>
                <c:ext xmlns:c15="http://schemas.microsoft.com/office/drawing/2012/chart" uri="{CE6537A1-D6FC-4f65-9D91-7224C49458BB}">
                  <c15:layout/>
                  <c15:dlblFieldTable>
                    <c15:dlblFTEntry>
                      <c15:txfldGUID>{19CFE59E-692D-4968-9F57-EA94359A40E3}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42-4B08-90DD-80EFA8FFA239}"/>
                </c:ext>
                <c:ext xmlns:c15="http://schemas.microsoft.com/office/drawing/2012/chart" uri="{CE6537A1-D6FC-4f65-9D91-7224C49458BB}">
                  <c15:layout/>
                  <c15:dlblFieldTable>
                    <c15:dlblFTEntry>
                      <c15:txfldGUID>{8CEC81E4-ABCF-46DD-89B7-E2DC771C7CD2}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442-4B08-90DD-80EFA8FFA239}"/>
            </c:ext>
          </c:extLst>
        </c:ser>
        <c:dLbls>
          <c:showLegendKey val="0"/>
          <c:showVal val="1"/>
          <c:showCatName val="0"/>
          <c:showSerName val="0"/>
          <c:showPercent val="0"/>
          <c:showBubbleSize val="0"/>
        </c:dLbls>
        <c:axId val="507704648"/>
        <c:axId val="507705040"/>
      </c:scatterChart>
      <c:valAx>
        <c:axId val="507704648"/>
        <c:scaling>
          <c:orientation val="minMax"/>
          <c:max val="16.20000000000000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705040"/>
        <c:crosses val="autoZero"/>
        <c:crossBetween val="midCat"/>
      </c:valAx>
      <c:valAx>
        <c:axId val="50770504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704648"/>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前後に、道路や上下水道施設などの社会基盤整備を集中的に行い、その財源として町債を借り入れてきたことで、「元利償還金」や「公営企業債の元利償還金に対する繰入金」が高い水準で推移しています。</a:t>
          </a:r>
          <a:endParaRPr lang="ja-JP" altLang="ja-JP" sz="1400">
            <a:effectLst/>
          </a:endParaRPr>
        </a:p>
        <a:p>
          <a:r>
            <a:rPr kumimoji="1" lang="ja-JP" altLang="ja-JP" sz="1100">
              <a:solidFill>
                <a:schemeClr val="dk1"/>
              </a:solidFill>
              <a:effectLst/>
              <a:latin typeface="+mn-lt"/>
              <a:ea typeface="+mn-ea"/>
              <a:cs typeface="+mn-cs"/>
            </a:rPr>
            <a:t>　町債残高は、町合併から平成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年度決算までは減少しましたが、平成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年度からは増加に転じており、また今後、光ケーブルや来島拠点複合施設の整備などの大規模事業も控えているため、町債の年間償還額は、平成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年度までに平成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年度決算から最大約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億円増加する見込みです（Ｈ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中期財政計画）。また、公営企業債の元利償還金に対する繰入金も、上下水道施設、医療機器の新設・更新などにより、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年度まで年間最大）増加する見込みです。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年度中期財政計画では、平成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ヵ年平均の実質公債費比率は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％を超えない推計ですが、比率上昇の一番の要因となる「元利償還金」は、今後も計画的な繰上償還や新規発行額の抑制を行い削減に努めます。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これまで、繰上償還を計画的に実施してきたことで「一般会計等に係る地方債の現在高」は確実に減少し、平成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億円を下回りました。しかし、平成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年度以降、カントリエレベーターや庁舎、防災行政無線、頓原拠点複合施設などの大型建設事業の実施に伴い多額の町債を発行しており、平成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年度以降、町債残高は増加に転じています。今後も、光ケーブルや来島拠点複合施設の整備などの大規模事業を予定しているため、一時的に町債残高は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億円を超えると見込んでいます。</a:t>
          </a:r>
          <a:endParaRPr lang="ja-JP" altLang="ja-JP" sz="1400">
            <a:effectLst/>
          </a:endParaRPr>
        </a:p>
        <a:p>
          <a:r>
            <a:rPr kumimoji="1" lang="ja-JP" altLang="ja-JP" sz="1100">
              <a:solidFill>
                <a:schemeClr val="dk1"/>
              </a:solidFill>
              <a:effectLst/>
              <a:latin typeface="+mn-lt"/>
              <a:ea typeface="+mn-ea"/>
              <a:cs typeface="+mn-cs"/>
            </a:rPr>
            <a:t>　「充当可能基金」は、特定目的基金は事業実施の財源として取り崩していますが、平成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財政調整基金及び減債基金を取り崩さず、年度によっては積み立てることができたため、将来負担比率は改善しています。また、国債など安全な手法での資金運用なども行いながら、普通交付税の減額などによる将来の財政需要に備えています。</a:t>
          </a:r>
          <a:endParaRPr lang="ja-JP" altLang="ja-JP" sz="1400">
            <a:effectLst/>
          </a:endParaRPr>
        </a:p>
        <a:p>
          <a:r>
            <a:rPr kumimoji="1" lang="ja-JP" altLang="ja-JP" sz="1100">
              <a:solidFill>
                <a:schemeClr val="dk1"/>
              </a:solidFill>
              <a:effectLst/>
              <a:latin typeface="+mn-lt"/>
              <a:ea typeface="+mn-ea"/>
              <a:cs typeface="+mn-cs"/>
            </a:rPr>
            <a:t>　今後も計画的に繰上償還を実施することと、新規発行額の抑制を行うことで、将来負担比率を上昇させる要因の「一般会計等に係る地方債の現在高」の確実な縮減に努めます。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島根県飯南町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億円を運用するなどして約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百万円の積み立てを行ったほか、ふるさと応援寄附金が、平成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千万円であったのに対し、平成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百万円と大きく増加したため基金総額も増加している。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百万円を取り崩して必要な事業に活用した。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国債等の有価証券で、運用益を生み出しながら、必要な事業に活用していく。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①まちづくり基金・・・町民の連帯の強化及び地域振興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②ふるさと応援基金・・・ふるさと納税の寄附金を積立て、まちづくりに活用する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③ふるさとの森管理基金・・・飯南町ふるさとの森の管理運営に要する財源を確保し、森林を活用した健康の増進と休養に資する事業を行う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④自然環境保全対策基金・・・本町の自然環境を後世に伝え、町民の健康で快適な生活環境を確保するための機能の維持と保全する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⑤若者女性応援基金・・・総合戦略に掲げる目標を実現するために、この基金においては特に若者や女性を対象とした事業へ活用する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①・・・奨学基金への積立ての財源として取り崩を行った。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②・・・寄附金の増加により基金残高も増加した。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③・・・ふるさとの森の管理運営のために必要な経費を取り崩した。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④・・・彩りの森（志津見）の除草や植栽もみじの維持管理などのために必要な経費を取り崩した。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⑤・・・国債等の運用益の積み立てを行った。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①・・・果実運用益を生み出すことを主体とし、金への積立ての財源として取り崩を行った。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②・・・ふるさと応援寄附金を積立て、まちづくりのために活用していく。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③・・・ふるさとの森の管理運営に活用していく。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④・・・彩りの森（志津見）の除草や植栽もみじの維持管理などのために活用していく。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⑤・・・特に若者や女性を対象とした事業に活用していく。国債等の運用益について、重点的に積み立てを行う方針である。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増減はありません。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積立ては行わない方針である。平成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年度には普通交付税が完全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本算定なること、また人口減少により交付税、税収ともに減少していくことが予想されるため、今後取り崩していく予定である。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国債等運用益を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今後も運用益の積み立てを行いながら、将来の公債費の削減のために必要な額は取り崩し活用していく。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有形固定資産減価償却費は類似団体平均より低い水準ですが、償却率は上昇しており施設の老朽化が進んでいます。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に伴う税収の減少や高齢化の進展に伴う社会保障経費の増加、普通交付税の合併特例措置の優遇措置の段階的縮小で財源が減っていく中、全ての公共施設をこれまで同様に維持・保全していく財源を確保することは、困難であると考えています。公共施設等総合管理計画に基づき、施設の計画的な更新や統廃合・複合化・多機能化を基本として、適切な施設の維持管理に努め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114209</xdr:rowOff>
    </xdr:from>
    <xdr:to>
      <xdr:col>19</xdr:col>
      <xdr:colOff>187325</xdr:colOff>
      <xdr:row>32</xdr:row>
      <xdr:rowOff>44359</xdr:rowOff>
    </xdr:to>
    <xdr:sp macro="" textlink="">
      <xdr:nvSpPr>
        <xdr:cNvPr id="80" name="楕円 79"/>
        <xdr:cNvSpPr/>
      </xdr:nvSpPr>
      <xdr:spPr>
        <a:xfrm>
          <a:off x="4000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106226</xdr:rowOff>
    </xdr:from>
    <xdr:to>
      <xdr:col>15</xdr:col>
      <xdr:colOff>187325</xdr:colOff>
      <xdr:row>33</xdr:row>
      <xdr:rowOff>36376</xdr:rowOff>
    </xdr:to>
    <xdr:sp macro="" textlink="">
      <xdr:nvSpPr>
        <xdr:cNvPr id="81" name="楕円 80"/>
        <xdr:cNvSpPr/>
      </xdr:nvSpPr>
      <xdr:spPr>
        <a:xfrm>
          <a:off x="323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157026</xdr:rowOff>
    </xdr:to>
    <xdr:cxnSp macro="">
      <xdr:nvCxnSpPr>
        <xdr:cNvPr id="82" name="直線コネクタ 81"/>
        <xdr:cNvCxnSpPr/>
      </xdr:nvCxnSpPr>
      <xdr:spPr>
        <a:xfrm flipV="1">
          <a:off x="3289300" y="6251484"/>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3"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4"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35486</xdr:rowOff>
    </xdr:from>
    <xdr:ext cx="405111" cy="259045"/>
    <xdr:sp macro="" textlink="">
      <xdr:nvSpPr>
        <xdr:cNvPr id="85" name="n_1mainValue有形固定資産減価償却率"/>
        <xdr:cNvSpPr txBox="1"/>
      </xdr:nvSpPr>
      <xdr:spPr>
        <a:xfrm>
          <a:off x="38360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27503</xdr:rowOff>
    </xdr:from>
    <xdr:ext cx="405111" cy="259045"/>
    <xdr:sp macro="" textlink="">
      <xdr:nvSpPr>
        <xdr:cNvPr id="86" name="n_2mainValue有形固定資産減価償却率"/>
        <xdr:cNvSpPr txBox="1"/>
      </xdr:nvSpPr>
      <xdr:spPr>
        <a:xfrm>
          <a:off x="308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一般会計においては、地方債残高が約</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億となっており、類似団体と住民一人あたりの負担額で比較すると、類似団体が約</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万円であるのに対して本町では</a:t>
          </a:r>
          <a:r>
            <a:rPr kumimoji="1" lang="en-US" altLang="ja-JP" sz="1100">
              <a:latin typeface="ＭＳ Ｐゴシック" panose="020B0600070205080204" pitchFamily="50" charset="-128"/>
              <a:ea typeface="ＭＳ Ｐゴシック" panose="020B0600070205080204" pitchFamily="50" charset="-128"/>
            </a:rPr>
            <a:t>191</a:t>
          </a:r>
          <a:r>
            <a:rPr kumimoji="1" lang="ja-JP" altLang="en-US" sz="1100">
              <a:latin typeface="ＭＳ Ｐゴシック" panose="020B0600070205080204" pitchFamily="50" charset="-128"/>
              <a:ea typeface="ＭＳ Ｐゴシック" panose="020B0600070205080204" pitchFamily="50" charset="-128"/>
            </a:rPr>
            <a:t>万円となっており、約２倍の負担が残っています。そのため、債務償還可能年数についても類似団体と比べると長くなっています。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計画的な事業執行による町債の発行抑制、繰上償還により町債残高の削減などに努め、類似団体平均に近づくよう取り組みます。</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7" name="楕円 126"/>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8"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0" name="楕円 69"/>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154940</xdr:rowOff>
    </xdr:from>
    <xdr:to>
      <xdr:col>15</xdr:col>
      <xdr:colOff>101600</xdr:colOff>
      <xdr:row>40</xdr:row>
      <xdr:rowOff>85090</xdr:rowOff>
    </xdr:to>
    <xdr:sp macro="" textlink="">
      <xdr:nvSpPr>
        <xdr:cNvPr id="71" name="楕円 70"/>
        <xdr:cNvSpPr/>
      </xdr:nvSpPr>
      <xdr:spPr>
        <a:xfrm>
          <a:off x="2857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40</xdr:row>
      <xdr:rowOff>34290</xdr:rowOff>
    </xdr:to>
    <xdr:cxnSp macro="">
      <xdr:nvCxnSpPr>
        <xdr:cNvPr id="72" name="直線コネクタ 71"/>
        <xdr:cNvCxnSpPr/>
      </xdr:nvCxnSpPr>
      <xdr:spPr>
        <a:xfrm flipV="1">
          <a:off x="2908300" y="68122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75" name="n_1mainValue【道路】&#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76" name="n_2mainValue【道路】&#10;有形固定資産減価償却率"/>
        <xdr:cNvSpPr txBox="1"/>
      </xdr:nvSpPr>
      <xdr:spPr>
        <a:xfrm>
          <a:off x="2705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106934</xdr:rowOff>
    </xdr:from>
    <xdr:to>
      <xdr:col>50</xdr:col>
      <xdr:colOff>165100</xdr:colOff>
      <xdr:row>39</xdr:row>
      <xdr:rowOff>37084</xdr:rowOff>
    </xdr:to>
    <xdr:sp macro="" textlink="">
      <xdr:nvSpPr>
        <xdr:cNvPr id="116" name="楕円 115"/>
        <xdr:cNvSpPr/>
      </xdr:nvSpPr>
      <xdr:spPr>
        <a:xfrm>
          <a:off x="9588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27022</xdr:rowOff>
    </xdr:from>
    <xdr:to>
      <xdr:col>46</xdr:col>
      <xdr:colOff>38100</xdr:colOff>
      <xdr:row>39</xdr:row>
      <xdr:rowOff>128622</xdr:rowOff>
    </xdr:to>
    <xdr:sp macro="" textlink="">
      <xdr:nvSpPr>
        <xdr:cNvPr id="117" name="楕円 116"/>
        <xdr:cNvSpPr/>
      </xdr:nvSpPr>
      <xdr:spPr>
        <a:xfrm>
          <a:off x="8699500" y="67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157734</xdr:rowOff>
    </xdr:from>
    <xdr:to>
      <xdr:col>50</xdr:col>
      <xdr:colOff>114300</xdr:colOff>
      <xdr:row>39</xdr:row>
      <xdr:rowOff>77822</xdr:rowOff>
    </xdr:to>
    <xdr:cxnSp macro="">
      <xdr:nvCxnSpPr>
        <xdr:cNvPr id="118" name="直線コネクタ 117"/>
        <xdr:cNvCxnSpPr/>
      </xdr:nvCxnSpPr>
      <xdr:spPr>
        <a:xfrm flipV="1">
          <a:off x="8750300" y="6672834"/>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28211</xdr:rowOff>
    </xdr:from>
    <xdr:ext cx="534377" cy="259045"/>
    <xdr:sp macro="" textlink="">
      <xdr:nvSpPr>
        <xdr:cNvPr id="121" name="n_1mainValue【道路】&#10;一人当たり延長"/>
        <xdr:cNvSpPr txBox="1"/>
      </xdr:nvSpPr>
      <xdr:spPr>
        <a:xfrm>
          <a:off x="9359411" y="671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119749</xdr:rowOff>
    </xdr:from>
    <xdr:ext cx="534377" cy="259045"/>
    <xdr:sp macro="" textlink="">
      <xdr:nvSpPr>
        <xdr:cNvPr id="122" name="n_2mainValue【道路】&#10;一人当たり延長"/>
        <xdr:cNvSpPr txBox="1"/>
      </xdr:nvSpPr>
      <xdr:spPr>
        <a:xfrm>
          <a:off x="8483111" y="68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62" name="楕円 16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11249</xdr:rowOff>
    </xdr:from>
    <xdr:to>
      <xdr:col>15</xdr:col>
      <xdr:colOff>101600</xdr:colOff>
      <xdr:row>61</xdr:row>
      <xdr:rowOff>112849</xdr:rowOff>
    </xdr:to>
    <xdr:sp macro="" textlink="">
      <xdr:nvSpPr>
        <xdr:cNvPr id="163" name="楕円 162"/>
        <xdr:cNvSpPr/>
      </xdr:nvSpPr>
      <xdr:spPr>
        <a:xfrm>
          <a:off x="2857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61</xdr:row>
      <xdr:rowOff>62049</xdr:rowOff>
    </xdr:to>
    <xdr:cxnSp macro="">
      <xdr:nvCxnSpPr>
        <xdr:cNvPr id="164" name="直線コネクタ 163"/>
        <xdr:cNvCxnSpPr/>
      </xdr:nvCxnSpPr>
      <xdr:spPr>
        <a:xfrm flipV="1">
          <a:off x="2908300" y="1035721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6"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67"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103976</xdr:rowOff>
    </xdr:from>
    <xdr:ext cx="405111" cy="259045"/>
    <xdr:sp macro="" textlink="">
      <xdr:nvSpPr>
        <xdr:cNvPr id="168" name="n_2mainValue【橋りょう・トンネル】&#10;有形固定資産減価償却率"/>
        <xdr:cNvSpPr txBox="1"/>
      </xdr:nvSpPr>
      <xdr:spPr>
        <a:xfrm>
          <a:off x="2705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64315</xdr:rowOff>
    </xdr:from>
    <xdr:to>
      <xdr:col>50</xdr:col>
      <xdr:colOff>165100</xdr:colOff>
      <xdr:row>60</xdr:row>
      <xdr:rowOff>165915</xdr:rowOff>
    </xdr:to>
    <xdr:sp macro="" textlink="">
      <xdr:nvSpPr>
        <xdr:cNvPr id="204" name="楕円 203"/>
        <xdr:cNvSpPr/>
      </xdr:nvSpPr>
      <xdr:spPr>
        <a:xfrm>
          <a:off x="9588500" y="103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117735</xdr:rowOff>
    </xdr:from>
    <xdr:to>
      <xdr:col>46</xdr:col>
      <xdr:colOff>38100</xdr:colOff>
      <xdr:row>58</xdr:row>
      <xdr:rowOff>47885</xdr:rowOff>
    </xdr:to>
    <xdr:sp macro="" textlink="">
      <xdr:nvSpPr>
        <xdr:cNvPr id="205" name="楕円 204"/>
        <xdr:cNvSpPr/>
      </xdr:nvSpPr>
      <xdr:spPr>
        <a:xfrm>
          <a:off x="8699500" y="9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168535</xdr:rowOff>
    </xdr:from>
    <xdr:to>
      <xdr:col>50</xdr:col>
      <xdr:colOff>114300</xdr:colOff>
      <xdr:row>60</xdr:row>
      <xdr:rowOff>115115</xdr:rowOff>
    </xdr:to>
    <xdr:cxnSp macro="">
      <xdr:nvCxnSpPr>
        <xdr:cNvPr id="206" name="直線コネクタ 205"/>
        <xdr:cNvCxnSpPr/>
      </xdr:nvCxnSpPr>
      <xdr:spPr>
        <a:xfrm>
          <a:off x="8750300" y="9941185"/>
          <a:ext cx="889000" cy="4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10992</xdr:rowOff>
    </xdr:from>
    <xdr:ext cx="690189" cy="259045"/>
    <xdr:sp macro="" textlink="">
      <xdr:nvSpPr>
        <xdr:cNvPr id="209" name="n_1mainValue【橋りょう・トンネル】&#10;一人当たり有形固定資産（償却資産）額"/>
        <xdr:cNvSpPr txBox="1"/>
      </xdr:nvSpPr>
      <xdr:spPr>
        <a:xfrm>
          <a:off x="9281505" y="10126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64412</xdr:rowOff>
    </xdr:from>
    <xdr:ext cx="690189" cy="259045"/>
    <xdr:sp macro="" textlink="">
      <xdr:nvSpPr>
        <xdr:cNvPr id="210" name="n_2mainValue【橋りょう・トンネル】&#10;一人当たり有形固定資産（償却資産）額"/>
        <xdr:cNvSpPr txBox="1"/>
      </xdr:nvSpPr>
      <xdr:spPr>
        <a:xfrm>
          <a:off x="8405205" y="9665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49" name="楕円 248"/>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50" name="楕円 249"/>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146686</xdr:rowOff>
    </xdr:to>
    <xdr:cxnSp macro="">
      <xdr:nvCxnSpPr>
        <xdr:cNvPr id="251" name="直線コネクタ 250"/>
        <xdr:cNvCxnSpPr/>
      </xdr:nvCxnSpPr>
      <xdr:spPr>
        <a:xfrm flipV="1">
          <a:off x="2908300" y="140589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54" name="n_1main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55" name="n_2main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145986</xdr:rowOff>
    </xdr:from>
    <xdr:to>
      <xdr:col>50</xdr:col>
      <xdr:colOff>165100</xdr:colOff>
      <xdr:row>83</xdr:row>
      <xdr:rowOff>76136</xdr:rowOff>
    </xdr:to>
    <xdr:sp macro="" textlink="">
      <xdr:nvSpPr>
        <xdr:cNvPr id="293" name="楕円 292"/>
        <xdr:cNvSpPr/>
      </xdr:nvSpPr>
      <xdr:spPr>
        <a:xfrm>
          <a:off x="9588500" y="142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48261</xdr:rowOff>
    </xdr:from>
    <xdr:to>
      <xdr:col>46</xdr:col>
      <xdr:colOff>38100</xdr:colOff>
      <xdr:row>83</xdr:row>
      <xdr:rowOff>149861</xdr:rowOff>
    </xdr:to>
    <xdr:sp macro="" textlink="">
      <xdr:nvSpPr>
        <xdr:cNvPr id="294" name="楕円 293"/>
        <xdr:cNvSpPr/>
      </xdr:nvSpPr>
      <xdr:spPr>
        <a:xfrm>
          <a:off x="869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25336</xdr:rowOff>
    </xdr:from>
    <xdr:to>
      <xdr:col>50</xdr:col>
      <xdr:colOff>114300</xdr:colOff>
      <xdr:row>83</xdr:row>
      <xdr:rowOff>99061</xdr:rowOff>
    </xdr:to>
    <xdr:cxnSp macro="">
      <xdr:nvCxnSpPr>
        <xdr:cNvPr id="295" name="直線コネクタ 294"/>
        <xdr:cNvCxnSpPr/>
      </xdr:nvCxnSpPr>
      <xdr:spPr>
        <a:xfrm flipV="1">
          <a:off x="8750300" y="14255686"/>
          <a:ext cx="889000" cy="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7"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92663</xdr:rowOff>
    </xdr:from>
    <xdr:ext cx="469744" cy="259045"/>
    <xdr:sp macro="" textlink="">
      <xdr:nvSpPr>
        <xdr:cNvPr id="298" name="n_1mainValue【公営住宅】&#10;一人当たり面積"/>
        <xdr:cNvSpPr txBox="1"/>
      </xdr:nvSpPr>
      <xdr:spPr>
        <a:xfrm>
          <a:off x="9391727" y="1398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166388</xdr:rowOff>
    </xdr:from>
    <xdr:ext cx="469744" cy="259045"/>
    <xdr:sp macro="" textlink="">
      <xdr:nvSpPr>
        <xdr:cNvPr id="299" name="n_2mainValue【公営住宅】&#10;一人当たり面積"/>
        <xdr:cNvSpPr txBox="1"/>
      </xdr:nvSpPr>
      <xdr:spPr>
        <a:xfrm>
          <a:off x="8515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355" name="楕円 354"/>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53158</xdr:rowOff>
    </xdr:from>
    <xdr:to>
      <xdr:col>76</xdr:col>
      <xdr:colOff>165100</xdr:colOff>
      <xdr:row>36</xdr:row>
      <xdr:rowOff>154758</xdr:rowOff>
    </xdr:to>
    <xdr:sp macro="" textlink="">
      <xdr:nvSpPr>
        <xdr:cNvPr id="356" name="楕円 355"/>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36</xdr:row>
      <xdr:rowOff>103958</xdr:rowOff>
    </xdr:to>
    <xdr:cxnSp macro="">
      <xdr:nvCxnSpPr>
        <xdr:cNvPr id="357" name="直線コネクタ 356"/>
        <xdr:cNvCxnSpPr/>
      </xdr:nvCxnSpPr>
      <xdr:spPr>
        <a:xfrm flipV="1">
          <a:off x="14592300" y="610634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59"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360" name="n_1mainValue【認定こども園・幼稚園・保育所】&#10;有形固定資産減価償却率"/>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361" name="n_2mainValue【認定こども園・幼稚園・保育所】&#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15875</xdr:rowOff>
    </xdr:from>
    <xdr:to>
      <xdr:col>112</xdr:col>
      <xdr:colOff>38100</xdr:colOff>
      <xdr:row>35</xdr:row>
      <xdr:rowOff>117475</xdr:rowOff>
    </xdr:to>
    <xdr:sp macro="" textlink="">
      <xdr:nvSpPr>
        <xdr:cNvPr id="399" name="楕円 398"/>
        <xdr:cNvSpPr/>
      </xdr:nvSpPr>
      <xdr:spPr>
        <a:xfrm>
          <a:off x="21272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0" name="楕円 399"/>
        <xdr:cNvSpPr/>
      </xdr:nvSpPr>
      <xdr:spPr>
        <a:xfrm>
          <a:off x="2038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66675</xdr:rowOff>
    </xdr:from>
    <xdr:to>
      <xdr:col>111</xdr:col>
      <xdr:colOff>177800</xdr:colOff>
      <xdr:row>37</xdr:row>
      <xdr:rowOff>87630</xdr:rowOff>
    </xdr:to>
    <xdr:cxnSp macro="">
      <xdr:nvCxnSpPr>
        <xdr:cNvPr id="401" name="直線コネクタ 400"/>
        <xdr:cNvCxnSpPr/>
      </xdr:nvCxnSpPr>
      <xdr:spPr>
        <a:xfrm flipV="1">
          <a:off x="20434300" y="6067425"/>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02"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03"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134002</xdr:rowOff>
    </xdr:from>
    <xdr:ext cx="469744" cy="259045"/>
    <xdr:sp macro="" textlink="">
      <xdr:nvSpPr>
        <xdr:cNvPr id="404" name="n_1mainValue【認定こども園・幼稚園・保育所】&#10;一人当たり面積"/>
        <xdr:cNvSpPr txBox="1"/>
      </xdr:nvSpPr>
      <xdr:spPr>
        <a:xfrm>
          <a:off x="21075727" y="57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05" name="n_2main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445" name="楕円 444"/>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46" name="楕円 445"/>
        <xdr:cNvSpPr/>
      </xdr:nvSpPr>
      <xdr:spPr>
        <a:xfrm>
          <a:off x="14541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75112</xdr:rowOff>
    </xdr:from>
    <xdr:to>
      <xdr:col>81</xdr:col>
      <xdr:colOff>50800</xdr:colOff>
      <xdr:row>60</xdr:row>
      <xdr:rowOff>83276</xdr:rowOff>
    </xdr:to>
    <xdr:cxnSp macro="">
      <xdr:nvCxnSpPr>
        <xdr:cNvPr id="447" name="直線コネクタ 446"/>
        <xdr:cNvCxnSpPr/>
      </xdr:nvCxnSpPr>
      <xdr:spPr>
        <a:xfrm flipV="1">
          <a:off x="14592300" y="1019066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8"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49"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117039</xdr:rowOff>
    </xdr:from>
    <xdr:ext cx="405111" cy="259045"/>
    <xdr:sp macro="" textlink="">
      <xdr:nvSpPr>
        <xdr:cNvPr id="450" name="n_1mainValue【学校施設】&#10;有形固定資産減価償却率"/>
        <xdr:cNvSpPr txBox="1"/>
      </xdr:nvSpPr>
      <xdr:spPr>
        <a:xfrm>
          <a:off x="15266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451" name="n_2mainValue【学校施設】&#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81559</xdr:rowOff>
    </xdr:from>
    <xdr:to>
      <xdr:col>112</xdr:col>
      <xdr:colOff>38100</xdr:colOff>
      <xdr:row>61</xdr:row>
      <xdr:rowOff>11709</xdr:rowOff>
    </xdr:to>
    <xdr:sp macro="" textlink="">
      <xdr:nvSpPr>
        <xdr:cNvPr id="488" name="楕円 487"/>
        <xdr:cNvSpPr/>
      </xdr:nvSpPr>
      <xdr:spPr>
        <a:xfrm>
          <a:off x="21272500" y="103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9093</xdr:rowOff>
    </xdr:from>
    <xdr:to>
      <xdr:col>107</xdr:col>
      <xdr:colOff>101600</xdr:colOff>
      <xdr:row>61</xdr:row>
      <xdr:rowOff>110693</xdr:rowOff>
    </xdr:to>
    <xdr:sp macro="" textlink="">
      <xdr:nvSpPr>
        <xdr:cNvPr id="489" name="楕円 488"/>
        <xdr:cNvSpPr/>
      </xdr:nvSpPr>
      <xdr:spPr>
        <a:xfrm>
          <a:off x="20383500" y="104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132359</xdr:rowOff>
    </xdr:from>
    <xdr:to>
      <xdr:col>111</xdr:col>
      <xdr:colOff>177800</xdr:colOff>
      <xdr:row>61</xdr:row>
      <xdr:rowOff>59893</xdr:rowOff>
    </xdr:to>
    <xdr:cxnSp macro="">
      <xdr:nvCxnSpPr>
        <xdr:cNvPr id="490" name="直線コネクタ 489"/>
        <xdr:cNvCxnSpPr/>
      </xdr:nvCxnSpPr>
      <xdr:spPr>
        <a:xfrm flipV="1">
          <a:off x="20434300" y="10419359"/>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49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492"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28236</xdr:rowOff>
    </xdr:from>
    <xdr:ext cx="469744" cy="259045"/>
    <xdr:sp macro="" textlink="">
      <xdr:nvSpPr>
        <xdr:cNvPr id="493" name="n_1mainValue【学校施設】&#10;一人当たり面積"/>
        <xdr:cNvSpPr txBox="1"/>
      </xdr:nvSpPr>
      <xdr:spPr>
        <a:xfrm>
          <a:off x="21075727" y="101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127220</xdr:rowOff>
    </xdr:from>
    <xdr:ext cx="469744" cy="259045"/>
    <xdr:sp macro="" textlink="">
      <xdr:nvSpPr>
        <xdr:cNvPr id="494" name="n_2mainValue【学校施設】&#10;一人当たり面積"/>
        <xdr:cNvSpPr txBox="1"/>
      </xdr:nvSpPr>
      <xdr:spPr>
        <a:xfrm>
          <a:off x="20199427" y="102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22" name="テキスト ボックス 52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107</xdr:row>
      <xdr:rowOff>104139</xdr:rowOff>
    </xdr:to>
    <xdr:cxnSp macro="">
      <xdr:nvCxnSpPr>
        <xdr:cNvPr id="534" name="直線コネクタ 533"/>
        <xdr:cNvCxnSpPr/>
      </xdr:nvCxnSpPr>
      <xdr:spPr>
        <a:xfrm flipV="1">
          <a:off x="16318864" y="17399000"/>
          <a:ext cx="0" cy="105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107966</xdr:rowOff>
    </xdr:from>
    <xdr:ext cx="405111" cy="259045"/>
    <xdr:sp macro="" textlink="">
      <xdr:nvSpPr>
        <xdr:cNvPr id="535" name="【公民館】&#10;有形固定資産減価償却率最小値テキスト"/>
        <xdr:cNvSpPr txBox="1"/>
      </xdr:nvSpPr>
      <xdr:spPr>
        <a:xfrm>
          <a:off x="16357600" y="1845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104139</xdr:rowOff>
    </xdr:from>
    <xdr:to>
      <xdr:col>86</xdr:col>
      <xdr:colOff>25400</xdr:colOff>
      <xdr:row>107</xdr:row>
      <xdr:rowOff>104139</xdr:rowOff>
    </xdr:to>
    <xdr:cxnSp macro="">
      <xdr:nvCxnSpPr>
        <xdr:cNvPr id="536" name="直線コネクタ 535"/>
        <xdr:cNvCxnSpPr/>
      </xdr:nvCxnSpPr>
      <xdr:spPr>
        <a:xfrm>
          <a:off x="16230600" y="1844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37" name="【公民館】&#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8" name="直線コネクタ 53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64788</xdr:rowOff>
    </xdr:from>
    <xdr:ext cx="405111" cy="259045"/>
    <xdr:sp macro="" textlink="">
      <xdr:nvSpPr>
        <xdr:cNvPr id="539" name="【公民館】&#10;有形固定資産減価償却率平均値テキスト"/>
        <xdr:cNvSpPr txBox="1"/>
      </xdr:nvSpPr>
      <xdr:spPr>
        <a:xfrm>
          <a:off x="16357600" y="177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540" name="フローチャート: 判断 539"/>
        <xdr:cNvSpPr/>
      </xdr:nvSpPr>
      <xdr:spPr>
        <a:xfrm>
          <a:off x="162687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85089</xdr:rowOff>
    </xdr:from>
    <xdr:to>
      <xdr:col>81</xdr:col>
      <xdr:colOff>101600</xdr:colOff>
      <xdr:row>104</xdr:row>
      <xdr:rowOff>15239</xdr:rowOff>
    </xdr:to>
    <xdr:sp macro="" textlink="">
      <xdr:nvSpPr>
        <xdr:cNvPr id="541" name="フローチャート: 判断 540"/>
        <xdr:cNvSpPr/>
      </xdr:nvSpPr>
      <xdr:spPr>
        <a:xfrm>
          <a:off x="15430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137161</xdr:rowOff>
    </xdr:from>
    <xdr:to>
      <xdr:col>76</xdr:col>
      <xdr:colOff>165100</xdr:colOff>
      <xdr:row>104</xdr:row>
      <xdr:rowOff>67311</xdr:rowOff>
    </xdr:to>
    <xdr:sp macro="" textlink="">
      <xdr:nvSpPr>
        <xdr:cNvPr id="542" name="フローチャート: 判断 541"/>
        <xdr:cNvSpPr/>
      </xdr:nvSpPr>
      <xdr:spPr>
        <a:xfrm>
          <a:off x="14541500" y="177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548" name="楕円 547"/>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92711</xdr:rowOff>
    </xdr:from>
    <xdr:to>
      <xdr:col>76</xdr:col>
      <xdr:colOff>165100</xdr:colOff>
      <xdr:row>105</xdr:row>
      <xdr:rowOff>22861</xdr:rowOff>
    </xdr:to>
    <xdr:sp macro="" textlink="">
      <xdr:nvSpPr>
        <xdr:cNvPr id="549" name="楕円 548"/>
        <xdr:cNvSpPr/>
      </xdr:nvSpPr>
      <xdr:spPr>
        <a:xfrm>
          <a:off x="14541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143511</xdr:rowOff>
    </xdr:from>
    <xdr:to>
      <xdr:col>81</xdr:col>
      <xdr:colOff>50800</xdr:colOff>
      <xdr:row>108</xdr:row>
      <xdr:rowOff>152400</xdr:rowOff>
    </xdr:to>
    <xdr:cxnSp macro="">
      <xdr:nvCxnSpPr>
        <xdr:cNvPr id="550" name="直線コネクタ 549"/>
        <xdr:cNvCxnSpPr/>
      </xdr:nvCxnSpPr>
      <xdr:spPr>
        <a:xfrm>
          <a:off x="14592300" y="17974311"/>
          <a:ext cx="889000" cy="6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31766</xdr:rowOff>
    </xdr:from>
    <xdr:ext cx="405111" cy="259045"/>
    <xdr:sp macro="" textlink="">
      <xdr:nvSpPr>
        <xdr:cNvPr id="551" name="n_1aveValue【公民館】&#10;有形固定資産減価償却率"/>
        <xdr:cNvSpPr txBox="1"/>
      </xdr:nvSpPr>
      <xdr:spPr>
        <a:xfrm>
          <a:off x="152660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83838</xdr:rowOff>
    </xdr:from>
    <xdr:ext cx="405111" cy="259045"/>
    <xdr:sp macro="" textlink="">
      <xdr:nvSpPr>
        <xdr:cNvPr id="552" name="n_2aveValue【公民館】&#10;有形固定資産減価償却率"/>
        <xdr:cNvSpPr txBox="1"/>
      </xdr:nvSpPr>
      <xdr:spPr>
        <a:xfrm>
          <a:off x="14389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22877</xdr:rowOff>
    </xdr:from>
    <xdr:ext cx="340478" cy="259045"/>
    <xdr:sp macro="" textlink="">
      <xdr:nvSpPr>
        <xdr:cNvPr id="553" name="n_1mainValue【公民館】&#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13988</xdr:rowOff>
    </xdr:from>
    <xdr:ext cx="405111" cy="259045"/>
    <xdr:sp macro="" textlink="">
      <xdr:nvSpPr>
        <xdr:cNvPr id="554" name="n_2mainValue【公民館】&#10;有形固定資産減価償却率"/>
        <xdr:cNvSpPr txBox="1"/>
      </xdr:nvSpPr>
      <xdr:spPr>
        <a:xfrm>
          <a:off x="14389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5" name="直線コネクタ 5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6" name="テキスト ボックス 5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9" name="直線コネクタ 56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0" name="テキスト ボックス 56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4" name="直線コネクタ 573"/>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5"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6" name="直線コネクタ 575"/>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7"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8" name="直線コネクタ 577"/>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79"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0" name="フローチャート: 判断 579"/>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1" name="フローチャート: 判断 580"/>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2" name="フローチャート: 判断 581"/>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76264</xdr:rowOff>
    </xdr:from>
    <xdr:to>
      <xdr:col>112</xdr:col>
      <xdr:colOff>38100</xdr:colOff>
      <xdr:row>108</xdr:row>
      <xdr:rowOff>6414</xdr:rowOff>
    </xdr:to>
    <xdr:sp macro="" textlink="">
      <xdr:nvSpPr>
        <xdr:cNvPr id="588" name="楕円 587"/>
        <xdr:cNvSpPr/>
      </xdr:nvSpPr>
      <xdr:spPr>
        <a:xfrm>
          <a:off x="21272500" y="18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163131</xdr:rowOff>
    </xdr:from>
    <xdr:to>
      <xdr:col>107</xdr:col>
      <xdr:colOff>101600</xdr:colOff>
      <xdr:row>105</xdr:row>
      <xdr:rowOff>93281</xdr:rowOff>
    </xdr:to>
    <xdr:sp macro="" textlink="">
      <xdr:nvSpPr>
        <xdr:cNvPr id="589" name="楕円 588"/>
        <xdr:cNvSpPr/>
      </xdr:nvSpPr>
      <xdr:spPr>
        <a:xfrm>
          <a:off x="20383500" y="179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42481</xdr:rowOff>
    </xdr:from>
    <xdr:to>
      <xdr:col>111</xdr:col>
      <xdr:colOff>177800</xdr:colOff>
      <xdr:row>107</xdr:row>
      <xdr:rowOff>127064</xdr:rowOff>
    </xdr:to>
    <xdr:cxnSp macro="">
      <xdr:nvCxnSpPr>
        <xdr:cNvPr id="590" name="直線コネクタ 589"/>
        <xdr:cNvCxnSpPr/>
      </xdr:nvCxnSpPr>
      <xdr:spPr>
        <a:xfrm>
          <a:off x="20434300" y="18044731"/>
          <a:ext cx="889000" cy="4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1"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592"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168991</xdr:rowOff>
    </xdr:from>
    <xdr:ext cx="469744" cy="259045"/>
    <xdr:sp macro="" textlink="">
      <xdr:nvSpPr>
        <xdr:cNvPr id="593" name="n_1mainValue【公民館】&#10;一人当たり面積"/>
        <xdr:cNvSpPr txBox="1"/>
      </xdr:nvSpPr>
      <xdr:spPr>
        <a:xfrm>
          <a:off x="21075727" y="1851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109808</xdr:rowOff>
    </xdr:from>
    <xdr:ext cx="469744" cy="259045"/>
    <xdr:sp macro="" textlink="">
      <xdr:nvSpPr>
        <xdr:cNvPr id="594" name="n_2mainValue【公民館】&#10;一人当たり面積"/>
        <xdr:cNvSpPr txBox="1"/>
      </xdr:nvSpPr>
      <xdr:spPr>
        <a:xfrm>
          <a:off x="20199427" y="1776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有形固定資産減価償却率については、ほとんどの項目で類似団体平均を下回っています。保育所については、平成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年度には４施設中３施設が建設後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年を経過し（桜ヶ台保育所（</a:t>
          </a:r>
          <a:r>
            <a:rPr kumimoji="1" lang="en-US" altLang="ja-JP" sz="1300">
              <a:latin typeface="ＭＳ Ｐゴシック" panose="020B0600070205080204" pitchFamily="50" charset="-128"/>
              <a:ea typeface="ＭＳ Ｐゴシック" panose="020B0600070205080204" pitchFamily="50" charset="-128"/>
            </a:rPr>
            <a:t>H8</a:t>
          </a:r>
          <a:r>
            <a:rPr kumimoji="1" lang="ja-JP" altLang="en-US" sz="1300">
              <a:latin typeface="ＭＳ Ｐゴシック" panose="020B0600070205080204" pitchFamily="50" charset="-128"/>
              <a:ea typeface="ＭＳ Ｐゴシック" panose="020B0600070205080204" pitchFamily="50" charset="-128"/>
            </a:rPr>
            <a:t>）、来島保育所（</a:t>
          </a:r>
          <a:r>
            <a:rPr kumimoji="1" lang="en-US" altLang="ja-JP" sz="1300">
              <a:latin typeface="ＭＳ Ｐゴシック" panose="020B0600070205080204" pitchFamily="50" charset="-128"/>
              <a:ea typeface="ＭＳ Ｐゴシック" panose="020B0600070205080204" pitchFamily="50" charset="-128"/>
            </a:rPr>
            <a:t>S62</a:t>
          </a:r>
          <a:r>
            <a:rPr kumimoji="1" lang="ja-JP" altLang="en-US" sz="1300">
              <a:latin typeface="ＭＳ Ｐゴシック" panose="020B0600070205080204" pitchFamily="50" charset="-128"/>
              <a:ea typeface="ＭＳ Ｐゴシック" panose="020B0600070205080204" pitchFamily="50" charset="-128"/>
            </a:rPr>
            <a:t>）、さつき保育所（</a:t>
          </a:r>
          <a:r>
            <a:rPr kumimoji="1" lang="en-US" altLang="ja-JP" sz="1300">
              <a:latin typeface="ＭＳ Ｐゴシック" panose="020B0600070205080204" pitchFamily="50" charset="-128"/>
              <a:ea typeface="ＭＳ Ｐゴシック" panose="020B0600070205080204" pitchFamily="50" charset="-128"/>
            </a:rPr>
            <a:t>S58</a:t>
          </a:r>
          <a:r>
            <a:rPr kumimoji="1" lang="ja-JP" altLang="en-US" sz="1300">
              <a:latin typeface="ＭＳ Ｐゴシック" panose="020B0600070205080204" pitchFamily="50" charset="-128"/>
              <a:ea typeface="ＭＳ Ｐゴシック" panose="020B0600070205080204" pitchFamily="50" charset="-128"/>
            </a:rPr>
            <a:t>）、赤名保育所（</a:t>
          </a:r>
          <a:r>
            <a:rPr kumimoji="1" lang="en-US" altLang="ja-JP" sz="1300">
              <a:latin typeface="ＭＳ Ｐゴシック" panose="020B0600070205080204" pitchFamily="50" charset="-128"/>
              <a:ea typeface="ＭＳ Ｐゴシック" panose="020B0600070205080204" pitchFamily="50" charset="-128"/>
            </a:rPr>
            <a:t>S56</a:t>
          </a:r>
          <a:r>
            <a:rPr kumimoji="1" lang="ja-JP" altLang="en-US" sz="1300">
              <a:latin typeface="ＭＳ Ｐゴシック" panose="020B0600070205080204" pitchFamily="50" charset="-128"/>
              <a:ea typeface="ＭＳ Ｐゴシック" panose="020B0600070205080204" pitchFamily="50" charset="-128"/>
            </a:rPr>
            <a:t>））老朽化が進んでいるため、計画的な更新が必要であると考えています。また、公民館については、頓原公民館（交流センターとんばら）を平成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年度に更新</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29.3</a:t>
          </a:r>
          <a:r>
            <a:rPr kumimoji="1" lang="ja-JP" altLang="ja-JP" sz="1300">
              <a:solidFill>
                <a:schemeClr val="dk1"/>
              </a:solidFill>
              <a:effectLst/>
              <a:latin typeface="+mn-lt"/>
              <a:ea typeface="+mn-ea"/>
              <a:cs typeface="+mn-cs"/>
            </a:rPr>
            <a:t>竣工）</a:t>
          </a:r>
          <a:r>
            <a:rPr kumimoji="1" lang="ja-JP" altLang="en-US" sz="1300">
              <a:latin typeface="ＭＳ Ｐゴシック" panose="020B0600070205080204" pitchFamily="50" charset="-128"/>
              <a:ea typeface="ＭＳ Ｐゴシック" panose="020B0600070205080204" pitchFamily="50" charset="-128"/>
            </a:rPr>
            <a:t>したため償却率が下がっています。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有形固定資産（償却資産）額については、橋梁・トンネルについて、類似団体平均と比較して高くなっており、中山間地域であることから河川が多く、それに伴って橋梁も多くなっていることなどが要因として考えられ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107950</xdr:rowOff>
    </xdr:to>
    <xdr:cxnSp macro="">
      <xdr:nvCxnSpPr>
        <xdr:cNvPr id="55" name="直線コネクタ 54"/>
        <xdr:cNvCxnSpPr/>
      </xdr:nvCxnSpPr>
      <xdr:spPr>
        <a:xfrm flipV="1">
          <a:off x="4634865" y="59690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111777</xdr:rowOff>
    </xdr:from>
    <xdr:ext cx="340478" cy="259045"/>
    <xdr:sp macro="" textlink="">
      <xdr:nvSpPr>
        <xdr:cNvPr id="56" name="【図書館】&#10;有形固定資産減価償却率最小値テキスト"/>
        <xdr:cNvSpPr txBox="1"/>
      </xdr:nvSpPr>
      <xdr:spPr>
        <a:xfrm>
          <a:off x="4673600" y="7141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107950</xdr:rowOff>
    </xdr:from>
    <xdr:to>
      <xdr:col>24</xdr:col>
      <xdr:colOff>152400</xdr:colOff>
      <xdr:row>41</xdr:row>
      <xdr:rowOff>107950</xdr:rowOff>
    </xdr:to>
    <xdr:cxnSp macro="">
      <xdr:nvCxnSpPr>
        <xdr:cNvPr id="57" name="直線コネクタ 56"/>
        <xdr:cNvCxnSpPr/>
      </xdr:nvCxnSpPr>
      <xdr:spPr>
        <a:xfrm>
          <a:off x="4546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0" name="【図書館】&#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1" name="フローチャート: 判断 60"/>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140970</xdr:rowOff>
    </xdr:from>
    <xdr:to>
      <xdr:col>20</xdr:col>
      <xdr:colOff>38100</xdr:colOff>
      <xdr:row>38</xdr:row>
      <xdr:rowOff>71120</xdr:rowOff>
    </xdr:to>
    <xdr:sp macro="" textlink="">
      <xdr:nvSpPr>
        <xdr:cNvPr id="62" name="フローチャート: 判断 61"/>
        <xdr:cNvSpPr/>
      </xdr:nvSpPr>
      <xdr:spPr>
        <a:xfrm>
          <a:off x="3746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87647</xdr:rowOff>
    </xdr:from>
    <xdr:ext cx="405111" cy="259045"/>
    <xdr:sp macro="" textlink="">
      <xdr:nvSpPr>
        <xdr:cNvPr id="63" name="n_1aveValue【図書館】&#10;有形固定資産減価償却率"/>
        <xdr:cNvSpPr txBox="1"/>
      </xdr:nvSpPr>
      <xdr:spPr>
        <a:xfrm>
          <a:off x="35820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146050</xdr:rowOff>
    </xdr:from>
    <xdr:to>
      <xdr:col>15</xdr:col>
      <xdr:colOff>101600</xdr:colOff>
      <xdr:row>38</xdr:row>
      <xdr:rowOff>76200</xdr:rowOff>
    </xdr:to>
    <xdr:sp macro="" textlink="">
      <xdr:nvSpPr>
        <xdr:cNvPr id="64" name="フローチャート: 判断 63"/>
        <xdr:cNvSpPr/>
      </xdr:nvSpPr>
      <xdr:spPr>
        <a:xfrm>
          <a:off x="2857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92727</xdr:rowOff>
    </xdr:from>
    <xdr:ext cx="405111" cy="259045"/>
    <xdr:sp macro="" textlink="">
      <xdr:nvSpPr>
        <xdr:cNvPr id="65" name="n_2aveValue【図書館】&#10;有形固定資産減価償却率"/>
        <xdr:cNvSpPr txBox="1"/>
      </xdr:nvSpPr>
      <xdr:spPr>
        <a:xfrm>
          <a:off x="27057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1" name="楕円 70"/>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80027</xdr:rowOff>
    </xdr:from>
    <xdr:ext cx="340478" cy="259045"/>
    <xdr:sp macro="" textlink="">
      <xdr:nvSpPr>
        <xdr:cNvPr id="72"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40</xdr:row>
      <xdr:rowOff>22860</xdr:rowOff>
    </xdr:to>
    <xdr:cxnSp macro="">
      <xdr:nvCxnSpPr>
        <xdr:cNvPr id="96" name="直線コネクタ 95"/>
        <xdr:cNvCxnSpPr/>
      </xdr:nvCxnSpPr>
      <xdr:spPr>
        <a:xfrm flipV="1">
          <a:off x="10476865" y="56769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26687</xdr:rowOff>
    </xdr:from>
    <xdr:ext cx="469744" cy="259045"/>
    <xdr:sp macro="" textlink="">
      <xdr:nvSpPr>
        <xdr:cNvPr id="97" name="【図書館】&#10;一人当たり面積最小値テキスト"/>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22860</xdr:rowOff>
    </xdr:from>
    <xdr:to>
      <xdr:col>55</xdr:col>
      <xdr:colOff>88900</xdr:colOff>
      <xdr:row>40</xdr:row>
      <xdr:rowOff>22860</xdr:rowOff>
    </xdr:to>
    <xdr:cxnSp macro="">
      <xdr:nvCxnSpPr>
        <xdr:cNvPr id="98" name="直線コネクタ 97"/>
        <xdr:cNvCxnSpPr/>
      </xdr:nvCxnSpPr>
      <xdr:spPr>
        <a:xfrm>
          <a:off x="10388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9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30497</xdr:rowOff>
    </xdr:from>
    <xdr:ext cx="469744" cy="259045"/>
    <xdr:sp macro="" textlink="">
      <xdr:nvSpPr>
        <xdr:cNvPr id="101" name="【図書館】&#10;一人当たり面積平均値テキスト"/>
        <xdr:cNvSpPr txBox="1"/>
      </xdr:nvSpPr>
      <xdr:spPr>
        <a:xfrm>
          <a:off x="1051560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52070</xdr:rowOff>
    </xdr:from>
    <xdr:to>
      <xdr:col>55</xdr:col>
      <xdr:colOff>50800</xdr:colOff>
      <xdr:row>37</xdr:row>
      <xdr:rowOff>153670</xdr:rowOff>
    </xdr:to>
    <xdr:sp macro="" textlink="">
      <xdr:nvSpPr>
        <xdr:cNvPr id="102" name="フローチャート: 判断 101"/>
        <xdr:cNvSpPr/>
      </xdr:nvSpPr>
      <xdr:spPr>
        <a:xfrm>
          <a:off x="10426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03" name="フローチャート: 判断 102"/>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86377</xdr:rowOff>
    </xdr:from>
    <xdr:ext cx="469744" cy="259045"/>
    <xdr:sp macro="" textlink="">
      <xdr:nvSpPr>
        <xdr:cNvPr id="104"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162560</xdr:rowOff>
    </xdr:from>
    <xdr:to>
      <xdr:col>46</xdr:col>
      <xdr:colOff>38100</xdr:colOff>
      <xdr:row>35</xdr:row>
      <xdr:rowOff>92710</xdr:rowOff>
    </xdr:to>
    <xdr:sp macro="" textlink="">
      <xdr:nvSpPr>
        <xdr:cNvPr id="105" name="フローチャート: 判断 104"/>
        <xdr:cNvSpPr/>
      </xdr:nvSpPr>
      <xdr:spPr>
        <a:xfrm>
          <a:off x="8699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109237</xdr:rowOff>
    </xdr:from>
    <xdr:ext cx="469744" cy="259045"/>
    <xdr:sp macro="" textlink="">
      <xdr:nvSpPr>
        <xdr:cNvPr id="106" name="n_2aveValue【図書館】&#10;一人当たり面積"/>
        <xdr:cNvSpPr txBox="1"/>
      </xdr:nvSpPr>
      <xdr:spPr>
        <a:xfrm>
          <a:off x="8515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52070</xdr:rowOff>
    </xdr:from>
    <xdr:to>
      <xdr:col>50</xdr:col>
      <xdr:colOff>165100</xdr:colOff>
      <xdr:row>41</xdr:row>
      <xdr:rowOff>153670</xdr:rowOff>
    </xdr:to>
    <xdr:sp macro="" textlink="">
      <xdr:nvSpPr>
        <xdr:cNvPr id="112" name="楕円 111"/>
        <xdr:cNvSpPr/>
      </xdr:nvSpPr>
      <xdr:spPr>
        <a:xfrm>
          <a:off x="958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144797</xdr:rowOff>
    </xdr:from>
    <xdr:ext cx="469744" cy="259045"/>
    <xdr:sp macro="" textlink="">
      <xdr:nvSpPr>
        <xdr:cNvPr id="113" name="n_1mainValue【図書館】&#10;一人当たり面積"/>
        <xdr:cNvSpPr txBox="1"/>
      </xdr:nvSpPr>
      <xdr:spPr>
        <a:xfrm>
          <a:off x="9391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38" name="直線コネクタ 137"/>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39"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0" name="直線コネクタ 139"/>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43"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44" name="フローチャート: 判断 14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5" name="フローチャート: 判断 144"/>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6"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7" name="フローチャート: 判断 146"/>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8"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54" name="楕円 153"/>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97790</xdr:rowOff>
    </xdr:from>
    <xdr:to>
      <xdr:col>15</xdr:col>
      <xdr:colOff>101600</xdr:colOff>
      <xdr:row>62</xdr:row>
      <xdr:rowOff>27940</xdr:rowOff>
    </xdr:to>
    <xdr:sp macro="" textlink="">
      <xdr:nvSpPr>
        <xdr:cNvPr id="155" name="楕円 154"/>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59055</xdr:rowOff>
    </xdr:from>
    <xdr:to>
      <xdr:col>19</xdr:col>
      <xdr:colOff>177800</xdr:colOff>
      <xdr:row>61</xdr:row>
      <xdr:rowOff>148590</xdr:rowOff>
    </xdr:to>
    <xdr:cxnSp macro="">
      <xdr:nvCxnSpPr>
        <xdr:cNvPr id="156" name="直線コネクタ 155"/>
        <xdr:cNvCxnSpPr/>
      </xdr:nvCxnSpPr>
      <xdr:spPr>
        <a:xfrm flipV="1">
          <a:off x="2908300" y="1051750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100982</xdr:rowOff>
    </xdr:from>
    <xdr:ext cx="405111" cy="259045"/>
    <xdr:sp macro="" textlink="">
      <xdr:nvSpPr>
        <xdr:cNvPr id="157" name="n_1mainValue【体育館・プール】&#10;有形固定資産減価償却率"/>
        <xdr:cNvSpPr txBox="1"/>
      </xdr:nvSpPr>
      <xdr:spPr>
        <a:xfrm>
          <a:off x="3582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58"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2" name="直線コネクタ 181"/>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83"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84" name="直線コネクタ 183"/>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85"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86" name="直線コネクタ 185"/>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87"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88" name="フローチャート: 判断 187"/>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89" name="フローチャート: 判断 188"/>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0"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1" name="フローチャート: 判断 190"/>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2"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164846</xdr:rowOff>
    </xdr:from>
    <xdr:to>
      <xdr:col>50</xdr:col>
      <xdr:colOff>165100</xdr:colOff>
      <xdr:row>56</xdr:row>
      <xdr:rowOff>94996</xdr:rowOff>
    </xdr:to>
    <xdr:sp macro="" textlink="">
      <xdr:nvSpPr>
        <xdr:cNvPr id="198" name="楕円 197"/>
        <xdr:cNvSpPr/>
      </xdr:nvSpPr>
      <xdr:spPr>
        <a:xfrm>
          <a:off x="9588500" y="95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39878</xdr:rowOff>
    </xdr:from>
    <xdr:to>
      <xdr:col>46</xdr:col>
      <xdr:colOff>38100</xdr:colOff>
      <xdr:row>62</xdr:row>
      <xdr:rowOff>141478</xdr:rowOff>
    </xdr:to>
    <xdr:sp macro="" textlink="">
      <xdr:nvSpPr>
        <xdr:cNvPr id="199" name="楕円 198"/>
        <xdr:cNvSpPr/>
      </xdr:nvSpPr>
      <xdr:spPr>
        <a:xfrm>
          <a:off x="8699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44196</xdr:rowOff>
    </xdr:from>
    <xdr:to>
      <xdr:col>50</xdr:col>
      <xdr:colOff>114300</xdr:colOff>
      <xdr:row>62</xdr:row>
      <xdr:rowOff>90678</xdr:rowOff>
    </xdr:to>
    <xdr:cxnSp macro="">
      <xdr:nvCxnSpPr>
        <xdr:cNvPr id="200" name="直線コネクタ 199"/>
        <xdr:cNvCxnSpPr/>
      </xdr:nvCxnSpPr>
      <xdr:spPr>
        <a:xfrm flipV="1">
          <a:off x="8750300" y="9645396"/>
          <a:ext cx="889000" cy="107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111523</xdr:rowOff>
    </xdr:from>
    <xdr:ext cx="469744" cy="259045"/>
    <xdr:sp macro="" textlink="">
      <xdr:nvSpPr>
        <xdr:cNvPr id="201" name="n_1mainValue【体育館・プール】&#10;一人当たり面積"/>
        <xdr:cNvSpPr txBox="1"/>
      </xdr:nvSpPr>
      <xdr:spPr>
        <a:xfrm>
          <a:off x="9391727" y="936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132605</xdr:rowOff>
    </xdr:from>
    <xdr:ext cx="469744" cy="259045"/>
    <xdr:sp macro="" textlink="">
      <xdr:nvSpPr>
        <xdr:cNvPr id="202" name="n_2mainValue【体育館・プール】&#10;一人当たり面積"/>
        <xdr:cNvSpPr txBox="1"/>
      </xdr:nvSpPr>
      <xdr:spPr>
        <a:xfrm>
          <a:off x="85154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27" name="直線コネクタ 22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2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29" name="直線コネクタ 22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2"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33" name="フローチャート: 判断 23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4" name="フローチャート: 判断 23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35"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36" name="フローチャート: 判断 23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3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162561</xdr:rowOff>
    </xdr:from>
    <xdr:to>
      <xdr:col>15</xdr:col>
      <xdr:colOff>101600</xdr:colOff>
      <xdr:row>84</xdr:row>
      <xdr:rowOff>92711</xdr:rowOff>
    </xdr:to>
    <xdr:sp macro="" textlink="">
      <xdr:nvSpPr>
        <xdr:cNvPr id="243" name="楕円 242"/>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83838</xdr:rowOff>
    </xdr:from>
    <xdr:ext cx="405111" cy="259045"/>
    <xdr:sp macro="" textlink="">
      <xdr:nvSpPr>
        <xdr:cNvPr id="244" name="n_2mainValue【福祉施設】&#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68" name="直線コネクタ 26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6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70" name="直線コネクタ 26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7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72" name="直線コネクタ 27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7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74" name="フローチャート: 判断 27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75" name="フローチャート: 判断 27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7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77" name="フローチャート: 判断 27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78"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74168</xdr:rowOff>
    </xdr:from>
    <xdr:to>
      <xdr:col>46</xdr:col>
      <xdr:colOff>38100</xdr:colOff>
      <xdr:row>85</xdr:row>
      <xdr:rowOff>4318</xdr:rowOff>
    </xdr:to>
    <xdr:sp macro="" textlink="">
      <xdr:nvSpPr>
        <xdr:cNvPr id="284" name="楕円 283"/>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20845</xdr:rowOff>
    </xdr:from>
    <xdr:ext cx="469744" cy="259045"/>
    <xdr:sp macro="" textlink="">
      <xdr:nvSpPr>
        <xdr:cNvPr id="285" name="n_2mainValue【福祉施設】&#10;一人当たり面積"/>
        <xdr:cNvSpPr txBox="1"/>
      </xdr:nvSpPr>
      <xdr:spPr>
        <a:xfrm>
          <a:off x="8515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2" name="テキスト ボックス 32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26" name="直線コネクタ 32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2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28" name="直線コネクタ 32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30" name="直線コネクタ 32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3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32" name="フローチャート: 判断 33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33" name="フローチャート: 判断 33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334"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35" name="フローチャート: 判断 33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3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42" name="楕円 341"/>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139717</xdr:rowOff>
    </xdr:from>
    <xdr:ext cx="405111" cy="259045"/>
    <xdr:sp macro="" textlink="">
      <xdr:nvSpPr>
        <xdr:cNvPr id="343" name="n_1mainValue【一般廃棄物処理施設】&#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4" name="直線コネクタ 3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5" name="テキスト ボックス 3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6" name="直線コネクタ 3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7" name="テキスト ボックス 35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8" name="直線コネクタ 3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9" name="テキスト ボックス 35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0" name="直線コネクタ 3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1" name="テキスト ボックス 36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2" name="直線コネクタ 3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3" name="テキスト ボックス 36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4" name="直線コネクタ 3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5" name="テキスト ボックス 36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69" name="直線コネクタ 36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7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71" name="直線コネクタ 37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7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73" name="直線コネクタ 37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7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75" name="フローチャート: 判断 37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76" name="フローチャート: 判断 37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77"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78" name="フローチャート: 判断 37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79"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167927</xdr:rowOff>
    </xdr:from>
    <xdr:to>
      <xdr:col>112</xdr:col>
      <xdr:colOff>38100</xdr:colOff>
      <xdr:row>39</xdr:row>
      <xdr:rowOff>98077</xdr:rowOff>
    </xdr:to>
    <xdr:sp macro="" textlink="">
      <xdr:nvSpPr>
        <xdr:cNvPr id="385" name="楕円 384"/>
        <xdr:cNvSpPr/>
      </xdr:nvSpPr>
      <xdr:spPr>
        <a:xfrm>
          <a:off x="21272500" y="66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114604</xdr:rowOff>
    </xdr:from>
    <xdr:ext cx="599010" cy="259045"/>
    <xdr:sp macro="" textlink="">
      <xdr:nvSpPr>
        <xdr:cNvPr id="386" name="n_1mainValue【一般廃棄物処理施設】&#10;一人当たり有形固定資産（償却資産）額"/>
        <xdr:cNvSpPr txBox="1"/>
      </xdr:nvSpPr>
      <xdr:spPr>
        <a:xfrm>
          <a:off x="21011095" y="645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8" name="テキスト ボックス 39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10" name="直線コネクタ 409"/>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11"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12" name="直線コネクタ 411"/>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13"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14" name="直線コネクタ 413"/>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15"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16" name="フローチャート: 判断 415"/>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17" name="フローチャート: 判断 41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418"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19" name="フローチャート: 判断 418"/>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20"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26" name="楕円 425"/>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27" name="楕円 426"/>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60</xdr:row>
      <xdr:rowOff>32385</xdr:rowOff>
    </xdr:to>
    <xdr:cxnSp macro="">
      <xdr:nvCxnSpPr>
        <xdr:cNvPr id="428" name="直線コネクタ 427"/>
        <xdr:cNvCxnSpPr/>
      </xdr:nvCxnSpPr>
      <xdr:spPr>
        <a:xfrm flipV="1">
          <a:off x="14592300" y="998601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109237</xdr:rowOff>
    </xdr:from>
    <xdr:ext cx="405111" cy="259045"/>
    <xdr:sp macro="" textlink="">
      <xdr:nvSpPr>
        <xdr:cNvPr id="429" name="n_1mainValue【保健センター・保健所】&#10;有形固定資産減価償却率"/>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30" name="n_2mainValue【保健センター・保健所】&#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54" name="直線コネクタ 45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5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56" name="直線コネクタ 45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5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58" name="直線コネクタ 45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59"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60" name="フローチャート: 判断 45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61" name="フローチャート: 判断 46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62"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63" name="フローチャート: 判断 462"/>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464"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34925</xdr:rowOff>
    </xdr:from>
    <xdr:to>
      <xdr:col>112</xdr:col>
      <xdr:colOff>38100</xdr:colOff>
      <xdr:row>60</xdr:row>
      <xdr:rowOff>136525</xdr:rowOff>
    </xdr:to>
    <xdr:sp macro="" textlink="">
      <xdr:nvSpPr>
        <xdr:cNvPr id="470" name="楕円 469"/>
        <xdr:cNvSpPr/>
      </xdr:nvSpPr>
      <xdr:spPr>
        <a:xfrm>
          <a:off x="2127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46355</xdr:rowOff>
    </xdr:from>
    <xdr:to>
      <xdr:col>107</xdr:col>
      <xdr:colOff>101600</xdr:colOff>
      <xdr:row>60</xdr:row>
      <xdr:rowOff>147955</xdr:rowOff>
    </xdr:to>
    <xdr:sp macro="" textlink="">
      <xdr:nvSpPr>
        <xdr:cNvPr id="471" name="楕円 470"/>
        <xdr:cNvSpPr/>
      </xdr:nvSpPr>
      <xdr:spPr>
        <a:xfrm>
          <a:off x="2038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85725</xdr:rowOff>
    </xdr:from>
    <xdr:to>
      <xdr:col>111</xdr:col>
      <xdr:colOff>177800</xdr:colOff>
      <xdr:row>60</xdr:row>
      <xdr:rowOff>97155</xdr:rowOff>
    </xdr:to>
    <xdr:cxnSp macro="">
      <xdr:nvCxnSpPr>
        <xdr:cNvPr id="472" name="直線コネクタ 471"/>
        <xdr:cNvCxnSpPr/>
      </xdr:nvCxnSpPr>
      <xdr:spPr>
        <a:xfrm flipV="1">
          <a:off x="20434300" y="103727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153052</xdr:rowOff>
    </xdr:from>
    <xdr:ext cx="469744" cy="259045"/>
    <xdr:sp macro="" textlink="">
      <xdr:nvSpPr>
        <xdr:cNvPr id="473" name="n_1mainValue【保健センター・保健所】&#10;一人当たり面積"/>
        <xdr:cNvSpPr txBox="1"/>
      </xdr:nvSpPr>
      <xdr:spPr>
        <a:xfrm>
          <a:off x="210757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164482</xdr:rowOff>
    </xdr:from>
    <xdr:ext cx="469744" cy="259045"/>
    <xdr:sp macro="" textlink="">
      <xdr:nvSpPr>
        <xdr:cNvPr id="474" name="n_2mainValue【保健センター・保健所】&#10;一人当たり面積"/>
        <xdr:cNvSpPr txBox="1"/>
      </xdr:nvSpPr>
      <xdr:spPr>
        <a:xfrm>
          <a:off x="20199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00" name="直線コネクタ 499"/>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01"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02" name="直線コネクタ 501"/>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03"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04" name="直線コネクタ 503"/>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05"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06" name="フローチャート: 判断 505"/>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7" name="フローチャート: 判断 50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0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09" name="フローチャート: 判断 50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10"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516" name="楕円 515"/>
        <xdr:cNvSpPr/>
      </xdr:nvSpPr>
      <xdr:spPr>
        <a:xfrm>
          <a:off x="1543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32675</xdr:rowOff>
    </xdr:from>
    <xdr:ext cx="405111" cy="259045"/>
    <xdr:sp macro="" textlink="">
      <xdr:nvSpPr>
        <xdr:cNvPr id="517" name="n_1main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8" name="直線コネクタ 5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9" name="テキスト ボックス 5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0" name="直線コネクタ 5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31" name="テキスト ボックス 5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2" name="直線コネクタ 5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3" name="テキスト ボックス 5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4" name="直線コネクタ 5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5" name="テキスト ボックス 5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6" name="直線コネクタ 5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7" name="テキスト ボックス 5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8" name="直線コネクタ 5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9" name="テキスト ボックス 5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43" name="直線コネクタ 542"/>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44"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45" name="直線コネクタ 544"/>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46"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47" name="直線コネクタ 546"/>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48"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49" name="フローチャート: 判断 548"/>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50" name="フローチャート: 判断 549"/>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551"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52" name="フローチャート: 判断 551"/>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53"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169092</xdr:rowOff>
    </xdr:from>
    <xdr:to>
      <xdr:col>112</xdr:col>
      <xdr:colOff>38100</xdr:colOff>
      <xdr:row>85</xdr:row>
      <xdr:rowOff>99242</xdr:rowOff>
    </xdr:to>
    <xdr:sp macro="" textlink="">
      <xdr:nvSpPr>
        <xdr:cNvPr id="559" name="楕円 558"/>
        <xdr:cNvSpPr/>
      </xdr:nvSpPr>
      <xdr:spPr>
        <a:xfrm>
          <a:off x="21272500" y="145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115769</xdr:rowOff>
    </xdr:from>
    <xdr:ext cx="469744" cy="259045"/>
    <xdr:sp macro="" textlink="">
      <xdr:nvSpPr>
        <xdr:cNvPr id="560" name="n_1mainValue【消防施設】&#10;一人当たり面積"/>
        <xdr:cNvSpPr txBox="1"/>
      </xdr:nvSpPr>
      <xdr:spPr>
        <a:xfrm>
          <a:off x="21075727" y="1434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2" name="テキスト ボックス 57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107</xdr:row>
      <xdr:rowOff>63500</xdr:rowOff>
    </xdr:to>
    <xdr:cxnSp macro="">
      <xdr:nvCxnSpPr>
        <xdr:cNvPr id="584" name="直線コネクタ 583"/>
        <xdr:cNvCxnSpPr/>
      </xdr:nvCxnSpPr>
      <xdr:spPr>
        <a:xfrm flipV="1">
          <a:off x="16318864" y="173990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67327</xdr:rowOff>
    </xdr:from>
    <xdr:ext cx="405111" cy="259045"/>
    <xdr:sp macro="" textlink="">
      <xdr:nvSpPr>
        <xdr:cNvPr id="585" name="【庁舎】&#10;有形固定資産減価償却率最小値テキスト"/>
        <xdr:cNvSpPr txBox="1"/>
      </xdr:nvSpPr>
      <xdr:spPr>
        <a:xfrm>
          <a:off x="16357600" y="184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63500</xdr:rowOff>
    </xdr:from>
    <xdr:to>
      <xdr:col>86</xdr:col>
      <xdr:colOff>25400</xdr:colOff>
      <xdr:row>107</xdr:row>
      <xdr:rowOff>63500</xdr:rowOff>
    </xdr:to>
    <xdr:cxnSp macro="">
      <xdr:nvCxnSpPr>
        <xdr:cNvPr id="586" name="直線コネクタ 585"/>
        <xdr:cNvCxnSpPr/>
      </xdr:nvCxnSpPr>
      <xdr:spPr>
        <a:xfrm>
          <a:off x="16230600" y="184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8" name="直線コネクタ 58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143527</xdr:rowOff>
    </xdr:from>
    <xdr:ext cx="405111" cy="259045"/>
    <xdr:sp macro="" textlink="">
      <xdr:nvSpPr>
        <xdr:cNvPr id="589" name="【庁舎】&#10;有形固定資産減価償却率平均値テキスト"/>
        <xdr:cNvSpPr txBox="1"/>
      </xdr:nvSpPr>
      <xdr:spPr>
        <a:xfrm>
          <a:off x="163576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165100</xdr:rowOff>
    </xdr:from>
    <xdr:to>
      <xdr:col>85</xdr:col>
      <xdr:colOff>177800</xdr:colOff>
      <xdr:row>104</xdr:row>
      <xdr:rowOff>95250</xdr:rowOff>
    </xdr:to>
    <xdr:sp macro="" textlink="">
      <xdr:nvSpPr>
        <xdr:cNvPr id="590" name="フローチャート: 判断 589"/>
        <xdr:cNvSpPr/>
      </xdr:nvSpPr>
      <xdr:spPr>
        <a:xfrm>
          <a:off x="16268700" y="1782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46989</xdr:rowOff>
    </xdr:from>
    <xdr:to>
      <xdr:col>81</xdr:col>
      <xdr:colOff>101600</xdr:colOff>
      <xdr:row>104</xdr:row>
      <xdr:rowOff>148589</xdr:rowOff>
    </xdr:to>
    <xdr:sp macro="" textlink="">
      <xdr:nvSpPr>
        <xdr:cNvPr id="591" name="フローチャート: 判断 590"/>
        <xdr:cNvSpPr/>
      </xdr:nvSpPr>
      <xdr:spPr>
        <a:xfrm>
          <a:off x="15430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165116</xdr:rowOff>
    </xdr:from>
    <xdr:ext cx="405111" cy="259045"/>
    <xdr:sp macro="" textlink="">
      <xdr:nvSpPr>
        <xdr:cNvPr id="592" name="n_1aveValue【庁舎】&#10;有形固定資産減価償却率"/>
        <xdr:cNvSpPr txBox="1"/>
      </xdr:nvSpPr>
      <xdr:spPr>
        <a:xfrm>
          <a:off x="152660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53339</xdr:rowOff>
    </xdr:from>
    <xdr:to>
      <xdr:col>76</xdr:col>
      <xdr:colOff>165100</xdr:colOff>
      <xdr:row>104</xdr:row>
      <xdr:rowOff>154939</xdr:rowOff>
    </xdr:to>
    <xdr:sp macro="" textlink="">
      <xdr:nvSpPr>
        <xdr:cNvPr id="593" name="フローチャート: 判断 592"/>
        <xdr:cNvSpPr/>
      </xdr:nvSpPr>
      <xdr:spPr>
        <a:xfrm>
          <a:off x="14541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146066</xdr:rowOff>
    </xdr:from>
    <xdr:ext cx="405111" cy="259045"/>
    <xdr:sp macro="" textlink="">
      <xdr:nvSpPr>
        <xdr:cNvPr id="594" name="n_2aveValue【庁舎】&#10;有形固定資産減価償却率"/>
        <xdr:cNvSpPr txBox="1"/>
      </xdr:nvSpPr>
      <xdr:spPr>
        <a:xfrm>
          <a:off x="14389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00" name="楕円 599"/>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19050</xdr:rowOff>
    </xdr:from>
    <xdr:to>
      <xdr:col>76</xdr:col>
      <xdr:colOff>165100</xdr:colOff>
      <xdr:row>104</xdr:row>
      <xdr:rowOff>120650</xdr:rowOff>
    </xdr:to>
    <xdr:sp macro="" textlink="">
      <xdr:nvSpPr>
        <xdr:cNvPr id="601" name="楕円 600"/>
        <xdr:cNvSpPr/>
      </xdr:nvSpPr>
      <xdr:spPr>
        <a:xfrm>
          <a:off x="14541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69850</xdr:rowOff>
    </xdr:from>
    <xdr:to>
      <xdr:col>81</xdr:col>
      <xdr:colOff>50800</xdr:colOff>
      <xdr:row>108</xdr:row>
      <xdr:rowOff>152400</xdr:rowOff>
    </xdr:to>
    <xdr:cxnSp macro="">
      <xdr:nvCxnSpPr>
        <xdr:cNvPr id="602" name="直線コネクタ 601"/>
        <xdr:cNvCxnSpPr/>
      </xdr:nvCxnSpPr>
      <xdr:spPr>
        <a:xfrm>
          <a:off x="14592300" y="17900650"/>
          <a:ext cx="889000" cy="7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22877</xdr:rowOff>
    </xdr:from>
    <xdr:ext cx="340478" cy="259045"/>
    <xdr:sp macro="" textlink="">
      <xdr:nvSpPr>
        <xdr:cNvPr id="603" name="n_1mainValue【庁舎】&#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137177</xdr:rowOff>
    </xdr:from>
    <xdr:ext cx="405111" cy="259045"/>
    <xdr:sp macro="" textlink="">
      <xdr:nvSpPr>
        <xdr:cNvPr id="604" name="n_2mainValue【庁舎】&#10;有形固定資産減価償却率"/>
        <xdr:cNvSpPr txBox="1"/>
      </xdr:nvSpPr>
      <xdr:spPr>
        <a:xfrm>
          <a:off x="143897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30" name="直線コネクタ 629"/>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31"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32" name="直線コネクタ 631"/>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33"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34" name="直線コネクタ 633"/>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35"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36" name="フローチャート: 判断 635"/>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37" name="フローチャート: 判断 636"/>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638"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39" name="フローチャート: 判断 638"/>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40"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128814</xdr:rowOff>
    </xdr:from>
    <xdr:to>
      <xdr:col>112</xdr:col>
      <xdr:colOff>38100</xdr:colOff>
      <xdr:row>101</xdr:row>
      <xdr:rowOff>58964</xdr:rowOff>
    </xdr:to>
    <xdr:sp macro="" textlink="">
      <xdr:nvSpPr>
        <xdr:cNvPr id="646" name="楕円 645"/>
        <xdr:cNvSpPr/>
      </xdr:nvSpPr>
      <xdr:spPr>
        <a:xfrm>
          <a:off x="21272500" y="1727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97245</xdr:rowOff>
    </xdr:from>
    <xdr:to>
      <xdr:col>107</xdr:col>
      <xdr:colOff>101600</xdr:colOff>
      <xdr:row>107</xdr:row>
      <xdr:rowOff>27395</xdr:rowOff>
    </xdr:to>
    <xdr:sp macro="" textlink="">
      <xdr:nvSpPr>
        <xdr:cNvPr id="647" name="楕円 646"/>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8164</xdr:rowOff>
    </xdr:from>
    <xdr:to>
      <xdr:col>111</xdr:col>
      <xdr:colOff>177800</xdr:colOff>
      <xdr:row>106</xdr:row>
      <xdr:rowOff>148045</xdr:rowOff>
    </xdr:to>
    <xdr:cxnSp macro="">
      <xdr:nvCxnSpPr>
        <xdr:cNvPr id="648" name="直線コネクタ 647"/>
        <xdr:cNvCxnSpPr/>
      </xdr:nvCxnSpPr>
      <xdr:spPr>
        <a:xfrm flipV="1">
          <a:off x="20434300" y="17324614"/>
          <a:ext cx="889000" cy="99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75491</xdr:rowOff>
    </xdr:from>
    <xdr:ext cx="469744" cy="259045"/>
    <xdr:sp macro="" textlink="">
      <xdr:nvSpPr>
        <xdr:cNvPr id="649" name="n_1mainValue【庁舎】&#10;一人当たり面積"/>
        <xdr:cNvSpPr txBox="1"/>
      </xdr:nvSpPr>
      <xdr:spPr>
        <a:xfrm>
          <a:off x="21075727" y="1704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18522</xdr:rowOff>
    </xdr:from>
    <xdr:ext cx="469744" cy="259045"/>
    <xdr:sp macro="" textlink="">
      <xdr:nvSpPr>
        <xdr:cNvPr id="650" name="n_2mainValue【庁舎】&#10;一人当たり面積"/>
        <xdr:cNvSpPr txBox="1"/>
      </xdr:nvSpPr>
      <xdr:spPr>
        <a:xfrm>
          <a:off x="20199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年度において、有形固定資産減価償却率については、多くの項目で類似団体平均を下回っています。平成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年度に新庁舎の建設が完了（</a:t>
          </a:r>
          <a:r>
            <a:rPr kumimoji="1" lang="en-US" altLang="ja-JP" sz="1300">
              <a:latin typeface="ＭＳ Ｐゴシック" panose="020B0600070205080204" pitchFamily="50" charset="-128"/>
              <a:ea typeface="ＭＳ Ｐゴシック" panose="020B0600070205080204" pitchFamily="50" charset="-128"/>
            </a:rPr>
            <a:t>H28.6</a:t>
          </a:r>
          <a:r>
            <a:rPr kumimoji="1" lang="ja-JP" altLang="en-US" sz="1300">
              <a:latin typeface="ＭＳ Ｐゴシック" panose="020B0600070205080204" pitchFamily="50" charset="-128"/>
              <a:ea typeface="ＭＳ Ｐゴシック" panose="020B0600070205080204" pitchFamily="50" charset="-128"/>
            </a:rPr>
            <a:t>竣工）したため、指標が改善しています。</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多くの項目で類似団体平均を下回っていますが、庁舎については旧赤名庁舎、旧頓原庁舎、旧生涯学習センター（教育委員会）を１箇所に集約し建設したため、住民一人当たりの面積が大きくなっていると考えられます。保健センターについても同様に住民一人当たりの面積が大きくなっていますが、基幹支所としての機能や、町民の健康増進、介護予防活動など、住民利用の機会も多くある施設であるため、適切な規模であると考え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人口の減少や少子高齢化（高齢化率</a:t>
          </a:r>
          <a:r>
            <a:rPr kumimoji="1" lang="en-US" altLang="ja-JP" sz="1100" b="0" i="0" baseline="0">
              <a:solidFill>
                <a:schemeClr val="dk1"/>
              </a:solidFill>
              <a:effectLst/>
              <a:latin typeface="+mn-lt"/>
              <a:ea typeface="+mn-ea"/>
              <a:cs typeface="+mn-cs"/>
            </a:rPr>
            <a:t>H30.4.1</a:t>
          </a:r>
          <a:r>
            <a:rPr kumimoji="1" lang="ja-JP" altLang="ja-JP" sz="1100" b="0" i="0" baseline="0">
              <a:solidFill>
                <a:schemeClr val="dk1"/>
              </a:solidFill>
              <a:effectLst/>
              <a:latin typeface="+mn-lt"/>
              <a:ea typeface="+mn-ea"/>
              <a:cs typeface="+mn-cs"/>
            </a:rPr>
            <a:t>時点：</a:t>
          </a:r>
          <a:r>
            <a:rPr kumimoji="1" lang="en-US" altLang="ja-JP" sz="1100" b="0" i="0" baseline="0">
              <a:solidFill>
                <a:schemeClr val="dk1"/>
              </a:solidFill>
              <a:effectLst/>
              <a:latin typeface="+mn-lt"/>
              <a:ea typeface="+mn-ea"/>
              <a:cs typeface="+mn-cs"/>
            </a:rPr>
            <a:t>44.2%</a:t>
          </a:r>
          <a:r>
            <a:rPr kumimoji="1" lang="ja-JP" altLang="ja-JP" sz="1100" b="0" i="0" baseline="0">
              <a:solidFill>
                <a:schemeClr val="dk1"/>
              </a:solidFill>
              <a:effectLst/>
              <a:latin typeface="+mn-lt"/>
              <a:ea typeface="+mn-ea"/>
              <a:cs typeface="+mn-cs"/>
            </a:rPr>
            <a:t>）などに加え、</a:t>
          </a:r>
          <a:r>
            <a:rPr kumimoji="1" lang="ja-JP" altLang="ja-JP" sz="1100">
              <a:solidFill>
                <a:schemeClr val="dk1"/>
              </a:solidFill>
              <a:effectLst/>
              <a:latin typeface="+mn-lt"/>
              <a:ea typeface="+mn-ea"/>
              <a:cs typeface="+mn-cs"/>
            </a:rPr>
            <a:t>産業基盤も弱いため</a:t>
          </a:r>
          <a:r>
            <a:rPr kumimoji="1" lang="ja-JP" altLang="ja-JP" sz="1100" b="0" i="0" baseline="0">
              <a:solidFill>
                <a:schemeClr val="dk1"/>
              </a:solidFill>
              <a:effectLst/>
              <a:latin typeface="+mn-lt"/>
              <a:ea typeface="+mn-ea"/>
              <a:cs typeface="+mn-cs"/>
            </a:rPr>
            <a:t>、類似団体平均を下回る状況が続いています。行財政改革による支出の節減、総合振興計画に沿った施策の重点化、税収をはじめとする自主財源の確保を進めることで財政基盤の強化を図ります。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0" name="直線コネクタ 69"/>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3" name="直線コネクタ 72"/>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3" name="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％上昇しています。分母である基準財政収入額の普通交付税が約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千万円減少したほか、分子である基準財政需要額のうち、下水道事業会計への繰出金（公債費負担分）、維持補修費などが大きく増加したことなどが影響しています。また、類似団体と比較すると</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％高く、公債費や補助費に対する同比率が類似団体と比較して高くなっています。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年度には、普通交付税の町合併に伴う加算分がなくなることから、引き続き町債の借入額抑制や公債の繰上償還を実施し、類似団体と同水準となるよう改善に努めます。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70612</xdr:rowOff>
    </xdr:to>
    <xdr:cxnSp macro="">
      <xdr:nvCxnSpPr>
        <xdr:cNvPr id="131" name="直線コネクタ 130"/>
        <xdr:cNvCxnSpPr/>
      </xdr:nvCxnSpPr>
      <xdr:spPr>
        <a:xfrm>
          <a:off x="4114800" y="1115212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7874</xdr:rowOff>
    </xdr:to>
    <xdr:cxnSp macro="">
      <xdr:nvCxnSpPr>
        <xdr:cNvPr id="134" name="直線コネクタ 133"/>
        <xdr:cNvCxnSpPr/>
      </xdr:nvCxnSpPr>
      <xdr:spPr>
        <a:xfrm>
          <a:off x="3225800" y="1093978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131064</xdr:rowOff>
    </xdr:to>
    <xdr:cxnSp macro="">
      <xdr:nvCxnSpPr>
        <xdr:cNvPr id="137" name="直線コネクタ 136"/>
        <xdr:cNvCxnSpPr/>
      </xdr:nvCxnSpPr>
      <xdr:spPr>
        <a:xfrm flipV="1">
          <a:off x="2336800" y="109397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131064</xdr:rowOff>
    </xdr:to>
    <xdr:cxnSp macro="">
      <xdr:nvCxnSpPr>
        <xdr:cNvPr id="140" name="直線コネクタ 139"/>
        <xdr:cNvCxnSpPr/>
      </xdr:nvCxnSpPr>
      <xdr:spPr>
        <a:xfrm>
          <a:off x="1447800" y="1098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2" name="楕円 151"/>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3" name="テキスト ボックス 152"/>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4" name="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6" name="楕円 155"/>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7" name="テキスト ボックス 156"/>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類似団体平均を上回る状況が続いています。</a:t>
          </a:r>
          <a:endParaRPr lang="ja-JP" altLang="ja-JP" sz="1400">
            <a:effectLst/>
          </a:endParaRPr>
        </a:p>
        <a:p>
          <a:r>
            <a:rPr kumimoji="1" lang="ja-JP" altLang="ja-JP" sz="1100">
              <a:solidFill>
                <a:schemeClr val="dk1"/>
              </a:solidFill>
              <a:effectLst/>
              <a:latin typeface="+mn-lt"/>
              <a:ea typeface="+mn-ea"/>
              <a:cs typeface="+mn-cs"/>
            </a:rPr>
            <a:t>　人件費については、人口千人当たりの職員数が類似団体平均</a:t>
          </a:r>
          <a:r>
            <a:rPr kumimoji="1" lang="en-US" altLang="ja-JP" sz="1100">
              <a:solidFill>
                <a:schemeClr val="dk1"/>
              </a:solidFill>
              <a:effectLst/>
              <a:latin typeface="+mn-lt"/>
              <a:ea typeface="+mn-ea"/>
              <a:cs typeface="+mn-cs"/>
            </a:rPr>
            <a:t>15.56</a:t>
          </a:r>
          <a:r>
            <a:rPr kumimoji="1" lang="ja-JP" altLang="ja-JP" sz="1100">
              <a:solidFill>
                <a:schemeClr val="dk1"/>
              </a:solidFill>
              <a:effectLst/>
              <a:latin typeface="+mn-lt"/>
              <a:ea typeface="+mn-ea"/>
              <a:cs typeface="+mn-cs"/>
            </a:rPr>
            <a:t>人に対し、飯南町では</a:t>
          </a:r>
          <a:r>
            <a:rPr kumimoji="1" lang="en-US" altLang="ja-JP" sz="1100">
              <a:solidFill>
                <a:schemeClr val="dk1"/>
              </a:solidFill>
              <a:effectLst/>
              <a:latin typeface="+mn-lt"/>
              <a:ea typeface="+mn-ea"/>
              <a:cs typeface="+mn-cs"/>
            </a:rPr>
            <a:t>17.75</a:t>
          </a:r>
          <a:r>
            <a:rPr kumimoji="1" lang="ja-JP" altLang="ja-JP" sz="1100">
              <a:solidFill>
                <a:schemeClr val="dk1"/>
              </a:solidFill>
              <a:effectLst/>
              <a:latin typeface="+mn-lt"/>
              <a:ea typeface="+mn-ea"/>
              <a:cs typeface="+mn-cs"/>
            </a:rPr>
            <a:t>人と多くなっていることが要因として考えられます。</a:t>
          </a:r>
          <a:r>
            <a:rPr lang="ja-JP" altLang="ja-JP" sz="1100">
              <a:solidFill>
                <a:schemeClr val="dk1"/>
              </a:solidFill>
              <a:effectLst/>
              <a:latin typeface="+mn-lt"/>
              <a:ea typeface="+mn-ea"/>
              <a:cs typeface="+mn-cs"/>
            </a:rPr>
            <a:t>人件費については、定員管理計画に基づき職員数を削減しておりますが、依然として人口千人当たりの職員数は類似団体平均よりも多くなっており、引き続き定員管理計画の着実な実行により職員数の削減に努めます。</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観光交流施設の指定管理料や電算処理の外部委託費用などが大きく影響していると考えられます。また、公共施設の老朽化に伴う維持補修費の負担も大きくなっていますが、今後も経費の節</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減に努め効率的な行財政運営を進めます。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47935</xdr:rowOff>
    </xdr:from>
    <xdr:to>
      <xdr:col>23</xdr:col>
      <xdr:colOff>133350</xdr:colOff>
      <xdr:row>85</xdr:row>
      <xdr:rowOff>102062</xdr:rowOff>
    </xdr:to>
    <xdr:cxnSp macro="">
      <xdr:nvCxnSpPr>
        <xdr:cNvPr id="196" name="直線コネクタ 195"/>
        <xdr:cNvCxnSpPr/>
      </xdr:nvCxnSpPr>
      <xdr:spPr>
        <a:xfrm>
          <a:off x="4114800" y="14621185"/>
          <a:ext cx="8382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47935</xdr:rowOff>
    </xdr:from>
    <xdr:to>
      <xdr:col>19</xdr:col>
      <xdr:colOff>133350</xdr:colOff>
      <xdr:row>85</xdr:row>
      <xdr:rowOff>49555</xdr:rowOff>
    </xdr:to>
    <xdr:cxnSp macro="">
      <xdr:nvCxnSpPr>
        <xdr:cNvPr id="199" name="直線コネクタ 198"/>
        <xdr:cNvCxnSpPr/>
      </xdr:nvCxnSpPr>
      <xdr:spPr>
        <a:xfrm flipV="1">
          <a:off x="3225800" y="1462118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38066</xdr:rowOff>
    </xdr:from>
    <xdr:to>
      <xdr:col>15</xdr:col>
      <xdr:colOff>82550</xdr:colOff>
      <xdr:row>85</xdr:row>
      <xdr:rowOff>49555</xdr:rowOff>
    </xdr:to>
    <xdr:cxnSp macro="">
      <xdr:nvCxnSpPr>
        <xdr:cNvPr id="202" name="直線コネクタ 201"/>
        <xdr:cNvCxnSpPr/>
      </xdr:nvCxnSpPr>
      <xdr:spPr>
        <a:xfrm>
          <a:off x="2336800" y="14611316"/>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65976</xdr:rowOff>
    </xdr:from>
    <xdr:to>
      <xdr:col>11</xdr:col>
      <xdr:colOff>31750</xdr:colOff>
      <xdr:row>85</xdr:row>
      <xdr:rowOff>38066</xdr:rowOff>
    </xdr:to>
    <xdr:cxnSp macro="">
      <xdr:nvCxnSpPr>
        <xdr:cNvPr id="205" name="直線コネクタ 204"/>
        <xdr:cNvCxnSpPr/>
      </xdr:nvCxnSpPr>
      <xdr:spPr>
        <a:xfrm>
          <a:off x="1447800" y="14467776"/>
          <a:ext cx="889000" cy="1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51262</xdr:rowOff>
    </xdr:from>
    <xdr:to>
      <xdr:col>23</xdr:col>
      <xdr:colOff>184150</xdr:colOff>
      <xdr:row>85</xdr:row>
      <xdr:rowOff>152862</xdr:rowOff>
    </xdr:to>
    <xdr:sp macro="" textlink="">
      <xdr:nvSpPr>
        <xdr:cNvPr id="215" name="楕円 214"/>
        <xdr:cNvSpPr/>
      </xdr:nvSpPr>
      <xdr:spPr>
        <a:xfrm>
          <a:off x="4902200" y="146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23339</xdr:rowOff>
    </xdr:from>
    <xdr:ext cx="762000" cy="259045"/>
    <xdr:sp macro="" textlink="">
      <xdr:nvSpPr>
        <xdr:cNvPr id="216" name="人件費・物件費等の状況該当値テキスト"/>
        <xdr:cNvSpPr txBox="1"/>
      </xdr:nvSpPr>
      <xdr:spPr>
        <a:xfrm>
          <a:off x="5041900" y="145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168585</xdr:rowOff>
    </xdr:from>
    <xdr:to>
      <xdr:col>19</xdr:col>
      <xdr:colOff>184150</xdr:colOff>
      <xdr:row>85</xdr:row>
      <xdr:rowOff>98735</xdr:rowOff>
    </xdr:to>
    <xdr:sp macro="" textlink="">
      <xdr:nvSpPr>
        <xdr:cNvPr id="217" name="楕円 216"/>
        <xdr:cNvSpPr/>
      </xdr:nvSpPr>
      <xdr:spPr>
        <a:xfrm>
          <a:off x="4064000" y="145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83512</xdr:rowOff>
    </xdr:from>
    <xdr:ext cx="736600" cy="259045"/>
    <xdr:sp macro="" textlink="">
      <xdr:nvSpPr>
        <xdr:cNvPr id="218" name="テキスト ボックス 217"/>
        <xdr:cNvSpPr txBox="1"/>
      </xdr:nvSpPr>
      <xdr:spPr>
        <a:xfrm>
          <a:off x="3733800" y="1465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170205</xdr:rowOff>
    </xdr:from>
    <xdr:to>
      <xdr:col>15</xdr:col>
      <xdr:colOff>133350</xdr:colOff>
      <xdr:row>85</xdr:row>
      <xdr:rowOff>100355</xdr:rowOff>
    </xdr:to>
    <xdr:sp macro="" textlink="">
      <xdr:nvSpPr>
        <xdr:cNvPr id="219" name="楕円 218"/>
        <xdr:cNvSpPr/>
      </xdr:nvSpPr>
      <xdr:spPr>
        <a:xfrm>
          <a:off x="3175000" y="145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85132</xdr:rowOff>
    </xdr:from>
    <xdr:ext cx="762000" cy="259045"/>
    <xdr:sp macro="" textlink="">
      <xdr:nvSpPr>
        <xdr:cNvPr id="220" name="テキスト ボックス 219"/>
        <xdr:cNvSpPr txBox="1"/>
      </xdr:nvSpPr>
      <xdr:spPr>
        <a:xfrm>
          <a:off x="2844800" y="1465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158716</xdr:rowOff>
    </xdr:from>
    <xdr:to>
      <xdr:col>11</xdr:col>
      <xdr:colOff>82550</xdr:colOff>
      <xdr:row>85</xdr:row>
      <xdr:rowOff>88866</xdr:rowOff>
    </xdr:to>
    <xdr:sp macro="" textlink="">
      <xdr:nvSpPr>
        <xdr:cNvPr id="221" name="楕円 220"/>
        <xdr:cNvSpPr/>
      </xdr:nvSpPr>
      <xdr:spPr>
        <a:xfrm>
          <a:off x="2286000" y="145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73643</xdr:rowOff>
    </xdr:from>
    <xdr:ext cx="762000" cy="259045"/>
    <xdr:sp macro="" textlink="">
      <xdr:nvSpPr>
        <xdr:cNvPr id="222" name="テキスト ボックス 221"/>
        <xdr:cNvSpPr txBox="1"/>
      </xdr:nvSpPr>
      <xdr:spPr>
        <a:xfrm>
          <a:off x="1955800" y="1464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15176</xdr:rowOff>
    </xdr:from>
    <xdr:to>
      <xdr:col>7</xdr:col>
      <xdr:colOff>31750</xdr:colOff>
      <xdr:row>84</xdr:row>
      <xdr:rowOff>116776</xdr:rowOff>
    </xdr:to>
    <xdr:sp macro="" textlink="">
      <xdr:nvSpPr>
        <xdr:cNvPr id="223" name="楕円 222"/>
        <xdr:cNvSpPr/>
      </xdr:nvSpPr>
      <xdr:spPr>
        <a:xfrm>
          <a:off x="1397000" y="144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101553</xdr:rowOff>
    </xdr:from>
    <xdr:ext cx="762000" cy="259045"/>
    <xdr:sp macro="" textlink="">
      <xdr:nvSpPr>
        <xdr:cNvPr id="224" name="テキスト ボックス 223"/>
        <xdr:cNvSpPr txBox="1"/>
      </xdr:nvSpPr>
      <xdr:spPr>
        <a:xfrm>
          <a:off x="1066800" y="145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国・県人事院勧告に基づいた給与体系の見直し等により、類似団体平均付近で推移しています。今後も地域の民間給与の状況を踏まえ、給与の適正化に努めます。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なお、当該数値は地方公務員給与実態調査の前年度数値を引用し</a:t>
          </a:r>
          <a:r>
            <a:rPr kumimoji="1" lang="ja-JP" altLang="en-US" sz="1100">
              <a:solidFill>
                <a:schemeClr val="dk1"/>
              </a:solidFill>
              <a:effectLst/>
              <a:latin typeface="+mn-lt"/>
              <a:ea typeface="+mn-ea"/>
              <a:cs typeface="+mn-cs"/>
            </a:rPr>
            <a:t>ています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8" name="直線コネクタ 257"/>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117687</xdr:rowOff>
    </xdr:to>
    <xdr:cxnSp macro="">
      <xdr:nvCxnSpPr>
        <xdr:cNvPr id="261" name="直線コネクタ 260"/>
        <xdr:cNvCxnSpPr/>
      </xdr:nvCxnSpPr>
      <xdr:spPr>
        <a:xfrm flipV="1">
          <a:off x="15290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117687</xdr:rowOff>
    </xdr:to>
    <xdr:cxnSp macro="">
      <xdr:nvCxnSpPr>
        <xdr:cNvPr id="264" name="直線コネクタ 263"/>
        <xdr:cNvCxnSpPr/>
      </xdr:nvCxnSpPr>
      <xdr:spPr>
        <a:xfrm>
          <a:off x="14401800" y="1474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5080</xdr:rowOff>
    </xdr:to>
    <xdr:cxnSp macro="">
      <xdr:nvCxnSpPr>
        <xdr:cNvPr id="267" name="直線コネクタ 266"/>
        <xdr:cNvCxnSpPr/>
      </xdr:nvCxnSpPr>
      <xdr:spPr>
        <a:xfrm>
          <a:off x="13512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7" name="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8"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9" name="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0" name="テキスト ボックス 279"/>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81" name="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3" name="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１月に合併を行ったことで、類似団体平均と比較し人口千人当たりの職員数が多くなっています。類似団体平均に徐々に近づいていますが、今後も定員管理計画に基づく職員数管理と内部組織の見直しを行うとともに、事業実施にあたっての事務管理の効率化を図り、住民サービスの向上を目指します。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14891</xdr:rowOff>
    </xdr:from>
    <xdr:to>
      <xdr:col>81</xdr:col>
      <xdr:colOff>44450</xdr:colOff>
      <xdr:row>62</xdr:row>
      <xdr:rowOff>29369</xdr:rowOff>
    </xdr:to>
    <xdr:cxnSp macro="">
      <xdr:nvCxnSpPr>
        <xdr:cNvPr id="317" name="直線コネクタ 316"/>
        <xdr:cNvCxnSpPr/>
      </xdr:nvCxnSpPr>
      <xdr:spPr>
        <a:xfrm>
          <a:off x="16179800" y="1064479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14891</xdr:rowOff>
    </xdr:from>
    <xdr:to>
      <xdr:col>77</xdr:col>
      <xdr:colOff>44450</xdr:colOff>
      <xdr:row>62</xdr:row>
      <xdr:rowOff>33592</xdr:rowOff>
    </xdr:to>
    <xdr:cxnSp macro="">
      <xdr:nvCxnSpPr>
        <xdr:cNvPr id="320" name="直線コネクタ 319"/>
        <xdr:cNvCxnSpPr/>
      </xdr:nvCxnSpPr>
      <xdr:spPr>
        <a:xfrm flipV="1">
          <a:off x="15290800" y="10644791"/>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164020</xdr:rowOff>
    </xdr:from>
    <xdr:to>
      <xdr:col>72</xdr:col>
      <xdr:colOff>203200</xdr:colOff>
      <xdr:row>62</xdr:row>
      <xdr:rowOff>33592</xdr:rowOff>
    </xdr:to>
    <xdr:cxnSp macro="">
      <xdr:nvCxnSpPr>
        <xdr:cNvPr id="323" name="直線コネクタ 322"/>
        <xdr:cNvCxnSpPr/>
      </xdr:nvCxnSpPr>
      <xdr:spPr>
        <a:xfrm>
          <a:off x="14401800" y="10622470"/>
          <a:ext cx="889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139288</xdr:rowOff>
    </xdr:from>
    <xdr:to>
      <xdr:col>68</xdr:col>
      <xdr:colOff>152400</xdr:colOff>
      <xdr:row>61</xdr:row>
      <xdr:rowOff>164020</xdr:rowOff>
    </xdr:to>
    <xdr:cxnSp macro="">
      <xdr:nvCxnSpPr>
        <xdr:cNvPr id="326" name="直線コネクタ 325"/>
        <xdr:cNvCxnSpPr/>
      </xdr:nvCxnSpPr>
      <xdr:spPr>
        <a:xfrm>
          <a:off x="13512800" y="10597738"/>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6" name="楕円 335"/>
        <xdr:cNvSpPr/>
      </xdr:nvSpPr>
      <xdr:spPr>
        <a:xfrm>
          <a:off x="169672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122096</xdr:rowOff>
    </xdr:from>
    <xdr:ext cx="762000" cy="259045"/>
    <xdr:sp macro="" textlink="">
      <xdr:nvSpPr>
        <xdr:cNvPr id="337" name="定員管理の状況該当値テキスト"/>
        <xdr:cNvSpPr txBox="1"/>
      </xdr:nvSpPr>
      <xdr:spPr>
        <a:xfrm>
          <a:off x="17106900" y="1058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135541</xdr:rowOff>
    </xdr:from>
    <xdr:to>
      <xdr:col>77</xdr:col>
      <xdr:colOff>95250</xdr:colOff>
      <xdr:row>62</xdr:row>
      <xdr:rowOff>65691</xdr:rowOff>
    </xdr:to>
    <xdr:sp macro="" textlink="">
      <xdr:nvSpPr>
        <xdr:cNvPr id="338" name="楕円 337"/>
        <xdr:cNvSpPr/>
      </xdr:nvSpPr>
      <xdr:spPr>
        <a:xfrm>
          <a:off x="16129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50468</xdr:rowOff>
    </xdr:from>
    <xdr:ext cx="736600" cy="259045"/>
    <xdr:sp macro="" textlink="">
      <xdr:nvSpPr>
        <xdr:cNvPr id="339" name="テキスト ボックス 338"/>
        <xdr:cNvSpPr txBox="1"/>
      </xdr:nvSpPr>
      <xdr:spPr>
        <a:xfrm>
          <a:off x="15798800" y="1068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154242</xdr:rowOff>
    </xdr:from>
    <xdr:to>
      <xdr:col>73</xdr:col>
      <xdr:colOff>44450</xdr:colOff>
      <xdr:row>62</xdr:row>
      <xdr:rowOff>84392</xdr:rowOff>
    </xdr:to>
    <xdr:sp macro="" textlink="">
      <xdr:nvSpPr>
        <xdr:cNvPr id="340" name="楕円 339"/>
        <xdr:cNvSpPr/>
      </xdr:nvSpPr>
      <xdr:spPr>
        <a:xfrm>
          <a:off x="15240000" y="106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69169</xdr:rowOff>
    </xdr:from>
    <xdr:ext cx="762000" cy="259045"/>
    <xdr:sp macro="" textlink="">
      <xdr:nvSpPr>
        <xdr:cNvPr id="341" name="テキスト ボックス 340"/>
        <xdr:cNvSpPr txBox="1"/>
      </xdr:nvSpPr>
      <xdr:spPr>
        <a:xfrm>
          <a:off x="14909800" y="1069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113220</xdr:rowOff>
    </xdr:from>
    <xdr:to>
      <xdr:col>68</xdr:col>
      <xdr:colOff>203200</xdr:colOff>
      <xdr:row>62</xdr:row>
      <xdr:rowOff>43370</xdr:rowOff>
    </xdr:to>
    <xdr:sp macro="" textlink="">
      <xdr:nvSpPr>
        <xdr:cNvPr id="342" name="楕円 341"/>
        <xdr:cNvSpPr/>
      </xdr:nvSpPr>
      <xdr:spPr>
        <a:xfrm>
          <a:off x="143510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28147</xdr:rowOff>
    </xdr:from>
    <xdr:ext cx="762000" cy="259045"/>
    <xdr:sp macro="" textlink="">
      <xdr:nvSpPr>
        <xdr:cNvPr id="343" name="テキスト ボックス 342"/>
        <xdr:cNvSpPr txBox="1"/>
      </xdr:nvSpPr>
      <xdr:spPr>
        <a:xfrm>
          <a:off x="14020800" y="106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88488</xdr:rowOff>
    </xdr:from>
    <xdr:to>
      <xdr:col>64</xdr:col>
      <xdr:colOff>152400</xdr:colOff>
      <xdr:row>62</xdr:row>
      <xdr:rowOff>18638</xdr:rowOff>
    </xdr:to>
    <xdr:sp macro="" textlink="">
      <xdr:nvSpPr>
        <xdr:cNvPr id="344" name="楕円 343"/>
        <xdr:cNvSpPr/>
      </xdr:nvSpPr>
      <xdr:spPr>
        <a:xfrm>
          <a:off x="13462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3415</xdr:rowOff>
    </xdr:from>
    <xdr:ext cx="762000" cy="259045"/>
    <xdr:sp macro="" textlink="">
      <xdr:nvSpPr>
        <xdr:cNvPr id="345" name="テキスト ボックス 344"/>
        <xdr:cNvSpPr txBox="1"/>
      </xdr:nvSpPr>
      <xdr:spPr>
        <a:xfrm>
          <a:off x="13131800" y="106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道路改良や公共施設の新設・改良のために借り入れた町債の償還、普通交付税の減少などにより、類似団体平均を上回る状況が続いていますが、平成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まで減少し、類似団体平均に近づきました。</a:t>
          </a:r>
          <a:endParaRPr lang="ja-JP" altLang="ja-JP" sz="1400">
            <a:effectLst/>
          </a:endParaRPr>
        </a:p>
        <a:p>
          <a:r>
            <a:rPr kumimoji="1" lang="ja-JP" altLang="ja-JP" sz="1100">
              <a:solidFill>
                <a:schemeClr val="dk1"/>
              </a:solidFill>
              <a:effectLst/>
              <a:latin typeface="+mn-lt"/>
              <a:ea typeface="+mn-ea"/>
              <a:cs typeface="+mn-cs"/>
            </a:rPr>
            <a:t>　しかし、町合併後、平成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年度決算まで減少し続けてきた町債残高は、平成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年度から増加に転じ、また、実質公債費比率も単年度の値では、既に上昇に転じています。（</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は、実質公債費比率の算定に大きな影響を与える普通交付税の町合併による加算措置が終了することや、町債の発行が必要な大規模事業が控えていることから、計画的な繰上償還や新規発行額の抑制を行い、</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以下を維持することを目指します。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76" name="直線コネクタ 375"/>
        <xdr:cNvCxnSpPr/>
      </xdr:nvCxnSpPr>
      <xdr:spPr>
        <a:xfrm flipV="1">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73660</xdr:rowOff>
    </xdr:to>
    <xdr:cxnSp macro="">
      <xdr:nvCxnSpPr>
        <xdr:cNvPr id="379" name="直線コネクタ 378"/>
        <xdr:cNvCxnSpPr/>
      </xdr:nvCxnSpPr>
      <xdr:spPr>
        <a:xfrm flipV="1">
          <a:off x="15290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32512</xdr:rowOff>
    </xdr:to>
    <xdr:cxnSp macro="">
      <xdr:nvCxnSpPr>
        <xdr:cNvPr id="382" name="直線コネクタ 381"/>
        <xdr:cNvCxnSpPr/>
      </xdr:nvCxnSpPr>
      <xdr:spPr>
        <a:xfrm flipV="1">
          <a:off x="14401800" y="727456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124206</xdr:rowOff>
    </xdr:to>
    <xdr:cxnSp macro="">
      <xdr:nvCxnSpPr>
        <xdr:cNvPr id="385" name="直線コネクタ 384"/>
        <xdr:cNvCxnSpPr/>
      </xdr:nvCxnSpPr>
      <xdr:spPr>
        <a:xfrm flipV="1">
          <a:off x="13512800" y="74048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5" name="楕円 394"/>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6"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7" name="楕円 396"/>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8" name="テキスト ボックス 39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9" name="楕円 398"/>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0" name="テキスト ボックス 39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1" name="楕円 400"/>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2" name="テキスト ボックス 401"/>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3" name="楕円 402"/>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04" name="テキスト ボックス 403"/>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道路改良や公共施設の新設・改良の財源として町債を借り入れてきたこと、普通交付税の減少などにより、類似団体平均を上回る状態が続いています。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年度の地方債発行額は、前年度から約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億円減少しましたが、防災行政無線整備や赤名小学校大規模改修、農産物加工処理施設改修、酒づくり交流館改修など（いずれも繰越）、大規模事業を実施したことで、地方債現在高は、約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百万円の微増となっています。</a:t>
          </a:r>
          <a:endParaRPr lang="ja-JP" altLang="ja-JP" sz="1400">
            <a:effectLst/>
          </a:endParaRPr>
        </a:p>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の微増にとどまっていますが、平成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年度の光ケーブルや来島拠点複合施設整備により町債残高は増加する見込みであることから、今後も総合振興計画等に基づく計画的な事業の執行や繰上償還を行い、町債残高の削減に努めます。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11134</xdr:rowOff>
    </xdr:from>
    <xdr:to>
      <xdr:col>81</xdr:col>
      <xdr:colOff>44450</xdr:colOff>
      <xdr:row>16</xdr:row>
      <xdr:rowOff>22394</xdr:rowOff>
    </xdr:to>
    <xdr:cxnSp macro="">
      <xdr:nvCxnSpPr>
        <xdr:cNvPr id="438" name="直線コネクタ 437"/>
        <xdr:cNvCxnSpPr/>
      </xdr:nvCxnSpPr>
      <xdr:spPr>
        <a:xfrm>
          <a:off x="16179800" y="2754334"/>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11134</xdr:rowOff>
    </xdr:from>
    <xdr:to>
      <xdr:col>77</xdr:col>
      <xdr:colOff>44450</xdr:colOff>
      <xdr:row>16</xdr:row>
      <xdr:rowOff>70654</xdr:rowOff>
    </xdr:to>
    <xdr:cxnSp macro="">
      <xdr:nvCxnSpPr>
        <xdr:cNvPr id="441" name="直線コネクタ 440"/>
        <xdr:cNvCxnSpPr/>
      </xdr:nvCxnSpPr>
      <xdr:spPr>
        <a:xfrm flipV="1">
          <a:off x="15290800" y="2754334"/>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169714</xdr:rowOff>
    </xdr:from>
    <xdr:to>
      <xdr:col>72</xdr:col>
      <xdr:colOff>203200</xdr:colOff>
      <xdr:row>16</xdr:row>
      <xdr:rowOff>70654</xdr:rowOff>
    </xdr:to>
    <xdr:cxnSp macro="">
      <xdr:nvCxnSpPr>
        <xdr:cNvPr id="444" name="直線コネクタ 443"/>
        <xdr:cNvCxnSpPr/>
      </xdr:nvCxnSpPr>
      <xdr:spPr>
        <a:xfrm>
          <a:off x="14401800" y="27414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169714</xdr:rowOff>
    </xdr:from>
    <xdr:to>
      <xdr:col>68</xdr:col>
      <xdr:colOff>152400</xdr:colOff>
      <xdr:row>16</xdr:row>
      <xdr:rowOff>150283</xdr:rowOff>
    </xdr:to>
    <xdr:cxnSp macro="">
      <xdr:nvCxnSpPr>
        <xdr:cNvPr id="447" name="直線コネクタ 446"/>
        <xdr:cNvCxnSpPr/>
      </xdr:nvCxnSpPr>
      <xdr:spPr>
        <a:xfrm flipV="1">
          <a:off x="13512800" y="2741464"/>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143044</xdr:rowOff>
    </xdr:from>
    <xdr:to>
      <xdr:col>81</xdr:col>
      <xdr:colOff>95250</xdr:colOff>
      <xdr:row>16</xdr:row>
      <xdr:rowOff>73194</xdr:rowOff>
    </xdr:to>
    <xdr:sp macro="" textlink="">
      <xdr:nvSpPr>
        <xdr:cNvPr id="457" name="楕円 456"/>
        <xdr:cNvSpPr/>
      </xdr:nvSpPr>
      <xdr:spPr>
        <a:xfrm>
          <a:off x="169672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115121</xdr:rowOff>
    </xdr:from>
    <xdr:ext cx="762000" cy="259045"/>
    <xdr:sp macro="" textlink="">
      <xdr:nvSpPr>
        <xdr:cNvPr id="458" name="将来負担の状況該当値テキスト"/>
        <xdr:cNvSpPr txBox="1"/>
      </xdr:nvSpPr>
      <xdr:spPr>
        <a:xfrm>
          <a:off x="17106900" y="26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131784</xdr:rowOff>
    </xdr:from>
    <xdr:to>
      <xdr:col>77</xdr:col>
      <xdr:colOff>95250</xdr:colOff>
      <xdr:row>16</xdr:row>
      <xdr:rowOff>61934</xdr:rowOff>
    </xdr:to>
    <xdr:sp macro="" textlink="">
      <xdr:nvSpPr>
        <xdr:cNvPr id="459" name="楕円 458"/>
        <xdr:cNvSpPr/>
      </xdr:nvSpPr>
      <xdr:spPr>
        <a:xfrm>
          <a:off x="16129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46711</xdr:rowOff>
    </xdr:from>
    <xdr:ext cx="736600" cy="259045"/>
    <xdr:sp macro="" textlink="">
      <xdr:nvSpPr>
        <xdr:cNvPr id="460" name="テキスト ボックス 459"/>
        <xdr:cNvSpPr txBox="1"/>
      </xdr:nvSpPr>
      <xdr:spPr>
        <a:xfrm>
          <a:off x="15798800" y="278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19854</xdr:rowOff>
    </xdr:from>
    <xdr:to>
      <xdr:col>73</xdr:col>
      <xdr:colOff>44450</xdr:colOff>
      <xdr:row>16</xdr:row>
      <xdr:rowOff>121454</xdr:rowOff>
    </xdr:to>
    <xdr:sp macro="" textlink="">
      <xdr:nvSpPr>
        <xdr:cNvPr id="461" name="楕円 460"/>
        <xdr:cNvSpPr/>
      </xdr:nvSpPr>
      <xdr:spPr>
        <a:xfrm>
          <a:off x="15240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106231</xdr:rowOff>
    </xdr:from>
    <xdr:ext cx="762000" cy="259045"/>
    <xdr:sp macro="" textlink="">
      <xdr:nvSpPr>
        <xdr:cNvPr id="462" name="テキスト ボックス 461"/>
        <xdr:cNvSpPr txBox="1"/>
      </xdr:nvSpPr>
      <xdr:spPr>
        <a:xfrm>
          <a:off x="14909800" y="28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118914</xdr:rowOff>
    </xdr:from>
    <xdr:to>
      <xdr:col>68</xdr:col>
      <xdr:colOff>203200</xdr:colOff>
      <xdr:row>16</xdr:row>
      <xdr:rowOff>49064</xdr:rowOff>
    </xdr:to>
    <xdr:sp macro="" textlink="">
      <xdr:nvSpPr>
        <xdr:cNvPr id="463" name="楕円 462"/>
        <xdr:cNvSpPr/>
      </xdr:nvSpPr>
      <xdr:spPr>
        <a:xfrm>
          <a:off x="14351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33841</xdr:rowOff>
    </xdr:from>
    <xdr:ext cx="762000" cy="259045"/>
    <xdr:sp macro="" textlink="">
      <xdr:nvSpPr>
        <xdr:cNvPr id="464" name="テキスト ボックス 463"/>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99483</xdr:rowOff>
    </xdr:from>
    <xdr:to>
      <xdr:col>64</xdr:col>
      <xdr:colOff>152400</xdr:colOff>
      <xdr:row>17</xdr:row>
      <xdr:rowOff>29633</xdr:rowOff>
    </xdr:to>
    <xdr:sp macro="" textlink="">
      <xdr:nvSpPr>
        <xdr:cNvPr id="465" name="楕円 464"/>
        <xdr:cNvSpPr/>
      </xdr:nvSpPr>
      <xdr:spPr>
        <a:xfrm>
          <a:off x="13462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14410</xdr:rowOff>
    </xdr:from>
    <xdr:ext cx="762000" cy="259045"/>
    <xdr:sp macro="" textlink="">
      <xdr:nvSpPr>
        <xdr:cNvPr id="466" name="テキスト ボックス 465"/>
        <xdr:cNvSpPr txBox="1"/>
      </xdr:nvSpPr>
      <xdr:spPr>
        <a:xfrm>
          <a:off x="13131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も比率が低くなっていますが、公債費に係る比率が類似団体を大きく上回っている影響を受けていることが要因として考えられます。人件費に係る人口１人当たりの歳出額で比較すると、類似団体平均を上回る状態となっています。これまでも定員管理計画に基づく職員数管理などにより人件費の抑制に努めていますが、今後も適正な職員数管理を行い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60706</xdr:rowOff>
    </xdr:to>
    <xdr:cxnSp macro="">
      <xdr:nvCxnSpPr>
        <xdr:cNvPr id="64" name="直線コネクタ 63"/>
        <xdr:cNvCxnSpPr/>
      </xdr:nvCxnSpPr>
      <xdr:spPr>
        <a:xfrm>
          <a:off x="3987800" y="6061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60706</xdr:rowOff>
    </xdr:to>
    <xdr:cxnSp macro="">
      <xdr:nvCxnSpPr>
        <xdr:cNvPr id="67" name="直線コネクタ 66"/>
        <xdr:cNvCxnSpPr/>
      </xdr:nvCxnSpPr>
      <xdr:spPr>
        <a:xfrm>
          <a:off x="3098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51562</xdr:rowOff>
    </xdr:to>
    <xdr:cxnSp macro="">
      <xdr:nvCxnSpPr>
        <xdr:cNvPr id="70" name="直線コネクタ 69"/>
        <xdr:cNvCxnSpPr/>
      </xdr:nvCxnSpPr>
      <xdr:spPr>
        <a:xfrm>
          <a:off x="2209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37846</xdr:rowOff>
    </xdr:to>
    <xdr:cxnSp macro="">
      <xdr:nvCxnSpPr>
        <xdr:cNvPr id="73" name="直線コネクタ 72"/>
        <xdr:cNvCxnSpPr/>
      </xdr:nvCxnSpPr>
      <xdr:spPr>
        <a:xfrm>
          <a:off x="1320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89933</xdr:rowOff>
    </xdr:from>
    <xdr:ext cx="762000" cy="259045"/>
    <xdr:sp macro="" textlink="">
      <xdr:nvSpPr>
        <xdr:cNvPr id="84" name="人件費該当値テキスト"/>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比率が類似団体よりも大きく上回っているため、物件費に対する比率が低くなっています。しかし、人口１人当たりの物件費の歳出額で比較すると、類似団体平均を上回っています。歳出額で類似団体を上回る主な要因として、住民情報や税務・財政関係の電算処理を外部へ委託していることや、指定管理を行っている観光施交流設などが多いことなどが考えられます。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46990</xdr:rowOff>
    </xdr:from>
    <xdr:to>
      <xdr:col>82</xdr:col>
      <xdr:colOff>107950</xdr:colOff>
      <xdr:row>13</xdr:row>
      <xdr:rowOff>56134</xdr:rowOff>
    </xdr:to>
    <xdr:cxnSp macro="">
      <xdr:nvCxnSpPr>
        <xdr:cNvPr id="123" name="直線コネクタ 122"/>
        <xdr:cNvCxnSpPr/>
      </xdr:nvCxnSpPr>
      <xdr:spPr>
        <a:xfrm flipV="1">
          <a:off x="15671800" y="22758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33274</xdr:rowOff>
    </xdr:from>
    <xdr:to>
      <xdr:col>78</xdr:col>
      <xdr:colOff>69850</xdr:colOff>
      <xdr:row>13</xdr:row>
      <xdr:rowOff>56134</xdr:rowOff>
    </xdr:to>
    <xdr:cxnSp macro="">
      <xdr:nvCxnSpPr>
        <xdr:cNvPr id="126" name="直線コネクタ 125"/>
        <xdr:cNvCxnSpPr/>
      </xdr:nvCxnSpPr>
      <xdr:spPr>
        <a:xfrm>
          <a:off x="14782800" y="22621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33274</xdr:rowOff>
    </xdr:from>
    <xdr:to>
      <xdr:col>73</xdr:col>
      <xdr:colOff>180975</xdr:colOff>
      <xdr:row>13</xdr:row>
      <xdr:rowOff>33274</xdr:rowOff>
    </xdr:to>
    <xdr:cxnSp macro="">
      <xdr:nvCxnSpPr>
        <xdr:cNvPr id="129" name="直線コネクタ 128"/>
        <xdr:cNvCxnSpPr/>
      </xdr:nvCxnSpPr>
      <xdr:spPr>
        <a:xfrm>
          <a:off x="13893800" y="226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33274</xdr:rowOff>
    </xdr:to>
    <xdr:cxnSp macro="">
      <xdr:nvCxnSpPr>
        <xdr:cNvPr id="132" name="直線コネクタ 131"/>
        <xdr:cNvCxnSpPr/>
      </xdr:nvCxnSpPr>
      <xdr:spPr>
        <a:xfrm>
          <a:off x="13004800" y="225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167640</xdr:rowOff>
    </xdr:from>
    <xdr:to>
      <xdr:col>82</xdr:col>
      <xdr:colOff>158750</xdr:colOff>
      <xdr:row>13</xdr:row>
      <xdr:rowOff>97790</xdr:rowOff>
    </xdr:to>
    <xdr:sp macro="" textlink="">
      <xdr:nvSpPr>
        <xdr:cNvPr id="142" name="楕円 141"/>
        <xdr:cNvSpPr/>
      </xdr:nvSpPr>
      <xdr:spPr>
        <a:xfrm>
          <a:off x="164592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76217</xdr:rowOff>
    </xdr:from>
    <xdr:ext cx="762000" cy="259045"/>
    <xdr:sp macro="" textlink="">
      <xdr:nvSpPr>
        <xdr:cNvPr id="143" name="物件費該当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5334</xdr:rowOff>
    </xdr:from>
    <xdr:to>
      <xdr:col>78</xdr:col>
      <xdr:colOff>120650</xdr:colOff>
      <xdr:row>13</xdr:row>
      <xdr:rowOff>106934</xdr:rowOff>
    </xdr:to>
    <xdr:sp macro="" textlink="">
      <xdr:nvSpPr>
        <xdr:cNvPr id="144" name="楕円 143"/>
        <xdr:cNvSpPr/>
      </xdr:nvSpPr>
      <xdr:spPr>
        <a:xfrm>
          <a:off x="15621000" y="22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117111</xdr:rowOff>
    </xdr:from>
    <xdr:ext cx="736600" cy="259045"/>
    <xdr:sp macro="" textlink="">
      <xdr:nvSpPr>
        <xdr:cNvPr id="145" name="テキスト ボックス 144"/>
        <xdr:cNvSpPr txBox="1"/>
      </xdr:nvSpPr>
      <xdr:spPr>
        <a:xfrm>
          <a:off x="15290800" y="200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153924</xdr:rowOff>
    </xdr:from>
    <xdr:to>
      <xdr:col>74</xdr:col>
      <xdr:colOff>31750</xdr:colOff>
      <xdr:row>13</xdr:row>
      <xdr:rowOff>84074</xdr:rowOff>
    </xdr:to>
    <xdr:sp macro="" textlink="">
      <xdr:nvSpPr>
        <xdr:cNvPr id="146" name="楕円 145"/>
        <xdr:cNvSpPr/>
      </xdr:nvSpPr>
      <xdr:spPr>
        <a:xfrm>
          <a:off x="14732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94251</xdr:rowOff>
    </xdr:from>
    <xdr:ext cx="762000" cy="259045"/>
    <xdr:sp macro="" textlink="">
      <xdr:nvSpPr>
        <xdr:cNvPr id="147" name="テキスト ボックス 146"/>
        <xdr:cNvSpPr txBox="1"/>
      </xdr:nvSpPr>
      <xdr:spPr>
        <a:xfrm>
          <a:off x="14401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153924</xdr:rowOff>
    </xdr:from>
    <xdr:to>
      <xdr:col>69</xdr:col>
      <xdr:colOff>142875</xdr:colOff>
      <xdr:row>13</xdr:row>
      <xdr:rowOff>84074</xdr:rowOff>
    </xdr:to>
    <xdr:sp macro="" textlink="">
      <xdr:nvSpPr>
        <xdr:cNvPr id="148" name="楕円 147"/>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94251</xdr:rowOff>
    </xdr:from>
    <xdr:ext cx="762000" cy="259045"/>
    <xdr:sp macro="" textlink="">
      <xdr:nvSpPr>
        <xdr:cNvPr id="149" name="テキスト ボックス 148"/>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0" name="楕円 149"/>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1" name="テキスト ボックス 150"/>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類似団体平均を上回る状況が続いています。平成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福祉事務所を設置したことによる生活保護費や、養護老人ホームに係る老人保護措置費などが類似団体よりも高くなっていることが要因として考えられます。また、児童福祉関係では、保育所運営費（委託費）が増加しています。</a:t>
          </a:r>
          <a:endParaRPr lang="ja-JP" altLang="ja-JP" sz="1400">
            <a:effectLst/>
          </a:endParaRPr>
        </a:p>
        <a:p>
          <a:r>
            <a:rPr kumimoji="1" lang="ja-JP" altLang="ja-JP" sz="1100">
              <a:solidFill>
                <a:schemeClr val="dk1"/>
              </a:solidFill>
              <a:effectLst/>
              <a:latin typeface="+mn-lt"/>
              <a:ea typeface="+mn-ea"/>
              <a:cs typeface="+mn-cs"/>
            </a:rPr>
            <a:t>　扶助費全体について、全国平均の推移を見ても、今後も比率の上昇が見込まれます。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84" name="直線コネクタ 183"/>
        <xdr:cNvCxnSpPr/>
      </xdr:nvCxnSpPr>
      <xdr:spPr>
        <a:xfrm>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69850</xdr:rowOff>
    </xdr:to>
    <xdr:cxnSp macro="">
      <xdr:nvCxnSpPr>
        <xdr:cNvPr id="187" name="直線コネクタ 186"/>
        <xdr:cNvCxnSpPr/>
      </xdr:nvCxnSpPr>
      <xdr:spPr>
        <a:xfrm>
          <a:off x="3098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90" name="直線コネクタ 189"/>
        <xdr:cNvCxnSpPr/>
      </xdr:nvCxnSpPr>
      <xdr:spPr>
        <a:xfrm flipV="1">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31750</xdr:rowOff>
    </xdr:to>
    <xdr:cxnSp macro="">
      <xdr:nvCxnSpPr>
        <xdr:cNvPr id="193" name="直線コネクタ 192"/>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7" name="楕円 206"/>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8" name="テキスト ボックス 20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公営企業会計に対する繰出金と出資金に対する比率は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％増加しています。これは、下水道事業会計への繰出金（公債費負担分）が増加したことが大きな要因となっています。維持補修費に対する割合も昨年から増加し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％増）となっています。</a:t>
          </a:r>
          <a:endParaRPr lang="ja-JP" altLang="ja-JP" sz="1400">
            <a:effectLst/>
          </a:endParaRPr>
        </a:p>
        <a:p>
          <a:r>
            <a:rPr kumimoji="1" lang="ja-JP" altLang="ja-JP" sz="1100">
              <a:solidFill>
                <a:schemeClr val="dk1"/>
              </a:solidFill>
              <a:effectLst/>
              <a:latin typeface="+mn-lt"/>
              <a:ea typeface="+mn-ea"/>
              <a:cs typeface="+mn-cs"/>
            </a:rPr>
            <a:t>　各会計への繰り出しと出資は、原則、基準に基づいて行っていますが、人口減少による料金収入の減少や維持管理経費の増加により、赤字補填的な金額も増えています。平成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簡易水道・下水道事業会計は、病院と同様の法適用の公営企業会計への移行するため、一層独立採算性が求められます。経費の節減や料金改定など、税収を主な財源とする一般会計の負担額を減らしていくよう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129286</xdr:rowOff>
    </xdr:to>
    <xdr:cxnSp macro="">
      <xdr:nvCxnSpPr>
        <xdr:cNvPr id="242" name="直線コネクタ 241"/>
        <xdr:cNvCxnSpPr/>
      </xdr:nvCxnSpPr>
      <xdr:spPr>
        <a:xfrm>
          <a:off x="15671800" y="98196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46990</xdr:rowOff>
    </xdr:to>
    <xdr:cxnSp macro="">
      <xdr:nvCxnSpPr>
        <xdr:cNvPr id="245" name="直線コネクタ 244"/>
        <xdr:cNvCxnSpPr/>
      </xdr:nvCxnSpPr>
      <xdr:spPr>
        <a:xfrm>
          <a:off x="14782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19558</xdr:rowOff>
    </xdr:to>
    <xdr:cxnSp macro="">
      <xdr:nvCxnSpPr>
        <xdr:cNvPr id="248" name="直線コネクタ 247"/>
        <xdr:cNvCxnSpPr/>
      </xdr:nvCxnSpPr>
      <xdr:spPr>
        <a:xfrm>
          <a:off x="13893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5842</xdr:rowOff>
    </xdr:to>
    <xdr:cxnSp macro="">
      <xdr:nvCxnSpPr>
        <xdr:cNvPr id="251" name="直線コネクタ 250"/>
        <xdr:cNvCxnSpPr/>
      </xdr:nvCxnSpPr>
      <xdr:spPr>
        <a:xfrm flipV="1">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78486</xdr:rowOff>
    </xdr:from>
    <xdr:to>
      <xdr:col>82</xdr:col>
      <xdr:colOff>158750</xdr:colOff>
      <xdr:row>58</xdr:row>
      <xdr:rowOff>8636</xdr:rowOff>
    </xdr:to>
    <xdr:sp macro="" textlink="">
      <xdr:nvSpPr>
        <xdr:cNvPr id="261" name="楕円 260"/>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50563</xdr:rowOff>
    </xdr:from>
    <xdr:ext cx="762000" cy="259045"/>
    <xdr:sp macro="" textlink="">
      <xdr:nvSpPr>
        <xdr:cNvPr id="262"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4" name="テキスト ボックス 26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6" name="テキスト ボックス 265"/>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9" name="楕円 268"/>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0" name="テキスト ボックス 269"/>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状況が続いています。一部事務組合で実施している業務が比較的多いこと、各団体等への補助金が多額になっていることが要因です。補助金の交付にあたっては、補助金を交付するのが適当な事業か、金額は適正であるかなどを慎重に審査・判断し、必要性の低い補助金は見直しを行うなど、事業効果などを十分に検証して、補助金を交付することが必要だと考え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140716</xdr:rowOff>
    </xdr:to>
    <xdr:cxnSp macro="">
      <xdr:nvCxnSpPr>
        <xdr:cNvPr id="300" name="直線コネクタ 299"/>
        <xdr:cNvCxnSpPr/>
      </xdr:nvCxnSpPr>
      <xdr:spPr>
        <a:xfrm flipV="1">
          <a:off x="15671800" y="66283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140716</xdr:rowOff>
    </xdr:to>
    <xdr:cxnSp macro="">
      <xdr:nvCxnSpPr>
        <xdr:cNvPr id="303" name="直線コネクタ 302"/>
        <xdr:cNvCxnSpPr/>
      </xdr:nvCxnSpPr>
      <xdr:spPr>
        <a:xfrm>
          <a:off x="14782800" y="65826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67564</xdr:rowOff>
    </xdr:to>
    <xdr:cxnSp macro="">
      <xdr:nvCxnSpPr>
        <xdr:cNvPr id="306" name="直線コネクタ 305"/>
        <xdr:cNvCxnSpPr/>
      </xdr:nvCxnSpPr>
      <xdr:spPr>
        <a:xfrm>
          <a:off x="13893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49276</xdr:rowOff>
    </xdr:to>
    <xdr:cxnSp macro="">
      <xdr:nvCxnSpPr>
        <xdr:cNvPr id="309" name="直線コネクタ 308"/>
        <xdr:cNvCxnSpPr/>
      </xdr:nvCxnSpPr>
      <xdr:spPr>
        <a:xfrm>
          <a:off x="13004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19" name="楕円 318"/>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0"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1" name="楕円 320"/>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2" name="テキスト ボックス 321"/>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3" name="楕円 322"/>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4" name="テキスト ボックス 323"/>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5" name="楕円 324"/>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6" name="テキスト ボックス 325"/>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7" name="楕円 326"/>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8" name="テキスト ボックス 327"/>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類似団体平均を上回る状況が続いています。合併前後に道路や上下水道施設などの社会基盤整備を集中的に行い、そのための財源として町債を借り入れてきたことが理由として考えられます。</a:t>
          </a:r>
          <a:endParaRPr lang="ja-JP" altLang="ja-JP" sz="1400">
            <a:effectLst/>
          </a:endParaRPr>
        </a:p>
        <a:p>
          <a:r>
            <a:rPr kumimoji="1" lang="ja-JP" altLang="ja-JP" sz="1100">
              <a:solidFill>
                <a:schemeClr val="dk1"/>
              </a:solidFill>
              <a:effectLst/>
              <a:latin typeface="+mn-lt"/>
              <a:ea typeface="+mn-ea"/>
              <a:cs typeface="+mn-cs"/>
            </a:rPr>
            <a:t>　これまで実施してきた繰上償還の効果で、町合併時と比較すると、公債費は減少してきていますが、依然として比率は高い状態で推移しているため、引き続き中期財政計画に基づく繰上償還の実施や新規発行額を抑制し、町債残高の削減を図ります。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165863</xdr:rowOff>
    </xdr:to>
    <xdr:cxnSp macro="">
      <xdr:nvCxnSpPr>
        <xdr:cNvPr id="358" name="直線コネクタ 357"/>
        <xdr:cNvCxnSpPr/>
      </xdr:nvCxnSpPr>
      <xdr:spPr>
        <a:xfrm flipV="1">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120142</xdr:rowOff>
    </xdr:from>
    <xdr:to>
      <xdr:col>19</xdr:col>
      <xdr:colOff>187325</xdr:colOff>
      <xdr:row>79</xdr:row>
      <xdr:rowOff>165863</xdr:rowOff>
    </xdr:to>
    <xdr:cxnSp macro="">
      <xdr:nvCxnSpPr>
        <xdr:cNvPr id="361" name="直線コネクタ 360"/>
        <xdr:cNvCxnSpPr/>
      </xdr:nvCxnSpPr>
      <xdr:spPr>
        <a:xfrm>
          <a:off x="3098800" y="136646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120142</xdr:rowOff>
    </xdr:from>
    <xdr:to>
      <xdr:col>15</xdr:col>
      <xdr:colOff>98425</xdr:colOff>
      <xdr:row>80</xdr:row>
      <xdr:rowOff>154432</xdr:rowOff>
    </xdr:to>
    <xdr:cxnSp macro="">
      <xdr:nvCxnSpPr>
        <xdr:cNvPr id="364" name="直線コネクタ 363"/>
        <xdr:cNvCxnSpPr/>
      </xdr:nvCxnSpPr>
      <xdr:spPr>
        <a:xfrm flipV="1">
          <a:off x="2209800" y="136646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108713</xdr:rowOff>
    </xdr:from>
    <xdr:to>
      <xdr:col>11</xdr:col>
      <xdr:colOff>9525</xdr:colOff>
      <xdr:row>80</xdr:row>
      <xdr:rowOff>154432</xdr:rowOff>
    </xdr:to>
    <xdr:cxnSp macro="">
      <xdr:nvCxnSpPr>
        <xdr:cNvPr id="367" name="直線コネクタ 366"/>
        <xdr:cNvCxnSpPr/>
      </xdr:nvCxnSpPr>
      <xdr:spPr>
        <a:xfrm>
          <a:off x="1320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77" name="楕円 376"/>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78" name="公債費該当値テキスト"/>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79" name="楕円 378"/>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0" name="テキスト ボックス 379"/>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81" name="楕円 380"/>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82" name="テキスト ボックス 381"/>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103632</xdr:rowOff>
    </xdr:from>
    <xdr:to>
      <xdr:col>11</xdr:col>
      <xdr:colOff>60325</xdr:colOff>
      <xdr:row>81</xdr:row>
      <xdr:rowOff>33782</xdr:rowOff>
    </xdr:to>
    <xdr:sp macro="" textlink="">
      <xdr:nvSpPr>
        <xdr:cNvPr id="383" name="楕円 382"/>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18559</xdr:rowOff>
    </xdr:from>
    <xdr:ext cx="762000" cy="259045"/>
    <xdr:sp macro="" textlink="">
      <xdr:nvSpPr>
        <xdr:cNvPr id="384" name="テキスト ボックス 383"/>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57913</xdr:rowOff>
    </xdr:from>
    <xdr:to>
      <xdr:col>6</xdr:col>
      <xdr:colOff>171450</xdr:colOff>
      <xdr:row>80</xdr:row>
      <xdr:rowOff>159513</xdr:rowOff>
    </xdr:to>
    <xdr:sp macro="" textlink="">
      <xdr:nvSpPr>
        <xdr:cNvPr id="385" name="楕円 384"/>
        <xdr:cNvSpPr/>
      </xdr:nvSpPr>
      <xdr:spPr>
        <a:xfrm>
          <a:off x="1270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144290</xdr:rowOff>
    </xdr:from>
    <xdr:ext cx="762000" cy="259045"/>
    <xdr:sp macro="" textlink="">
      <xdr:nvSpPr>
        <xdr:cNvPr id="386" name="テキスト ボックス 385"/>
        <xdr:cNvSpPr txBox="1"/>
      </xdr:nvSpPr>
      <xdr:spPr>
        <a:xfrm>
          <a:off x="939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公債費に係る比率が類似団体を大きく上回っているため、公債費以外に対する比率は低くなっています。類似団体と比較すると、扶助費と補助費で高い値となっています。</a:t>
          </a:r>
          <a:endParaRPr lang="ja-JP" altLang="ja-JP" sz="1400">
            <a:effectLst/>
          </a:endParaRPr>
        </a:p>
        <a:p>
          <a:r>
            <a:rPr kumimoji="1" lang="ja-JP" altLang="ja-JP" sz="1100">
              <a:solidFill>
                <a:schemeClr val="dk1"/>
              </a:solidFill>
              <a:effectLst/>
              <a:latin typeface="+mn-lt"/>
              <a:ea typeface="+mn-ea"/>
              <a:cs typeface="+mn-cs"/>
            </a:rPr>
            <a:t>　今後、町債残高の減少とともに公債費も減少していくと見込んでいますが、それに伴い公債費以外に係る比率が増大していくことも考えられます。全国的に増加している扶助費や老朽化している公共施設の維持補修費等、増大が見込まれる要素もあるため、総合振興計画等に沿った施策の重点化に努めることで、財政の硬直化を防ぐ行財政運営を進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51888</xdr:rowOff>
    </xdr:to>
    <xdr:cxnSp macro="">
      <xdr:nvCxnSpPr>
        <xdr:cNvPr id="421" name="直線コネクタ 420"/>
        <xdr:cNvCxnSpPr/>
      </xdr:nvCxnSpPr>
      <xdr:spPr>
        <a:xfrm>
          <a:off x="15671800" y="130363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66584</xdr:rowOff>
    </xdr:from>
    <xdr:to>
      <xdr:col>78</xdr:col>
      <xdr:colOff>69850</xdr:colOff>
      <xdr:row>76</xdr:row>
      <xdr:rowOff>6169</xdr:rowOff>
    </xdr:to>
    <xdr:cxnSp macro="">
      <xdr:nvCxnSpPr>
        <xdr:cNvPr id="424" name="直線コネクタ 423"/>
        <xdr:cNvCxnSpPr/>
      </xdr:nvCxnSpPr>
      <xdr:spPr>
        <a:xfrm>
          <a:off x="14782800" y="129253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30662</xdr:rowOff>
    </xdr:from>
    <xdr:to>
      <xdr:col>73</xdr:col>
      <xdr:colOff>180975</xdr:colOff>
      <xdr:row>75</xdr:row>
      <xdr:rowOff>66584</xdr:rowOff>
    </xdr:to>
    <xdr:cxnSp macro="">
      <xdr:nvCxnSpPr>
        <xdr:cNvPr id="427" name="直線コネクタ 426"/>
        <xdr:cNvCxnSpPr/>
      </xdr:nvCxnSpPr>
      <xdr:spPr>
        <a:xfrm>
          <a:off x="13893800" y="12889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156391</xdr:rowOff>
    </xdr:from>
    <xdr:to>
      <xdr:col>69</xdr:col>
      <xdr:colOff>92075</xdr:colOff>
      <xdr:row>75</xdr:row>
      <xdr:rowOff>30662</xdr:rowOff>
    </xdr:to>
    <xdr:cxnSp macro="">
      <xdr:nvCxnSpPr>
        <xdr:cNvPr id="430" name="直線コネクタ 429"/>
        <xdr:cNvCxnSpPr/>
      </xdr:nvCxnSpPr>
      <xdr:spPr>
        <a:xfrm>
          <a:off x="13004800" y="12843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0" name="楕円 439"/>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1" name="公債費以外該当値テキスト"/>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2" name="楕円 441"/>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41746</xdr:rowOff>
    </xdr:from>
    <xdr:ext cx="736600" cy="259045"/>
    <xdr:sp macro="" textlink="">
      <xdr:nvSpPr>
        <xdr:cNvPr id="443" name="テキスト ボックス 442"/>
        <xdr:cNvSpPr txBox="1"/>
      </xdr:nvSpPr>
      <xdr:spPr>
        <a:xfrm>
          <a:off x="15290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15784</xdr:rowOff>
    </xdr:from>
    <xdr:to>
      <xdr:col>74</xdr:col>
      <xdr:colOff>31750</xdr:colOff>
      <xdr:row>75</xdr:row>
      <xdr:rowOff>117384</xdr:rowOff>
    </xdr:to>
    <xdr:sp macro="" textlink="">
      <xdr:nvSpPr>
        <xdr:cNvPr id="444" name="楕円 443"/>
        <xdr:cNvSpPr/>
      </xdr:nvSpPr>
      <xdr:spPr>
        <a:xfrm>
          <a:off x="14732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102161</xdr:rowOff>
    </xdr:from>
    <xdr:ext cx="762000" cy="259045"/>
    <xdr:sp macro="" textlink="">
      <xdr:nvSpPr>
        <xdr:cNvPr id="445" name="テキスト ボックス 444"/>
        <xdr:cNvSpPr txBox="1"/>
      </xdr:nvSpPr>
      <xdr:spPr>
        <a:xfrm>
          <a:off x="14401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151312</xdr:rowOff>
    </xdr:from>
    <xdr:to>
      <xdr:col>69</xdr:col>
      <xdr:colOff>142875</xdr:colOff>
      <xdr:row>75</xdr:row>
      <xdr:rowOff>81462</xdr:rowOff>
    </xdr:to>
    <xdr:sp macro="" textlink="">
      <xdr:nvSpPr>
        <xdr:cNvPr id="446" name="楕円 445"/>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91639</xdr:rowOff>
    </xdr:from>
    <xdr:ext cx="762000" cy="259045"/>
    <xdr:sp macro="" textlink="">
      <xdr:nvSpPr>
        <xdr:cNvPr id="447" name="テキスト ボックス 446"/>
        <xdr:cNvSpPr txBox="1"/>
      </xdr:nvSpPr>
      <xdr:spPr>
        <a:xfrm>
          <a:off x="13512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105591</xdr:rowOff>
    </xdr:from>
    <xdr:to>
      <xdr:col>65</xdr:col>
      <xdr:colOff>53975</xdr:colOff>
      <xdr:row>75</xdr:row>
      <xdr:rowOff>35741</xdr:rowOff>
    </xdr:to>
    <xdr:sp macro="" textlink="">
      <xdr:nvSpPr>
        <xdr:cNvPr id="448" name="楕円 447"/>
        <xdr:cNvSpPr/>
      </xdr:nvSpPr>
      <xdr:spPr>
        <a:xfrm>
          <a:off x="12954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45918</xdr:rowOff>
    </xdr:from>
    <xdr:ext cx="762000" cy="259045"/>
    <xdr:sp macro="" textlink="">
      <xdr:nvSpPr>
        <xdr:cNvPr id="449" name="テキスト ボックス 448"/>
        <xdr:cNvSpPr txBox="1"/>
      </xdr:nvSpPr>
      <xdr:spPr>
        <a:xfrm>
          <a:off x="12623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171328</xdr:rowOff>
    </xdr:from>
    <xdr:to>
      <xdr:col>29</xdr:col>
      <xdr:colOff>127000</xdr:colOff>
      <xdr:row>16</xdr:row>
      <xdr:rowOff>2746</xdr:rowOff>
    </xdr:to>
    <xdr:cxnSp macro="">
      <xdr:nvCxnSpPr>
        <xdr:cNvPr id="46" name="直線コネクタ 45"/>
        <xdr:cNvCxnSpPr/>
      </xdr:nvCxnSpPr>
      <xdr:spPr bwMode="auto">
        <a:xfrm>
          <a:off x="5003800" y="2790703"/>
          <a:ext cx="647700" cy="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171328</xdr:rowOff>
    </xdr:from>
    <xdr:to>
      <xdr:col>26</xdr:col>
      <xdr:colOff>50800</xdr:colOff>
      <xdr:row>16</xdr:row>
      <xdr:rowOff>123</xdr:rowOff>
    </xdr:to>
    <xdr:cxnSp macro="">
      <xdr:nvCxnSpPr>
        <xdr:cNvPr id="49" name="直線コネクタ 48"/>
        <xdr:cNvCxnSpPr/>
      </xdr:nvCxnSpPr>
      <xdr:spPr bwMode="auto">
        <a:xfrm flipV="1">
          <a:off x="4305300" y="2790703"/>
          <a:ext cx="698500" cy="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xdr:rowOff>
    </xdr:from>
    <xdr:to>
      <xdr:col>22</xdr:col>
      <xdr:colOff>114300</xdr:colOff>
      <xdr:row>16</xdr:row>
      <xdr:rowOff>36139</xdr:rowOff>
    </xdr:to>
    <xdr:cxnSp macro="">
      <xdr:nvCxnSpPr>
        <xdr:cNvPr id="52" name="直線コネクタ 51"/>
        <xdr:cNvCxnSpPr/>
      </xdr:nvCxnSpPr>
      <xdr:spPr bwMode="auto">
        <a:xfrm flipV="1">
          <a:off x="3606800" y="2790948"/>
          <a:ext cx="698500" cy="3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36139</xdr:rowOff>
    </xdr:from>
    <xdr:to>
      <xdr:col>18</xdr:col>
      <xdr:colOff>177800</xdr:colOff>
      <xdr:row>16</xdr:row>
      <xdr:rowOff>102393</xdr:rowOff>
    </xdr:to>
    <xdr:cxnSp macro="">
      <xdr:nvCxnSpPr>
        <xdr:cNvPr id="55" name="直線コネクタ 54"/>
        <xdr:cNvCxnSpPr/>
      </xdr:nvCxnSpPr>
      <xdr:spPr bwMode="auto">
        <a:xfrm flipV="1">
          <a:off x="2908300" y="2826964"/>
          <a:ext cx="698500" cy="6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123396</xdr:rowOff>
    </xdr:from>
    <xdr:to>
      <xdr:col>29</xdr:col>
      <xdr:colOff>177800</xdr:colOff>
      <xdr:row>16</xdr:row>
      <xdr:rowOff>53546</xdr:rowOff>
    </xdr:to>
    <xdr:sp macro="" textlink="">
      <xdr:nvSpPr>
        <xdr:cNvPr id="65" name="楕円 64"/>
        <xdr:cNvSpPr/>
      </xdr:nvSpPr>
      <xdr:spPr bwMode="auto">
        <a:xfrm>
          <a:off x="5600700" y="274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139923</xdr:rowOff>
    </xdr:from>
    <xdr:ext cx="762000" cy="259045"/>
    <xdr:sp macro="" textlink="">
      <xdr:nvSpPr>
        <xdr:cNvPr id="66" name="人口1人当たり決算額の推移該当値テキスト130"/>
        <xdr:cNvSpPr txBox="1"/>
      </xdr:nvSpPr>
      <xdr:spPr>
        <a:xfrm>
          <a:off x="5740400" y="25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120528</xdr:rowOff>
    </xdr:from>
    <xdr:to>
      <xdr:col>26</xdr:col>
      <xdr:colOff>101600</xdr:colOff>
      <xdr:row>16</xdr:row>
      <xdr:rowOff>50678</xdr:rowOff>
    </xdr:to>
    <xdr:sp macro="" textlink="">
      <xdr:nvSpPr>
        <xdr:cNvPr id="67" name="楕円 66"/>
        <xdr:cNvSpPr/>
      </xdr:nvSpPr>
      <xdr:spPr bwMode="auto">
        <a:xfrm>
          <a:off x="4953000" y="27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60855</xdr:rowOff>
    </xdr:from>
    <xdr:ext cx="736600" cy="259045"/>
    <xdr:sp macro="" textlink="">
      <xdr:nvSpPr>
        <xdr:cNvPr id="68" name="テキスト ボックス 67"/>
        <xdr:cNvSpPr txBox="1"/>
      </xdr:nvSpPr>
      <xdr:spPr>
        <a:xfrm>
          <a:off x="4622800" y="250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120773</xdr:rowOff>
    </xdr:from>
    <xdr:to>
      <xdr:col>22</xdr:col>
      <xdr:colOff>165100</xdr:colOff>
      <xdr:row>16</xdr:row>
      <xdr:rowOff>50923</xdr:rowOff>
    </xdr:to>
    <xdr:sp macro="" textlink="">
      <xdr:nvSpPr>
        <xdr:cNvPr id="69" name="楕円 68"/>
        <xdr:cNvSpPr/>
      </xdr:nvSpPr>
      <xdr:spPr bwMode="auto">
        <a:xfrm>
          <a:off x="4254500" y="274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61100</xdr:rowOff>
    </xdr:from>
    <xdr:ext cx="762000" cy="259045"/>
    <xdr:sp macro="" textlink="">
      <xdr:nvSpPr>
        <xdr:cNvPr id="70" name="テキスト ボックス 69"/>
        <xdr:cNvSpPr txBox="1"/>
      </xdr:nvSpPr>
      <xdr:spPr>
        <a:xfrm>
          <a:off x="3924300" y="250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156789</xdr:rowOff>
    </xdr:from>
    <xdr:to>
      <xdr:col>19</xdr:col>
      <xdr:colOff>38100</xdr:colOff>
      <xdr:row>16</xdr:row>
      <xdr:rowOff>86939</xdr:rowOff>
    </xdr:to>
    <xdr:sp macro="" textlink="">
      <xdr:nvSpPr>
        <xdr:cNvPr id="71" name="楕円 70"/>
        <xdr:cNvSpPr/>
      </xdr:nvSpPr>
      <xdr:spPr bwMode="auto">
        <a:xfrm>
          <a:off x="3556000" y="277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97116</xdr:rowOff>
    </xdr:from>
    <xdr:ext cx="762000" cy="259045"/>
    <xdr:sp macro="" textlink="">
      <xdr:nvSpPr>
        <xdr:cNvPr id="72" name="テキスト ボックス 71"/>
        <xdr:cNvSpPr txBox="1"/>
      </xdr:nvSpPr>
      <xdr:spPr>
        <a:xfrm>
          <a:off x="3225800" y="254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51593</xdr:rowOff>
    </xdr:from>
    <xdr:to>
      <xdr:col>15</xdr:col>
      <xdr:colOff>101600</xdr:colOff>
      <xdr:row>16</xdr:row>
      <xdr:rowOff>153193</xdr:rowOff>
    </xdr:to>
    <xdr:sp macro="" textlink="">
      <xdr:nvSpPr>
        <xdr:cNvPr id="73" name="楕円 72"/>
        <xdr:cNvSpPr/>
      </xdr:nvSpPr>
      <xdr:spPr bwMode="auto">
        <a:xfrm>
          <a:off x="2857500" y="28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163370</xdr:rowOff>
    </xdr:from>
    <xdr:ext cx="762000" cy="259045"/>
    <xdr:sp macro="" textlink="">
      <xdr:nvSpPr>
        <xdr:cNvPr id="74" name="テキスト ボックス 73"/>
        <xdr:cNvSpPr txBox="1"/>
      </xdr:nvSpPr>
      <xdr:spPr>
        <a:xfrm>
          <a:off x="2527300" y="261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302020</xdr:rowOff>
    </xdr:from>
    <xdr:to>
      <xdr:col>29</xdr:col>
      <xdr:colOff>127000</xdr:colOff>
      <xdr:row>34</xdr:row>
      <xdr:rowOff>128992</xdr:rowOff>
    </xdr:to>
    <xdr:cxnSp macro="">
      <xdr:nvCxnSpPr>
        <xdr:cNvPr id="108" name="直線コネクタ 107"/>
        <xdr:cNvCxnSpPr/>
      </xdr:nvCxnSpPr>
      <xdr:spPr bwMode="auto">
        <a:xfrm flipV="1">
          <a:off x="5003800" y="6226570"/>
          <a:ext cx="647700" cy="16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128992</xdr:rowOff>
    </xdr:from>
    <xdr:to>
      <xdr:col>26</xdr:col>
      <xdr:colOff>50800</xdr:colOff>
      <xdr:row>34</xdr:row>
      <xdr:rowOff>170140</xdr:rowOff>
    </xdr:to>
    <xdr:cxnSp macro="">
      <xdr:nvCxnSpPr>
        <xdr:cNvPr id="111" name="直線コネクタ 110"/>
        <xdr:cNvCxnSpPr/>
      </xdr:nvCxnSpPr>
      <xdr:spPr bwMode="auto">
        <a:xfrm flipV="1">
          <a:off x="4305300" y="6396442"/>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187971</xdr:rowOff>
    </xdr:from>
    <xdr:to>
      <xdr:col>22</xdr:col>
      <xdr:colOff>114300</xdr:colOff>
      <xdr:row>34</xdr:row>
      <xdr:rowOff>170140</xdr:rowOff>
    </xdr:to>
    <xdr:cxnSp macro="">
      <xdr:nvCxnSpPr>
        <xdr:cNvPr id="114" name="直線コネクタ 113"/>
        <xdr:cNvCxnSpPr/>
      </xdr:nvCxnSpPr>
      <xdr:spPr bwMode="auto">
        <a:xfrm>
          <a:off x="3606800" y="6112521"/>
          <a:ext cx="698500" cy="32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187971</xdr:rowOff>
    </xdr:from>
    <xdr:to>
      <xdr:col>18</xdr:col>
      <xdr:colOff>177800</xdr:colOff>
      <xdr:row>33</xdr:row>
      <xdr:rowOff>233375</xdr:rowOff>
    </xdr:to>
    <xdr:cxnSp macro="">
      <xdr:nvCxnSpPr>
        <xdr:cNvPr id="117" name="直線コネクタ 116"/>
        <xdr:cNvCxnSpPr/>
      </xdr:nvCxnSpPr>
      <xdr:spPr bwMode="auto">
        <a:xfrm flipV="1">
          <a:off x="2908300" y="6112521"/>
          <a:ext cx="698500" cy="4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251220</xdr:rowOff>
    </xdr:from>
    <xdr:to>
      <xdr:col>29</xdr:col>
      <xdr:colOff>177800</xdr:colOff>
      <xdr:row>34</xdr:row>
      <xdr:rowOff>9920</xdr:rowOff>
    </xdr:to>
    <xdr:sp macro="" textlink="">
      <xdr:nvSpPr>
        <xdr:cNvPr id="127" name="楕円 126"/>
        <xdr:cNvSpPr/>
      </xdr:nvSpPr>
      <xdr:spPr bwMode="auto">
        <a:xfrm>
          <a:off x="5600700" y="617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96297</xdr:rowOff>
    </xdr:from>
    <xdr:ext cx="762000" cy="259045"/>
    <xdr:sp macro="" textlink="">
      <xdr:nvSpPr>
        <xdr:cNvPr id="128" name="人口1人当たり決算額の推移該当値テキスト445"/>
        <xdr:cNvSpPr txBox="1"/>
      </xdr:nvSpPr>
      <xdr:spPr>
        <a:xfrm>
          <a:off x="5740400" y="602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78192</xdr:rowOff>
    </xdr:from>
    <xdr:to>
      <xdr:col>26</xdr:col>
      <xdr:colOff>101600</xdr:colOff>
      <xdr:row>34</xdr:row>
      <xdr:rowOff>179792</xdr:rowOff>
    </xdr:to>
    <xdr:sp macro="" textlink="">
      <xdr:nvSpPr>
        <xdr:cNvPr id="129" name="楕円 128"/>
        <xdr:cNvSpPr/>
      </xdr:nvSpPr>
      <xdr:spPr bwMode="auto">
        <a:xfrm>
          <a:off x="4953000" y="634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189969</xdr:rowOff>
    </xdr:from>
    <xdr:ext cx="736600" cy="259045"/>
    <xdr:sp macro="" textlink="">
      <xdr:nvSpPr>
        <xdr:cNvPr id="130" name="テキスト ボックス 129"/>
        <xdr:cNvSpPr txBox="1"/>
      </xdr:nvSpPr>
      <xdr:spPr>
        <a:xfrm>
          <a:off x="4622800" y="611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119340</xdr:rowOff>
    </xdr:from>
    <xdr:to>
      <xdr:col>22</xdr:col>
      <xdr:colOff>165100</xdr:colOff>
      <xdr:row>34</xdr:row>
      <xdr:rowOff>220940</xdr:rowOff>
    </xdr:to>
    <xdr:sp macro="" textlink="">
      <xdr:nvSpPr>
        <xdr:cNvPr id="131" name="楕円 130"/>
        <xdr:cNvSpPr/>
      </xdr:nvSpPr>
      <xdr:spPr bwMode="auto">
        <a:xfrm>
          <a:off x="4254500" y="638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231117</xdr:rowOff>
    </xdr:from>
    <xdr:ext cx="762000" cy="259045"/>
    <xdr:sp macro="" textlink="">
      <xdr:nvSpPr>
        <xdr:cNvPr id="132" name="テキスト ボックス 131"/>
        <xdr:cNvSpPr txBox="1"/>
      </xdr:nvSpPr>
      <xdr:spPr>
        <a:xfrm>
          <a:off x="3924300" y="61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137171</xdr:rowOff>
    </xdr:from>
    <xdr:to>
      <xdr:col>19</xdr:col>
      <xdr:colOff>38100</xdr:colOff>
      <xdr:row>33</xdr:row>
      <xdr:rowOff>238771</xdr:rowOff>
    </xdr:to>
    <xdr:sp macro="" textlink="">
      <xdr:nvSpPr>
        <xdr:cNvPr id="133" name="楕円 132"/>
        <xdr:cNvSpPr/>
      </xdr:nvSpPr>
      <xdr:spPr bwMode="auto">
        <a:xfrm>
          <a:off x="3556000" y="606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77498</xdr:rowOff>
    </xdr:from>
    <xdr:ext cx="762000" cy="259045"/>
    <xdr:sp macro="" textlink="">
      <xdr:nvSpPr>
        <xdr:cNvPr id="134" name="テキスト ボックス 133"/>
        <xdr:cNvSpPr txBox="1"/>
      </xdr:nvSpPr>
      <xdr:spPr>
        <a:xfrm>
          <a:off x="3225800" y="583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182575</xdr:rowOff>
    </xdr:from>
    <xdr:to>
      <xdr:col>15</xdr:col>
      <xdr:colOff>101600</xdr:colOff>
      <xdr:row>33</xdr:row>
      <xdr:rowOff>284175</xdr:rowOff>
    </xdr:to>
    <xdr:sp macro="" textlink="">
      <xdr:nvSpPr>
        <xdr:cNvPr id="135" name="楕円 134"/>
        <xdr:cNvSpPr/>
      </xdr:nvSpPr>
      <xdr:spPr bwMode="auto">
        <a:xfrm>
          <a:off x="2857500" y="610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122902</xdr:rowOff>
    </xdr:from>
    <xdr:ext cx="762000" cy="259045"/>
    <xdr:sp macro="" textlink="">
      <xdr:nvSpPr>
        <xdr:cNvPr id="136" name="テキスト ボックス 135"/>
        <xdr:cNvSpPr txBox="1"/>
      </xdr:nvSpPr>
      <xdr:spPr>
        <a:xfrm>
          <a:off x="2527300" y="587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150757</xdr:rowOff>
    </xdr:from>
    <xdr:to>
      <xdr:col>24</xdr:col>
      <xdr:colOff>63500</xdr:colOff>
      <xdr:row>34</xdr:row>
      <xdr:rowOff>20706</xdr:rowOff>
    </xdr:to>
    <xdr:cxnSp macro="">
      <xdr:nvCxnSpPr>
        <xdr:cNvPr id="61" name="直線コネクタ 60"/>
        <xdr:cNvCxnSpPr/>
      </xdr:nvCxnSpPr>
      <xdr:spPr>
        <a:xfrm>
          <a:off x="3797300" y="5808607"/>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150757</xdr:rowOff>
    </xdr:from>
    <xdr:to>
      <xdr:col>19</xdr:col>
      <xdr:colOff>177800</xdr:colOff>
      <xdr:row>33</xdr:row>
      <xdr:rowOff>158110</xdr:rowOff>
    </xdr:to>
    <xdr:cxnSp macro="">
      <xdr:nvCxnSpPr>
        <xdr:cNvPr id="64" name="直線コネクタ 63"/>
        <xdr:cNvCxnSpPr/>
      </xdr:nvCxnSpPr>
      <xdr:spPr>
        <a:xfrm flipV="1">
          <a:off x="2908300" y="580860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158110</xdr:rowOff>
    </xdr:from>
    <xdr:to>
      <xdr:col>15</xdr:col>
      <xdr:colOff>50800</xdr:colOff>
      <xdr:row>34</xdr:row>
      <xdr:rowOff>41151</xdr:rowOff>
    </xdr:to>
    <xdr:cxnSp macro="">
      <xdr:nvCxnSpPr>
        <xdr:cNvPr id="67" name="直線コネクタ 66"/>
        <xdr:cNvCxnSpPr/>
      </xdr:nvCxnSpPr>
      <xdr:spPr>
        <a:xfrm flipV="1">
          <a:off x="2019300" y="5815960"/>
          <a:ext cx="8890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41151</xdr:rowOff>
    </xdr:from>
    <xdr:to>
      <xdr:col>10</xdr:col>
      <xdr:colOff>114300</xdr:colOff>
      <xdr:row>34</xdr:row>
      <xdr:rowOff>91092</xdr:rowOff>
    </xdr:to>
    <xdr:cxnSp macro="">
      <xdr:nvCxnSpPr>
        <xdr:cNvPr id="70" name="直線コネクタ 69"/>
        <xdr:cNvCxnSpPr/>
      </xdr:nvCxnSpPr>
      <xdr:spPr>
        <a:xfrm flipV="1">
          <a:off x="1130300" y="5870451"/>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141356</xdr:rowOff>
    </xdr:from>
    <xdr:to>
      <xdr:col>24</xdr:col>
      <xdr:colOff>114300</xdr:colOff>
      <xdr:row>34</xdr:row>
      <xdr:rowOff>71506</xdr:rowOff>
    </xdr:to>
    <xdr:sp macro="" textlink="">
      <xdr:nvSpPr>
        <xdr:cNvPr id="80" name="楕円 79"/>
        <xdr:cNvSpPr/>
      </xdr:nvSpPr>
      <xdr:spPr>
        <a:xfrm>
          <a:off x="4584700" y="57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164233</xdr:rowOff>
    </xdr:from>
    <xdr:ext cx="599010" cy="259045"/>
    <xdr:sp macro="" textlink="">
      <xdr:nvSpPr>
        <xdr:cNvPr id="81" name="人件費該当値テキスト"/>
        <xdr:cNvSpPr txBox="1"/>
      </xdr:nvSpPr>
      <xdr:spPr>
        <a:xfrm>
          <a:off x="4686300" y="565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99957</xdr:rowOff>
    </xdr:from>
    <xdr:to>
      <xdr:col>20</xdr:col>
      <xdr:colOff>38100</xdr:colOff>
      <xdr:row>34</xdr:row>
      <xdr:rowOff>30107</xdr:rowOff>
    </xdr:to>
    <xdr:sp macro="" textlink="">
      <xdr:nvSpPr>
        <xdr:cNvPr id="82" name="楕円 81"/>
        <xdr:cNvSpPr/>
      </xdr:nvSpPr>
      <xdr:spPr>
        <a:xfrm>
          <a:off x="3746500" y="57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46634</xdr:rowOff>
    </xdr:from>
    <xdr:ext cx="599010" cy="259045"/>
    <xdr:sp macro="" textlink="">
      <xdr:nvSpPr>
        <xdr:cNvPr id="83" name="テキスト ボックス 82"/>
        <xdr:cNvSpPr txBox="1"/>
      </xdr:nvSpPr>
      <xdr:spPr>
        <a:xfrm>
          <a:off x="3497795" y="553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107310</xdr:rowOff>
    </xdr:from>
    <xdr:to>
      <xdr:col>15</xdr:col>
      <xdr:colOff>101600</xdr:colOff>
      <xdr:row>34</xdr:row>
      <xdr:rowOff>37460</xdr:rowOff>
    </xdr:to>
    <xdr:sp macro="" textlink="">
      <xdr:nvSpPr>
        <xdr:cNvPr id="84" name="楕円 83"/>
        <xdr:cNvSpPr/>
      </xdr:nvSpPr>
      <xdr:spPr>
        <a:xfrm>
          <a:off x="2857500" y="57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53987</xdr:rowOff>
    </xdr:from>
    <xdr:ext cx="599010" cy="259045"/>
    <xdr:sp macro="" textlink="">
      <xdr:nvSpPr>
        <xdr:cNvPr id="85" name="テキスト ボックス 84"/>
        <xdr:cNvSpPr txBox="1"/>
      </xdr:nvSpPr>
      <xdr:spPr>
        <a:xfrm>
          <a:off x="2608795" y="554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161801</xdr:rowOff>
    </xdr:from>
    <xdr:to>
      <xdr:col>10</xdr:col>
      <xdr:colOff>165100</xdr:colOff>
      <xdr:row>34</xdr:row>
      <xdr:rowOff>91951</xdr:rowOff>
    </xdr:to>
    <xdr:sp macro="" textlink="">
      <xdr:nvSpPr>
        <xdr:cNvPr id="86" name="楕円 85"/>
        <xdr:cNvSpPr/>
      </xdr:nvSpPr>
      <xdr:spPr>
        <a:xfrm>
          <a:off x="1968500" y="5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108478</xdr:rowOff>
    </xdr:from>
    <xdr:ext cx="599010" cy="259045"/>
    <xdr:sp macro="" textlink="">
      <xdr:nvSpPr>
        <xdr:cNvPr id="87" name="テキスト ボックス 86"/>
        <xdr:cNvSpPr txBox="1"/>
      </xdr:nvSpPr>
      <xdr:spPr>
        <a:xfrm>
          <a:off x="1719795" y="55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40292</xdr:rowOff>
    </xdr:from>
    <xdr:to>
      <xdr:col>6</xdr:col>
      <xdr:colOff>38100</xdr:colOff>
      <xdr:row>34</xdr:row>
      <xdr:rowOff>141892</xdr:rowOff>
    </xdr:to>
    <xdr:sp macro="" textlink="">
      <xdr:nvSpPr>
        <xdr:cNvPr id="88" name="楕円 87"/>
        <xdr:cNvSpPr/>
      </xdr:nvSpPr>
      <xdr:spPr>
        <a:xfrm>
          <a:off x="1079500" y="5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158419</xdr:rowOff>
    </xdr:from>
    <xdr:ext cx="599010" cy="259045"/>
    <xdr:sp macro="" textlink="">
      <xdr:nvSpPr>
        <xdr:cNvPr id="89" name="テキスト ボックス 88"/>
        <xdr:cNvSpPr txBox="1"/>
      </xdr:nvSpPr>
      <xdr:spPr>
        <a:xfrm>
          <a:off x="830795" y="56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42732</xdr:rowOff>
    </xdr:from>
    <xdr:to>
      <xdr:col>24</xdr:col>
      <xdr:colOff>63500</xdr:colOff>
      <xdr:row>55</xdr:row>
      <xdr:rowOff>54542</xdr:rowOff>
    </xdr:to>
    <xdr:cxnSp macro="">
      <xdr:nvCxnSpPr>
        <xdr:cNvPr id="118" name="直線コネクタ 117"/>
        <xdr:cNvCxnSpPr/>
      </xdr:nvCxnSpPr>
      <xdr:spPr>
        <a:xfrm flipV="1">
          <a:off x="3797300" y="9472482"/>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45231</xdr:rowOff>
    </xdr:from>
    <xdr:to>
      <xdr:col>19</xdr:col>
      <xdr:colOff>177800</xdr:colOff>
      <xdr:row>55</xdr:row>
      <xdr:rowOff>54542</xdr:rowOff>
    </xdr:to>
    <xdr:cxnSp macro="">
      <xdr:nvCxnSpPr>
        <xdr:cNvPr id="121" name="直線コネクタ 120"/>
        <xdr:cNvCxnSpPr/>
      </xdr:nvCxnSpPr>
      <xdr:spPr>
        <a:xfrm>
          <a:off x="2908300" y="9474981"/>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32959</xdr:rowOff>
    </xdr:from>
    <xdr:to>
      <xdr:col>15</xdr:col>
      <xdr:colOff>50800</xdr:colOff>
      <xdr:row>55</xdr:row>
      <xdr:rowOff>45231</xdr:rowOff>
    </xdr:to>
    <xdr:cxnSp macro="">
      <xdr:nvCxnSpPr>
        <xdr:cNvPr id="124" name="直線コネクタ 123"/>
        <xdr:cNvCxnSpPr/>
      </xdr:nvCxnSpPr>
      <xdr:spPr>
        <a:xfrm>
          <a:off x="2019300" y="9462709"/>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32959</xdr:rowOff>
    </xdr:from>
    <xdr:to>
      <xdr:col>10</xdr:col>
      <xdr:colOff>114300</xdr:colOff>
      <xdr:row>55</xdr:row>
      <xdr:rowOff>145335</xdr:rowOff>
    </xdr:to>
    <xdr:cxnSp macro="">
      <xdr:nvCxnSpPr>
        <xdr:cNvPr id="127" name="直線コネクタ 126"/>
        <xdr:cNvCxnSpPr/>
      </xdr:nvCxnSpPr>
      <xdr:spPr>
        <a:xfrm flipV="1">
          <a:off x="1130300" y="9462709"/>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163382</xdr:rowOff>
    </xdr:from>
    <xdr:to>
      <xdr:col>24</xdr:col>
      <xdr:colOff>114300</xdr:colOff>
      <xdr:row>55</xdr:row>
      <xdr:rowOff>93532</xdr:rowOff>
    </xdr:to>
    <xdr:sp macro="" textlink="">
      <xdr:nvSpPr>
        <xdr:cNvPr id="137" name="楕円 136"/>
        <xdr:cNvSpPr/>
      </xdr:nvSpPr>
      <xdr:spPr>
        <a:xfrm>
          <a:off x="4584700" y="94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14809</xdr:rowOff>
    </xdr:from>
    <xdr:ext cx="599010" cy="259045"/>
    <xdr:sp macro="" textlink="">
      <xdr:nvSpPr>
        <xdr:cNvPr id="138" name="物件費該当値テキスト"/>
        <xdr:cNvSpPr txBox="1"/>
      </xdr:nvSpPr>
      <xdr:spPr>
        <a:xfrm>
          <a:off x="4686300" y="927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3742</xdr:rowOff>
    </xdr:from>
    <xdr:to>
      <xdr:col>20</xdr:col>
      <xdr:colOff>38100</xdr:colOff>
      <xdr:row>55</xdr:row>
      <xdr:rowOff>105342</xdr:rowOff>
    </xdr:to>
    <xdr:sp macro="" textlink="">
      <xdr:nvSpPr>
        <xdr:cNvPr id="139" name="楕円 138"/>
        <xdr:cNvSpPr/>
      </xdr:nvSpPr>
      <xdr:spPr>
        <a:xfrm>
          <a:off x="3746500" y="94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121869</xdr:rowOff>
    </xdr:from>
    <xdr:ext cx="599010" cy="259045"/>
    <xdr:sp macro="" textlink="">
      <xdr:nvSpPr>
        <xdr:cNvPr id="140" name="テキスト ボックス 139"/>
        <xdr:cNvSpPr txBox="1"/>
      </xdr:nvSpPr>
      <xdr:spPr>
        <a:xfrm>
          <a:off x="3497795" y="92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165881</xdr:rowOff>
    </xdr:from>
    <xdr:to>
      <xdr:col>15</xdr:col>
      <xdr:colOff>101600</xdr:colOff>
      <xdr:row>55</xdr:row>
      <xdr:rowOff>96031</xdr:rowOff>
    </xdr:to>
    <xdr:sp macro="" textlink="">
      <xdr:nvSpPr>
        <xdr:cNvPr id="141" name="楕円 140"/>
        <xdr:cNvSpPr/>
      </xdr:nvSpPr>
      <xdr:spPr>
        <a:xfrm>
          <a:off x="2857500" y="94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112558</xdr:rowOff>
    </xdr:from>
    <xdr:ext cx="599010" cy="259045"/>
    <xdr:sp macro="" textlink="">
      <xdr:nvSpPr>
        <xdr:cNvPr id="142" name="テキスト ボックス 141"/>
        <xdr:cNvSpPr txBox="1"/>
      </xdr:nvSpPr>
      <xdr:spPr>
        <a:xfrm>
          <a:off x="2608795" y="919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153609</xdr:rowOff>
    </xdr:from>
    <xdr:to>
      <xdr:col>10</xdr:col>
      <xdr:colOff>165100</xdr:colOff>
      <xdr:row>55</xdr:row>
      <xdr:rowOff>83759</xdr:rowOff>
    </xdr:to>
    <xdr:sp macro="" textlink="">
      <xdr:nvSpPr>
        <xdr:cNvPr id="143" name="楕円 142"/>
        <xdr:cNvSpPr/>
      </xdr:nvSpPr>
      <xdr:spPr>
        <a:xfrm>
          <a:off x="1968500" y="94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100286</xdr:rowOff>
    </xdr:from>
    <xdr:ext cx="599010" cy="259045"/>
    <xdr:sp macro="" textlink="">
      <xdr:nvSpPr>
        <xdr:cNvPr id="144" name="テキスト ボックス 143"/>
        <xdr:cNvSpPr txBox="1"/>
      </xdr:nvSpPr>
      <xdr:spPr>
        <a:xfrm>
          <a:off x="1719795" y="918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94535</xdr:rowOff>
    </xdr:from>
    <xdr:to>
      <xdr:col>6</xdr:col>
      <xdr:colOff>38100</xdr:colOff>
      <xdr:row>56</xdr:row>
      <xdr:rowOff>24685</xdr:rowOff>
    </xdr:to>
    <xdr:sp macro="" textlink="">
      <xdr:nvSpPr>
        <xdr:cNvPr id="145" name="楕円 144"/>
        <xdr:cNvSpPr/>
      </xdr:nvSpPr>
      <xdr:spPr>
        <a:xfrm>
          <a:off x="1079500" y="952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41212</xdr:rowOff>
    </xdr:from>
    <xdr:ext cx="599010" cy="259045"/>
    <xdr:sp macro="" textlink="">
      <xdr:nvSpPr>
        <xdr:cNvPr id="146" name="テキスト ボックス 145"/>
        <xdr:cNvSpPr txBox="1"/>
      </xdr:nvSpPr>
      <xdr:spPr>
        <a:xfrm>
          <a:off x="830795" y="929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78174</xdr:rowOff>
    </xdr:from>
    <xdr:to>
      <xdr:col>24</xdr:col>
      <xdr:colOff>63500</xdr:colOff>
      <xdr:row>74</xdr:row>
      <xdr:rowOff>58645</xdr:rowOff>
    </xdr:to>
    <xdr:cxnSp macro="">
      <xdr:nvCxnSpPr>
        <xdr:cNvPr id="177" name="直線コネクタ 176"/>
        <xdr:cNvCxnSpPr/>
      </xdr:nvCxnSpPr>
      <xdr:spPr>
        <a:xfrm flipV="1">
          <a:off x="3797300" y="12422574"/>
          <a:ext cx="838200" cy="3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58645</xdr:rowOff>
    </xdr:from>
    <xdr:to>
      <xdr:col>19</xdr:col>
      <xdr:colOff>177800</xdr:colOff>
      <xdr:row>74</xdr:row>
      <xdr:rowOff>161940</xdr:rowOff>
    </xdr:to>
    <xdr:cxnSp macro="">
      <xdr:nvCxnSpPr>
        <xdr:cNvPr id="180" name="直線コネクタ 179"/>
        <xdr:cNvCxnSpPr/>
      </xdr:nvCxnSpPr>
      <xdr:spPr>
        <a:xfrm flipV="1">
          <a:off x="2908300" y="12745945"/>
          <a:ext cx="889000" cy="10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161940</xdr:rowOff>
    </xdr:from>
    <xdr:to>
      <xdr:col>15</xdr:col>
      <xdr:colOff>50800</xdr:colOff>
      <xdr:row>75</xdr:row>
      <xdr:rowOff>44276</xdr:rowOff>
    </xdr:to>
    <xdr:cxnSp macro="">
      <xdr:nvCxnSpPr>
        <xdr:cNvPr id="183" name="直線コネクタ 182"/>
        <xdr:cNvCxnSpPr/>
      </xdr:nvCxnSpPr>
      <xdr:spPr>
        <a:xfrm flipV="1">
          <a:off x="2019300" y="12849240"/>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44276</xdr:rowOff>
    </xdr:from>
    <xdr:to>
      <xdr:col>10</xdr:col>
      <xdr:colOff>114300</xdr:colOff>
      <xdr:row>76</xdr:row>
      <xdr:rowOff>83758</xdr:rowOff>
    </xdr:to>
    <xdr:cxnSp macro="">
      <xdr:nvCxnSpPr>
        <xdr:cNvPr id="186" name="直線コネクタ 185"/>
        <xdr:cNvCxnSpPr/>
      </xdr:nvCxnSpPr>
      <xdr:spPr>
        <a:xfrm flipV="1">
          <a:off x="1130300" y="12903026"/>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27374</xdr:rowOff>
    </xdr:from>
    <xdr:to>
      <xdr:col>24</xdr:col>
      <xdr:colOff>114300</xdr:colOff>
      <xdr:row>72</xdr:row>
      <xdr:rowOff>128974</xdr:rowOff>
    </xdr:to>
    <xdr:sp macro="" textlink="">
      <xdr:nvSpPr>
        <xdr:cNvPr id="196" name="楕円 195"/>
        <xdr:cNvSpPr/>
      </xdr:nvSpPr>
      <xdr:spPr>
        <a:xfrm>
          <a:off x="4584700" y="123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50251</xdr:rowOff>
    </xdr:from>
    <xdr:ext cx="534377" cy="259045"/>
    <xdr:sp macro="" textlink="">
      <xdr:nvSpPr>
        <xdr:cNvPr id="197" name="維持補修費該当値テキスト"/>
        <xdr:cNvSpPr txBox="1"/>
      </xdr:nvSpPr>
      <xdr:spPr>
        <a:xfrm>
          <a:off x="4686300" y="122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7845</xdr:rowOff>
    </xdr:from>
    <xdr:to>
      <xdr:col>20</xdr:col>
      <xdr:colOff>38100</xdr:colOff>
      <xdr:row>74</xdr:row>
      <xdr:rowOff>109445</xdr:rowOff>
    </xdr:to>
    <xdr:sp macro="" textlink="">
      <xdr:nvSpPr>
        <xdr:cNvPr id="198" name="楕円 197"/>
        <xdr:cNvSpPr/>
      </xdr:nvSpPr>
      <xdr:spPr>
        <a:xfrm>
          <a:off x="3746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125972</xdr:rowOff>
    </xdr:from>
    <xdr:ext cx="534377" cy="259045"/>
    <xdr:sp macro="" textlink="">
      <xdr:nvSpPr>
        <xdr:cNvPr id="199" name="テキスト ボックス 198"/>
        <xdr:cNvSpPr txBox="1"/>
      </xdr:nvSpPr>
      <xdr:spPr>
        <a:xfrm>
          <a:off x="3530111" y="1247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111140</xdr:rowOff>
    </xdr:from>
    <xdr:to>
      <xdr:col>15</xdr:col>
      <xdr:colOff>101600</xdr:colOff>
      <xdr:row>75</xdr:row>
      <xdr:rowOff>41290</xdr:rowOff>
    </xdr:to>
    <xdr:sp macro="" textlink="">
      <xdr:nvSpPr>
        <xdr:cNvPr id="200" name="楕円 199"/>
        <xdr:cNvSpPr/>
      </xdr:nvSpPr>
      <xdr:spPr>
        <a:xfrm>
          <a:off x="2857500" y="127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57817</xdr:rowOff>
    </xdr:from>
    <xdr:ext cx="534377" cy="259045"/>
    <xdr:sp macro="" textlink="">
      <xdr:nvSpPr>
        <xdr:cNvPr id="201" name="テキスト ボックス 200"/>
        <xdr:cNvSpPr txBox="1"/>
      </xdr:nvSpPr>
      <xdr:spPr>
        <a:xfrm>
          <a:off x="2641111" y="125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164926</xdr:rowOff>
    </xdr:from>
    <xdr:to>
      <xdr:col>10</xdr:col>
      <xdr:colOff>165100</xdr:colOff>
      <xdr:row>75</xdr:row>
      <xdr:rowOff>95076</xdr:rowOff>
    </xdr:to>
    <xdr:sp macro="" textlink="">
      <xdr:nvSpPr>
        <xdr:cNvPr id="202" name="楕円 201"/>
        <xdr:cNvSpPr/>
      </xdr:nvSpPr>
      <xdr:spPr>
        <a:xfrm>
          <a:off x="1968500" y="128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111603</xdr:rowOff>
    </xdr:from>
    <xdr:ext cx="534377" cy="259045"/>
    <xdr:sp macro="" textlink="">
      <xdr:nvSpPr>
        <xdr:cNvPr id="203" name="テキスト ボックス 202"/>
        <xdr:cNvSpPr txBox="1"/>
      </xdr:nvSpPr>
      <xdr:spPr>
        <a:xfrm>
          <a:off x="1752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32958</xdr:rowOff>
    </xdr:from>
    <xdr:to>
      <xdr:col>6</xdr:col>
      <xdr:colOff>38100</xdr:colOff>
      <xdr:row>76</xdr:row>
      <xdr:rowOff>134558</xdr:rowOff>
    </xdr:to>
    <xdr:sp macro="" textlink="">
      <xdr:nvSpPr>
        <xdr:cNvPr id="204" name="楕円 203"/>
        <xdr:cNvSpPr/>
      </xdr:nvSpPr>
      <xdr:spPr>
        <a:xfrm>
          <a:off x="1079500" y="130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151085</xdr:rowOff>
    </xdr:from>
    <xdr:ext cx="534377" cy="259045"/>
    <xdr:sp macro="" textlink="">
      <xdr:nvSpPr>
        <xdr:cNvPr id="205" name="テキスト ボックス 204"/>
        <xdr:cNvSpPr txBox="1"/>
      </xdr:nvSpPr>
      <xdr:spPr>
        <a:xfrm>
          <a:off x="863111" y="128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166740</xdr:rowOff>
    </xdr:from>
    <xdr:to>
      <xdr:col>24</xdr:col>
      <xdr:colOff>63500</xdr:colOff>
      <xdr:row>93</xdr:row>
      <xdr:rowOff>1184</xdr:rowOff>
    </xdr:to>
    <xdr:cxnSp macro="">
      <xdr:nvCxnSpPr>
        <xdr:cNvPr id="237" name="直線コネクタ 236"/>
        <xdr:cNvCxnSpPr/>
      </xdr:nvCxnSpPr>
      <xdr:spPr>
        <a:xfrm flipV="1">
          <a:off x="3797300" y="15940140"/>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1184</xdr:rowOff>
    </xdr:from>
    <xdr:to>
      <xdr:col>19</xdr:col>
      <xdr:colOff>177800</xdr:colOff>
      <xdr:row>93</xdr:row>
      <xdr:rowOff>146379</xdr:rowOff>
    </xdr:to>
    <xdr:cxnSp macro="">
      <xdr:nvCxnSpPr>
        <xdr:cNvPr id="240" name="直線コネクタ 239"/>
        <xdr:cNvCxnSpPr/>
      </xdr:nvCxnSpPr>
      <xdr:spPr>
        <a:xfrm flipV="1">
          <a:off x="2908300" y="15946034"/>
          <a:ext cx="889000" cy="1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146379</xdr:rowOff>
    </xdr:from>
    <xdr:to>
      <xdr:col>15</xdr:col>
      <xdr:colOff>50800</xdr:colOff>
      <xdr:row>93</xdr:row>
      <xdr:rowOff>147996</xdr:rowOff>
    </xdr:to>
    <xdr:cxnSp macro="">
      <xdr:nvCxnSpPr>
        <xdr:cNvPr id="243" name="直線コネクタ 242"/>
        <xdr:cNvCxnSpPr/>
      </xdr:nvCxnSpPr>
      <xdr:spPr>
        <a:xfrm flipV="1">
          <a:off x="2019300" y="16091229"/>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147996</xdr:rowOff>
    </xdr:from>
    <xdr:to>
      <xdr:col>10</xdr:col>
      <xdr:colOff>114300</xdr:colOff>
      <xdr:row>94</xdr:row>
      <xdr:rowOff>170545</xdr:rowOff>
    </xdr:to>
    <xdr:cxnSp macro="">
      <xdr:nvCxnSpPr>
        <xdr:cNvPr id="246" name="直線コネクタ 245"/>
        <xdr:cNvCxnSpPr/>
      </xdr:nvCxnSpPr>
      <xdr:spPr>
        <a:xfrm flipV="1">
          <a:off x="1130300" y="16092846"/>
          <a:ext cx="889000" cy="19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115940</xdr:rowOff>
    </xdr:from>
    <xdr:to>
      <xdr:col>24</xdr:col>
      <xdr:colOff>114300</xdr:colOff>
      <xdr:row>93</xdr:row>
      <xdr:rowOff>46090</xdr:rowOff>
    </xdr:to>
    <xdr:sp macro="" textlink="">
      <xdr:nvSpPr>
        <xdr:cNvPr id="256" name="楕円 255"/>
        <xdr:cNvSpPr/>
      </xdr:nvSpPr>
      <xdr:spPr>
        <a:xfrm>
          <a:off x="4584700" y="15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138817</xdr:rowOff>
    </xdr:from>
    <xdr:ext cx="599010" cy="259045"/>
    <xdr:sp macro="" textlink="">
      <xdr:nvSpPr>
        <xdr:cNvPr id="257" name="扶助費該当値テキスト"/>
        <xdr:cNvSpPr txBox="1"/>
      </xdr:nvSpPr>
      <xdr:spPr>
        <a:xfrm>
          <a:off x="4686300" y="1574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121834</xdr:rowOff>
    </xdr:from>
    <xdr:to>
      <xdr:col>20</xdr:col>
      <xdr:colOff>38100</xdr:colOff>
      <xdr:row>93</xdr:row>
      <xdr:rowOff>51984</xdr:rowOff>
    </xdr:to>
    <xdr:sp macro="" textlink="">
      <xdr:nvSpPr>
        <xdr:cNvPr id="258" name="楕円 257"/>
        <xdr:cNvSpPr/>
      </xdr:nvSpPr>
      <xdr:spPr>
        <a:xfrm>
          <a:off x="3746500" y="158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68511</xdr:rowOff>
    </xdr:from>
    <xdr:ext cx="599010" cy="259045"/>
    <xdr:sp macro="" textlink="">
      <xdr:nvSpPr>
        <xdr:cNvPr id="259" name="テキスト ボックス 258"/>
        <xdr:cNvSpPr txBox="1"/>
      </xdr:nvSpPr>
      <xdr:spPr>
        <a:xfrm>
          <a:off x="3497795" y="156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95579</xdr:rowOff>
    </xdr:from>
    <xdr:to>
      <xdr:col>15</xdr:col>
      <xdr:colOff>101600</xdr:colOff>
      <xdr:row>94</xdr:row>
      <xdr:rowOff>25729</xdr:rowOff>
    </xdr:to>
    <xdr:sp macro="" textlink="">
      <xdr:nvSpPr>
        <xdr:cNvPr id="260" name="楕円 259"/>
        <xdr:cNvSpPr/>
      </xdr:nvSpPr>
      <xdr:spPr>
        <a:xfrm>
          <a:off x="2857500" y="160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42256</xdr:rowOff>
    </xdr:from>
    <xdr:ext cx="599010" cy="259045"/>
    <xdr:sp macro="" textlink="">
      <xdr:nvSpPr>
        <xdr:cNvPr id="261" name="テキスト ボックス 260"/>
        <xdr:cNvSpPr txBox="1"/>
      </xdr:nvSpPr>
      <xdr:spPr>
        <a:xfrm>
          <a:off x="2608795" y="158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97196</xdr:rowOff>
    </xdr:from>
    <xdr:to>
      <xdr:col>10</xdr:col>
      <xdr:colOff>165100</xdr:colOff>
      <xdr:row>94</xdr:row>
      <xdr:rowOff>27346</xdr:rowOff>
    </xdr:to>
    <xdr:sp macro="" textlink="">
      <xdr:nvSpPr>
        <xdr:cNvPr id="262" name="楕円 261"/>
        <xdr:cNvSpPr/>
      </xdr:nvSpPr>
      <xdr:spPr>
        <a:xfrm>
          <a:off x="1968500" y="16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43873</xdr:rowOff>
    </xdr:from>
    <xdr:ext cx="534377" cy="259045"/>
    <xdr:sp macro="" textlink="">
      <xdr:nvSpPr>
        <xdr:cNvPr id="263" name="テキスト ボックス 262"/>
        <xdr:cNvSpPr txBox="1"/>
      </xdr:nvSpPr>
      <xdr:spPr>
        <a:xfrm>
          <a:off x="1752111" y="158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119745</xdr:rowOff>
    </xdr:from>
    <xdr:to>
      <xdr:col>6</xdr:col>
      <xdr:colOff>38100</xdr:colOff>
      <xdr:row>95</xdr:row>
      <xdr:rowOff>49895</xdr:rowOff>
    </xdr:to>
    <xdr:sp macro="" textlink="">
      <xdr:nvSpPr>
        <xdr:cNvPr id="264" name="楕円 263"/>
        <xdr:cNvSpPr/>
      </xdr:nvSpPr>
      <xdr:spPr>
        <a:xfrm>
          <a:off x="1079500" y="16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66422</xdr:rowOff>
    </xdr:from>
    <xdr:ext cx="534377" cy="259045"/>
    <xdr:sp macro="" textlink="">
      <xdr:nvSpPr>
        <xdr:cNvPr id="265" name="テキスト ボックス 264"/>
        <xdr:cNvSpPr txBox="1"/>
      </xdr:nvSpPr>
      <xdr:spPr>
        <a:xfrm>
          <a:off x="863111" y="160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10518</xdr:rowOff>
    </xdr:from>
    <xdr:to>
      <xdr:col>55</xdr:col>
      <xdr:colOff>0</xdr:colOff>
      <xdr:row>33</xdr:row>
      <xdr:rowOff>57141</xdr:rowOff>
    </xdr:to>
    <xdr:cxnSp macro="">
      <xdr:nvCxnSpPr>
        <xdr:cNvPr id="294" name="直線コネクタ 293"/>
        <xdr:cNvCxnSpPr/>
      </xdr:nvCxnSpPr>
      <xdr:spPr>
        <a:xfrm flipV="1">
          <a:off x="9639300" y="5668368"/>
          <a:ext cx="8382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57141</xdr:rowOff>
    </xdr:from>
    <xdr:to>
      <xdr:col>50</xdr:col>
      <xdr:colOff>114300</xdr:colOff>
      <xdr:row>33</xdr:row>
      <xdr:rowOff>84646</xdr:rowOff>
    </xdr:to>
    <xdr:cxnSp macro="">
      <xdr:nvCxnSpPr>
        <xdr:cNvPr id="297" name="直線コネクタ 296"/>
        <xdr:cNvCxnSpPr/>
      </xdr:nvCxnSpPr>
      <xdr:spPr>
        <a:xfrm flipV="1">
          <a:off x="8750300" y="5714991"/>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84646</xdr:rowOff>
    </xdr:from>
    <xdr:to>
      <xdr:col>45</xdr:col>
      <xdr:colOff>177800</xdr:colOff>
      <xdr:row>33</xdr:row>
      <xdr:rowOff>148455</xdr:rowOff>
    </xdr:to>
    <xdr:cxnSp macro="">
      <xdr:nvCxnSpPr>
        <xdr:cNvPr id="300" name="直線コネクタ 299"/>
        <xdr:cNvCxnSpPr/>
      </xdr:nvCxnSpPr>
      <xdr:spPr>
        <a:xfrm flipV="1">
          <a:off x="7861300" y="5742496"/>
          <a:ext cx="889000" cy="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148455</xdr:rowOff>
    </xdr:from>
    <xdr:to>
      <xdr:col>41</xdr:col>
      <xdr:colOff>50800</xdr:colOff>
      <xdr:row>34</xdr:row>
      <xdr:rowOff>37847</xdr:rowOff>
    </xdr:to>
    <xdr:cxnSp macro="">
      <xdr:nvCxnSpPr>
        <xdr:cNvPr id="303" name="直線コネクタ 302"/>
        <xdr:cNvCxnSpPr/>
      </xdr:nvCxnSpPr>
      <xdr:spPr>
        <a:xfrm flipV="1">
          <a:off x="6972300" y="5806305"/>
          <a:ext cx="889000" cy="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131168</xdr:rowOff>
    </xdr:from>
    <xdr:to>
      <xdr:col>55</xdr:col>
      <xdr:colOff>50800</xdr:colOff>
      <xdr:row>33</xdr:row>
      <xdr:rowOff>61318</xdr:rowOff>
    </xdr:to>
    <xdr:sp macro="" textlink="">
      <xdr:nvSpPr>
        <xdr:cNvPr id="313" name="楕円 312"/>
        <xdr:cNvSpPr/>
      </xdr:nvSpPr>
      <xdr:spPr>
        <a:xfrm>
          <a:off x="10426700" y="56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154045</xdr:rowOff>
    </xdr:from>
    <xdr:ext cx="599010" cy="259045"/>
    <xdr:sp macro="" textlink="">
      <xdr:nvSpPr>
        <xdr:cNvPr id="314" name="補助費等該当値テキスト"/>
        <xdr:cNvSpPr txBox="1"/>
      </xdr:nvSpPr>
      <xdr:spPr>
        <a:xfrm>
          <a:off x="10528300" y="546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6341</xdr:rowOff>
    </xdr:from>
    <xdr:to>
      <xdr:col>50</xdr:col>
      <xdr:colOff>165100</xdr:colOff>
      <xdr:row>33</xdr:row>
      <xdr:rowOff>107941</xdr:rowOff>
    </xdr:to>
    <xdr:sp macro="" textlink="">
      <xdr:nvSpPr>
        <xdr:cNvPr id="315" name="楕円 314"/>
        <xdr:cNvSpPr/>
      </xdr:nvSpPr>
      <xdr:spPr>
        <a:xfrm>
          <a:off x="9588500" y="5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124468</xdr:rowOff>
    </xdr:from>
    <xdr:ext cx="599010" cy="259045"/>
    <xdr:sp macro="" textlink="">
      <xdr:nvSpPr>
        <xdr:cNvPr id="316" name="テキスト ボックス 315"/>
        <xdr:cNvSpPr txBox="1"/>
      </xdr:nvSpPr>
      <xdr:spPr>
        <a:xfrm>
          <a:off x="9339795" y="543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33846</xdr:rowOff>
    </xdr:from>
    <xdr:to>
      <xdr:col>46</xdr:col>
      <xdr:colOff>38100</xdr:colOff>
      <xdr:row>33</xdr:row>
      <xdr:rowOff>135446</xdr:rowOff>
    </xdr:to>
    <xdr:sp macro="" textlink="">
      <xdr:nvSpPr>
        <xdr:cNvPr id="317" name="楕円 316"/>
        <xdr:cNvSpPr/>
      </xdr:nvSpPr>
      <xdr:spPr>
        <a:xfrm>
          <a:off x="8699500" y="56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151973</xdr:rowOff>
    </xdr:from>
    <xdr:ext cx="599010" cy="259045"/>
    <xdr:sp macro="" textlink="">
      <xdr:nvSpPr>
        <xdr:cNvPr id="318" name="テキスト ボックス 317"/>
        <xdr:cNvSpPr txBox="1"/>
      </xdr:nvSpPr>
      <xdr:spPr>
        <a:xfrm>
          <a:off x="8450795" y="54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97655</xdr:rowOff>
    </xdr:from>
    <xdr:to>
      <xdr:col>41</xdr:col>
      <xdr:colOff>101600</xdr:colOff>
      <xdr:row>34</xdr:row>
      <xdr:rowOff>27805</xdr:rowOff>
    </xdr:to>
    <xdr:sp macro="" textlink="">
      <xdr:nvSpPr>
        <xdr:cNvPr id="319" name="楕円 318"/>
        <xdr:cNvSpPr/>
      </xdr:nvSpPr>
      <xdr:spPr>
        <a:xfrm>
          <a:off x="7810500" y="57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44332</xdr:rowOff>
    </xdr:from>
    <xdr:ext cx="599010" cy="259045"/>
    <xdr:sp macro="" textlink="">
      <xdr:nvSpPr>
        <xdr:cNvPr id="320" name="テキスト ボックス 319"/>
        <xdr:cNvSpPr txBox="1"/>
      </xdr:nvSpPr>
      <xdr:spPr>
        <a:xfrm>
          <a:off x="7561795" y="55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158497</xdr:rowOff>
    </xdr:from>
    <xdr:to>
      <xdr:col>36</xdr:col>
      <xdr:colOff>165100</xdr:colOff>
      <xdr:row>34</xdr:row>
      <xdr:rowOff>88647</xdr:rowOff>
    </xdr:to>
    <xdr:sp macro="" textlink="">
      <xdr:nvSpPr>
        <xdr:cNvPr id="321" name="楕円 320"/>
        <xdr:cNvSpPr/>
      </xdr:nvSpPr>
      <xdr:spPr>
        <a:xfrm>
          <a:off x="6921500" y="5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105174</xdr:rowOff>
    </xdr:from>
    <xdr:ext cx="599010" cy="259045"/>
    <xdr:sp macro="" textlink="">
      <xdr:nvSpPr>
        <xdr:cNvPr id="322" name="テキスト ボックス 321"/>
        <xdr:cNvSpPr txBox="1"/>
      </xdr:nvSpPr>
      <xdr:spPr>
        <a:xfrm>
          <a:off x="6672795" y="559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169059</xdr:rowOff>
    </xdr:from>
    <xdr:to>
      <xdr:col>55</xdr:col>
      <xdr:colOff>0</xdr:colOff>
      <xdr:row>57</xdr:row>
      <xdr:rowOff>100219</xdr:rowOff>
    </xdr:to>
    <xdr:cxnSp macro="">
      <xdr:nvCxnSpPr>
        <xdr:cNvPr id="353" name="直線コネクタ 352"/>
        <xdr:cNvCxnSpPr/>
      </xdr:nvCxnSpPr>
      <xdr:spPr>
        <a:xfrm>
          <a:off x="9639300" y="9770259"/>
          <a:ext cx="838200" cy="10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60476</xdr:rowOff>
    </xdr:from>
    <xdr:to>
      <xdr:col>50</xdr:col>
      <xdr:colOff>114300</xdr:colOff>
      <xdr:row>56</xdr:row>
      <xdr:rowOff>169059</xdr:rowOff>
    </xdr:to>
    <xdr:cxnSp macro="">
      <xdr:nvCxnSpPr>
        <xdr:cNvPr id="356" name="直線コネクタ 355"/>
        <xdr:cNvCxnSpPr/>
      </xdr:nvCxnSpPr>
      <xdr:spPr>
        <a:xfrm>
          <a:off x="8750300" y="9661676"/>
          <a:ext cx="889000" cy="10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60476</xdr:rowOff>
    </xdr:from>
    <xdr:to>
      <xdr:col>45</xdr:col>
      <xdr:colOff>177800</xdr:colOff>
      <xdr:row>57</xdr:row>
      <xdr:rowOff>131449</xdr:rowOff>
    </xdr:to>
    <xdr:cxnSp macro="">
      <xdr:nvCxnSpPr>
        <xdr:cNvPr id="359" name="直線コネクタ 358"/>
        <xdr:cNvCxnSpPr/>
      </xdr:nvCxnSpPr>
      <xdr:spPr>
        <a:xfrm flipV="1">
          <a:off x="7861300" y="9661676"/>
          <a:ext cx="889000" cy="2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131449</xdr:rowOff>
    </xdr:from>
    <xdr:to>
      <xdr:col>41</xdr:col>
      <xdr:colOff>50800</xdr:colOff>
      <xdr:row>58</xdr:row>
      <xdr:rowOff>58760</xdr:rowOff>
    </xdr:to>
    <xdr:cxnSp macro="">
      <xdr:nvCxnSpPr>
        <xdr:cNvPr id="362" name="直線コネクタ 361"/>
        <xdr:cNvCxnSpPr/>
      </xdr:nvCxnSpPr>
      <xdr:spPr>
        <a:xfrm flipV="1">
          <a:off x="6972300" y="9904099"/>
          <a:ext cx="889000" cy="9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49419</xdr:rowOff>
    </xdr:from>
    <xdr:to>
      <xdr:col>55</xdr:col>
      <xdr:colOff>50800</xdr:colOff>
      <xdr:row>57</xdr:row>
      <xdr:rowOff>151019</xdr:rowOff>
    </xdr:to>
    <xdr:sp macro="" textlink="">
      <xdr:nvSpPr>
        <xdr:cNvPr id="372" name="楕円 371"/>
        <xdr:cNvSpPr/>
      </xdr:nvSpPr>
      <xdr:spPr>
        <a:xfrm>
          <a:off x="10426700" y="98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72296</xdr:rowOff>
    </xdr:from>
    <xdr:ext cx="599010" cy="259045"/>
    <xdr:sp macro="" textlink="">
      <xdr:nvSpPr>
        <xdr:cNvPr id="373" name="普通建設事業費該当値テキスト"/>
        <xdr:cNvSpPr txBox="1"/>
      </xdr:nvSpPr>
      <xdr:spPr>
        <a:xfrm>
          <a:off x="10528300" y="96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118259</xdr:rowOff>
    </xdr:from>
    <xdr:to>
      <xdr:col>50</xdr:col>
      <xdr:colOff>165100</xdr:colOff>
      <xdr:row>57</xdr:row>
      <xdr:rowOff>48409</xdr:rowOff>
    </xdr:to>
    <xdr:sp macro="" textlink="">
      <xdr:nvSpPr>
        <xdr:cNvPr id="374" name="楕円 373"/>
        <xdr:cNvSpPr/>
      </xdr:nvSpPr>
      <xdr:spPr>
        <a:xfrm>
          <a:off x="9588500" y="97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64936</xdr:rowOff>
    </xdr:from>
    <xdr:ext cx="599010" cy="259045"/>
    <xdr:sp macro="" textlink="">
      <xdr:nvSpPr>
        <xdr:cNvPr id="375" name="テキスト ボックス 374"/>
        <xdr:cNvSpPr txBox="1"/>
      </xdr:nvSpPr>
      <xdr:spPr>
        <a:xfrm>
          <a:off x="9339795" y="949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9676</xdr:rowOff>
    </xdr:from>
    <xdr:to>
      <xdr:col>46</xdr:col>
      <xdr:colOff>38100</xdr:colOff>
      <xdr:row>56</xdr:row>
      <xdr:rowOff>111276</xdr:rowOff>
    </xdr:to>
    <xdr:sp macro="" textlink="">
      <xdr:nvSpPr>
        <xdr:cNvPr id="376" name="楕円 375"/>
        <xdr:cNvSpPr/>
      </xdr:nvSpPr>
      <xdr:spPr>
        <a:xfrm>
          <a:off x="8699500" y="96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127803</xdr:rowOff>
    </xdr:from>
    <xdr:ext cx="599010" cy="259045"/>
    <xdr:sp macro="" textlink="">
      <xdr:nvSpPr>
        <xdr:cNvPr id="377" name="テキスト ボックス 376"/>
        <xdr:cNvSpPr txBox="1"/>
      </xdr:nvSpPr>
      <xdr:spPr>
        <a:xfrm>
          <a:off x="8450795" y="93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80649</xdr:rowOff>
    </xdr:from>
    <xdr:to>
      <xdr:col>41</xdr:col>
      <xdr:colOff>101600</xdr:colOff>
      <xdr:row>58</xdr:row>
      <xdr:rowOff>10799</xdr:rowOff>
    </xdr:to>
    <xdr:sp macro="" textlink="">
      <xdr:nvSpPr>
        <xdr:cNvPr id="378" name="楕円 377"/>
        <xdr:cNvSpPr/>
      </xdr:nvSpPr>
      <xdr:spPr>
        <a:xfrm>
          <a:off x="7810500" y="98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27326</xdr:rowOff>
    </xdr:from>
    <xdr:ext cx="599010" cy="259045"/>
    <xdr:sp macro="" textlink="">
      <xdr:nvSpPr>
        <xdr:cNvPr id="379" name="テキスト ボックス 378"/>
        <xdr:cNvSpPr txBox="1"/>
      </xdr:nvSpPr>
      <xdr:spPr>
        <a:xfrm>
          <a:off x="7561795" y="96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7960</xdr:rowOff>
    </xdr:from>
    <xdr:to>
      <xdr:col>36</xdr:col>
      <xdr:colOff>165100</xdr:colOff>
      <xdr:row>58</xdr:row>
      <xdr:rowOff>109560</xdr:rowOff>
    </xdr:to>
    <xdr:sp macro="" textlink="">
      <xdr:nvSpPr>
        <xdr:cNvPr id="380" name="楕円 379"/>
        <xdr:cNvSpPr/>
      </xdr:nvSpPr>
      <xdr:spPr>
        <a:xfrm>
          <a:off x="6921500" y="99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126087</xdr:rowOff>
    </xdr:from>
    <xdr:ext cx="599010" cy="259045"/>
    <xdr:sp macro="" textlink="">
      <xdr:nvSpPr>
        <xdr:cNvPr id="381" name="テキスト ボックス 380"/>
        <xdr:cNvSpPr txBox="1"/>
      </xdr:nvSpPr>
      <xdr:spPr>
        <a:xfrm>
          <a:off x="6672795" y="972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166215</xdr:rowOff>
    </xdr:from>
    <xdr:to>
      <xdr:col>55</xdr:col>
      <xdr:colOff>0</xdr:colOff>
      <xdr:row>78</xdr:row>
      <xdr:rowOff>10754</xdr:rowOff>
    </xdr:to>
    <xdr:cxnSp macro="">
      <xdr:nvCxnSpPr>
        <xdr:cNvPr id="410" name="直線コネクタ 409"/>
        <xdr:cNvCxnSpPr/>
      </xdr:nvCxnSpPr>
      <xdr:spPr>
        <a:xfrm>
          <a:off x="9639300" y="13367865"/>
          <a:ext cx="8382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48137</xdr:rowOff>
    </xdr:from>
    <xdr:to>
      <xdr:col>50</xdr:col>
      <xdr:colOff>114300</xdr:colOff>
      <xdr:row>77</xdr:row>
      <xdr:rowOff>166215</xdr:rowOff>
    </xdr:to>
    <xdr:cxnSp macro="">
      <xdr:nvCxnSpPr>
        <xdr:cNvPr id="413" name="直線コネクタ 412"/>
        <xdr:cNvCxnSpPr/>
      </xdr:nvCxnSpPr>
      <xdr:spPr>
        <a:xfrm>
          <a:off x="8750300" y="13249787"/>
          <a:ext cx="889000" cy="1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32375</xdr:rowOff>
    </xdr:from>
    <xdr:to>
      <xdr:col>45</xdr:col>
      <xdr:colOff>177800</xdr:colOff>
      <xdr:row>77</xdr:row>
      <xdr:rowOff>48137</xdr:rowOff>
    </xdr:to>
    <xdr:cxnSp macro="">
      <xdr:nvCxnSpPr>
        <xdr:cNvPr id="416" name="直線コネクタ 415"/>
        <xdr:cNvCxnSpPr/>
      </xdr:nvCxnSpPr>
      <xdr:spPr>
        <a:xfrm>
          <a:off x="7861300" y="13234025"/>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131404</xdr:rowOff>
    </xdr:from>
    <xdr:to>
      <xdr:col>55</xdr:col>
      <xdr:colOff>50800</xdr:colOff>
      <xdr:row>78</xdr:row>
      <xdr:rowOff>61554</xdr:rowOff>
    </xdr:to>
    <xdr:sp macro="" textlink="">
      <xdr:nvSpPr>
        <xdr:cNvPr id="426" name="楕円 425"/>
        <xdr:cNvSpPr/>
      </xdr:nvSpPr>
      <xdr:spPr>
        <a:xfrm>
          <a:off x="10426700" y="133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154281</xdr:rowOff>
    </xdr:from>
    <xdr:ext cx="599010" cy="259045"/>
    <xdr:sp macro="" textlink="">
      <xdr:nvSpPr>
        <xdr:cNvPr id="427" name="普通建設事業費 （ うち新規整備　）該当値テキスト"/>
        <xdr:cNvSpPr txBox="1"/>
      </xdr:nvSpPr>
      <xdr:spPr>
        <a:xfrm>
          <a:off x="10528300" y="1318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115415</xdr:rowOff>
    </xdr:from>
    <xdr:to>
      <xdr:col>50</xdr:col>
      <xdr:colOff>165100</xdr:colOff>
      <xdr:row>78</xdr:row>
      <xdr:rowOff>45565</xdr:rowOff>
    </xdr:to>
    <xdr:sp macro="" textlink="">
      <xdr:nvSpPr>
        <xdr:cNvPr id="428" name="楕円 427"/>
        <xdr:cNvSpPr/>
      </xdr:nvSpPr>
      <xdr:spPr>
        <a:xfrm>
          <a:off x="9588500" y="13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62092</xdr:rowOff>
    </xdr:from>
    <xdr:ext cx="599010" cy="259045"/>
    <xdr:sp macro="" textlink="">
      <xdr:nvSpPr>
        <xdr:cNvPr id="429" name="テキスト ボックス 428"/>
        <xdr:cNvSpPr txBox="1"/>
      </xdr:nvSpPr>
      <xdr:spPr>
        <a:xfrm>
          <a:off x="9339795" y="130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168787</xdr:rowOff>
    </xdr:from>
    <xdr:to>
      <xdr:col>46</xdr:col>
      <xdr:colOff>38100</xdr:colOff>
      <xdr:row>77</xdr:row>
      <xdr:rowOff>98937</xdr:rowOff>
    </xdr:to>
    <xdr:sp macro="" textlink="">
      <xdr:nvSpPr>
        <xdr:cNvPr id="430" name="楕円 429"/>
        <xdr:cNvSpPr/>
      </xdr:nvSpPr>
      <xdr:spPr>
        <a:xfrm>
          <a:off x="8699500" y="131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115464</xdr:rowOff>
    </xdr:from>
    <xdr:ext cx="599010" cy="259045"/>
    <xdr:sp macro="" textlink="">
      <xdr:nvSpPr>
        <xdr:cNvPr id="431" name="テキスト ボックス 430"/>
        <xdr:cNvSpPr txBox="1"/>
      </xdr:nvSpPr>
      <xdr:spPr>
        <a:xfrm>
          <a:off x="8450795" y="129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153025</xdr:rowOff>
    </xdr:from>
    <xdr:to>
      <xdr:col>41</xdr:col>
      <xdr:colOff>101600</xdr:colOff>
      <xdr:row>77</xdr:row>
      <xdr:rowOff>83175</xdr:rowOff>
    </xdr:to>
    <xdr:sp macro="" textlink="">
      <xdr:nvSpPr>
        <xdr:cNvPr id="432" name="楕円 431"/>
        <xdr:cNvSpPr/>
      </xdr:nvSpPr>
      <xdr:spPr>
        <a:xfrm>
          <a:off x="7810500" y="131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99702</xdr:rowOff>
    </xdr:from>
    <xdr:ext cx="599010" cy="259045"/>
    <xdr:sp macro="" textlink="">
      <xdr:nvSpPr>
        <xdr:cNvPr id="433" name="テキスト ボックス 432"/>
        <xdr:cNvSpPr txBox="1"/>
      </xdr:nvSpPr>
      <xdr:spPr>
        <a:xfrm>
          <a:off x="7561795" y="129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106076</xdr:rowOff>
    </xdr:from>
    <xdr:to>
      <xdr:col>55</xdr:col>
      <xdr:colOff>0</xdr:colOff>
      <xdr:row>96</xdr:row>
      <xdr:rowOff>145859</xdr:rowOff>
    </xdr:to>
    <xdr:cxnSp macro="">
      <xdr:nvCxnSpPr>
        <xdr:cNvPr id="464" name="直線コネクタ 463"/>
        <xdr:cNvCxnSpPr/>
      </xdr:nvCxnSpPr>
      <xdr:spPr>
        <a:xfrm>
          <a:off x="9639300" y="16393826"/>
          <a:ext cx="838200" cy="2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106076</xdr:rowOff>
    </xdr:from>
    <xdr:to>
      <xdr:col>50</xdr:col>
      <xdr:colOff>114300</xdr:colOff>
      <xdr:row>99</xdr:row>
      <xdr:rowOff>16331</xdr:rowOff>
    </xdr:to>
    <xdr:cxnSp macro="">
      <xdr:nvCxnSpPr>
        <xdr:cNvPr id="467" name="直線コネクタ 466"/>
        <xdr:cNvCxnSpPr/>
      </xdr:nvCxnSpPr>
      <xdr:spPr>
        <a:xfrm flipV="1">
          <a:off x="8750300" y="16393826"/>
          <a:ext cx="889000" cy="59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16331</xdr:rowOff>
    </xdr:from>
    <xdr:to>
      <xdr:col>45</xdr:col>
      <xdr:colOff>177800</xdr:colOff>
      <xdr:row>99</xdr:row>
      <xdr:rowOff>98879</xdr:rowOff>
    </xdr:to>
    <xdr:cxnSp macro="">
      <xdr:nvCxnSpPr>
        <xdr:cNvPr id="470" name="直線コネクタ 469"/>
        <xdr:cNvCxnSpPr/>
      </xdr:nvCxnSpPr>
      <xdr:spPr>
        <a:xfrm flipV="1">
          <a:off x="7861300" y="16989881"/>
          <a:ext cx="889000" cy="8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95059</xdr:rowOff>
    </xdr:from>
    <xdr:to>
      <xdr:col>55</xdr:col>
      <xdr:colOff>50800</xdr:colOff>
      <xdr:row>97</xdr:row>
      <xdr:rowOff>25209</xdr:rowOff>
    </xdr:to>
    <xdr:sp macro="" textlink="">
      <xdr:nvSpPr>
        <xdr:cNvPr id="480" name="楕円 479"/>
        <xdr:cNvSpPr/>
      </xdr:nvSpPr>
      <xdr:spPr>
        <a:xfrm>
          <a:off x="10426700" y="165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117936</xdr:rowOff>
    </xdr:from>
    <xdr:ext cx="599010" cy="259045"/>
    <xdr:sp macro="" textlink="">
      <xdr:nvSpPr>
        <xdr:cNvPr id="481" name="普通建設事業費 （ うち更新整備　）該当値テキスト"/>
        <xdr:cNvSpPr txBox="1"/>
      </xdr:nvSpPr>
      <xdr:spPr>
        <a:xfrm>
          <a:off x="10528300" y="1640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55276</xdr:rowOff>
    </xdr:from>
    <xdr:to>
      <xdr:col>50</xdr:col>
      <xdr:colOff>165100</xdr:colOff>
      <xdr:row>95</xdr:row>
      <xdr:rowOff>156876</xdr:rowOff>
    </xdr:to>
    <xdr:sp macro="" textlink="">
      <xdr:nvSpPr>
        <xdr:cNvPr id="482" name="楕円 481"/>
        <xdr:cNvSpPr/>
      </xdr:nvSpPr>
      <xdr:spPr>
        <a:xfrm>
          <a:off x="9588500" y="163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1953</xdr:rowOff>
    </xdr:from>
    <xdr:ext cx="599010" cy="259045"/>
    <xdr:sp macro="" textlink="">
      <xdr:nvSpPr>
        <xdr:cNvPr id="483" name="テキスト ボックス 482"/>
        <xdr:cNvSpPr txBox="1"/>
      </xdr:nvSpPr>
      <xdr:spPr>
        <a:xfrm>
          <a:off x="9339795" y="161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136981</xdr:rowOff>
    </xdr:from>
    <xdr:to>
      <xdr:col>46</xdr:col>
      <xdr:colOff>38100</xdr:colOff>
      <xdr:row>99</xdr:row>
      <xdr:rowOff>67131</xdr:rowOff>
    </xdr:to>
    <xdr:sp macro="" textlink="">
      <xdr:nvSpPr>
        <xdr:cNvPr id="484" name="楕円 483"/>
        <xdr:cNvSpPr/>
      </xdr:nvSpPr>
      <xdr:spPr>
        <a:xfrm>
          <a:off x="8699500" y="169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58258</xdr:rowOff>
    </xdr:from>
    <xdr:ext cx="534377" cy="259045"/>
    <xdr:sp macro="" textlink="">
      <xdr:nvSpPr>
        <xdr:cNvPr id="485" name="テキスト ボックス 484"/>
        <xdr:cNvSpPr txBox="1"/>
      </xdr:nvSpPr>
      <xdr:spPr>
        <a:xfrm>
          <a:off x="8483111" y="170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6" name="楕円 485"/>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7" name="テキスト ボックス 486"/>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115059</xdr:rowOff>
    </xdr:from>
    <xdr:to>
      <xdr:col>85</xdr:col>
      <xdr:colOff>127000</xdr:colOff>
      <xdr:row>38</xdr:row>
      <xdr:rowOff>121785</xdr:rowOff>
    </xdr:to>
    <xdr:cxnSp macro="">
      <xdr:nvCxnSpPr>
        <xdr:cNvPr id="514" name="直線コネクタ 513"/>
        <xdr:cNvCxnSpPr/>
      </xdr:nvCxnSpPr>
      <xdr:spPr>
        <a:xfrm flipV="1">
          <a:off x="15481300" y="6630159"/>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121785</xdr:rowOff>
    </xdr:from>
    <xdr:to>
      <xdr:col>81</xdr:col>
      <xdr:colOff>50800</xdr:colOff>
      <xdr:row>38</xdr:row>
      <xdr:rowOff>123599</xdr:rowOff>
    </xdr:to>
    <xdr:cxnSp macro="">
      <xdr:nvCxnSpPr>
        <xdr:cNvPr id="517" name="直線コネクタ 516"/>
        <xdr:cNvCxnSpPr/>
      </xdr:nvCxnSpPr>
      <xdr:spPr>
        <a:xfrm flipV="1">
          <a:off x="14592300" y="6636885"/>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84552</xdr:rowOff>
    </xdr:from>
    <xdr:to>
      <xdr:col>76</xdr:col>
      <xdr:colOff>114300</xdr:colOff>
      <xdr:row>38</xdr:row>
      <xdr:rowOff>123599</xdr:rowOff>
    </xdr:to>
    <xdr:cxnSp macro="">
      <xdr:nvCxnSpPr>
        <xdr:cNvPr id="520" name="直線コネクタ 519"/>
        <xdr:cNvCxnSpPr/>
      </xdr:nvCxnSpPr>
      <xdr:spPr>
        <a:xfrm>
          <a:off x="13703300" y="6599652"/>
          <a:ext cx="8890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35232</xdr:rowOff>
    </xdr:from>
    <xdr:to>
      <xdr:col>71</xdr:col>
      <xdr:colOff>177800</xdr:colOff>
      <xdr:row>38</xdr:row>
      <xdr:rowOff>84552</xdr:rowOff>
    </xdr:to>
    <xdr:cxnSp macro="">
      <xdr:nvCxnSpPr>
        <xdr:cNvPr id="523" name="直線コネクタ 522"/>
        <xdr:cNvCxnSpPr/>
      </xdr:nvCxnSpPr>
      <xdr:spPr>
        <a:xfrm>
          <a:off x="12814300" y="6550332"/>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64259</xdr:rowOff>
    </xdr:from>
    <xdr:to>
      <xdr:col>85</xdr:col>
      <xdr:colOff>177800</xdr:colOff>
      <xdr:row>38</xdr:row>
      <xdr:rowOff>165859</xdr:rowOff>
    </xdr:to>
    <xdr:sp macro="" textlink="">
      <xdr:nvSpPr>
        <xdr:cNvPr id="533" name="楕円 532"/>
        <xdr:cNvSpPr/>
      </xdr:nvSpPr>
      <xdr:spPr>
        <a:xfrm>
          <a:off x="16268700" y="65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70985</xdr:rowOff>
    </xdr:from>
    <xdr:to>
      <xdr:col>81</xdr:col>
      <xdr:colOff>101600</xdr:colOff>
      <xdr:row>39</xdr:row>
      <xdr:rowOff>1135</xdr:rowOff>
    </xdr:to>
    <xdr:sp macro="" textlink="">
      <xdr:nvSpPr>
        <xdr:cNvPr id="535" name="楕円 534"/>
        <xdr:cNvSpPr/>
      </xdr:nvSpPr>
      <xdr:spPr>
        <a:xfrm>
          <a:off x="15430500" y="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163712</xdr:rowOff>
    </xdr:from>
    <xdr:ext cx="469744" cy="259045"/>
    <xdr:sp macro="" textlink="">
      <xdr:nvSpPr>
        <xdr:cNvPr id="536" name="テキスト ボックス 535"/>
        <xdr:cNvSpPr txBox="1"/>
      </xdr:nvSpPr>
      <xdr:spPr>
        <a:xfrm>
          <a:off x="15246428" y="66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72799</xdr:rowOff>
    </xdr:from>
    <xdr:to>
      <xdr:col>76</xdr:col>
      <xdr:colOff>165100</xdr:colOff>
      <xdr:row>39</xdr:row>
      <xdr:rowOff>2949</xdr:rowOff>
    </xdr:to>
    <xdr:sp macro="" textlink="">
      <xdr:nvSpPr>
        <xdr:cNvPr id="537" name="楕円 536"/>
        <xdr:cNvSpPr/>
      </xdr:nvSpPr>
      <xdr:spPr>
        <a:xfrm>
          <a:off x="14541500" y="65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165526</xdr:rowOff>
    </xdr:from>
    <xdr:ext cx="469744" cy="259045"/>
    <xdr:sp macro="" textlink="">
      <xdr:nvSpPr>
        <xdr:cNvPr id="538" name="テキスト ボックス 537"/>
        <xdr:cNvSpPr txBox="1"/>
      </xdr:nvSpPr>
      <xdr:spPr>
        <a:xfrm>
          <a:off x="14357428" y="66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33752</xdr:rowOff>
    </xdr:from>
    <xdr:to>
      <xdr:col>72</xdr:col>
      <xdr:colOff>38100</xdr:colOff>
      <xdr:row>38</xdr:row>
      <xdr:rowOff>135352</xdr:rowOff>
    </xdr:to>
    <xdr:sp macro="" textlink="">
      <xdr:nvSpPr>
        <xdr:cNvPr id="539" name="楕円 538"/>
        <xdr:cNvSpPr/>
      </xdr:nvSpPr>
      <xdr:spPr>
        <a:xfrm>
          <a:off x="13652500" y="65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151880</xdr:rowOff>
    </xdr:from>
    <xdr:ext cx="534377" cy="259045"/>
    <xdr:sp macro="" textlink="">
      <xdr:nvSpPr>
        <xdr:cNvPr id="540" name="テキスト ボックス 539"/>
        <xdr:cNvSpPr txBox="1"/>
      </xdr:nvSpPr>
      <xdr:spPr>
        <a:xfrm>
          <a:off x="13436111" y="63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155882</xdr:rowOff>
    </xdr:from>
    <xdr:to>
      <xdr:col>67</xdr:col>
      <xdr:colOff>101600</xdr:colOff>
      <xdr:row>38</xdr:row>
      <xdr:rowOff>86032</xdr:rowOff>
    </xdr:to>
    <xdr:sp macro="" textlink="">
      <xdr:nvSpPr>
        <xdr:cNvPr id="541" name="楕円 540"/>
        <xdr:cNvSpPr/>
      </xdr:nvSpPr>
      <xdr:spPr>
        <a:xfrm>
          <a:off x="12763500" y="64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102559</xdr:rowOff>
    </xdr:from>
    <xdr:ext cx="534377" cy="259045"/>
    <xdr:sp macro="" textlink="">
      <xdr:nvSpPr>
        <xdr:cNvPr id="542" name="テキスト ボックス 541"/>
        <xdr:cNvSpPr txBox="1"/>
      </xdr:nvSpPr>
      <xdr:spPr>
        <a:xfrm>
          <a:off x="12547111" y="627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2865</xdr:rowOff>
    </xdr:from>
    <xdr:to>
      <xdr:col>85</xdr:col>
      <xdr:colOff>127000</xdr:colOff>
      <xdr:row>72</xdr:row>
      <xdr:rowOff>114193</xdr:rowOff>
    </xdr:to>
    <xdr:cxnSp macro="">
      <xdr:nvCxnSpPr>
        <xdr:cNvPr id="622" name="直線コネクタ 621"/>
        <xdr:cNvCxnSpPr/>
      </xdr:nvCxnSpPr>
      <xdr:spPr>
        <a:xfrm>
          <a:off x="15481300" y="12347265"/>
          <a:ext cx="8382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63453</xdr:rowOff>
    </xdr:from>
    <xdr:to>
      <xdr:col>81</xdr:col>
      <xdr:colOff>50800</xdr:colOff>
      <xdr:row>72</xdr:row>
      <xdr:rowOff>2865</xdr:rowOff>
    </xdr:to>
    <xdr:cxnSp macro="">
      <xdr:nvCxnSpPr>
        <xdr:cNvPr id="625" name="直線コネクタ 624"/>
        <xdr:cNvCxnSpPr/>
      </xdr:nvCxnSpPr>
      <xdr:spPr>
        <a:xfrm>
          <a:off x="14592300" y="12236403"/>
          <a:ext cx="8890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95905</xdr:rowOff>
    </xdr:from>
    <xdr:to>
      <xdr:col>76</xdr:col>
      <xdr:colOff>114300</xdr:colOff>
      <xdr:row>71</xdr:row>
      <xdr:rowOff>63453</xdr:rowOff>
    </xdr:to>
    <xdr:cxnSp macro="">
      <xdr:nvCxnSpPr>
        <xdr:cNvPr id="628" name="直線コネクタ 627"/>
        <xdr:cNvCxnSpPr/>
      </xdr:nvCxnSpPr>
      <xdr:spPr>
        <a:xfrm>
          <a:off x="13703300" y="12097405"/>
          <a:ext cx="889000" cy="1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95905</xdr:rowOff>
    </xdr:from>
    <xdr:to>
      <xdr:col>71</xdr:col>
      <xdr:colOff>177800</xdr:colOff>
      <xdr:row>71</xdr:row>
      <xdr:rowOff>4981</xdr:rowOff>
    </xdr:to>
    <xdr:cxnSp macro="">
      <xdr:nvCxnSpPr>
        <xdr:cNvPr id="631" name="直線コネクタ 630"/>
        <xdr:cNvCxnSpPr/>
      </xdr:nvCxnSpPr>
      <xdr:spPr>
        <a:xfrm flipV="1">
          <a:off x="12814300" y="12097405"/>
          <a:ext cx="889000" cy="8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63393</xdr:rowOff>
    </xdr:from>
    <xdr:to>
      <xdr:col>85</xdr:col>
      <xdr:colOff>177800</xdr:colOff>
      <xdr:row>72</xdr:row>
      <xdr:rowOff>164993</xdr:rowOff>
    </xdr:to>
    <xdr:sp macro="" textlink="">
      <xdr:nvSpPr>
        <xdr:cNvPr id="641" name="楕円 640"/>
        <xdr:cNvSpPr/>
      </xdr:nvSpPr>
      <xdr:spPr>
        <a:xfrm>
          <a:off x="16268700" y="124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149770</xdr:rowOff>
    </xdr:from>
    <xdr:ext cx="599010" cy="259045"/>
    <xdr:sp macro="" textlink="">
      <xdr:nvSpPr>
        <xdr:cNvPr id="642" name="公債費該当値テキスト"/>
        <xdr:cNvSpPr txBox="1"/>
      </xdr:nvSpPr>
      <xdr:spPr>
        <a:xfrm>
          <a:off x="16370300" y="1232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123515</xdr:rowOff>
    </xdr:from>
    <xdr:to>
      <xdr:col>81</xdr:col>
      <xdr:colOff>101600</xdr:colOff>
      <xdr:row>72</xdr:row>
      <xdr:rowOff>53665</xdr:rowOff>
    </xdr:to>
    <xdr:sp macro="" textlink="">
      <xdr:nvSpPr>
        <xdr:cNvPr id="643" name="楕円 642"/>
        <xdr:cNvSpPr/>
      </xdr:nvSpPr>
      <xdr:spPr>
        <a:xfrm>
          <a:off x="15430500" y="122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70192</xdr:rowOff>
    </xdr:from>
    <xdr:ext cx="599010" cy="259045"/>
    <xdr:sp macro="" textlink="">
      <xdr:nvSpPr>
        <xdr:cNvPr id="644" name="テキスト ボックス 643"/>
        <xdr:cNvSpPr txBox="1"/>
      </xdr:nvSpPr>
      <xdr:spPr>
        <a:xfrm>
          <a:off x="15181795" y="120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12653</xdr:rowOff>
    </xdr:from>
    <xdr:to>
      <xdr:col>76</xdr:col>
      <xdr:colOff>165100</xdr:colOff>
      <xdr:row>71</xdr:row>
      <xdr:rowOff>114253</xdr:rowOff>
    </xdr:to>
    <xdr:sp macro="" textlink="">
      <xdr:nvSpPr>
        <xdr:cNvPr id="645" name="楕円 644"/>
        <xdr:cNvSpPr/>
      </xdr:nvSpPr>
      <xdr:spPr>
        <a:xfrm>
          <a:off x="14541500" y="121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130780</xdr:rowOff>
    </xdr:from>
    <xdr:ext cx="599010" cy="259045"/>
    <xdr:sp macro="" textlink="">
      <xdr:nvSpPr>
        <xdr:cNvPr id="646" name="テキスト ボックス 645"/>
        <xdr:cNvSpPr txBox="1"/>
      </xdr:nvSpPr>
      <xdr:spPr>
        <a:xfrm>
          <a:off x="14292795" y="119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45105</xdr:rowOff>
    </xdr:from>
    <xdr:to>
      <xdr:col>72</xdr:col>
      <xdr:colOff>38100</xdr:colOff>
      <xdr:row>70</xdr:row>
      <xdr:rowOff>146705</xdr:rowOff>
    </xdr:to>
    <xdr:sp macro="" textlink="">
      <xdr:nvSpPr>
        <xdr:cNvPr id="647" name="楕円 646"/>
        <xdr:cNvSpPr/>
      </xdr:nvSpPr>
      <xdr:spPr>
        <a:xfrm>
          <a:off x="13652500" y="120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163232</xdr:rowOff>
    </xdr:from>
    <xdr:ext cx="599010" cy="259045"/>
    <xdr:sp macro="" textlink="">
      <xdr:nvSpPr>
        <xdr:cNvPr id="648" name="テキスト ボックス 647"/>
        <xdr:cNvSpPr txBox="1"/>
      </xdr:nvSpPr>
      <xdr:spPr>
        <a:xfrm>
          <a:off x="13403795" y="118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125631</xdr:rowOff>
    </xdr:from>
    <xdr:to>
      <xdr:col>67</xdr:col>
      <xdr:colOff>101600</xdr:colOff>
      <xdr:row>71</xdr:row>
      <xdr:rowOff>55781</xdr:rowOff>
    </xdr:to>
    <xdr:sp macro="" textlink="">
      <xdr:nvSpPr>
        <xdr:cNvPr id="649" name="楕円 648"/>
        <xdr:cNvSpPr/>
      </xdr:nvSpPr>
      <xdr:spPr>
        <a:xfrm>
          <a:off x="12763500" y="121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72308</xdr:rowOff>
    </xdr:from>
    <xdr:ext cx="599010" cy="259045"/>
    <xdr:sp macro="" textlink="">
      <xdr:nvSpPr>
        <xdr:cNvPr id="650" name="テキスト ボックス 649"/>
        <xdr:cNvSpPr txBox="1"/>
      </xdr:nvSpPr>
      <xdr:spPr>
        <a:xfrm>
          <a:off x="12514795" y="1190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152040</xdr:rowOff>
    </xdr:from>
    <xdr:to>
      <xdr:col>85</xdr:col>
      <xdr:colOff>127000</xdr:colOff>
      <xdr:row>98</xdr:row>
      <xdr:rowOff>16740</xdr:rowOff>
    </xdr:to>
    <xdr:cxnSp macro="">
      <xdr:nvCxnSpPr>
        <xdr:cNvPr id="677" name="直線コネクタ 676"/>
        <xdr:cNvCxnSpPr/>
      </xdr:nvCxnSpPr>
      <xdr:spPr>
        <a:xfrm flipV="1">
          <a:off x="15481300" y="16782690"/>
          <a:ext cx="8382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160210</xdr:rowOff>
    </xdr:from>
    <xdr:to>
      <xdr:col>81</xdr:col>
      <xdr:colOff>50800</xdr:colOff>
      <xdr:row>98</xdr:row>
      <xdr:rowOff>16740</xdr:rowOff>
    </xdr:to>
    <xdr:cxnSp macro="">
      <xdr:nvCxnSpPr>
        <xdr:cNvPr id="680" name="直線コネクタ 679"/>
        <xdr:cNvCxnSpPr/>
      </xdr:nvCxnSpPr>
      <xdr:spPr>
        <a:xfrm>
          <a:off x="14592300" y="16790860"/>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160210</xdr:rowOff>
    </xdr:from>
    <xdr:to>
      <xdr:col>76</xdr:col>
      <xdr:colOff>114300</xdr:colOff>
      <xdr:row>98</xdr:row>
      <xdr:rowOff>61158</xdr:rowOff>
    </xdr:to>
    <xdr:cxnSp macro="">
      <xdr:nvCxnSpPr>
        <xdr:cNvPr id="683" name="直線コネクタ 682"/>
        <xdr:cNvCxnSpPr/>
      </xdr:nvCxnSpPr>
      <xdr:spPr>
        <a:xfrm flipV="1">
          <a:off x="13703300" y="16790860"/>
          <a:ext cx="889000" cy="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61158</xdr:rowOff>
    </xdr:from>
    <xdr:to>
      <xdr:col>71</xdr:col>
      <xdr:colOff>177800</xdr:colOff>
      <xdr:row>98</xdr:row>
      <xdr:rowOff>63069</xdr:rowOff>
    </xdr:to>
    <xdr:cxnSp macro="">
      <xdr:nvCxnSpPr>
        <xdr:cNvPr id="686" name="直線コネクタ 685"/>
        <xdr:cNvCxnSpPr/>
      </xdr:nvCxnSpPr>
      <xdr:spPr>
        <a:xfrm flipV="1">
          <a:off x="12814300" y="1686325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101240</xdr:rowOff>
    </xdr:from>
    <xdr:to>
      <xdr:col>85</xdr:col>
      <xdr:colOff>177800</xdr:colOff>
      <xdr:row>98</xdr:row>
      <xdr:rowOff>31390</xdr:rowOff>
    </xdr:to>
    <xdr:sp macro="" textlink="">
      <xdr:nvSpPr>
        <xdr:cNvPr id="696" name="楕円 695"/>
        <xdr:cNvSpPr/>
      </xdr:nvSpPr>
      <xdr:spPr>
        <a:xfrm>
          <a:off x="16268700" y="167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79667</xdr:rowOff>
    </xdr:from>
    <xdr:ext cx="534377" cy="259045"/>
    <xdr:sp macro="" textlink="">
      <xdr:nvSpPr>
        <xdr:cNvPr id="697" name="積立金該当値テキスト"/>
        <xdr:cNvSpPr txBox="1"/>
      </xdr:nvSpPr>
      <xdr:spPr>
        <a:xfrm>
          <a:off x="16370300" y="167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137390</xdr:rowOff>
    </xdr:from>
    <xdr:to>
      <xdr:col>81</xdr:col>
      <xdr:colOff>101600</xdr:colOff>
      <xdr:row>98</xdr:row>
      <xdr:rowOff>67540</xdr:rowOff>
    </xdr:to>
    <xdr:sp macro="" textlink="">
      <xdr:nvSpPr>
        <xdr:cNvPr id="698" name="楕円 697"/>
        <xdr:cNvSpPr/>
      </xdr:nvSpPr>
      <xdr:spPr>
        <a:xfrm>
          <a:off x="15430500" y="167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58667</xdr:rowOff>
    </xdr:from>
    <xdr:ext cx="534377" cy="259045"/>
    <xdr:sp macro="" textlink="">
      <xdr:nvSpPr>
        <xdr:cNvPr id="699" name="テキスト ボックス 698"/>
        <xdr:cNvSpPr txBox="1"/>
      </xdr:nvSpPr>
      <xdr:spPr>
        <a:xfrm>
          <a:off x="15214111" y="168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109410</xdr:rowOff>
    </xdr:from>
    <xdr:to>
      <xdr:col>76</xdr:col>
      <xdr:colOff>165100</xdr:colOff>
      <xdr:row>98</xdr:row>
      <xdr:rowOff>39560</xdr:rowOff>
    </xdr:to>
    <xdr:sp macro="" textlink="">
      <xdr:nvSpPr>
        <xdr:cNvPr id="700" name="楕円 699"/>
        <xdr:cNvSpPr/>
      </xdr:nvSpPr>
      <xdr:spPr>
        <a:xfrm>
          <a:off x="14541500" y="167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30687</xdr:rowOff>
    </xdr:from>
    <xdr:ext cx="534377" cy="259045"/>
    <xdr:sp macro="" textlink="">
      <xdr:nvSpPr>
        <xdr:cNvPr id="701" name="テキスト ボックス 700"/>
        <xdr:cNvSpPr txBox="1"/>
      </xdr:nvSpPr>
      <xdr:spPr>
        <a:xfrm>
          <a:off x="14325111" y="168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10358</xdr:rowOff>
    </xdr:from>
    <xdr:to>
      <xdr:col>72</xdr:col>
      <xdr:colOff>38100</xdr:colOff>
      <xdr:row>98</xdr:row>
      <xdr:rowOff>111958</xdr:rowOff>
    </xdr:to>
    <xdr:sp macro="" textlink="">
      <xdr:nvSpPr>
        <xdr:cNvPr id="702" name="楕円 701"/>
        <xdr:cNvSpPr/>
      </xdr:nvSpPr>
      <xdr:spPr>
        <a:xfrm>
          <a:off x="13652500" y="168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103085</xdr:rowOff>
    </xdr:from>
    <xdr:ext cx="534377" cy="259045"/>
    <xdr:sp macro="" textlink="">
      <xdr:nvSpPr>
        <xdr:cNvPr id="703" name="テキスト ボックス 702"/>
        <xdr:cNvSpPr txBox="1"/>
      </xdr:nvSpPr>
      <xdr:spPr>
        <a:xfrm>
          <a:off x="13436111" y="169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12269</xdr:rowOff>
    </xdr:from>
    <xdr:to>
      <xdr:col>67</xdr:col>
      <xdr:colOff>101600</xdr:colOff>
      <xdr:row>98</xdr:row>
      <xdr:rowOff>113869</xdr:rowOff>
    </xdr:to>
    <xdr:sp macro="" textlink="">
      <xdr:nvSpPr>
        <xdr:cNvPr id="704" name="楕円 703"/>
        <xdr:cNvSpPr/>
      </xdr:nvSpPr>
      <xdr:spPr>
        <a:xfrm>
          <a:off x="12763500" y="168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104996</xdr:rowOff>
    </xdr:from>
    <xdr:ext cx="534377" cy="259045"/>
    <xdr:sp macro="" textlink="">
      <xdr:nvSpPr>
        <xdr:cNvPr id="705" name="テキスト ボックス 704"/>
        <xdr:cNvSpPr txBox="1"/>
      </xdr:nvSpPr>
      <xdr:spPr>
        <a:xfrm>
          <a:off x="12547111" y="169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25720</xdr:rowOff>
    </xdr:from>
    <xdr:to>
      <xdr:col>116</xdr:col>
      <xdr:colOff>63500</xdr:colOff>
      <xdr:row>36</xdr:row>
      <xdr:rowOff>38430</xdr:rowOff>
    </xdr:to>
    <xdr:cxnSp macro="">
      <xdr:nvCxnSpPr>
        <xdr:cNvPr id="732" name="直線コネクタ 731"/>
        <xdr:cNvCxnSpPr/>
      </xdr:nvCxnSpPr>
      <xdr:spPr>
        <a:xfrm flipV="1">
          <a:off x="21323300" y="619792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38430</xdr:rowOff>
    </xdr:from>
    <xdr:to>
      <xdr:col>111</xdr:col>
      <xdr:colOff>177800</xdr:colOff>
      <xdr:row>36</xdr:row>
      <xdr:rowOff>41905</xdr:rowOff>
    </xdr:to>
    <xdr:cxnSp macro="">
      <xdr:nvCxnSpPr>
        <xdr:cNvPr id="735" name="直線コネクタ 734"/>
        <xdr:cNvCxnSpPr/>
      </xdr:nvCxnSpPr>
      <xdr:spPr>
        <a:xfrm flipV="1">
          <a:off x="20434300" y="621063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41905</xdr:rowOff>
    </xdr:from>
    <xdr:to>
      <xdr:col>107</xdr:col>
      <xdr:colOff>50800</xdr:colOff>
      <xdr:row>36</xdr:row>
      <xdr:rowOff>138831</xdr:rowOff>
    </xdr:to>
    <xdr:cxnSp macro="">
      <xdr:nvCxnSpPr>
        <xdr:cNvPr id="738" name="直線コネクタ 737"/>
        <xdr:cNvCxnSpPr/>
      </xdr:nvCxnSpPr>
      <xdr:spPr>
        <a:xfrm flipV="1">
          <a:off x="19545300" y="621410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51963</xdr:rowOff>
    </xdr:from>
    <xdr:to>
      <xdr:col>102</xdr:col>
      <xdr:colOff>114300</xdr:colOff>
      <xdr:row>36</xdr:row>
      <xdr:rowOff>138831</xdr:rowOff>
    </xdr:to>
    <xdr:cxnSp macro="">
      <xdr:nvCxnSpPr>
        <xdr:cNvPr id="741" name="直線コネクタ 740"/>
        <xdr:cNvCxnSpPr/>
      </xdr:nvCxnSpPr>
      <xdr:spPr>
        <a:xfrm>
          <a:off x="18656300" y="622416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146370</xdr:rowOff>
    </xdr:from>
    <xdr:to>
      <xdr:col>116</xdr:col>
      <xdr:colOff>114300</xdr:colOff>
      <xdr:row>36</xdr:row>
      <xdr:rowOff>76520</xdr:rowOff>
    </xdr:to>
    <xdr:sp macro="" textlink="">
      <xdr:nvSpPr>
        <xdr:cNvPr id="751" name="楕円 750"/>
        <xdr:cNvSpPr/>
      </xdr:nvSpPr>
      <xdr:spPr>
        <a:xfrm>
          <a:off x="22110700" y="61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169247</xdr:rowOff>
    </xdr:from>
    <xdr:ext cx="469744" cy="259045"/>
    <xdr:sp macro="" textlink="">
      <xdr:nvSpPr>
        <xdr:cNvPr id="752" name="投資及び出資金該当値テキスト"/>
        <xdr:cNvSpPr txBox="1"/>
      </xdr:nvSpPr>
      <xdr:spPr>
        <a:xfrm>
          <a:off x="22212300" y="59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159080</xdr:rowOff>
    </xdr:from>
    <xdr:to>
      <xdr:col>112</xdr:col>
      <xdr:colOff>38100</xdr:colOff>
      <xdr:row>36</xdr:row>
      <xdr:rowOff>89230</xdr:rowOff>
    </xdr:to>
    <xdr:sp macro="" textlink="">
      <xdr:nvSpPr>
        <xdr:cNvPr id="753" name="楕円 752"/>
        <xdr:cNvSpPr/>
      </xdr:nvSpPr>
      <xdr:spPr>
        <a:xfrm>
          <a:off x="21272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105757</xdr:rowOff>
    </xdr:from>
    <xdr:ext cx="469744" cy="259045"/>
    <xdr:sp macro="" textlink="">
      <xdr:nvSpPr>
        <xdr:cNvPr id="754" name="テキスト ボックス 753"/>
        <xdr:cNvSpPr txBox="1"/>
      </xdr:nvSpPr>
      <xdr:spPr>
        <a:xfrm>
          <a:off x="21088428" y="59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162555</xdr:rowOff>
    </xdr:from>
    <xdr:to>
      <xdr:col>107</xdr:col>
      <xdr:colOff>101600</xdr:colOff>
      <xdr:row>36</xdr:row>
      <xdr:rowOff>92705</xdr:rowOff>
    </xdr:to>
    <xdr:sp macro="" textlink="">
      <xdr:nvSpPr>
        <xdr:cNvPr id="755" name="楕円 754"/>
        <xdr:cNvSpPr/>
      </xdr:nvSpPr>
      <xdr:spPr>
        <a:xfrm>
          <a:off x="20383500" y="6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109232</xdr:rowOff>
    </xdr:from>
    <xdr:ext cx="469744" cy="259045"/>
    <xdr:sp macro="" textlink="">
      <xdr:nvSpPr>
        <xdr:cNvPr id="756" name="テキスト ボックス 755"/>
        <xdr:cNvSpPr txBox="1"/>
      </xdr:nvSpPr>
      <xdr:spPr>
        <a:xfrm>
          <a:off x="20199428" y="59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88031</xdr:rowOff>
    </xdr:from>
    <xdr:to>
      <xdr:col>102</xdr:col>
      <xdr:colOff>165100</xdr:colOff>
      <xdr:row>37</xdr:row>
      <xdr:rowOff>18181</xdr:rowOff>
    </xdr:to>
    <xdr:sp macro="" textlink="">
      <xdr:nvSpPr>
        <xdr:cNvPr id="757" name="楕円 756"/>
        <xdr:cNvSpPr/>
      </xdr:nvSpPr>
      <xdr:spPr>
        <a:xfrm>
          <a:off x="19494500" y="62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34708</xdr:rowOff>
    </xdr:from>
    <xdr:ext cx="469744" cy="259045"/>
    <xdr:sp macro="" textlink="">
      <xdr:nvSpPr>
        <xdr:cNvPr id="758" name="テキスト ボックス 757"/>
        <xdr:cNvSpPr txBox="1"/>
      </xdr:nvSpPr>
      <xdr:spPr>
        <a:xfrm>
          <a:off x="19310428" y="603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1163</xdr:rowOff>
    </xdr:from>
    <xdr:to>
      <xdr:col>98</xdr:col>
      <xdr:colOff>38100</xdr:colOff>
      <xdr:row>36</xdr:row>
      <xdr:rowOff>102763</xdr:rowOff>
    </xdr:to>
    <xdr:sp macro="" textlink="">
      <xdr:nvSpPr>
        <xdr:cNvPr id="759" name="楕円 758"/>
        <xdr:cNvSpPr/>
      </xdr:nvSpPr>
      <xdr:spPr>
        <a:xfrm>
          <a:off x="18605500" y="61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119290</xdr:rowOff>
    </xdr:from>
    <xdr:ext cx="469744" cy="259045"/>
    <xdr:sp macro="" textlink="">
      <xdr:nvSpPr>
        <xdr:cNvPr id="760" name="テキスト ボックス 759"/>
        <xdr:cNvSpPr txBox="1"/>
      </xdr:nvSpPr>
      <xdr:spPr>
        <a:xfrm>
          <a:off x="18421428" y="594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118935</xdr:rowOff>
    </xdr:from>
    <xdr:to>
      <xdr:col>116</xdr:col>
      <xdr:colOff>63500</xdr:colOff>
      <xdr:row>58</xdr:row>
      <xdr:rowOff>89103</xdr:rowOff>
    </xdr:to>
    <xdr:cxnSp macro="">
      <xdr:nvCxnSpPr>
        <xdr:cNvPr id="789" name="直線コネクタ 788"/>
        <xdr:cNvCxnSpPr/>
      </xdr:nvCxnSpPr>
      <xdr:spPr>
        <a:xfrm>
          <a:off x="21323300" y="9891585"/>
          <a:ext cx="8382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118935</xdr:rowOff>
    </xdr:from>
    <xdr:to>
      <xdr:col>111</xdr:col>
      <xdr:colOff>177800</xdr:colOff>
      <xdr:row>58</xdr:row>
      <xdr:rowOff>164236</xdr:rowOff>
    </xdr:to>
    <xdr:cxnSp macro="">
      <xdr:nvCxnSpPr>
        <xdr:cNvPr id="792" name="直線コネクタ 791"/>
        <xdr:cNvCxnSpPr/>
      </xdr:nvCxnSpPr>
      <xdr:spPr>
        <a:xfrm flipV="1">
          <a:off x="20434300" y="9891585"/>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156349</xdr:rowOff>
    </xdr:from>
    <xdr:to>
      <xdr:col>107</xdr:col>
      <xdr:colOff>50800</xdr:colOff>
      <xdr:row>58</xdr:row>
      <xdr:rowOff>164236</xdr:rowOff>
    </xdr:to>
    <xdr:cxnSp macro="">
      <xdr:nvCxnSpPr>
        <xdr:cNvPr id="795" name="直線コネクタ 794"/>
        <xdr:cNvCxnSpPr/>
      </xdr:nvCxnSpPr>
      <xdr:spPr>
        <a:xfrm>
          <a:off x="19545300" y="1010044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116459</xdr:rowOff>
    </xdr:from>
    <xdr:to>
      <xdr:col>102</xdr:col>
      <xdr:colOff>114300</xdr:colOff>
      <xdr:row>58</xdr:row>
      <xdr:rowOff>156349</xdr:rowOff>
    </xdr:to>
    <xdr:cxnSp macro="">
      <xdr:nvCxnSpPr>
        <xdr:cNvPr id="798" name="直線コネクタ 797"/>
        <xdr:cNvCxnSpPr/>
      </xdr:nvCxnSpPr>
      <xdr:spPr>
        <a:xfrm>
          <a:off x="18656300" y="10060559"/>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38303</xdr:rowOff>
    </xdr:from>
    <xdr:to>
      <xdr:col>116</xdr:col>
      <xdr:colOff>114300</xdr:colOff>
      <xdr:row>58</xdr:row>
      <xdr:rowOff>139903</xdr:rowOff>
    </xdr:to>
    <xdr:sp macro="" textlink="">
      <xdr:nvSpPr>
        <xdr:cNvPr id="808" name="楕円 807"/>
        <xdr:cNvSpPr/>
      </xdr:nvSpPr>
      <xdr:spPr>
        <a:xfrm>
          <a:off x="22110700" y="99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124680</xdr:rowOff>
    </xdr:from>
    <xdr:ext cx="469744" cy="259045"/>
    <xdr:sp macro="" textlink="">
      <xdr:nvSpPr>
        <xdr:cNvPr id="809" name="貸付金該当値テキスト"/>
        <xdr:cNvSpPr txBox="1"/>
      </xdr:nvSpPr>
      <xdr:spPr>
        <a:xfrm>
          <a:off x="22212300" y="98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68135</xdr:rowOff>
    </xdr:from>
    <xdr:to>
      <xdr:col>112</xdr:col>
      <xdr:colOff>38100</xdr:colOff>
      <xdr:row>57</xdr:row>
      <xdr:rowOff>169735</xdr:rowOff>
    </xdr:to>
    <xdr:sp macro="" textlink="">
      <xdr:nvSpPr>
        <xdr:cNvPr id="810" name="楕円 809"/>
        <xdr:cNvSpPr/>
      </xdr:nvSpPr>
      <xdr:spPr>
        <a:xfrm>
          <a:off x="212725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14812</xdr:rowOff>
    </xdr:from>
    <xdr:ext cx="469744" cy="259045"/>
    <xdr:sp macro="" textlink="">
      <xdr:nvSpPr>
        <xdr:cNvPr id="811" name="テキスト ボックス 810"/>
        <xdr:cNvSpPr txBox="1"/>
      </xdr:nvSpPr>
      <xdr:spPr>
        <a:xfrm>
          <a:off x="21088428" y="96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113436</xdr:rowOff>
    </xdr:from>
    <xdr:to>
      <xdr:col>107</xdr:col>
      <xdr:colOff>101600</xdr:colOff>
      <xdr:row>59</xdr:row>
      <xdr:rowOff>43586</xdr:rowOff>
    </xdr:to>
    <xdr:sp macro="" textlink="">
      <xdr:nvSpPr>
        <xdr:cNvPr id="812" name="楕円 811"/>
        <xdr:cNvSpPr/>
      </xdr:nvSpPr>
      <xdr:spPr>
        <a:xfrm>
          <a:off x="20383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34713</xdr:rowOff>
    </xdr:from>
    <xdr:ext cx="469744" cy="259045"/>
    <xdr:sp macro="" textlink="">
      <xdr:nvSpPr>
        <xdr:cNvPr id="813" name="テキスト ボックス 812"/>
        <xdr:cNvSpPr txBox="1"/>
      </xdr:nvSpPr>
      <xdr:spPr>
        <a:xfrm>
          <a:off x="20199428"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105549</xdr:rowOff>
    </xdr:from>
    <xdr:to>
      <xdr:col>102</xdr:col>
      <xdr:colOff>165100</xdr:colOff>
      <xdr:row>59</xdr:row>
      <xdr:rowOff>35699</xdr:rowOff>
    </xdr:to>
    <xdr:sp macro="" textlink="">
      <xdr:nvSpPr>
        <xdr:cNvPr id="814" name="楕円 813"/>
        <xdr:cNvSpPr/>
      </xdr:nvSpPr>
      <xdr:spPr>
        <a:xfrm>
          <a:off x="19494500" y="100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26826</xdr:rowOff>
    </xdr:from>
    <xdr:ext cx="469744" cy="259045"/>
    <xdr:sp macro="" textlink="">
      <xdr:nvSpPr>
        <xdr:cNvPr id="815" name="テキスト ボックス 814"/>
        <xdr:cNvSpPr txBox="1"/>
      </xdr:nvSpPr>
      <xdr:spPr>
        <a:xfrm>
          <a:off x="19310428" y="101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65659</xdr:rowOff>
    </xdr:from>
    <xdr:to>
      <xdr:col>98</xdr:col>
      <xdr:colOff>38100</xdr:colOff>
      <xdr:row>58</xdr:row>
      <xdr:rowOff>167259</xdr:rowOff>
    </xdr:to>
    <xdr:sp macro="" textlink="">
      <xdr:nvSpPr>
        <xdr:cNvPr id="816" name="楕円 815"/>
        <xdr:cNvSpPr/>
      </xdr:nvSpPr>
      <xdr:spPr>
        <a:xfrm>
          <a:off x="186055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158386</xdr:rowOff>
    </xdr:from>
    <xdr:ext cx="469744" cy="259045"/>
    <xdr:sp macro="" textlink="">
      <xdr:nvSpPr>
        <xdr:cNvPr id="817" name="テキスト ボックス 816"/>
        <xdr:cNvSpPr txBox="1"/>
      </xdr:nvSpPr>
      <xdr:spPr>
        <a:xfrm>
          <a:off x="18421428" y="101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91335</xdr:rowOff>
    </xdr:from>
    <xdr:to>
      <xdr:col>116</xdr:col>
      <xdr:colOff>63500</xdr:colOff>
      <xdr:row>71</xdr:row>
      <xdr:rowOff>96092</xdr:rowOff>
    </xdr:to>
    <xdr:cxnSp macro="">
      <xdr:nvCxnSpPr>
        <xdr:cNvPr id="848" name="直線コネクタ 847"/>
        <xdr:cNvCxnSpPr/>
      </xdr:nvCxnSpPr>
      <xdr:spPr>
        <a:xfrm flipV="1">
          <a:off x="21323300" y="12264285"/>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82539</xdr:rowOff>
    </xdr:from>
    <xdr:to>
      <xdr:col>111</xdr:col>
      <xdr:colOff>177800</xdr:colOff>
      <xdr:row>71</xdr:row>
      <xdr:rowOff>96092</xdr:rowOff>
    </xdr:to>
    <xdr:cxnSp macro="">
      <xdr:nvCxnSpPr>
        <xdr:cNvPr id="851" name="直線コネクタ 850"/>
        <xdr:cNvCxnSpPr/>
      </xdr:nvCxnSpPr>
      <xdr:spPr>
        <a:xfrm>
          <a:off x="20434300" y="1225548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82539</xdr:rowOff>
    </xdr:from>
    <xdr:to>
      <xdr:col>107</xdr:col>
      <xdr:colOff>50800</xdr:colOff>
      <xdr:row>71</xdr:row>
      <xdr:rowOff>162637</xdr:rowOff>
    </xdr:to>
    <xdr:cxnSp macro="">
      <xdr:nvCxnSpPr>
        <xdr:cNvPr id="854" name="直線コネクタ 853"/>
        <xdr:cNvCxnSpPr/>
      </xdr:nvCxnSpPr>
      <xdr:spPr>
        <a:xfrm flipV="1">
          <a:off x="19545300" y="12255489"/>
          <a:ext cx="889000" cy="8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162637</xdr:rowOff>
    </xdr:from>
    <xdr:to>
      <xdr:col>102</xdr:col>
      <xdr:colOff>114300</xdr:colOff>
      <xdr:row>71</xdr:row>
      <xdr:rowOff>169973</xdr:rowOff>
    </xdr:to>
    <xdr:cxnSp macro="">
      <xdr:nvCxnSpPr>
        <xdr:cNvPr id="857" name="直線コネクタ 856"/>
        <xdr:cNvCxnSpPr/>
      </xdr:nvCxnSpPr>
      <xdr:spPr>
        <a:xfrm flipV="1">
          <a:off x="18656300" y="12335587"/>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40535</xdr:rowOff>
    </xdr:from>
    <xdr:to>
      <xdr:col>116</xdr:col>
      <xdr:colOff>114300</xdr:colOff>
      <xdr:row>71</xdr:row>
      <xdr:rowOff>142135</xdr:rowOff>
    </xdr:to>
    <xdr:sp macro="" textlink="">
      <xdr:nvSpPr>
        <xdr:cNvPr id="867" name="楕円 866"/>
        <xdr:cNvSpPr/>
      </xdr:nvSpPr>
      <xdr:spPr>
        <a:xfrm>
          <a:off x="22110700" y="122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63412</xdr:rowOff>
    </xdr:from>
    <xdr:ext cx="599010" cy="259045"/>
    <xdr:sp macro="" textlink="">
      <xdr:nvSpPr>
        <xdr:cNvPr id="868" name="繰出金該当値テキスト"/>
        <xdr:cNvSpPr txBox="1"/>
      </xdr:nvSpPr>
      <xdr:spPr>
        <a:xfrm>
          <a:off x="22212300" y="120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45292</xdr:rowOff>
    </xdr:from>
    <xdr:to>
      <xdr:col>112</xdr:col>
      <xdr:colOff>38100</xdr:colOff>
      <xdr:row>71</xdr:row>
      <xdr:rowOff>146892</xdr:rowOff>
    </xdr:to>
    <xdr:sp macro="" textlink="">
      <xdr:nvSpPr>
        <xdr:cNvPr id="869" name="楕円 868"/>
        <xdr:cNvSpPr/>
      </xdr:nvSpPr>
      <xdr:spPr>
        <a:xfrm>
          <a:off x="21272500" y="122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163419</xdr:rowOff>
    </xdr:from>
    <xdr:ext cx="599010" cy="259045"/>
    <xdr:sp macro="" textlink="">
      <xdr:nvSpPr>
        <xdr:cNvPr id="870" name="テキスト ボックス 869"/>
        <xdr:cNvSpPr txBox="1"/>
      </xdr:nvSpPr>
      <xdr:spPr>
        <a:xfrm>
          <a:off x="21023795" y="1199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31739</xdr:rowOff>
    </xdr:from>
    <xdr:to>
      <xdr:col>107</xdr:col>
      <xdr:colOff>101600</xdr:colOff>
      <xdr:row>71</xdr:row>
      <xdr:rowOff>133339</xdr:rowOff>
    </xdr:to>
    <xdr:sp macro="" textlink="">
      <xdr:nvSpPr>
        <xdr:cNvPr id="871" name="楕円 870"/>
        <xdr:cNvSpPr/>
      </xdr:nvSpPr>
      <xdr:spPr>
        <a:xfrm>
          <a:off x="20383500" y="12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149866</xdr:rowOff>
    </xdr:from>
    <xdr:ext cx="599010" cy="259045"/>
    <xdr:sp macro="" textlink="">
      <xdr:nvSpPr>
        <xdr:cNvPr id="872" name="テキスト ボックス 871"/>
        <xdr:cNvSpPr txBox="1"/>
      </xdr:nvSpPr>
      <xdr:spPr>
        <a:xfrm>
          <a:off x="20134795" y="119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111837</xdr:rowOff>
    </xdr:from>
    <xdr:to>
      <xdr:col>102</xdr:col>
      <xdr:colOff>165100</xdr:colOff>
      <xdr:row>72</xdr:row>
      <xdr:rowOff>41987</xdr:rowOff>
    </xdr:to>
    <xdr:sp macro="" textlink="">
      <xdr:nvSpPr>
        <xdr:cNvPr id="873" name="楕円 872"/>
        <xdr:cNvSpPr/>
      </xdr:nvSpPr>
      <xdr:spPr>
        <a:xfrm>
          <a:off x="19494500" y="122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58514</xdr:rowOff>
    </xdr:from>
    <xdr:ext cx="599010" cy="259045"/>
    <xdr:sp macro="" textlink="">
      <xdr:nvSpPr>
        <xdr:cNvPr id="874" name="テキスト ボックス 873"/>
        <xdr:cNvSpPr txBox="1"/>
      </xdr:nvSpPr>
      <xdr:spPr>
        <a:xfrm>
          <a:off x="19245795" y="120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119173</xdr:rowOff>
    </xdr:from>
    <xdr:to>
      <xdr:col>98</xdr:col>
      <xdr:colOff>38100</xdr:colOff>
      <xdr:row>72</xdr:row>
      <xdr:rowOff>49323</xdr:rowOff>
    </xdr:to>
    <xdr:sp macro="" textlink="">
      <xdr:nvSpPr>
        <xdr:cNvPr id="875" name="楕円 874"/>
        <xdr:cNvSpPr/>
      </xdr:nvSpPr>
      <xdr:spPr>
        <a:xfrm>
          <a:off x="18605500" y="122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65850</xdr:rowOff>
    </xdr:from>
    <xdr:ext cx="599010" cy="259045"/>
    <xdr:sp macro="" textlink="">
      <xdr:nvSpPr>
        <xdr:cNvPr id="876" name="テキスト ボックス 875"/>
        <xdr:cNvSpPr txBox="1"/>
      </xdr:nvSpPr>
      <xdr:spPr>
        <a:xfrm>
          <a:off x="18356795" y="1206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住民一人あたりの歳出決算総額は約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万円となっており、平成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万円から減少していますが、多くの項目で類似団体平均を超えています。</a:t>
          </a:r>
          <a:endParaRPr lang="ja-JP" altLang="ja-JP" sz="1400">
            <a:effectLst/>
          </a:endParaRPr>
        </a:p>
        <a:p>
          <a:r>
            <a:rPr kumimoji="1" lang="ja-JP" altLang="ja-JP" sz="1100">
              <a:solidFill>
                <a:schemeClr val="dk1"/>
              </a:solidFill>
              <a:effectLst/>
              <a:latin typeface="+mn-lt"/>
              <a:ea typeface="+mn-ea"/>
              <a:cs typeface="+mn-cs"/>
            </a:rPr>
            <a:t>特に、公債費（借金の返済費用）は、繰上償還などの効果もあって年々減少してきているものの、類似団体平均の約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倍でワースト</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位となっています。</a:t>
          </a:r>
          <a:endParaRPr lang="ja-JP" altLang="ja-JP" sz="1400">
            <a:effectLst/>
          </a:endParaRPr>
        </a:p>
        <a:p>
          <a:r>
            <a:rPr kumimoji="1" lang="ja-JP" altLang="ja-JP" sz="1100">
              <a:solidFill>
                <a:schemeClr val="dk1"/>
              </a:solidFill>
              <a:effectLst/>
              <a:latin typeface="+mn-lt"/>
              <a:ea typeface="+mn-ea"/>
              <a:cs typeface="+mn-cs"/>
            </a:rPr>
            <a:t>維持補修費も増加傾向にあり、公共施設等総合管理計画に基づき、施設の統廃合や譲渡などを進め、維持補修費などを抑制するとともに、新たな施設の整備にあたっては、必要性や事業規模の十分な検討、補助金など起債以外の財源の確保などを徹底していくことで、公債費の減少を目指します。</a:t>
          </a:r>
          <a:endParaRPr lang="ja-JP" altLang="ja-JP" sz="1400">
            <a:effectLst/>
          </a:endParaRPr>
        </a:p>
        <a:p>
          <a:r>
            <a:rPr kumimoji="1" lang="ja-JP" altLang="ja-JP" sz="1100">
              <a:solidFill>
                <a:schemeClr val="dk1"/>
              </a:solidFill>
              <a:effectLst/>
              <a:latin typeface="+mn-lt"/>
              <a:ea typeface="+mn-ea"/>
              <a:cs typeface="+mn-cs"/>
            </a:rPr>
            <a:t>人件費については、類似団体平均に比べ、人口千人当たりの職員数が多いことにより、高い数値となっています。今後も定員管理計画に基づき、計画的に職員数の削減に努めます。</a:t>
          </a:r>
          <a:endParaRPr lang="ja-JP" altLang="ja-JP" sz="1400">
            <a:effectLst/>
          </a:endParaRPr>
        </a:p>
        <a:p>
          <a:r>
            <a:rPr kumimoji="1" lang="ja-JP" altLang="ja-JP" sz="1100">
              <a:solidFill>
                <a:schemeClr val="dk1"/>
              </a:solidFill>
              <a:effectLst/>
              <a:latin typeface="+mn-lt"/>
              <a:ea typeface="+mn-ea"/>
              <a:cs typeface="+mn-cs"/>
            </a:rPr>
            <a:t>また、補助費については各種団体への補助金や中山間直接支払事業など、扶助費については子ども等医療費助成、障がい福祉、老人保護措置費、保育所運営に要する費用、繰出金については簡易水道・下水道の公債費負担や維持経費に多額の費用がかかっており、住民一人当たりのコストが大きくなっています。</a:t>
          </a:r>
          <a:endParaRPr lang="ja-JP" altLang="ja-JP" sz="1400">
            <a:effectLst/>
          </a:endParaRPr>
        </a:p>
        <a:p>
          <a:r>
            <a:rPr kumimoji="1" lang="ja-JP" altLang="ja-JP" sz="1100">
              <a:solidFill>
                <a:schemeClr val="dk1"/>
              </a:solidFill>
              <a:effectLst/>
              <a:latin typeface="+mn-lt"/>
              <a:ea typeface="+mn-ea"/>
              <a:cs typeface="+mn-cs"/>
            </a:rPr>
            <a:t>事業の見直しや統合、補助金審査等による事業の選択、効率化を図り、歳出削減に努めます。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5,014
4,980
242.88
7,662,189
7,529,247
99,436
4,084,825
9,757,167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118237</xdr:rowOff>
    </xdr:from>
    <xdr:to>
      <xdr:col>24</xdr:col>
      <xdr:colOff>63500</xdr:colOff>
      <xdr:row>34</xdr:row>
      <xdr:rowOff>122936</xdr:rowOff>
    </xdr:to>
    <xdr:cxnSp macro="">
      <xdr:nvCxnSpPr>
        <xdr:cNvPr id="61" name="直線コネクタ 60"/>
        <xdr:cNvCxnSpPr/>
      </xdr:nvCxnSpPr>
      <xdr:spPr>
        <a:xfrm flipV="1">
          <a:off x="3797300" y="594753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3556</xdr:rowOff>
    </xdr:from>
    <xdr:to>
      <xdr:col>19</xdr:col>
      <xdr:colOff>177800</xdr:colOff>
      <xdr:row>34</xdr:row>
      <xdr:rowOff>122936</xdr:rowOff>
    </xdr:to>
    <xdr:cxnSp macro="">
      <xdr:nvCxnSpPr>
        <xdr:cNvPr id="64" name="直線コネクタ 63"/>
        <xdr:cNvCxnSpPr/>
      </xdr:nvCxnSpPr>
      <xdr:spPr>
        <a:xfrm>
          <a:off x="2908300" y="5832856"/>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3556</xdr:rowOff>
    </xdr:from>
    <xdr:to>
      <xdr:col>15</xdr:col>
      <xdr:colOff>50800</xdr:colOff>
      <xdr:row>34</xdr:row>
      <xdr:rowOff>103759</xdr:rowOff>
    </xdr:to>
    <xdr:cxnSp macro="">
      <xdr:nvCxnSpPr>
        <xdr:cNvPr id="67" name="直線コネクタ 66"/>
        <xdr:cNvCxnSpPr/>
      </xdr:nvCxnSpPr>
      <xdr:spPr>
        <a:xfrm flipV="1">
          <a:off x="2019300" y="5832856"/>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50038</xdr:rowOff>
    </xdr:from>
    <xdr:to>
      <xdr:col>10</xdr:col>
      <xdr:colOff>114300</xdr:colOff>
      <xdr:row>34</xdr:row>
      <xdr:rowOff>103759</xdr:rowOff>
    </xdr:to>
    <xdr:cxnSp macro="">
      <xdr:nvCxnSpPr>
        <xdr:cNvPr id="70" name="直線コネクタ 69"/>
        <xdr:cNvCxnSpPr/>
      </xdr:nvCxnSpPr>
      <xdr:spPr>
        <a:xfrm>
          <a:off x="1130300" y="587933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67437</xdr:rowOff>
    </xdr:from>
    <xdr:to>
      <xdr:col>24</xdr:col>
      <xdr:colOff>114300</xdr:colOff>
      <xdr:row>34</xdr:row>
      <xdr:rowOff>169037</xdr:rowOff>
    </xdr:to>
    <xdr:sp macro="" textlink="">
      <xdr:nvSpPr>
        <xdr:cNvPr id="80" name="楕円 79"/>
        <xdr:cNvSpPr/>
      </xdr:nvSpPr>
      <xdr:spPr>
        <a:xfrm>
          <a:off x="45847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90314</xdr:rowOff>
    </xdr:from>
    <xdr:ext cx="534377" cy="259045"/>
    <xdr:sp macro="" textlink="">
      <xdr:nvSpPr>
        <xdr:cNvPr id="81" name="議会費該当値テキスト"/>
        <xdr:cNvSpPr txBox="1"/>
      </xdr:nvSpPr>
      <xdr:spPr>
        <a:xfrm>
          <a:off x="4686300" y="57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72136</xdr:rowOff>
    </xdr:from>
    <xdr:to>
      <xdr:col>20</xdr:col>
      <xdr:colOff>38100</xdr:colOff>
      <xdr:row>35</xdr:row>
      <xdr:rowOff>2286</xdr:rowOff>
    </xdr:to>
    <xdr:sp macro="" textlink="">
      <xdr:nvSpPr>
        <xdr:cNvPr id="82" name="楕円 81"/>
        <xdr:cNvSpPr/>
      </xdr:nvSpPr>
      <xdr:spPr>
        <a:xfrm>
          <a:off x="3746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18813</xdr:rowOff>
    </xdr:from>
    <xdr:ext cx="534377" cy="259045"/>
    <xdr:sp macro="" textlink="">
      <xdr:nvSpPr>
        <xdr:cNvPr id="83" name="テキスト ボックス 82"/>
        <xdr:cNvSpPr txBox="1"/>
      </xdr:nvSpPr>
      <xdr:spPr>
        <a:xfrm>
          <a:off x="3530111" y="56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124206</xdr:rowOff>
    </xdr:from>
    <xdr:to>
      <xdr:col>15</xdr:col>
      <xdr:colOff>101600</xdr:colOff>
      <xdr:row>34</xdr:row>
      <xdr:rowOff>54356</xdr:rowOff>
    </xdr:to>
    <xdr:sp macro="" textlink="">
      <xdr:nvSpPr>
        <xdr:cNvPr id="84" name="楕円 83"/>
        <xdr:cNvSpPr/>
      </xdr:nvSpPr>
      <xdr:spPr>
        <a:xfrm>
          <a:off x="28575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70883</xdr:rowOff>
    </xdr:from>
    <xdr:ext cx="534377" cy="259045"/>
    <xdr:sp macro="" textlink="">
      <xdr:nvSpPr>
        <xdr:cNvPr id="85" name="テキスト ボックス 84"/>
        <xdr:cNvSpPr txBox="1"/>
      </xdr:nvSpPr>
      <xdr:spPr>
        <a:xfrm>
          <a:off x="2641111" y="55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52959</xdr:rowOff>
    </xdr:from>
    <xdr:to>
      <xdr:col>10</xdr:col>
      <xdr:colOff>165100</xdr:colOff>
      <xdr:row>34</xdr:row>
      <xdr:rowOff>154559</xdr:rowOff>
    </xdr:to>
    <xdr:sp macro="" textlink="">
      <xdr:nvSpPr>
        <xdr:cNvPr id="86" name="楕円 85"/>
        <xdr:cNvSpPr/>
      </xdr:nvSpPr>
      <xdr:spPr>
        <a:xfrm>
          <a:off x="1968500" y="58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171086</xdr:rowOff>
    </xdr:from>
    <xdr:ext cx="534377" cy="259045"/>
    <xdr:sp macro="" textlink="">
      <xdr:nvSpPr>
        <xdr:cNvPr id="87" name="テキスト ボックス 86"/>
        <xdr:cNvSpPr txBox="1"/>
      </xdr:nvSpPr>
      <xdr:spPr>
        <a:xfrm>
          <a:off x="1752111" y="56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170688</xdr:rowOff>
    </xdr:from>
    <xdr:to>
      <xdr:col>6</xdr:col>
      <xdr:colOff>38100</xdr:colOff>
      <xdr:row>34</xdr:row>
      <xdr:rowOff>100838</xdr:rowOff>
    </xdr:to>
    <xdr:sp macro="" textlink="">
      <xdr:nvSpPr>
        <xdr:cNvPr id="88" name="楕円 87"/>
        <xdr:cNvSpPr/>
      </xdr:nvSpPr>
      <xdr:spPr>
        <a:xfrm>
          <a:off x="1079500" y="58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117365</xdr:rowOff>
    </xdr:from>
    <xdr:ext cx="534377" cy="259045"/>
    <xdr:sp macro="" textlink="">
      <xdr:nvSpPr>
        <xdr:cNvPr id="89" name="テキスト ボックス 88"/>
        <xdr:cNvSpPr txBox="1"/>
      </xdr:nvSpPr>
      <xdr:spPr>
        <a:xfrm>
          <a:off x="863111" y="56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111689</xdr:rowOff>
    </xdr:from>
    <xdr:to>
      <xdr:col>24</xdr:col>
      <xdr:colOff>63500</xdr:colOff>
      <xdr:row>55</xdr:row>
      <xdr:rowOff>115677</xdr:rowOff>
    </xdr:to>
    <xdr:cxnSp macro="">
      <xdr:nvCxnSpPr>
        <xdr:cNvPr id="116" name="直線コネクタ 115"/>
        <xdr:cNvCxnSpPr/>
      </xdr:nvCxnSpPr>
      <xdr:spPr>
        <a:xfrm>
          <a:off x="3797300" y="9369989"/>
          <a:ext cx="838200" cy="1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84648</xdr:rowOff>
    </xdr:from>
    <xdr:to>
      <xdr:col>19</xdr:col>
      <xdr:colOff>177800</xdr:colOff>
      <xdr:row>54</xdr:row>
      <xdr:rowOff>111689</xdr:rowOff>
    </xdr:to>
    <xdr:cxnSp macro="">
      <xdr:nvCxnSpPr>
        <xdr:cNvPr id="119" name="直線コネクタ 118"/>
        <xdr:cNvCxnSpPr/>
      </xdr:nvCxnSpPr>
      <xdr:spPr>
        <a:xfrm>
          <a:off x="2908300" y="9342948"/>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84648</xdr:rowOff>
    </xdr:from>
    <xdr:to>
      <xdr:col>15</xdr:col>
      <xdr:colOff>50800</xdr:colOff>
      <xdr:row>55</xdr:row>
      <xdr:rowOff>136499</xdr:rowOff>
    </xdr:to>
    <xdr:cxnSp macro="">
      <xdr:nvCxnSpPr>
        <xdr:cNvPr id="122" name="直線コネクタ 121"/>
        <xdr:cNvCxnSpPr/>
      </xdr:nvCxnSpPr>
      <xdr:spPr>
        <a:xfrm flipV="1">
          <a:off x="2019300" y="9342948"/>
          <a:ext cx="889000" cy="2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136499</xdr:rowOff>
    </xdr:from>
    <xdr:to>
      <xdr:col>10</xdr:col>
      <xdr:colOff>114300</xdr:colOff>
      <xdr:row>56</xdr:row>
      <xdr:rowOff>54016</xdr:rowOff>
    </xdr:to>
    <xdr:cxnSp macro="">
      <xdr:nvCxnSpPr>
        <xdr:cNvPr id="125" name="直線コネクタ 124"/>
        <xdr:cNvCxnSpPr/>
      </xdr:nvCxnSpPr>
      <xdr:spPr>
        <a:xfrm flipV="1">
          <a:off x="1130300" y="9566249"/>
          <a:ext cx="889000" cy="8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64877</xdr:rowOff>
    </xdr:from>
    <xdr:to>
      <xdr:col>24</xdr:col>
      <xdr:colOff>114300</xdr:colOff>
      <xdr:row>55</xdr:row>
      <xdr:rowOff>166477</xdr:rowOff>
    </xdr:to>
    <xdr:sp macro="" textlink="">
      <xdr:nvSpPr>
        <xdr:cNvPr id="135" name="楕円 134"/>
        <xdr:cNvSpPr/>
      </xdr:nvSpPr>
      <xdr:spPr>
        <a:xfrm>
          <a:off x="4584700" y="94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87754</xdr:rowOff>
    </xdr:from>
    <xdr:ext cx="599010" cy="259045"/>
    <xdr:sp macro="" textlink="">
      <xdr:nvSpPr>
        <xdr:cNvPr id="136" name="総務費該当値テキスト"/>
        <xdr:cNvSpPr txBox="1"/>
      </xdr:nvSpPr>
      <xdr:spPr>
        <a:xfrm>
          <a:off x="4686300" y="934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60889</xdr:rowOff>
    </xdr:from>
    <xdr:to>
      <xdr:col>20</xdr:col>
      <xdr:colOff>38100</xdr:colOff>
      <xdr:row>54</xdr:row>
      <xdr:rowOff>162489</xdr:rowOff>
    </xdr:to>
    <xdr:sp macro="" textlink="">
      <xdr:nvSpPr>
        <xdr:cNvPr id="137" name="楕円 136"/>
        <xdr:cNvSpPr/>
      </xdr:nvSpPr>
      <xdr:spPr>
        <a:xfrm>
          <a:off x="3746500" y="9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7566</xdr:rowOff>
    </xdr:from>
    <xdr:ext cx="599010" cy="259045"/>
    <xdr:sp macro="" textlink="">
      <xdr:nvSpPr>
        <xdr:cNvPr id="138" name="テキスト ボックス 137"/>
        <xdr:cNvSpPr txBox="1"/>
      </xdr:nvSpPr>
      <xdr:spPr>
        <a:xfrm>
          <a:off x="3497795" y="90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33848</xdr:rowOff>
    </xdr:from>
    <xdr:to>
      <xdr:col>15</xdr:col>
      <xdr:colOff>101600</xdr:colOff>
      <xdr:row>54</xdr:row>
      <xdr:rowOff>135448</xdr:rowOff>
    </xdr:to>
    <xdr:sp macro="" textlink="">
      <xdr:nvSpPr>
        <xdr:cNvPr id="139" name="楕円 138"/>
        <xdr:cNvSpPr/>
      </xdr:nvSpPr>
      <xdr:spPr>
        <a:xfrm>
          <a:off x="2857500" y="92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151975</xdr:rowOff>
    </xdr:from>
    <xdr:ext cx="599010" cy="259045"/>
    <xdr:sp macro="" textlink="">
      <xdr:nvSpPr>
        <xdr:cNvPr id="140" name="テキスト ボックス 139"/>
        <xdr:cNvSpPr txBox="1"/>
      </xdr:nvSpPr>
      <xdr:spPr>
        <a:xfrm>
          <a:off x="2608795" y="906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85699</xdr:rowOff>
    </xdr:from>
    <xdr:to>
      <xdr:col>10</xdr:col>
      <xdr:colOff>165100</xdr:colOff>
      <xdr:row>56</xdr:row>
      <xdr:rowOff>15849</xdr:rowOff>
    </xdr:to>
    <xdr:sp macro="" textlink="">
      <xdr:nvSpPr>
        <xdr:cNvPr id="141" name="楕円 140"/>
        <xdr:cNvSpPr/>
      </xdr:nvSpPr>
      <xdr:spPr>
        <a:xfrm>
          <a:off x="1968500" y="95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32376</xdr:rowOff>
    </xdr:from>
    <xdr:ext cx="599010" cy="259045"/>
    <xdr:sp macro="" textlink="">
      <xdr:nvSpPr>
        <xdr:cNvPr id="142" name="テキスト ボックス 141"/>
        <xdr:cNvSpPr txBox="1"/>
      </xdr:nvSpPr>
      <xdr:spPr>
        <a:xfrm>
          <a:off x="1719795" y="929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3216</xdr:rowOff>
    </xdr:from>
    <xdr:to>
      <xdr:col>6</xdr:col>
      <xdr:colOff>38100</xdr:colOff>
      <xdr:row>56</xdr:row>
      <xdr:rowOff>104816</xdr:rowOff>
    </xdr:to>
    <xdr:sp macro="" textlink="">
      <xdr:nvSpPr>
        <xdr:cNvPr id="143" name="楕円 142"/>
        <xdr:cNvSpPr/>
      </xdr:nvSpPr>
      <xdr:spPr>
        <a:xfrm>
          <a:off x="1079500" y="96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121343</xdr:rowOff>
    </xdr:from>
    <xdr:ext cx="599010" cy="259045"/>
    <xdr:sp macro="" textlink="">
      <xdr:nvSpPr>
        <xdr:cNvPr id="144" name="テキスト ボックス 143"/>
        <xdr:cNvSpPr txBox="1"/>
      </xdr:nvSpPr>
      <xdr:spPr>
        <a:xfrm>
          <a:off x="830795" y="937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146846</xdr:rowOff>
    </xdr:from>
    <xdr:to>
      <xdr:col>24</xdr:col>
      <xdr:colOff>63500</xdr:colOff>
      <xdr:row>75</xdr:row>
      <xdr:rowOff>30411</xdr:rowOff>
    </xdr:to>
    <xdr:cxnSp macro="">
      <xdr:nvCxnSpPr>
        <xdr:cNvPr id="172" name="直線コネクタ 171"/>
        <xdr:cNvCxnSpPr/>
      </xdr:nvCxnSpPr>
      <xdr:spPr>
        <a:xfrm flipV="1">
          <a:off x="3797300" y="12834146"/>
          <a:ext cx="8382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30411</xdr:rowOff>
    </xdr:from>
    <xdr:to>
      <xdr:col>19</xdr:col>
      <xdr:colOff>177800</xdr:colOff>
      <xdr:row>75</xdr:row>
      <xdr:rowOff>73461</xdr:rowOff>
    </xdr:to>
    <xdr:cxnSp macro="">
      <xdr:nvCxnSpPr>
        <xdr:cNvPr id="175" name="直線コネクタ 174"/>
        <xdr:cNvCxnSpPr/>
      </xdr:nvCxnSpPr>
      <xdr:spPr>
        <a:xfrm flipV="1">
          <a:off x="2908300" y="12889161"/>
          <a:ext cx="8890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73461</xdr:rowOff>
    </xdr:from>
    <xdr:to>
      <xdr:col>15</xdr:col>
      <xdr:colOff>50800</xdr:colOff>
      <xdr:row>75</xdr:row>
      <xdr:rowOff>117956</xdr:rowOff>
    </xdr:to>
    <xdr:cxnSp macro="">
      <xdr:nvCxnSpPr>
        <xdr:cNvPr id="178" name="直線コネクタ 177"/>
        <xdr:cNvCxnSpPr/>
      </xdr:nvCxnSpPr>
      <xdr:spPr>
        <a:xfrm flipV="1">
          <a:off x="2019300" y="12932211"/>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117956</xdr:rowOff>
    </xdr:from>
    <xdr:to>
      <xdr:col>10</xdr:col>
      <xdr:colOff>114300</xdr:colOff>
      <xdr:row>76</xdr:row>
      <xdr:rowOff>7062</xdr:rowOff>
    </xdr:to>
    <xdr:cxnSp macro="">
      <xdr:nvCxnSpPr>
        <xdr:cNvPr id="181" name="直線コネクタ 180"/>
        <xdr:cNvCxnSpPr/>
      </xdr:nvCxnSpPr>
      <xdr:spPr>
        <a:xfrm flipV="1">
          <a:off x="1130300" y="12976706"/>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96046</xdr:rowOff>
    </xdr:from>
    <xdr:to>
      <xdr:col>24</xdr:col>
      <xdr:colOff>114300</xdr:colOff>
      <xdr:row>75</xdr:row>
      <xdr:rowOff>26196</xdr:rowOff>
    </xdr:to>
    <xdr:sp macro="" textlink="">
      <xdr:nvSpPr>
        <xdr:cNvPr id="191" name="楕円 190"/>
        <xdr:cNvSpPr/>
      </xdr:nvSpPr>
      <xdr:spPr>
        <a:xfrm>
          <a:off x="4584700" y="1278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118923</xdr:rowOff>
    </xdr:from>
    <xdr:ext cx="599010" cy="259045"/>
    <xdr:sp macro="" textlink="">
      <xdr:nvSpPr>
        <xdr:cNvPr id="192" name="民生費該当値テキスト"/>
        <xdr:cNvSpPr txBox="1"/>
      </xdr:nvSpPr>
      <xdr:spPr>
        <a:xfrm>
          <a:off x="4686300" y="1263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151061</xdr:rowOff>
    </xdr:from>
    <xdr:to>
      <xdr:col>20</xdr:col>
      <xdr:colOff>38100</xdr:colOff>
      <xdr:row>75</xdr:row>
      <xdr:rowOff>81211</xdr:rowOff>
    </xdr:to>
    <xdr:sp macro="" textlink="">
      <xdr:nvSpPr>
        <xdr:cNvPr id="193" name="楕円 192"/>
        <xdr:cNvSpPr/>
      </xdr:nvSpPr>
      <xdr:spPr>
        <a:xfrm>
          <a:off x="3746500" y="12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97738</xdr:rowOff>
    </xdr:from>
    <xdr:ext cx="599010" cy="259045"/>
    <xdr:sp macro="" textlink="">
      <xdr:nvSpPr>
        <xdr:cNvPr id="194" name="テキスト ボックス 193"/>
        <xdr:cNvSpPr txBox="1"/>
      </xdr:nvSpPr>
      <xdr:spPr>
        <a:xfrm>
          <a:off x="3497795" y="1261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22661</xdr:rowOff>
    </xdr:from>
    <xdr:to>
      <xdr:col>15</xdr:col>
      <xdr:colOff>101600</xdr:colOff>
      <xdr:row>75</xdr:row>
      <xdr:rowOff>124261</xdr:rowOff>
    </xdr:to>
    <xdr:sp macro="" textlink="">
      <xdr:nvSpPr>
        <xdr:cNvPr id="195" name="楕円 194"/>
        <xdr:cNvSpPr/>
      </xdr:nvSpPr>
      <xdr:spPr>
        <a:xfrm>
          <a:off x="2857500" y="128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140788</xdr:rowOff>
    </xdr:from>
    <xdr:ext cx="599010" cy="259045"/>
    <xdr:sp macro="" textlink="">
      <xdr:nvSpPr>
        <xdr:cNvPr id="196" name="テキスト ボックス 195"/>
        <xdr:cNvSpPr txBox="1"/>
      </xdr:nvSpPr>
      <xdr:spPr>
        <a:xfrm>
          <a:off x="2608795" y="1265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67156</xdr:rowOff>
    </xdr:from>
    <xdr:to>
      <xdr:col>10</xdr:col>
      <xdr:colOff>165100</xdr:colOff>
      <xdr:row>75</xdr:row>
      <xdr:rowOff>168756</xdr:rowOff>
    </xdr:to>
    <xdr:sp macro="" textlink="">
      <xdr:nvSpPr>
        <xdr:cNvPr id="197" name="楕円 196"/>
        <xdr:cNvSpPr/>
      </xdr:nvSpPr>
      <xdr:spPr>
        <a:xfrm>
          <a:off x="1968500" y="12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13833</xdr:rowOff>
    </xdr:from>
    <xdr:ext cx="599010" cy="259045"/>
    <xdr:sp macro="" textlink="">
      <xdr:nvSpPr>
        <xdr:cNvPr id="198" name="テキスト ボックス 197"/>
        <xdr:cNvSpPr txBox="1"/>
      </xdr:nvSpPr>
      <xdr:spPr>
        <a:xfrm>
          <a:off x="1719795" y="12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127712</xdr:rowOff>
    </xdr:from>
    <xdr:to>
      <xdr:col>6</xdr:col>
      <xdr:colOff>38100</xdr:colOff>
      <xdr:row>76</xdr:row>
      <xdr:rowOff>57862</xdr:rowOff>
    </xdr:to>
    <xdr:sp macro="" textlink="">
      <xdr:nvSpPr>
        <xdr:cNvPr id="199" name="楕円 198"/>
        <xdr:cNvSpPr/>
      </xdr:nvSpPr>
      <xdr:spPr>
        <a:xfrm>
          <a:off x="1079500" y="129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74389</xdr:rowOff>
    </xdr:from>
    <xdr:ext cx="599010" cy="259045"/>
    <xdr:sp macro="" textlink="">
      <xdr:nvSpPr>
        <xdr:cNvPr id="200" name="テキスト ボックス 199"/>
        <xdr:cNvSpPr txBox="1"/>
      </xdr:nvSpPr>
      <xdr:spPr>
        <a:xfrm>
          <a:off x="830795" y="1276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38560</xdr:rowOff>
    </xdr:from>
    <xdr:to>
      <xdr:col>24</xdr:col>
      <xdr:colOff>63500</xdr:colOff>
      <xdr:row>96</xdr:row>
      <xdr:rowOff>41559</xdr:rowOff>
    </xdr:to>
    <xdr:cxnSp macro="">
      <xdr:nvCxnSpPr>
        <xdr:cNvPr id="229" name="直線コネクタ 228"/>
        <xdr:cNvCxnSpPr/>
      </xdr:nvCxnSpPr>
      <xdr:spPr>
        <a:xfrm flipV="1">
          <a:off x="3797300" y="16497760"/>
          <a:ext cx="8382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36125</xdr:rowOff>
    </xdr:from>
    <xdr:to>
      <xdr:col>19</xdr:col>
      <xdr:colOff>177800</xdr:colOff>
      <xdr:row>96</xdr:row>
      <xdr:rowOff>41559</xdr:rowOff>
    </xdr:to>
    <xdr:cxnSp macro="">
      <xdr:nvCxnSpPr>
        <xdr:cNvPr id="232" name="直線コネクタ 231"/>
        <xdr:cNvCxnSpPr/>
      </xdr:nvCxnSpPr>
      <xdr:spPr>
        <a:xfrm>
          <a:off x="2908300" y="1649532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27961</xdr:rowOff>
    </xdr:from>
    <xdr:to>
      <xdr:col>15</xdr:col>
      <xdr:colOff>50800</xdr:colOff>
      <xdr:row>96</xdr:row>
      <xdr:rowOff>36125</xdr:rowOff>
    </xdr:to>
    <xdr:cxnSp macro="">
      <xdr:nvCxnSpPr>
        <xdr:cNvPr id="235" name="直線コネクタ 234"/>
        <xdr:cNvCxnSpPr/>
      </xdr:nvCxnSpPr>
      <xdr:spPr>
        <a:xfrm>
          <a:off x="2019300" y="1648716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27961</xdr:rowOff>
    </xdr:from>
    <xdr:to>
      <xdr:col>10</xdr:col>
      <xdr:colOff>114300</xdr:colOff>
      <xdr:row>96</xdr:row>
      <xdr:rowOff>41188</xdr:rowOff>
    </xdr:to>
    <xdr:cxnSp macro="">
      <xdr:nvCxnSpPr>
        <xdr:cNvPr id="238" name="直線コネクタ 237"/>
        <xdr:cNvCxnSpPr/>
      </xdr:nvCxnSpPr>
      <xdr:spPr>
        <a:xfrm flipV="1">
          <a:off x="1130300" y="16487161"/>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159210</xdr:rowOff>
    </xdr:from>
    <xdr:to>
      <xdr:col>24</xdr:col>
      <xdr:colOff>114300</xdr:colOff>
      <xdr:row>96</xdr:row>
      <xdr:rowOff>89360</xdr:rowOff>
    </xdr:to>
    <xdr:sp macro="" textlink="">
      <xdr:nvSpPr>
        <xdr:cNvPr id="248" name="楕円 247"/>
        <xdr:cNvSpPr/>
      </xdr:nvSpPr>
      <xdr:spPr>
        <a:xfrm>
          <a:off x="4584700" y="164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10637</xdr:rowOff>
    </xdr:from>
    <xdr:ext cx="599010" cy="259045"/>
    <xdr:sp macro="" textlink="">
      <xdr:nvSpPr>
        <xdr:cNvPr id="249" name="衛生費該当値テキスト"/>
        <xdr:cNvSpPr txBox="1"/>
      </xdr:nvSpPr>
      <xdr:spPr>
        <a:xfrm>
          <a:off x="4686300" y="1629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162209</xdr:rowOff>
    </xdr:from>
    <xdr:to>
      <xdr:col>20</xdr:col>
      <xdr:colOff>38100</xdr:colOff>
      <xdr:row>96</xdr:row>
      <xdr:rowOff>92359</xdr:rowOff>
    </xdr:to>
    <xdr:sp macro="" textlink="">
      <xdr:nvSpPr>
        <xdr:cNvPr id="250" name="楕円 249"/>
        <xdr:cNvSpPr/>
      </xdr:nvSpPr>
      <xdr:spPr>
        <a:xfrm>
          <a:off x="3746500" y="164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108886</xdr:rowOff>
    </xdr:from>
    <xdr:ext cx="599010" cy="259045"/>
    <xdr:sp macro="" textlink="">
      <xdr:nvSpPr>
        <xdr:cNvPr id="251" name="テキスト ボックス 250"/>
        <xdr:cNvSpPr txBox="1"/>
      </xdr:nvSpPr>
      <xdr:spPr>
        <a:xfrm>
          <a:off x="3497795" y="1622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156775</xdr:rowOff>
    </xdr:from>
    <xdr:to>
      <xdr:col>15</xdr:col>
      <xdr:colOff>101600</xdr:colOff>
      <xdr:row>96</xdr:row>
      <xdr:rowOff>86925</xdr:rowOff>
    </xdr:to>
    <xdr:sp macro="" textlink="">
      <xdr:nvSpPr>
        <xdr:cNvPr id="252" name="楕円 251"/>
        <xdr:cNvSpPr/>
      </xdr:nvSpPr>
      <xdr:spPr>
        <a:xfrm>
          <a:off x="2857500" y="164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103452</xdr:rowOff>
    </xdr:from>
    <xdr:ext cx="599010" cy="259045"/>
    <xdr:sp macro="" textlink="">
      <xdr:nvSpPr>
        <xdr:cNvPr id="253" name="テキスト ボックス 252"/>
        <xdr:cNvSpPr txBox="1"/>
      </xdr:nvSpPr>
      <xdr:spPr>
        <a:xfrm>
          <a:off x="2608795" y="1621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148611</xdr:rowOff>
    </xdr:from>
    <xdr:to>
      <xdr:col>10</xdr:col>
      <xdr:colOff>165100</xdr:colOff>
      <xdr:row>96</xdr:row>
      <xdr:rowOff>78761</xdr:rowOff>
    </xdr:to>
    <xdr:sp macro="" textlink="">
      <xdr:nvSpPr>
        <xdr:cNvPr id="254" name="楕円 253"/>
        <xdr:cNvSpPr/>
      </xdr:nvSpPr>
      <xdr:spPr>
        <a:xfrm>
          <a:off x="1968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95288</xdr:rowOff>
    </xdr:from>
    <xdr:ext cx="599010" cy="259045"/>
    <xdr:sp macro="" textlink="">
      <xdr:nvSpPr>
        <xdr:cNvPr id="255" name="テキスト ボックス 254"/>
        <xdr:cNvSpPr txBox="1"/>
      </xdr:nvSpPr>
      <xdr:spPr>
        <a:xfrm>
          <a:off x="1719795" y="1621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161838</xdr:rowOff>
    </xdr:from>
    <xdr:to>
      <xdr:col>6</xdr:col>
      <xdr:colOff>38100</xdr:colOff>
      <xdr:row>96</xdr:row>
      <xdr:rowOff>91988</xdr:rowOff>
    </xdr:to>
    <xdr:sp macro="" textlink="">
      <xdr:nvSpPr>
        <xdr:cNvPr id="256" name="楕円 255"/>
        <xdr:cNvSpPr/>
      </xdr:nvSpPr>
      <xdr:spPr>
        <a:xfrm>
          <a:off x="1079500" y="164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108515</xdr:rowOff>
    </xdr:from>
    <xdr:ext cx="599010" cy="259045"/>
    <xdr:sp macro="" textlink="">
      <xdr:nvSpPr>
        <xdr:cNvPr id="257" name="テキスト ボックス 256"/>
        <xdr:cNvSpPr txBox="1"/>
      </xdr:nvSpPr>
      <xdr:spPr>
        <a:xfrm>
          <a:off x="830795" y="1622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18813</xdr:rowOff>
    </xdr:from>
    <xdr:to>
      <xdr:col>55</xdr:col>
      <xdr:colOff>0</xdr:colOff>
      <xdr:row>58</xdr:row>
      <xdr:rowOff>35330</xdr:rowOff>
    </xdr:to>
    <xdr:cxnSp macro="">
      <xdr:nvCxnSpPr>
        <xdr:cNvPr id="343" name="直線コネクタ 342"/>
        <xdr:cNvCxnSpPr/>
      </xdr:nvCxnSpPr>
      <xdr:spPr>
        <a:xfrm>
          <a:off x="9639300" y="9962913"/>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112875</xdr:rowOff>
    </xdr:from>
    <xdr:to>
      <xdr:col>50</xdr:col>
      <xdr:colOff>114300</xdr:colOff>
      <xdr:row>58</xdr:row>
      <xdr:rowOff>18813</xdr:rowOff>
    </xdr:to>
    <xdr:cxnSp macro="">
      <xdr:nvCxnSpPr>
        <xdr:cNvPr id="346" name="直線コネクタ 345"/>
        <xdr:cNvCxnSpPr/>
      </xdr:nvCxnSpPr>
      <xdr:spPr>
        <a:xfrm>
          <a:off x="8750300" y="9714075"/>
          <a:ext cx="889000" cy="2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112875</xdr:rowOff>
    </xdr:from>
    <xdr:to>
      <xdr:col>45</xdr:col>
      <xdr:colOff>177800</xdr:colOff>
      <xdr:row>58</xdr:row>
      <xdr:rowOff>18294</xdr:rowOff>
    </xdr:to>
    <xdr:cxnSp macro="">
      <xdr:nvCxnSpPr>
        <xdr:cNvPr id="349" name="直線コネクタ 348"/>
        <xdr:cNvCxnSpPr/>
      </xdr:nvCxnSpPr>
      <xdr:spPr>
        <a:xfrm flipV="1">
          <a:off x="7861300" y="9714075"/>
          <a:ext cx="889000" cy="2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18294</xdr:rowOff>
    </xdr:from>
    <xdr:to>
      <xdr:col>41</xdr:col>
      <xdr:colOff>50800</xdr:colOff>
      <xdr:row>58</xdr:row>
      <xdr:rowOff>84577</xdr:rowOff>
    </xdr:to>
    <xdr:cxnSp macro="">
      <xdr:nvCxnSpPr>
        <xdr:cNvPr id="352" name="直線コネクタ 351"/>
        <xdr:cNvCxnSpPr/>
      </xdr:nvCxnSpPr>
      <xdr:spPr>
        <a:xfrm flipV="1">
          <a:off x="6972300" y="9962394"/>
          <a:ext cx="889000" cy="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155980</xdr:rowOff>
    </xdr:from>
    <xdr:to>
      <xdr:col>55</xdr:col>
      <xdr:colOff>50800</xdr:colOff>
      <xdr:row>58</xdr:row>
      <xdr:rowOff>86130</xdr:rowOff>
    </xdr:to>
    <xdr:sp macro="" textlink="">
      <xdr:nvSpPr>
        <xdr:cNvPr id="362" name="楕円 361"/>
        <xdr:cNvSpPr/>
      </xdr:nvSpPr>
      <xdr:spPr>
        <a:xfrm>
          <a:off x="10426700" y="9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7407</xdr:rowOff>
    </xdr:from>
    <xdr:ext cx="599010" cy="259045"/>
    <xdr:sp macro="" textlink="">
      <xdr:nvSpPr>
        <xdr:cNvPr id="363" name="農林水産業費該当値テキスト"/>
        <xdr:cNvSpPr txBox="1"/>
      </xdr:nvSpPr>
      <xdr:spPr>
        <a:xfrm>
          <a:off x="10528300" y="978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139463</xdr:rowOff>
    </xdr:from>
    <xdr:to>
      <xdr:col>50</xdr:col>
      <xdr:colOff>165100</xdr:colOff>
      <xdr:row>58</xdr:row>
      <xdr:rowOff>69613</xdr:rowOff>
    </xdr:to>
    <xdr:sp macro="" textlink="">
      <xdr:nvSpPr>
        <xdr:cNvPr id="364" name="楕円 363"/>
        <xdr:cNvSpPr/>
      </xdr:nvSpPr>
      <xdr:spPr>
        <a:xfrm>
          <a:off x="9588500" y="99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86140</xdr:rowOff>
    </xdr:from>
    <xdr:ext cx="599010" cy="259045"/>
    <xdr:sp macro="" textlink="">
      <xdr:nvSpPr>
        <xdr:cNvPr id="365" name="テキスト ボックス 364"/>
        <xdr:cNvSpPr txBox="1"/>
      </xdr:nvSpPr>
      <xdr:spPr>
        <a:xfrm>
          <a:off x="9339795" y="96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62075</xdr:rowOff>
    </xdr:from>
    <xdr:to>
      <xdr:col>46</xdr:col>
      <xdr:colOff>38100</xdr:colOff>
      <xdr:row>56</xdr:row>
      <xdr:rowOff>163675</xdr:rowOff>
    </xdr:to>
    <xdr:sp macro="" textlink="">
      <xdr:nvSpPr>
        <xdr:cNvPr id="366" name="楕円 365"/>
        <xdr:cNvSpPr/>
      </xdr:nvSpPr>
      <xdr:spPr>
        <a:xfrm>
          <a:off x="8699500" y="96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8752</xdr:rowOff>
    </xdr:from>
    <xdr:ext cx="599010" cy="259045"/>
    <xdr:sp macro="" textlink="">
      <xdr:nvSpPr>
        <xdr:cNvPr id="367" name="テキスト ボックス 366"/>
        <xdr:cNvSpPr txBox="1"/>
      </xdr:nvSpPr>
      <xdr:spPr>
        <a:xfrm>
          <a:off x="8450795" y="943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138944</xdr:rowOff>
    </xdr:from>
    <xdr:to>
      <xdr:col>41</xdr:col>
      <xdr:colOff>101600</xdr:colOff>
      <xdr:row>58</xdr:row>
      <xdr:rowOff>69094</xdr:rowOff>
    </xdr:to>
    <xdr:sp macro="" textlink="">
      <xdr:nvSpPr>
        <xdr:cNvPr id="368" name="楕円 367"/>
        <xdr:cNvSpPr/>
      </xdr:nvSpPr>
      <xdr:spPr>
        <a:xfrm>
          <a:off x="7810500" y="99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85621</xdr:rowOff>
    </xdr:from>
    <xdr:ext cx="599010" cy="259045"/>
    <xdr:sp macro="" textlink="">
      <xdr:nvSpPr>
        <xdr:cNvPr id="369" name="テキスト ボックス 368"/>
        <xdr:cNvSpPr txBox="1"/>
      </xdr:nvSpPr>
      <xdr:spPr>
        <a:xfrm>
          <a:off x="7561795" y="968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33777</xdr:rowOff>
    </xdr:from>
    <xdr:to>
      <xdr:col>36</xdr:col>
      <xdr:colOff>165100</xdr:colOff>
      <xdr:row>58</xdr:row>
      <xdr:rowOff>135377</xdr:rowOff>
    </xdr:to>
    <xdr:sp macro="" textlink="">
      <xdr:nvSpPr>
        <xdr:cNvPr id="370" name="楕円 369"/>
        <xdr:cNvSpPr/>
      </xdr:nvSpPr>
      <xdr:spPr>
        <a:xfrm>
          <a:off x="6921500" y="99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151904</xdr:rowOff>
    </xdr:from>
    <xdr:ext cx="599010" cy="259045"/>
    <xdr:sp macro="" textlink="">
      <xdr:nvSpPr>
        <xdr:cNvPr id="371" name="テキスト ボックス 370"/>
        <xdr:cNvSpPr txBox="1"/>
      </xdr:nvSpPr>
      <xdr:spPr>
        <a:xfrm>
          <a:off x="6672795" y="975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150508</xdr:rowOff>
    </xdr:from>
    <xdr:to>
      <xdr:col>54</xdr:col>
      <xdr:colOff>189865</xdr:colOff>
      <xdr:row>79</xdr:row>
      <xdr:rowOff>34492</xdr:rowOff>
    </xdr:to>
    <xdr:cxnSp macro="">
      <xdr:nvCxnSpPr>
        <xdr:cNvPr id="395" name="直線コネクタ 394"/>
        <xdr:cNvCxnSpPr/>
      </xdr:nvCxnSpPr>
      <xdr:spPr>
        <a:xfrm flipV="1">
          <a:off x="10475595" y="12323458"/>
          <a:ext cx="1270" cy="125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38319</xdr:rowOff>
    </xdr:from>
    <xdr:ext cx="378565" cy="259045"/>
    <xdr:sp macro="" textlink="">
      <xdr:nvSpPr>
        <xdr:cNvPr id="396" name="商工費最小値テキスト"/>
        <xdr:cNvSpPr txBox="1"/>
      </xdr:nvSpPr>
      <xdr:spPr>
        <a:xfrm>
          <a:off x="10528300" y="1358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34492</xdr:rowOff>
    </xdr:from>
    <xdr:to>
      <xdr:col>55</xdr:col>
      <xdr:colOff>88900</xdr:colOff>
      <xdr:row>79</xdr:row>
      <xdr:rowOff>34492</xdr:rowOff>
    </xdr:to>
    <xdr:cxnSp macro="">
      <xdr:nvCxnSpPr>
        <xdr:cNvPr id="397" name="直線コネクタ 396"/>
        <xdr:cNvCxnSpPr/>
      </xdr:nvCxnSpPr>
      <xdr:spPr>
        <a:xfrm>
          <a:off x="10388600" y="1357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97185</xdr:rowOff>
    </xdr:from>
    <xdr:ext cx="534377" cy="259045"/>
    <xdr:sp macro="" textlink="">
      <xdr:nvSpPr>
        <xdr:cNvPr id="398" name="商工費最大値テキスト"/>
        <xdr:cNvSpPr txBox="1"/>
      </xdr:nvSpPr>
      <xdr:spPr>
        <a:xfrm>
          <a:off x="10528300" y="120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150508</xdr:rowOff>
    </xdr:from>
    <xdr:to>
      <xdr:col>55</xdr:col>
      <xdr:colOff>88900</xdr:colOff>
      <xdr:row>71</xdr:row>
      <xdr:rowOff>150508</xdr:rowOff>
    </xdr:to>
    <xdr:cxnSp macro="">
      <xdr:nvCxnSpPr>
        <xdr:cNvPr id="399" name="直線コネクタ 398"/>
        <xdr:cNvCxnSpPr/>
      </xdr:nvCxnSpPr>
      <xdr:spPr>
        <a:xfrm>
          <a:off x="10388600" y="1232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150508</xdr:rowOff>
    </xdr:from>
    <xdr:to>
      <xdr:col>55</xdr:col>
      <xdr:colOff>0</xdr:colOff>
      <xdr:row>73</xdr:row>
      <xdr:rowOff>22301</xdr:rowOff>
    </xdr:to>
    <xdr:cxnSp macro="">
      <xdr:nvCxnSpPr>
        <xdr:cNvPr id="400" name="直線コネクタ 399"/>
        <xdr:cNvCxnSpPr/>
      </xdr:nvCxnSpPr>
      <xdr:spPr>
        <a:xfrm flipV="1">
          <a:off x="9639300" y="12323458"/>
          <a:ext cx="838200" cy="2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135665</xdr:rowOff>
    </xdr:from>
    <xdr:ext cx="534377" cy="259045"/>
    <xdr:sp macro="" textlink="">
      <xdr:nvSpPr>
        <xdr:cNvPr id="401" name="商工費平均値テキスト"/>
        <xdr:cNvSpPr txBox="1"/>
      </xdr:nvSpPr>
      <xdr:spPr>
        <a:xfrm>
          <a:off x="10528300" y="131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157238</xdr:rowOff>
    </xdr:from>
    <xdr:to>
      <xdr:col>55</xdr:col>
      <xdr:colOff>50800</xdr:colOff>
      <xdr:row>77</xdr:row>
      <xdr:rowOff>87388</xdr:rowOff>
    </xdr:to>
    <xdr:sp macro="" textlink="">
      <xdr:nvSpPr>
        <xdr:cNvPr id="402" name="フローチャート: 判断 401"/>
        <xdr:cNvSpPr/>
      </xdr:nvSpPr>
      <xdr:spPr>
        <a:xfrm>
          <a:off x="104267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22301</xdr:rowOff>
    </xdr:from>
    <xdr:to>
      <xdr:col>50</xdr:col>
      <xdr:colOff>114300</xdr:colOff>
      <xdr:row>74</xdr:row>
      <xdr:rowOff>92545</xdr:rowOff>
    </xdr:to>
    <xdr:cxnSp macro="">
      <xdr:nvCxnSpPr>
        <xdr:cNvPr id="403" name="直線コネクタ 402"/>
        <xdr:cNvCxnSpPr/>
      </xdr:nvCxnSpPr>
      <xdr:spPr>
        <a:xfrm flipV="1">
          <a:off x="8750300" y="12538151"/>
          <a:ext cx="889000" cy="2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149746</xdr:rowOff>
    </xdr:from>
    <xdr:to>
      <xdr:col>50</xdr:col>
      <xdr:colOff>165100</xdr:colOff>
      <xdr:row>77</xdr:row>
      <xdr:rowOff>79896</xdr:rowOff>
    </xdr:to>
    <xdr:sp macro="" textlink="">
      <xdr:nvSpPr>
        <xdr:cNvPr id="404" name="フローチャート: 判断 403"/>
        <xdr:cNvSpPr/>
      </xdr:nvSpPr>
      <xdr:spPr>
        <a:xfrm>
          <a:off x="9588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71023</xdr:rowOff>
    </xdr:from>
    <xdr:ext cx="534377" cy="259045"/>
    <xdr:sp macro="" textlink="">
      <xdr:nvSpPr>
        <xdr:cNvPr id="405" name="テキスト ボックス 404"/>
        <xdr:cNvSpPr txBox="1"/>
      </xdr:nvSpPr>
      <xdr:spPr>
        <a:xfrm>
          <a:off x="9372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10046</xdr:rowOff>
    </xdr:from>
    <xdr:to>
      <xdr:col>45</xdr:col>
      <xdr:colOff>177800</xdr:colOff>
      <xdr:row>74</xdr:row>
      <xdr:rowOff>92545</xdr:rowOff>
    </xdr:to>
    <xdr:cxnSp macro="">
      <xdr:nvCxnSpPr>
        <xdr:cNvPr id="406" name="直線コネクタ 405"/>
        <xdr:cNvCxnSpPr/>
      </xdr:nvCxnSpPr>
      <xdr:spPr>
        <a:xfrm>
          <a:off x="7861300" y="12182996"/>
          <a:ext cx="889000" cy="5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164109</xdr:rowOff>
    </xdr:from>
    <xdr:to>
      <xdr:col>46</xdr:col>
      <xdr:colOff>38100</xdr:colOff>
      <xdr:row>77</xdr:row>
      <xdr:rowOff>94259</xdr:rowOff>
    </xdr:to>
    <xdr:sp macro="" textlink="">
      <xdr:nvSpPr>
        <xdr:cNvPr id="407" name="フローチャート: 判断 406"/>
        <xdr:cNvSpPr/>
      </xdr:nvSpPr>
      <xdr:spPr>
        <a:xfrm>
          <a:off x="8699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85386</xdr:rowOff>
    </xdr:from>
    <xdr:ext cx="534377" cy="259045"/>
    <xdr:sp macro="" textlink="">
      <xdr:nvSpPr>
        <xdr:cNvPr id="408" name="テキスト ボックス 407"/>
        <xdr:cNvSpPr txBox="1"/>
      </xdr:nvSpPr>
      <xdr:spPr>
        <a:xfrm>
          <a:off x="8483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10046</xdr:rowOff>
    </xdr:from>
    <xdr:to>
      <xdr:col>41</xdr:col>
      <xdr:colOff>50800</xdr:colOff>
      <xdr:row>74</xdr:row>
      <xdr:rowOff>87478</xdr:rowOff>
    </xdr:to>
    <xdr:cxnSp macro="">
      <xdr:nvCxnSpPr>
        <xdr:cNvPr id="409" name="直線コネクタ 408"/>
        <xdr:cNvCxnSpPr/>
      </xdr:nvCxnSpPr>
      <xdr:spPr>
        <a:xfrm flipV="1">
          <a:off x="6972300" y="12182996"/>
          <a:ext cx="889000" cy="5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10503</xdr:rowOff>
    </xdr:from>
    <xdr:to>
      <xdr:col>41</xdr:col>
      <xdr:colOff>101600</xdr:colOff>
      <xdr:row>77</xdr:row>
      <xdr:rowOff>112103</xdr:rowOff>
    </xdr:to>
    <xdr:sp macro="" textlink="">
      <xdr:nvSpPr>
        <xdr:cNvPr id="410" name="フローチャート: 判断 409"/>
        <xdr:cNvSpPr/>
      </xdr:nvSpPr>
      <xdr:spPr>
        <a:xfrm>
          <a:off x="7810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103230</xdr:rowOff>
    </xdr:from>
    <xdr:ext cx="534377" cy="259045"/>
    <xdr:sp macro="" textlink="">
      <xdr:nvSpPr>
        <xdr:cNvPr id="411" name="テキスト ボックス 410"/>
        <xdr:cNvSpPr txBox="1"/>
      </xdr:nvSpPr>
      <xdr:spPr>
        <a:xfrm>
          <a:off x="7594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68059</xdr:rowOff>
    </xdr:from>
    <xdr:to>
      <xdr:col>36</xdr:col>
      <xdr:colOff>165100</xdr:colOff>
      <xdr:row>77</xdr:row>
      <xdr:rowOff>169659</xdr:rowOff>
    </xdr:to>
    <xdr:sp macro="" textlink="">
      <xdr:nvSpPr>
        <xdr:cNvPr id="412" name="フローチャート: 判断 411"/>
        <xdr:cNvSpPr/>
      </xdr:nvSpPr>
      <xdr:spPr>
        <a:xfrm>
          <a:off x="6921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160786</xdr:rowOff>
    </xdr:from>
    <xdr:ext cx="534377" cy="259045"/>
    <xdr:sp macro="" textlink="">
      <xdr:nvSpPr>
        <xdr:cNvPr id="413" name="テキスト ボックス 412"/>
        <xdr:cNvSpPr txBox="1"/>
      </xdr:nvSpPr>
      <xdr:spPr>
        <a:xfrm>
          <a:off x="6705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99708</xdr:rowOff>
    </xdr:from>
    <xdr:to>
      <xdr:col>55</xdr:col>
      <xdr:colOff>50800</xdr:colOff>
      <xdr:row>72</xdr:row>
      <xdr:rowOff>29858</xdr:rowOff>
    </xdr:to>
    <xdr:sp macro="" textlink="">
      <xdr:nvSpPr>
        <xdr:cNvPr id="419" name="楕円 418"/>
        <xdr:cNvSpPr/>
      </xdr:nvSpPr>
      <xdr:spPr>
        <a:xfrm>
          <a:off x="10426700" y="122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52735</xdr:rowOff>
    </xdr:from>
    <xdr:ext cx="534377" cy="259045"/>
    <xdr:sp macro="" textlink="">
      <xdr:nvSpPr>
        <xdr:cNvPr id="420" name="商工費該当値テキスト"/>
        <xdr:cNvSpPr txBox="1"/>
      </xdr:nvSpPr>
      <xdr:spPr>
        <a:xfrm>
          <a:off x="10528300" y="122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142951</xdr:rowOff>
    </xdr:from>
    <xdr:to>
      <xdr:col>50</xdr:col>
      <xdr:colOff>165100</xdr:colOff>
      <xdr:row>73</xdr:row>
      <xdr:rowOff>73101</xdr:rowOff>
    </xdr:to>
    <xdr:sp macro="" textlink="">
      <xdr:nvSpPr>
        <xdr:cNvPr id="421" name="楕円 420"/>
        <xdr:cNvSpPr/>
      </xdr:nvSpPr>
      <xdr:spPr>
        <a:xfrm>
          <a:off x="9588500" y="124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89628</xdr:rowOff>
    </xdr:from>
    <xdr:ext cx="534377" cy="259045"/>
    <xdr:sp macro="" textlink="">
      <xdr:nvSpPr>
        <xdr:cNvPr id="422" name="テキスト ボックス 421"/>
        <xdr:cNvSpPr txBox="1"/>
      </xdr:nvSpPr>
      <xdr:spPr>
        <a:xfrm>
          <a:off x="9372111" y="122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41745</xdr:rowOff>
    </xdr:from>
    <xdr:to>
      <xdr:col>46</xdr:col>
      <xdr:colOff>38100</xdr:colOff>
      <xdr:row>74</xdr:row>
      <xdr:rowOff>143345</xdr:rowOff>
    </xdr:to>
    <xdr:sp macro="" textlink="">
      <xdr:nvSpPr>
        <xdr:cNvPr id="423" name="楕円 422"/>
        <xdr:cNvSpPr/>
      </xdr:nvSpPr>
      <xdr:spPr>
        <a:xfrm>
          <a:off x="8699500" y="127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159872</xdr:rowOff>
    </xdr:from>
    <xdr:ext cx="534377" cy="259045"/>
    <xdr:sp macro="" textlink="">
      <xdr:nvSpPr>
        <xdr:cNvPr id="424" name="テキスト ボックス 423"/>
        <xdr:cNvSpPr txBox="1"/>
      </xdr:nvSpPr>
      <xdr:spPr>
        <a:xfrm>
          <a:off x="8483111" y="125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130696</xdr:rowOff>
    </xdr:from>
    <xdr:to>
      <xdr:col>41</xdr:col>
      <xdr:colOff>101600</xdr:colOff>
      <xdr:row>71</xdr:row>
      <xdr:rowOff>60846</xdr:rowOff>
    </xdr:to>
    <xdr:sp macro="" textlink="">
      <xdr:nvSpPr>
        <xdr:cNvPr id="425" name="楕円 424"/>
        <xdr:cNvSpPr/>
      </xdr:nvSpPr>
      <xdr:spPr>
        <a:xfrm>
          <a:off x="7810500" y="121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77373</xdr:rowOff>
    </xdr:from>
    <xdr:ext cx="599010" cy="259045"/>
    <xdr:sp macro="" textlink="">
      <xdr:nvSpPr>
        <xdr:cNvPr id="426" name="テキスト ボックス 425"/>
        <xdr:cNvSpPr txBox="1"/>
      </xdr:nvSpPr>
      <xdr:spPr>
        <a:xfrm>
          <a:off x="7561795" y="1190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36678</xdr:rowOff>
    </xdr:from>
    <xdr:to>
      <xdr:col>36</xdr:col>
      <xdr:colOff>165100</xdr:colOff>
      <xdr:row>74</xdr:row>
      <xdr:rowOff>138278</xdr:rowOff>
    </xdr:to>
    <xdr:sp macro="" textlink="">
      <xdr:nvSpPr>
        <xdr:cNvPr id="427" name="楕円 426"/>
        <xdr:cNvSpPr/>
      </xdr:nvSpPr>
      <xdr:spPr>
        <a:xfrm>
          <a:off x="6921500" y="127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154805</xdr:rowOff>
    </xdr:from>
    <xdr:ext cx="534377" cy="259045"/>
    <xdr:sp macro="" textlink="">
      <xdr:nvSpPr>
        <xdr:cNvPr id="428" name="テキスト ボックス 427"/>
        <xdr:cNvSpPr txBox="1"/>
      </xdr:nvSpPr>
      <xdr:spPr>
        <a:xfrm>
          <a:off x="6705111" y="124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0" name="直線コネクタ 449"/>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1"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2" name="直線コネクタ 451"/>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3"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4" name="直線コネクタ 453"/>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60965</xdr:rowOff>
    </xdr:from>
    <xdr:to>
      <xdr:col>55</xdr:col>
      <xdr:colOff>0</xdr:colOff>
      <xdr:row>94</xdr:row>
      <xdr:rowOff>37626</xdr:rowOff>
    </xdr:to>
    <xdr:cxnSp macro="">
      <xdr:nvCxnSpPr>
        <xdr:cNvPr id="455" name="直線コネクタ 454"/>
        <xdr:cNvCxnSpPr/>
      </xdr:nvCxnSpPr>
      <xdr:spPr>
        <a:xfrm flipV="1">
          <a:off x="9639300" y="16005815"/>
          <a:ext cx="838200" cy="1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6"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7" name="フローチャート: 判断 456"/>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37626</xdr:rowOff>
    </xdr:from>
    <xdr:to>
      <xdr:col>50</xdr:col>
      <xdr:colOff>114300</xdr:colOff>
      <xdr:row>94</xdr:row>
      <xdr:rowOff>82426</xdr:rowOff>
    </xdr:to>
    <xdr:cxnSp macro="">
      <xdr:nvCxnSpPr>
        <xdr:cNvPr id="458" name="直線コネクタ 457"/>
        <xdr:cNvCxnSpPr/>
      </xdr:nvCxnSpPr>
      <xdr:spPr>
        <a:xfrm flipV="1">
          <a:off x="8750300" y="16153926"/>
          <a:ext cx="889000" cy="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59" name="フローチャート: 判断 458"/>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0" name="テキスト ボックス 459"/>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55305</xdr:rowOff>
    </xdr:from>
    <xdr:to>
      <xdr:col>45</xdr:col>
      <xdr:colOff>177800</xdr:colOff>
      <xdr:row>94</xdr:row>
      <xdr:rowOff>82426</xdr:rowOff>
    </xdr:to>
    <xdr:cxnSp macro="">
      <xdr:nvCxnSpPr>
        <xdr:cNvPr id="461" name="直線コネクタ 460"/>
        <xdr:cNvCxnSpPr/>
      </xdr:nvCxnSpPr>
      <xdr:spPr>
        <a:xfrm>
          <a:off x="7861300" y="16171605"/>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2" name="フローチャート: 判断 461"/>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3" name="テキスト ボックス 462"/>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44672</xdr:rowOff>
    </xdr:from>
    <xdr:to>
      <xdr:col>41</xdr:col>
      <xdr:colOff>50800</xdr:colOff>
      <xdr:row>94</xdr:row>
      <xdr:rowOff>55305</xdr:rowOff>
    </xdr:to>
    <xdr:cxnSp macro="">
      <xdr:nvCxnSpPr>
        <xdr:cNvPr id="464" name="直線コネクタ 463"/>
        <xdr:cNvCxnSpPr/>
      </xdr:nvCxnSpPr>
      <xdr:spPr>
        <a:xfrm>
          <a:off x="6972300" y="16160972"/>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5" name="フローチャート: 判断 464"/>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6" name="テキスト ボックス 465"/>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7" name="フローチャート: 判断 466"/>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68" name="テキスト ボックス 467"/>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10165</xdr:rowOff>
    </xdr:from>
    <xdr:to>
      <xdr:col>55</xdr:col>
      <xdr:colOff>50800</xdr:colOff>
      <xdr:row>93</xdr:row>
      <xdr:rowOff>111765</xdr:rowOff>
    </xdr:to>
    <xdr:sp macro="" textlink="">
      <xdr:nvSpPr>
        <xdr:cNvPr id="474" name="楕円 473"/>
        <xdr:cNvSpPr/>
      </xdr:nvSpPr>
      <xdr:spPr>
        <a:xfrm>
          <a:off x="10426700" y="15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33042</xdr:rowOff>
    </xdr:from>
    <xdr:ext cx="599010" cy="259045"/>
    <xdr:sp macro="" textlink="">
      <xdr:nvSpPr>
        <xdr:cNvPr id="475" name="土木費該当値テキスト"/>
        <xdr:cNvSpPr txBox="1"/>
      </xdr:nvSpPr>
      <xdr:spPr>
        <a:xfrm>
          <a:off x="10528300" y="1580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158276</xdr:rowOff>
    </xdr:from>
    <xdr:to>
      <xdr:col>50</xdr:col>
      <xdr:colOff>165100</xdr:colOff>
      <xdr:row>94</xdr:row>
      <xdr:rowOff>88426</xdr:rowOff>
    </xdr:to>
    <xdr:sp macro="" textlink="">
      <xdr:nvSpPr>
        <xdr:cNvPr id="476" name="楕円 475"/>
        <xdr:cNvSpPr/>
      </xdr:nvSpPr>
      <xdr:spPr>
        <a:xfrm>
          <a:off x="9588500" y="161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104953</xdr:rowOff>
    </xdr:from>
    <xdr:ext cx="599010" cy="259045"/>
    <xdr:sp macro="" textlink="">
      <xdr:nvSpPr>
        <xdr:cNvPr id="477" name="テキスト ボックス 476"/>
        <xdr:cNvSpPr txBox="1"/>
      </xdr:nvSpPr>
      <xdr:spPr>
        <a:xfrm>
          <a:off x="9339795" y="158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31626</xdr:rowOff>
    </xdr:from>
    <xdr:to>
      <xdr:col>46</xdr:col>
      <xdr:colOff>38100</xdr:colOff>
      <xdr:row>94</xdr:row>
      <xdr:rowOff>133226</xdr:rowOff>
    </xdr:to>
    <xdr:sp macro="" textlink="">
      <xdr:nvSpPr>
        <xdr:cNvPr id="478" name="楕円 477"/>
        <xdr:cNvSpPr/>
      </xdr:nvSpPr>
      <xdr:spPr>
        <a:xfrm>
          <a:off x="8699500" y="161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149753</xdr:rowOff>
    </xdr:from>
    <xdr:ext cx="599010" cy="259045"/>
    <xdr:sp macro="" textlink="">
      <xdr:nvSpPr>
        <xdr:cNvPr id="479" name="テキスト ボックス 478"/>
        <xdr:cNvSpPr txBox="1"/>
      </xdr:nvSpPr>
      <xdr:spPr>
        <a:xfrm>
          <a:off x="8450795" y="1592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4505</xdr:rowOff>
    </xdr:from>
    <xdr:to>
      <xdr:col>41</xdr:col>
      <xdr:colOff>101600</xdr:colOff>
      <xdr:row>94</xdr:row>
      <xdr:rowOff>106105</xdr:rowOff>
    </xdr:to>
    <xdr:sp macro="" textlink="">
      <xdr:nvSpPr>
        <xdr:cNvPr id="480" name="楕円 479"/>
        <xdr:cNvSpPr/>
      </xdr:nvSpPr>
      <xdr:spPr>
        <a:xfrm>
          <a:off x="7810500" y="161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122632</xdr:rowOff>
    </xdr:from>
    <xdr:ext cx="599010" cy="259045"/>
    <xdr:sp macro="" textlink="">
      <xdr:nvSpPr>
        <xdr:cNvPr id="481" name="テキスト ボックス 480"/>
        <xdr:cNvSpPr txBox="1"/>
      </xdr:nvSpPr>
      <xdr:spPr>
        <a:xfrm>
          <a:off x="7561795" y="158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165322</xdr:rowOff>
    </xdr:from>
    <xdr:to>
      <xdr:col>36</xdr:col>
      <xdr:colOff>165100</xdr:colOff>
      <xdr:row>94</xdr:row>
      <xdr:rowOff>95472</xdr:rowOff>
    </xdr:to>
    <xdr:sp macro="" textlink="">
      <xdr:nvSpPr>
        <xdr:cNvPr id="482" name="楕円 481"/>
        <xdr:cNvSpPr/>
      </xdr:nvSpPr>
      <xdr:spPr>
        <a:xfrm>
          <a:off x="6921500" y="161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111999</xdr:rowOff>
    </xdr:from>
    <xdr:ext cx="599010" cy="259045"/>
    <xdr:sp macro="" textlink="">
      <xdr:nvSpPr>
        <xdr:cNvPr id="483" name="テキスト ボックス 482"/>
        <xdr:cNvSpPr txBox="1"/>
      </xdr:nvSpPr>
      <xdr:spPr>
        <a:xfrm>
          <a:off x="6672795" y="1588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08" name="直線コネクタ 507"/>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09"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0" name="直線コネクタ 509"/>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1"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2" name="直線コネクタ 511"/>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3607</xdr:rowOff>
    </xdr:from>
    <xdr:to>
      <xdr:col>85</xdr:col>
      <xdr:colOff>127000</xdr:colOff>
      <xdr:row>33</xdr:row>
      <xdr:rowOff>106839</xdr:rowOff>
    </xdr:to>
    <xdr:cxnSp macro="">
      <xdr:nvCxnSpPr>
        <xdr:cNvPr id="513" name="直線コネクタ 512"/>
        <xdr:cNvCxnSpPr/>
      </xdr:nvCxnSpPr>
      <xdr:spPr>
        <a:xfrm>
          <a:off x="15481300" y="5661457"/>
          <a:ext cx="838200" cy="10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4"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5" name="フローチャート: 判断 514"/>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3607</xdr:rowOff>
    </xdr:from>
    <xdr:to>
      <xdr:col>81</xdr:col>
      <xdr:colOff>50800</xdr:colOff>
      <xdr:row>37</xdr:row>
      <xdr:rowOff>48736</xdr:rowOff>
    </xdr:to>
    <xdr:cxnSp macro="">
      <xdr:nvCxnSpPr>
        <xdr:cNvPr id="516" name="直線コネクタ 515"/>
        <xdr:cNvCxnSpPr/>
      </xdr:nvCxnSpPr>
      <xdr:spPr>
        <a:xfrm flipV="1">
          <a:off x="14592300" y="5661457"/>
          <a:ext cx="889000" cy="7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7" name="フローチャート: 判断 516"/>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18" name="テキスト ボックス 517"/>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48736</xdr:rowOff>
    </xdr:from>
    <xdr:to>
      <xdr:col>76</xdr:col>
      <xdr:colOff>114300</xdr:colOff>
      <xdr:row>37</xdr:row>
      <xdr:rowOff>92399</xdr:rowOff>
    </xdr:to>
    <xdr:cxnSp macro="">
      <xdr:nvCxnSpPr>
        <xdr:cNvPr id="519" name="直線コネクタ 518"/>
        <xdr:cNvCxnSpPr/>
      </xdr:nvCxnSpPr>
      <xdr:spPr>
        <a:xfrm flipV="1">
          <a:off x="13703300" y="6392386"/>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0" name="フローチャート: 判断 519"/>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1" name="テキスト ボックス 520"/>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92399</xdr:rowOff>
    </xdr:from>
    <xdr:to>
      <xdr:col>71</xdr:col>
      <xdr:colOff>177800</xdr:colOff>
      <xdr:row>37</xdr:row>
      <xdr:rowOff>117183</xdr:rowOff>
    </xdr:to>
    <xdr:cxnSp macro="">
      <xdr:nvCxnSpPr>
        <xdr:cNvPr id="522" name="直線コネクタ 521"/>
        <xdr:cNvCxnSpPr/>
      </xdr:nvCxnSpPr>
      <xdr:spPr>
        <a:xfrm flipV="1">
          <a:off x="12814300" y="6436049"/>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3" name="フローチャート: 判断 522"/>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4" name="テキスト ボックス 523"/>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5" name="フローチャート: 判断 524"/>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6" name="テキスト ボックス 525"/>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56039</xdr:rowOff>
    </xdr:from>
    <xdr:to>
      <xdr:col>85</xdr:col>
      <xdr:colOff>177800</xdr:colOff>
      <xdr:row>33</xdr:row>
      <xdr:rowOff>157639</xdr:rowOff>
    </xdr:to>
    <xdr:sp macro="" textlink="">
      <xdr:nvSpPr>
        <xdr:cNvPr id="532" name="楕円 531"/>
        <xdr:cNvSpPr/>
      </xdr:nvSpPr>
      <xdr:spPr>
        <a:xfrm>
          <a:off x="16268700" y="57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78916</xdr:rowOff>
    </xdr:from>
    <xdr:ext cx="534377" cy="259045"/>
    <xdr:sp macro="" textlink="">
      <xdr:nvSpPr>
        <xdr:cNvPr id="533" name="消防費該当値テキスト"/>
        <xdr:cNvSpPr txBox="1"/>
      </xdr:nvSpPr>
      <xdr:spPr>
        <a:xfrm>
          <a:off x="16370300" y="55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124257</xdr:rowOff>
    </xdr:from>
    <xdr:to>
      <xdr:col>81</xdr:col>
      <xdr:colOff>101600</xdr:colOff>
      <xdr:row>33</xdr:row>
      <xdr:rowOff>54407</xdr:rowOff>
    </xdr:to>
    <xdr:sp macro="" textlink="">
      <xdr:nvSpPr>
        <xdr:cNvPr id="534" name="楕円 533"/>
        <xdr:cNvSpPr/>
      </xdr:nvSpPr>
      <xdr:spPr>
        <a:xfrm>
          <a:off x="15430500" y="56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70934</xdr:rowOff>
    </xdr:from>
    <xdr:ext cx="534377" cy="259045"/>
    <xdr:sp macro="" textlink="">
      <xdr:nvSpPr>
        <xdr:cNvPr id="535" name="テキスト ボックス 534"/>
        <xdr:cNvSpPr txBox="1"/>
      </xdr:nvSpPr>
      <xdr:spPr>
        <a:xfrm>
          <a:off x="15214111" y="53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169386</xdr:rowOff>
    </xdr:from>
    <xdr:to>
      <xdr:col>76</xdr:col>
      <xdr:colOff>165100</xdr:colOff>
      <xdr:row>37</xdr:row>
      <xdr:rowOff>99536</xdr:rowOff>
    </xdr:to>
    <xdr:sp macro="" textlink="">
      <xdr:nvSpPr>
        <xdr:cNvPr id="536" name="楕円 535"/>
        <xdr:cNvSpPr/>
      </xdr:nvSpPr>
      <xdr:spPr>
        <a:xfrm>
          <a:off x="14541500" y="6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90663</xdr:rowOff>
    </xdr:from>
    <xdr:ext cx="534377" cy="259045"/>
    <xdr:sp macro="" textlink="">
      <xdr:nvSpPr>
        <xdr:cNvPr id="537" name="テキスト ボックス 536"/>
        <xdr:cNvSpPr txBox="1"/>
      </xdr:nvSpPr>
      <xdr:spPr>
        <a:xfrm>
          <a:off x="14325111" y="64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41599</xdr:rowOff>
    </xdr:from>
    <xdr:to>
      <xdr:col>72</xdr:col>
      <xdr:colOff>38100</xdr:colOff>
      <xdr:row>37</xdr:row>
      <xdr:rowOff>143199</xdr:rowOff>
    </xdr:to>
    <xdr:sp macro="" textlink="">
      <xdr:nvSpPr>
        <xdr:cNvPr id="538" name="楕円 537"/>
        <xdr:cNvSpPr/>
      </xdr:nvSpPr>
      <xdr:spPr>
        <a:xfrm>
          <a:off x="13652500" y="63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134326</xdr:rowOff>
    </xdr:from>
    <xdr:ext cx="534377" cy="259045"/>
    <xdr:sp macro="" textlink="">
      <xdr:nvSpPr>
        <xdr:cNvPr id="539" name="テキスト ボックス 538"/>
        <xdr:cNvSpPr txBox="1"/>
      </xdr:nvSpPr>
      <xdr:spPr>
        <a:xfrm>
          <a:off x="13436111" y="64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66383</xdr:rowOff>
    </xdr:from>
    <xdr:to>
      <xdr:col>67</xdr:col>
      <xdr:colOff>101600</xdr:colOff>
      <xdr:row>37</xdr:row>
      <xdr:rowOff>167983</xdr:rowOff>
    </xdr:to>
    <xdr:sp macro="" textlink="">
      <xdr:nvSpPr>
        <xdr:cNvPr id="540" name="楕円 539"/>
        <xdr:cNvSpPr/>
      </xdr:nvSpPr>
      <xdr:spPr>
        <a:xfrm>
          <a:off x="127635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159110</xdr:rowOff>
    </xdr:from>
    <xdr:ext cx="534377" cy="259045"/>
    <xdr:sp macro="" textlink="">
      <xdr:nvSpPr>
        <xdr:cNvPr id="541" name="テキスト ボックス 540"/>
        <xdr:cNvSpPr txBox="1"/>
      </xdr:nvSpPr>
      <xdr:spPr>
        <a:xfrm>
          <a:off x="12547111" y="65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7" name="直線コネクタ 566"/>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68"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69" name="直線コネクタ 568"/>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0"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1" name="直線コネクタ 570"/>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144021</xdr:rowOff>
    </xdr:from>
    <xdr:to>
      <xdr:col>85</xdr:col>
      <xdr:colOff>127000</xdr:colOff>
      <xdr:row>57</xdr:row>
      <xdr:rowOff>83121</xdr:rowOff>
    </xdr:to>
    <xdr:cxnSp macro="">
      <xdr:nvCxnSpPr>
        <xdr:cNvPr id="572" name="直線コネクタ 571"/>
        <xdr:cNvCxnSpPr/>
      </xdr:nvCxnSpPr>
      <xdr:spPr>
        <a:xfrm>
          <a:off x="15481300" y="9745221"/>
          <a:ext cx="838200" cy="1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3"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4" name="フローチャート: 判断 573"/>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144021</xdr:rowOff>
    </xdr:from>
    <xdr:to>
      <xdr:col>81</xdr:col>
      <xdr:colOff>50800</xdr:colOff>
      <xdr:row>57</xdr:row>
      <xdr:rowOff>140843</xdr:rowOff>
    </xdr:to>
    <xdr:cxnSp macro="">
      <xdr:nvCxnSpPr>
        <xdr:cNvPr id="575" name="直線コネクタ 574"/>
        <xdr:cNvCxnSpPr/>
      </xdr:nvCxnSpPr>
      <xdr:spPr>
        <a:xfrm flipV="1">
          <a:off x="14592300" y="9745221"/>
          <a:ext cx="889000" cy="1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6" name="フローチャート: 判断 575"/>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7" name="テキスト ボックス 576"/>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140843</xdr:rowOff>
    </xdr:from>
    <xdr:to>
      <xdr:col>76</xdr:col>
      <xdr:colOff>114300</xdr:colOff>
      <xdr:row>58</xdr:row>
      <xdr:rowOff>29315</xdr:rowOff>
    </xdr:to>
    <xdr:cxnSp macro="">
      <xdr:nvCxnSpPr>
        <xdr:cNvPr id="578" name="直線コネクタ 577"/>
        <xdr:cNvCxnSpPr/>
      </xdr:nvCxnSpPr>
      <xdr:spPr>
        <a:xfrm flipV="1">
          <a:off x="13703300" y="9913493"/>
          <a:ext cx="889000" cy="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79" name="フローチャート: 判断 578"/>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0" name="テキスト ボックス 579"/>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29315</xdr:rowOff>
    </xdr:from>
    <xdr:to>
      <xdr:col>71</xdr:col>
      <xdr:colOff>177800</xdr:colOff>
      <xdr:row>58</xdr:row>
      <xdr:rowOff>46914</xdr:rowOff>
    </xdr:to>
    <xdr:cxnSp macro="">
      <xdr:nvCxnSpPr>
        <xdr:cNvPr id="581" name="直線コネクタ 580"/>
        <xdr:cNvCxnSpPr/>
      </xdr:nvCxnSpPr>
      <xdr:spPr>
        <a:xfrm flipV="1">
          <a:off x="12814300" y="9973415"/>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2" name="フローチャート: 判断 581"/>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3" name="テキスト ボックス 582"/>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4" name="フローチャート: 判断 583"/>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5" name="テキスト ボックス 584"/>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32321</xdr:rowOff>
    </xdr:from>
    <xdr:to>
      <xdr:col>85</xdr:col>
      <xdr:colOff>177800</xdr:colOff>
      <xdr:row>57</xdr:row>
      <xdr:rowOff>133921</xdr:rowOff>
    </xdr:to>
    <xdr:sp macro="" textlink="">
      <xdr:nvSpPr>
        <xdr:cNvPr id="591" name="楕円 590"/>
        <xdr:cNvSpPr/>
      </xdr:nvSpPr>
      <xdr:spPr>
        <a:xfrm>
          <a:off x="162687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55198</xdr:rowOff>
    </xdr:from>
    <xdr:ext cx="599010" cy="259045"/>
    <xdr:sp macro="" textlink="">
      <xdr:nvSpPr>
        <xdr:cNvPr id="592" name="教育費該当値テキスト"/>
        <xdr:cNvSpPr txBox="1"/>
      </xdr:nvSpPr>
      <xdr:spPr>
        <a:xfrm>
          <a:off x="16370300" y="965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93221</xdr:rowOff>
    </xdr:from>
    <xdr:to>
      <xdr:col>81</xdr:col>
      <xdr:colOff>101600</xdr:colOff>
      <xdr:row>57</xdr:row>
      <xdr:rowOff>23371</xdr:rowOff>
    </xdr:to>
    <xdr:sp macro="" textlink="">
      <xdr:nvSpPr>
        <xdr:cNvPr id="593" name="楕円 592"/>
        <xdr:cNvSpPr/>
      </xdr:nvSpPr>
      <xdr:spPr>
        <a:xfrm>
          <a:off x="154305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39898</xdr:rowOff>
    </xdr:from>
    <xdr:ext cx="599010" cy="259045"/>
    <xdr:sp macro="" textlink="">
      <xdr:nvSpPr>
        <xdr:cNvPr id="594" name="テキスト ボックス 593"/>
        <xdr:cNvSpPr txBox="1"/>
      </xdr:nvSpPr>
      <xdr:spPr>
        <a:xfrm>
          <a:off x="15181795" y="946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90043</xdr:rowOff>
    </xdr:from>
    <xdr:to>
      <xdr:col>76</xdr:col>
      <xdr:colOff>165100</xdr:colOff>
      <xdr:row>58</xdr:row>
      <xdr:rowOff>20193</xdr:rowOff>
    </xdr:to>
    <xdr:sp macro="" textlink="">
      <xdr:nvSpPr>
        <xdr:cNvPr id="595" name="楕円 594"/>
        <xdr:cNvSpPr/>
      </xdr:nvSpPr>
      <xdr:spPr>
        <a:xfrm>
          <a:off x="14541500" y="98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11320</xdr:rowOff>
    </xdr:from>
    <xdr:ext cx="534377" cy="259045"/>
    <xdr:sp macro="" textlink="">
      <xdr:nvSpPr>
        <xdr:cNvPr id="596" name="テキスト ボックス 595"/>
        <xdr:cNvSpPr txBox="1"/>
      </xdr:nvSpPr>
      <xdr:spPr>
        <a:xfrm>
          <a:off x="14325111" y="99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149965</xdr:rowOff>
    </xdr:from>
    <xdr:to>
      <xdr:col>72</xdr:col>
      <xdr:colOff>38100</xdr:colOff>
      <xdr:row>58</xdr:row>
      <xdr:rowOff>80115</xdr:rowOff>
    </xdr:to>
    <xdr:sp macro="" textlink="">
      <xdr:nvSpPr>
        <xdr:cNvPr id="597" name="楕円 596"/>
        <xdr:cNvSpPr/>
      </xdr:nvSpPr>
      <xdr:spPr>
        <a:xfrm>
          <a:off x="13652500" y="99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71242</xdr:rowOff>
    </xdr:from>
    <xdr:ext cx="534377" cy="259045"/>
    <xdr:sp macro="" textlink="">
      <xdr:nvSpPr>
        <xdr:cNvPr id="598" name="テキスト ボックス 597"/>
        <xdr:cNvSpPr txBox="1"/>
      </xdr:nvSpPr>
      <xdr:spPr>
        <a:xfrm>
          <a:off x="13436111" y="100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167564</xdr:rowOff>
    </xdr:from>
    <xdr:to>
      <xdr:col>67</xdr:col>
      <xdr:colOff>101600</xdr:colOff>
      <xdr:row>58</xdr:row>
      <xdr:rowOff>97714</xdr:rowOff>
    </xdr:to>
    <xdr:sp macro="" textlink="">
      <xdr:nvSpPr>
        <xdr:cNvPr id="599" name="楕円 598"/>
        <xdr:cNvSpPr/>
      </xdr:nvSpPr>
      <xdr:spPr>
        <a:xfrm>
          <a:off x="12763500" y="9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88841</xdr:rowOff>
    </xdr:from>
    <xdr:ext cx="534377" cy="259045"/>
    <xdr:sp macro="" textlink="">
      <xdr:nvSpPr>
        <xdr:cNvPr id="600" name="テキスト ボックス 599"/>
        <xdr:cNvSpPr txBox="1"/>
      </xdr:nvSpPr>
      <xdr:spPr>
        <a:xfrm>
          <a:off x="12547111" y="100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2" name="直線コネクタ 621"/>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3"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5"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6" name="直線コネクタ 625"/>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115060</xdr:rowOff>
    </xdr:from>
    <xdr:to>
      <xdr:col>85</xdr:col>
      <xdr:colOff>127000</xdr:colOff>
      <xdr:row>78</xdr:row>
      <xdr:rowOff>121785</xdr:rowOff>
    </xdr:to>
    <xdr:cxnSp macro="">
      <xdr:nvCxnSpPr>
        <xdr:cNvPr id="627" name="直線コネクタ 626"/>
        <xdr:cNvCxnSpPr/>
      </xdr:nvCxnSpPr>
      <xdr:spPr>
        <a:xfrm flipV="1">
          <a:off x="15481300" y="13488160"/>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28"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29" name="フローチャート: 判断 628"/>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121785</xdr:rowOff>
    </xdr:from>
    <xdr:to>
      <xdr:col>81</xdr:col>
      <xdr:colOff>50800</xdr:colOff>
      <xdr:row>78</xdr:row>
      <xdr:rowOff>123600</xdr:rowOff>
    </xdr:to>
    <xdr:cxnSp macro="">
      <xdr:nvCxnSpPr>
        <xdr:cNvPr id="630" name="直線コネクタ 629"/>
        <xdr:cNvCxnSpPr/>
      </xdr:nvCxnSpPr>
      <xdr:spPr>
        <a:xfrm flipV="1">
          <a:off x="14592300" y="13494885"/>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1" name="フローチャート: 判断 630"/>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2" name="テキスト ボックス 631"/>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84553</xdr:rowOff>
    </xdr:from>
    <xdr:to>
      <xdr:col>76</xdr:col>
      <xdr:colOff>114300</xdr:colOff>
      <xdr:row>78</xdr:row>
      <xdr:rowOff>123600</xdr:rowOff>
    </xdr:to>
    <xdr:cxnSp macro="">
      <xdr:nvCxnSpPr>
        <xdr:cNvPr id="633" name="直線コネクタ 632"/>
        <xdr:cNvCxnSpPr/>
      </xdr:nvCxnSpPr>
      <xdr:spPr>
        <a:xfrm>
          <a:off x="13703300" y="13457653"/>
          <a:ext cx="8890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4" name="フローチャート: 判断 633"/>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5" name="テキスト ボックス 634"/>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35232</xdr:rowOff>
    </xdr:from>
    <xdr:to>
      <xdr:col>71</xdr:col>
      <xdr:colOff>177800</xdr:colOff>
      <xdr:row>78</xdr:row>
      <xdr:rowOff>84553</xdr:rowOff>
    </xdr:to>
    <xdr:cxnSp macro="">
      <xdr:nvCxnSpPr>
        <xdr:cNvPr id="636" name="直線コネクタ 635"/>
        <xdr:cNvCxnSpPr/>
      </xdr:nvCxnSpPr>
      <xdr:spPr>
        <a:xfrm>
          <a:off x="12814300" y="13408332"/>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7" name="フローチャート: 判断 636"/>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38" name="テキスト ボックス 637"/>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39" name="フローチャート: 判断 638"/>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0" name="テキスト ボックス 639"/>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64260</xdr:rowOff>
    </xdr:from>
    <xdr:to>
      <xdr:col>85</xdr:col>
      <xdr:colOff>177800</xdr:colOff>
      <xdr:row>78</xdr:row>
      <xdr:rowOff>165860</xdr:rowOff>
    </xdr:to>
    <xdr:sp macro="" textlink="">
      <xdr:nvSpPr>
        <xdr:cNvPr id="646" name="楕円 645"/>
        <xdr:cNvSpPr/>
      </xdr:nvSpPr>
      <xdr:spPr>
        <a:xfrm>
          <a:off x="16268700" y="13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534377" cy="259045"/>
    <xdr:sp macro="" textlink="">
      <xdr:nvSpPr>
        <xdr:cNvPr id="647" name="災害復旧費該当値テキスト"/>
        <xdr:cNvSpPr txBox="1"/>
      </xdr:nvSpPr>
      <xdr:spPr>
        <a:xfrm>
          <a:off x="16370300" y="134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70985</xdr:rowOff>
    </xdr:from>
    <xdr:to>
      <xdr:col>81</xdr:col>
      <xdr:colOff>101600</xdr:colOff>
      <xdr:row>79</xdr:row>
      <xdr:rowOff>1135</xdr:rowOff>
    </xdr:to>
    <xdr:sp macro="" textlink="">
      <xdr:nvSpPr>
        <xdr:cNvPr id="648" name="楕円 647"/>
        <xdr:cNvSpPr/>
      </xdr:nvSpPr>
      <xdr:spPr>
        <a:xfrm>
          <a:off x="15430500" y="134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163712</xdr:rowOff>
    </xdr:from>
    <xdr:ext cx="469744" cy="259045"/>
    <xdr:sp macro="" textlink="">
      <xdr:nvSpPr>
        <xdr:cNvPr id="649" name="テキスト ボックス 648"/>
        <xdr:cNvSpPr txBox="1"/>
      </xdr:nvSpPr>
      <xdr:spPr>
        <a:xfrm>
          <a:off x="15246428" y="135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72800</xdr:rowOff>
    </xdr:from>
    <xdr:to>
      <xdr:col>76</xdr:col>
      <xdr:colOff>165100</xdr:colOff>
      <xdr:row>79</xdr:row>
      <xdr:rowOff>2950</xdr:rowOff>
    </xdr:to>
    <xdr:sp macro="" textlink="">
      <xdr:nvSpPr>
        <xdr:cNvPr id="650" name="楕円 649"/>
        <xdr:cNvSpPr/>
      </xdr:nvSpPr>
      <xdr:spPr>
        <a:xfrm>
          <a:off x="14541500" y="13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165527</xdr:rowOff>
    </xdr:from>
    <xdr:ext cx="469744" cy="259045"/>
    <xdr:sp macro="" textlink="">
      <xdr:nvSpPr>
        <xdr:cNvPr id="651" name="テキスト ボックス 650"/>
        <xdr:cNvSpPr txBox="1"/>
      </xdr:nvSpPr>
      <xdr:spPr>
        <a:xfrm>
          <a:off x="14357428" y="135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33753</xdr:rowOff>
    </xdr:from>
    <xdr:to>
      <xdr:col>72</xdr:col>
      <xdr:colOff>38100</xdr:colOff>
      <xdr:row>78</xdr:row>
      <xdr:rowOff>135353</xdr:rowOff>
    </xdr:to>
    <xdr:sp macro="" textlink="">
      <xdr:nvSpPr>
        <xdr:cNvPr id="652" name="楕円 651"/>
        <xdr:cNvSpPr/>
      </xdr:nvSpPr>
      <xdr:spPr>
        <a:xfrm>
          <a:off x="13652500" y="134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151880</xdr:rowOff>
    </xdr:from>
    <xdr:ext cx="534377" cy="259045"/>
    <xdr:sp macro="" textlink="">
      <xdr:nvSpPr>
        <xdr:cNvPr id="653" name="テキスト ボックス 652"/>
        <xdr:cNvSpPr txBox="1"/>
      </xdr:nvSpPr>
      <xdr:spPr>
        <a:xfrm>
          <a:off x="13436111" y="131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155882</xdr:rowOff>
    </xdr:from>
    <xdr:to>
      <xdr:col>67</xdr:col>
      <xdr:colOff>101600</xdr:colOff>
      <xdr:row>78</xdr:row>
      <xdr:rowOff>86032</xdr:rowOff>
    </xdr:to>
    <xdr:sp macro="" textlink="">
      <xdr:nvSpPr>
        <xdr:cNvPr id="654" name="楕円 653"/>
        <xdr:cNvSpPr/>
      </xdr:nvSpPr>
      <xdr:spPr>
        <a:xfrm>
          <a:off x="12763500" y="133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102559</xdr:rowOff>
    </xdr:from>
    <xdr:ext cx="534377" cy="259045"/>
    <xdr:sp macro="" textlink="">
      <xdr:nvSpPr>
        <xdr:cNvPr id="655" name="テキスト ボックス 654"/>
        <xdr:cNvSpPr txBox="1"/>
      </xdr:nvSpPr>
      <xdr:spPr>
        <a:xfrm>
          <a:off x="12547111" y="131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7" name="直線コネクタ 676"/>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78"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79" name="直線コネクタ 678"/>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0"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1" name="直線コネクタ 680"/>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161294</xdr:rowOff>
    </xdr:from>
    <xdr:to>
      <xdr:col>85</xdr:col>
      <xdr:colOff>127000</xdr:colOff>
      <xdr:row>92</xdr:row>
      <xdr:rowOff>111798</xdr:rowOff>
    </xdr:to>
    <xdr:cxnSp macro="">
      <xdr:nvCxnSpPr>
        <xdr:cNvPr id="682" name="直線コネクタ 681"/>
        <xdr:cNvCxnSpPr/>
      </xdr:nvCxnSpPr>
      <xdr:spPr>
        <a:xfrm>
          <a:off x="15481300" y="15763244"/>
          <a:ext cx="838200" cy="1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3"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4" name="フローチャート: 判断 683"/>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43290</xdr:rowOff>
    </xdr:from>
    <xdr:to>
      <xdr:col>81</xdr:col>
      <xdr:colOff>50800</xdr:colOff>
      <xdr:row>91</xdr:row>
      <xdr:rowOff>161294</xdr:rowOff>
    </xdr:to>
    <xdr:cxnSp macro="">
      <xdr:nvCxnSpPr>
        <xdr:cNvPr id="685" name="直線コネクタ 684"/>
        <xdr:cNvCxnSpPr/>
      </xdr:nvCxnSpPr>
      <xdr:spPr>
        <a:xfrm>
          <a:off x="14592300" y="15645240"/>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6" name="フローチャート: 判断 685"/>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7" name="テキスト ボックス 686"/>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79972</xdr:rowOff>
    </xdr:from>
    <xdr:to>
      <xdr:col>76</xdr:col>
      <xdr:colOff>114300</xdr:colOff>
      <xdr:row>91</xdr:row>
      <xdr:rowOff>43290</xdr:rowOff>
    </xdr:to>
    <xdr:cxnSp macro="">
      <xdr:nvCxnSpPr>
        <xdr:cNvPr id="688" name="直線コネクタ 687"/>
        <xdr:cNvCxnSpPr/>
      </xdr:nvCxnSpPr>
      <xdr:spPr>
        <a:xfrm>
          <a:off x="13703300" y="15510472"/>
          <a:ext cx="889000" cy="1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89" name="フローチャート: 判断 688"/>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0" name="テキスト ボックス 689"/>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79972</xdr:rowOff>
    </xdr:from>
    <xdr:to>
      <xdr:col>71</xdr:col>
      <xdr:colOff>177800</xdr:colOff>
      <xdr:row>90</xdr:row>
      <xdr:rowOff>164457</xdr:rowOff>
    </xdr:to>
    <xdr:cxnSp macro="">
      <xdr:nvCxnSpPr>
        <xdr:cNvPr id="691" name="直線コネクタ 690"/>
        <xdr:cNvCxnSpPr/>
      </xdr:nvCxnSpPr>
      <xdr:spPr>
        <a:xfrm flipV="1">
          <a:off x="12814300" y="15510472"/>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2" name="フローチャート: 判断 691"/>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3" name="テキスト ボックス 692"/>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4" name="フローチャート: 判断 693"/>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5" name="テキスト ボックス 694"/>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60998</xdr:rowOff>
    </xdr:from>
    <xdr:to>
      <xdr:col>85</xdr:col>
      <xdr:colOff>177800</xdr:colOff>
      <xdr:row>92</xdr:row>
      <xdr:rowOff>162598</xdr:rowOff>
    </xdr:to>
    <xdr:sp macro="" textlink="">
      <xdr:nvSpPr>
        <xdr:cNvPr id="701" name="楕円 700"/>
        <xdr:cNvSpPr/>
      </xdr:nvSpPr>
      <xdr:spPr>
        <a:xfrm>
          <a:off x="16268700" y="158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149205</xdr:rowOff>
    </xdr:from>
    <xdr:ext cx="599010" cy="259045"/>
    <xdr:sp macro="" textlink="">
      <xdr:nvSpPr>
        <xdr:cNvPr id="702" name="公債費該当値テキスト"/>
        <xdr:cNvSpPr txBox="1"/>
      </xdr:nvSpPr>
      <xdr:spPr>
        <a:xfrm>
          <a:off x="16370300" y="1575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110494</xdr:rowOff>
    </xdr:from>
    <xdr:to>
      <xdr:col>81</xdr:col>
      <xdr:colOff>101600</xdr:colOff>
      <xdr:row>92</xdr:row>
      <xdr:rowOff>40644</xdr:rowOff>
    </xdr:to>
    <xdr:sp macro="" textlink="">
      <xdr:nvSpPr>
        <xdr:cNvPr id="703" name="楕円 702"/>
        <xdr:cNvSpPr/>
      </xdr:nvSpPr>
      <xdr:spPr>
        <a:xfrm>
          <a:off x="15430500" y="15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57171</xdr:rowOff>
    </xdr:from>
    <xdr:ext cx="599010" cy="259045"/>
    <xdr:sp macro="" textlink="">
      <xdr:nvSpPr>
        <xdr:cNvPr id="704" name="テキスト ボックス 703"/>
        <xdr:cNvSpPr txBox="1"/>
      </xdr:nvSpPr>
      <xdr:spPr>
        <a:xfrm>
          <a:off x="15181795" y="154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163940</xdr:rowOff>
    </xdr:from>
    <xdr:to>
      <xdr:col>76</xdr:col>
      <xdr:colOff>165100</xdr:colOff>
      <xdr:row>91</xdr:row>
      <xdr:rowOff>94090</xdr:rowOff>
    </xdr:to>
    <xdr:sp macro="" textlink="">
      <xdr:nvSpPr>
        <xdr:cNvPr id="705" name="楕円 704"/>
        <xdr:cNvSpPr/>
      </xdr:nvSpPr>
      <xdr:spPr>
        <a:xfrm>
          <a:off x="14541500" y="15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110617</xdr:rowOff>
    </xdr:from>
    <xdr:ext cx="599010" cy="259045"/>
    <xdr:sp macro="" textlink="">
      <xdr:nvSpPr>
        <xdr:cNvPr id="706" name="テキスト ボックス 705"/>
        <xdr:cNvSpPr txBox="1"/>
      </xdr:nvSpPr>
      <xdr:spPr>
        <a:xfrm>
          <a:off x="14292795" y="153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29172</xdr:rowOff>
    </xdr:from>
    <xdr:to>
      <xdr:col>72</xdr:col>
      <xdr:colOff>38100</xdr:colOff>
      <xdr:row>90</xdr:row>
      <xdr:rowOff>130772</xdr:rowOff>
    </xdr:to>
    <xdr:sp macro="" textlink="">
      <xdr:nvSpPr>
        <xdr:cNvPr id="707" name="楕円 706"/>
        <xdr:cNvSpPr/>
      </xdr:nvSpPr>
      <xdr:spPr>
        <a:xfrm>
          <a:off x="13652500" y="154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147299</xdr:rowOff>
    </xdr:from>
    <xdr:ext cx="599010" cy="259045"/>
    <xdr:sp macro="" textlink="">
      <xdr:nvSpPr>
        <xdr:cNvPr id="708" name="テキスト ボックス 707"/>
        <xdr:cNvSpPr txBox="1"/>
      </xdr:nvSpPr>
      <xdr:spPr>
        <a:xfrm>
          <a:off x="13403795" y="152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113657</xdr:rowOff>
    </xdr:from>
    <xdr:to>
      <xdr:col>67</xdr:col>
      <xdr:colOff>101600</xdr:colOff>
      <xdr:row>91</xdr:row>
      <xdr:rowOff>43807</xdr:rowOff>
    </xdr:to>
    <xdr:sp macro="" textlink="">
      <xdr:nvSpPr>
        <xdr:cNvPr id="709" name="楕円 708"/>
        <xdr:cNvSpPr/>
      </xdr:nvSpPr>
      <xdr:spPr>
        <a:xfrm>
          <a:off x="12763500" y="15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60334</xdr:rowOff>
    </xdr:from>
    <xdr:ext cx="599010" cy="259045"/>
    <xdr:sp macro="" textlink="">
      <xdr:nvSpPr>
        <xdr:cNvPr id="710" name="テキスト ボックス 709"/>
        <xdr:cNvSpPr txBox="1"/>
      </xdr:nvSpPr>
      <xdr:spPr>
        <a:xfrm>
          <a:off x="12514795" y="1531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6" name="直線コネクタ 735"/>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7"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39"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0" name="直線コネクタ 739"/>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2"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3" name="フローチャート: 判断 742"/>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5" name="フローチャート: 判断 744"/>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6" name="テキスト ボックス 745"/>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48" name="フローチャート: 判断 747"/>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49" name="テキスト ボックス 748"/>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1" name="フローチャート: 判断 750"/>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2" name="テキスト ボックス 751"/>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3" name="フローチャート: 判断 752"/>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4" name="テキスト ボックス 753"/>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1"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消防費は、防災行政無線整備（</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（繰越）：約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百万円）によりコストが高い状態が続いています。総務費は、平成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年度に新庁舎建設が完了したことから平成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年度は減少していますが、平成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年度は光ケーブルや来島拠点複合施設の整備が始まるため、大きく増加する見込みです</a:t>
          </a:r>
          <a:endParaRPr lang="ja-JP" altLang="ja-JP" sz="1400">
            <a:effectLst/>
          </a:endParaRPr>
        </a:p>
        <a:p>
          <a:r>
            <a:rPr kumimoji="1" lang="ja-JP" altLang="ja-JP" sz="1100">
              <a:solidFill>
                <a:schemeClr val="dk1"/>
              </a:solidFill>
              <a:effectLst/>
              <a:latin typeface="+mn-lt"/>
              <a:ea typeface="+mn-ea"/>
              <a:cs typeface="+mn-cs"/>
            </a:rPr>
            <a:t>　教育費は、頓原拠点複合施設の整備が終了したことから減少しています。土木費は、新規改良路線が多いことや、除雪費用、新衣掛団地の整備が始まったことから増加しています。</a:t>
          </a:r>
          <a:endParaRPr lang="ja-JP" altLang="ja-JP" sz="1400">
            <a:effectLst/>
          </a:endParaRPr>
        </a:p>
        <a:p>
          <a:r>
            <a:rPr kumimoji="1" lang="ja-JP" altLang="ja-JP" sz="1100">
              <a:solidFill>
                <a:schemeClr val="dk1"/>
              </a:solidFill>
              <a:effectLst/>
              <a:latin typeface="+mn-lt"/>
              <a:ea typeface="+mn-ea"/>
              <a:cs typeface="+mn-cs"/>
            </a:rPr>
            <a:t>　商工費は、類似団体平均の約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倍、県内平均の約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倍となっていますが、平成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年度は琴引スキー場の人口降雪機や酒づくり交流館の整備を実施したためです。しかし、経常的には、観光交流施設の指定管理施料が大きくなっているため、類似団体と比較して大きくなっています。</a:t>
          </a:r>
          <a:endParaRPr lang="ja-JP" altLang="ja-JP" sz="1400">
            <a:effectLst/>
          </a:endParaRPr>
        </a:p>
        <a:p>
          <a:r>
            <a:rPr kumimoji="1" lang="ja-JP" altLang="ja-JP" sz="1100">
              <a:solidFill>
                <a:schemeClr val="dk1"/>
              </a:solidFill>
              <a:effectLst/>
              <a:latin typeface="+mn-lt"/>
              <a:ea typeface="+mn-ea"/>
              <a:cs typeface="+mn-cs"/>
            </a:rPr>
            <a:t>　高齢化などにより年々扶助費は増加しており、これに伴い、民生費も増加傾向にあります。今後もこの傾向は続くと思われます。</a:t>
          </a:r>
          <a:endParaRPr lang="ja-JP" altLang="ja-JP" sz="1400">
            <a:effectLst/>
          </a:endParaRPr>
        </a:p>
        <a:p>
          <a:r>
            <a:rPr kumimoji="1" lang="ja-JP" altLang="ja-JP" sz="1100">
              <a:solidFill>
                <a:schemeClr val="dk1"/>
              </a:solidFill>
              <a:effectLst/>
              <a:latin typeface="+mn-lt"/>
              <a:ea typeface="+mn-ea"/>
              <a:cs typeface="+mn-cs"/>
            </a:rPr>
            <a:t>　公債費は、これまでの繰上償還の効果により、数値は改善されていますが、依然として類似団体平均を上回っていることから、計画的な建設事業を行うことにより、地方債の新規発行を抑制し、削減に努め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財政調整基金残高の増減はありませんでしたが、標準財政規模の大部分を構成する普通交付税が、平成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千万円減少したため、標準財政規模に対する比率は上昇しています。また、実質収支額は約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百万円増加しましたが、同じ理由で標準財政規模に対する比率はは上昇しています。</a:t>
          </a:r>
          <a:endParaRPr lang="ja-JP" altLang="ja-JP" sz="1400">
            <a:effectLst/>
          </a:endParaRPr>
        </a:p>
        <a:p>
          <a:r>
            <a:rPr kumimoji="1" lang="ja-JP" altLang="ja-JP" sz="1100">
              <a:solidFill>
                <a:schemeClr val="dk1"/>
              </a:solidFill>
              <a:effectLst/>
              <a:latin typeface="+mn-lt"/>
              <a:ea typeface="+mn-ea"/>
              <a:cs typeface="+mn-cs"/>
            </a:rPr>
            <a:t>　また、標準財政規模に対する実質単年度収支の割合は、平成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年度と比較して、単年度収支が約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百万円増加しましたが、繰上償還額が約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億円減少したため減少していますが、黒字を継続する健全な状態となっています。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年度末に、住宅新築資金等貸付事業会計を閉じたことから、赤字決算の会計はなくなりました。また、平成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年度以降は公債費の繰上償還を実施しても、財政調整基金及び減債基金を取り崩さない財政運営ができるなど収支改善が進んでいます。</a:t>
          </a:r>
          <a:endParaRPr lang="ja-JP" altLang="ja-JP" sz="1400">
            <a:effectLst/>
          </a:endParaRPr>
        </a:p>
        <a:p>
          <a:r>
            <a:rPr kumimoji="1" lang="ja-JP" altLang="ja-JP" sz="1100">
              <a:solidFill>
                <a:schemeClr val="dk1"/>
              </a:solidFill>
              <a:effectLst/>
              <a:latin typeface="+mn-lt"/>
              <a:ea typeface="+mn-ea"/>
              <a:cs typeface="+mn-cs"/>
            </a:rPr>
            <a:t>　しかし、合併後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年が経過した平成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年度以降、町の歳入の約半分を占める普通交付税の町合併に伴う加算分が、平成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年かけて段階的に縮減されていくため（平成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年度は縮減</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年目）、今後はさらなる経費の削減等を行い、健全な行財政運営を維持する必要があります。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国民健康保険事業会計については、平成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年度に県から交付された療養給付費負担金交付金の超過交付分を、平成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年度に清算還付する必要があり、その財源とするため翌年度繰越額を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百万円）となるよう調整したため比率が大きくなっている。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7662189</v>
      </c>
      <c r="BO4" s="410"/>
      <c r="BP4" s="410"/>
      <c r="BQ4" s="410"/>
      <c r="BR4" s="410"/>
      <c r="BS4" s="410"/>
      <c r="BT4" s="410"/>
      <c r="BU4" s="411"/>
      <c r="BV4" s="409">
        <v>8210290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1.9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7529247</v>
      </c>
      <c r="BO5" s="447"/>
      <c r="BP5" s="447"/>
      <c r="BQ5" s="447"/>
      <c r="BR5" s="447"/>
      <c r="BS5" s="447"/>
      <c r="BT5" s="447"/>
      <c r="BU5" s="448"/>
      <c r="BV5" s="446">
        <v>8093353</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93.7</v>
      </c>
      <c r="CU5" s="444"/>
      <c r="CV5" s="444"/>
      <c r="CW5" s="444"/>
      <c r="CX5" s="444"/>
      <c r="CY5" s="444"/>
      <c r="CZ5" s="444"/>
      <c r="DA5" s="445"/>
      <c r="DB5" s="443">
        <v>92.4</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132942</v>
      </c>
      <c r="BO6" s="447"/>
      <c r="BP6" s="447"/>
      <c r="BQ6" s="447"/>
      <c r="BR6" s="447"/>
      <c r="BS6" s="447"/>
      <c r="BT6" s="447"/>
      <c r="BU6" s="448"/>
      <c r="BV6" s="446">
        <v>116937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95.9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89</v>
      </c>
      <c r="AV7" s="479"/>
      <c r="AW7" s="479"/>
      <c r="AX7" s="479"/>
      <c r="AY7" s="480" t="s">
        <v>100</v>
      </c>
      <c r="AZ7" s="481"/>
      <c r="BA7" s="481"/>
      <c r="BB7" s="481"/>
      <c r="BC7" s="481"/>
      <c r="BD7" s="481"/>
      <c r="BE7" s="481"/>
      <c r="BF7" s="481"/>
      <c r="BG7" s="481"/>
      <c r="BH7" s="481"/>
      <c r="BI7" s="481"/>
      <c r="BJ7" s="481"/>
      <c r="BK7" s="481"/>
      <c r="BL7" s="481"/>
      <c r="BM7" s="482"/>
      <c r="BN7" s="446">
        <v>33506</v>
      </c>
      <c r="BO7" s="447"/>
      <c r="BP7" s="447"/>
      <c r="BQ7" s="447"/>
      <c r="BR7" s="447"/>
      <c r="BS7" s="447"/>
      <c r="BT7" s="447"/>
      <c r="BU7" s="448"/>
      <c r="BV7" s="446">
        <v>36333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4084825</v>
      </c>
      <c r="CU7" s="447"/>
      <c r="CV7" s="447"/>
      <c r="CW7" s="447"/>
      <c r="CX7" s="447"/>
      <c r="CY7" s="447"/>
      <c r="CZ7" s="447"/>
      <c r="DA7" s="448"/>
      <c r="DB7" s="446">
        <v>4165509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89</v>
      </c>
      <c r="AV8" s="479"/>
      <c r="AW8" s="479"/>
      <c r="AX8" s="479"/>
      <c r="AY8" s="480" t="s">
        <v>103</v>
      </c>
      <c r="AZ8" s="481"/>
      <c r="BA8" s="481"/>
      <c r="BB8" s="481"/>
      <c r="BC8" s="481"/>
      <c r="BD8" s="481"/>
      <c r="BE8" s="481"/>
      <c r="BF8" s="481"/>
      <c r="BG8" s="481"/>
      <c r="BH8" s="481"/>
      <c r="BI8" s="481"/>
      <c r="BJ8" s="481"/>
      <c r="BK8" s="481"/>
      <c r="BL8" s="481"/>
      <c r="BM8" s="482"/>
      <c r="BN8" s="446">
        <v>99436</v>
      </c>
      <c r="BO8" s="447"/>
      <c r="BP8" s="447"/>
      <c r="BQ8" s="447"/>
      <c r="BR8" s="447"/>
      <c r="BS8" s="447"/>
      <c r="BT8" s="447"/>
      <c r="BU8" s="448"/>
      <c r="BV8" s="446">
        <v>80604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0.14000000000000001</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5031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89</v>
      </c>
      <c r="AV9" s="479"/>
      <c r="AW9" s="479"/>
      <c r="AX9" s="479"/>
      <c r="AY9" s="480" t="s">
        <v>109</v>
      </c>
      <c r="AZ9" s="481"/>
      <c r="BA9" s="481"/>
      <c r="BB9" s="481"/>
      <c r="BC9" s="481"/>
      <c r="BD9" s="481"/>
      <c r="BE9" s="481"/>
      <c r="BF9" s="481"/>
      <c r="BG9" s="481"/>
      <c r="BH9" s="481"/>
      <c r="BI9" s="481"/>
      <c r="BJ9" s="481"/>
      <c r="BK9" s="481"/>
      <c r="BL9" s="481"/>
      <c r="BM9" s="482"/>
      <c r="BN9" s="446">
        <v>18832</v>
      </c>
      <c r="BO9" s="447"/>
      <c r="BP9" s="447"/>
      <c r="BQ9" s="447"/>
      <c r="BR9" s="447"/>
      <c r="BS9" s="447"/>
      <c r="BT9" s="447"/>
      <c r="BU9" s="448"/>
      <c r="BV9" s="446">
        <v>-39780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23.1</v>
      </c>
      <c r="CU9" s="444"/>
      <c r="CV9" s="444"/>
      <c r="CW9" s="444"/>
      <c r="CX9" s="444"/>
      <c r="CY9" s="444"/>
      <c r="CZ9" s="444"/>
      <c r="DA9" s="445"/>
      <c r="DB9" s="443">
        <v>24.5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5534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97527</v>
      </c>
      <c r="BO11" s="447"/>
      <c r="BP11" s="447"/>
      <c r="BQ11" s="447"/>
      <c r="BR11" s="447"/>
      <c r="BS11" s="447"/>
      <c r="BT11" s="447"/>
      <c r="BU11" s="448"/>
      <c r="BV11" s="446">
        <v>213563</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5014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4980</v>
      </c>
      <c r="S13" s="528"/>
      <c r="T13" s="528"/>
      <c r="U13" s="528"/>
      <c r="V13" s="529"/>
      <c r="W13" s="462" t="s">
        <v>133</v>
      </c>
      <c r="X13" s="463"/>
      <c r="Y13" s="463"/>
      <c r="Z13" s="463"/>
      <c r="AA13" s="463"/>
      <c r="AB13" s="453"/>
      <c r="AC13" s="497">
        <v>621</v>
      </c>
      <c r="AD13" s="498"/>
      <c r="AE13" s="498"/>
      <c r="AF13" s="498"/>
      <c r="AG13" s="537"/>
      <c r="AH13" s="497">
        <v>588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116359</v>
      </c>
      <c r="BO13" s="447"/>
      <c r="BP13" s="447"/>
      <c r="BQ13" s="447"/>
      <c r="BR13" s="447"/>
      <c r="BS13" s="447"/>
      <c r="BT13" s="447"/>
      <c r="BU13" s="448"/>
      <c r="BV13" s="446">
        <v>173784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5083</v>
      </c>
      <c r="S14" s="528"/>
      <c r="T14" s="528"/>
      <c r="U14" s="528"/>
      <c r="V14" s="529"/>
      <c r="W14" s="436"/>
      <c r="X14" s="437"/>
      <c r="Y14" s="437"/>
      <c r="Z14" s="437"/>
      <c r="AA14" s="437"/>
      <c r="AB14" s="426"/>
      <c r="AC14" s="530">
        <v>23.4</v>
      </c>
      <c r="AD14" s="531"/>
      <c r="AE14" s="531"/>
      <c r="AF14" s="531"/>
      <c r="AG14" s="532"/>
      <c r="AH14" s="530">
        <v>21.3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49.1</v>
      </c>
      <c r="CU14" s="542"/>
      <c r="CV14" s="542"/>
      <c r="CW14" s="542"/>
      <c r="CX14" s="542"/>
      <c r="CY14" s="542"/>
      <c r="CZ14" s="542"/>
      <c r="DA14" s="543"/>
      <c r="DB14" s="541">
        <v>47.7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5050</v>
      </c>
      <c r="S15" s="528"/>
      <c r="T15" s="528"/>
      <c r="U15" s="528"/>
      <c r="V15" s="529"/>
      <c r="W15" s="462" t="s">
        <v>140</v>
      </c>
      <c r="X15" s="463"/>
      <c r="Y15" s="463"/>
      <c r="Z15" s="463"/>
      <c r="AA15" s="463"/>
      <c r="AB15" s="453"/>
      <c r="AC15" s="497">
        <v>521</v>
      </c>
      <c r="AD15" s="498"/>
      <c r="AE15" s="498"/>
      <c r="AF15" s="498"/>
      <c r="AG15" s="537"/>
      <c r="AH15" s="497">
        <v>588</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509098</v>
      </c>
      <c r="BO15" s="410"/>
      <c r="BP15" s="410"/>
      <c r="BQ15" s="410"/>
      <c r="BR15" s="410"/>
      <c r="BS15" s="410"/>
      <c r="BT15" s="410"/>
      <c r="BU15" s="411"/>
      <c r="BV15" s="409">
        <v>526563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19.7</v>
      </c>
      <c r="AD16" s="531"/>
      <c r="AE16" s="531"/>
      <c r="AF16" s="531"/>
      <c r="AG16" s="532"/>
      <c r="AH16" s="530">
        <v>21.3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3746990</v>
      </c>
      <c r="BO16" s="447"/>
      <c r="BP16" s="447"/>
      <c r="BQ16" s="447"/>
      <c r="BR16" s="447"/>
      <c r="BS16" s="447"/>
      <c r="BT16" s="447"/>
      <c r="BU16" s="448"/>
      <c r="BV16" s="446">
        <v>3771324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1507</v>
      </c>
      <c r="AD17" s="498"/>
      <c r="AE17" s="498"/>
      <c r="AF17" s="498"/>
      <c r="AG17" s="537"/>
      <c r="AH17" s="497">
        <v>1584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628101</v>
      </c>
      <c r="BO17" s="447"/>
      <c r="BP17" s="447"/>
      <c r="BQ17" s="447"/>
      <c r="BR17" s="447"/>
      <c r="BS17" s="447"/>
      <c r="BT17" s="447"/>
      <c r="BU17" s="448"/>
      <c r="BV17" s="446">
        <v>649661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242.88</v>
      </c>
      <c r="M18" s="559"/>
      <c r="N18" s="559"/>
      <c r="O18" s="559"/>
      <c r="P18" s="559"/>
      <c r="Q18" s="559"/>
      <c r="R18" s="560"/>
      <c r="S18" s="560"/>
      <c r="T18" s="560"/>
      <c r="U18" s="560"/>
      <c r="V18" s="561"/>
      <c r="W18" s="464"/>
      <c r="X18" s="465"/>
      <c r="Y18" s="465"/>
      <c r="Z18" s="465"/>
      <c r="AA18" s="465"/>
      <c r="AB18" s="456"/>
      <c r="AC18" s="562">
        <v>56.9</v>
      </c>
      <c r="AD18" s="563"/>
      <c r="AE18" s="563"/>
      <c r="AF18" s="563"/>
      <c r="AG18" s="564"/>
      <c r="AH18" s="562">
        <v>57.4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3904763</v>
      </c>
      <c r="BO18" s="447"/>
      <c r="BP18" s="447"/>
      <c r="BQ18" s="447"/>
      <c r="BR18" s="447"/>
      <c r="BS18" s="447"/>
      <c r="BT18" s="447"/>
      <c r="BU18" s="448"/>
      <c r="BV18" s="446">
        <v>3850954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4834109</v>
      </c>
      <c r="BO19" s="447"/>
      <c r="BP19" s="447"/>
      <c r="BQ19" s="447"/>
      <c r="BR19" s="447"/>
      <c r="BS19" s="447"/>
      <c r="BT19" s="447"/>
      <c r="BU19" s="448"/>
      <c r="BV19" s="446">
        <v>5045350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1842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6" t="s">
        <v>159</v>
      </c>
      <c r="AI22" s="463"/>
      <c r="AJ22" s="463"/>
      <c r="AK22" s="463"/>
      <c r="AL22" s="453"/>
      <c r="AM22" s="606" t="s">
        <v>160</v>
      </c>
      <c r="AN22" s="607"/>
      <c r="AO22" s="607"/>
      <c r="AP22" s="607"/>
      <c r="AQ22" s="607"/>
      <c r="AR22" s="608"/>
      <c r="AS22" s="589" t="s">
        <v>157</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161</v>
      </c>
      <c r="AZ23" s="407"/>
      <c r="BA23" s="407"/>
      <c r="BB23" s="407"/>
      <c r="BC23" s="407"/>
      <c r="BD23" s="407"/>
      <c r="BE23" s="407"/>
      <c r="BF23" s="407"/>
      <c r="BG23" s="407"/>
      <c r="BH23" s="407"/>
      <c r="BI23" s="407"/>
      <c r="BJ23" s="407"/>
      <c r="BK23" s="407"/>
      <c r="BL23" s="407"/>
      <c r="BM23" s="408"/>
      <c r="BN23" s="446">
        <v>9757167</v>
      </c>
      <c r="BO23" s="447"/>
      <c r="BP23" s="447"/>
      <c r="BQ23" s="447"/>
      <c r="BR23" s="447"/>
      <c r="BS23" s="447"/>
      <c r="BT23" s="447"/>
      <c r="BU23" s="448"/>
      <c r="BV23" s="446">
        <v>9732107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7300</v>
      </c>
      <c r="R24" s="498"/>
      <c r="S24" s="498"/>
      <c r="T24" s="498"/>
      <c r="U24" s="498"/>
      <c r="V24" s="537"/>
      <c r="W24" s="596"/>
      <c r="X24" s="584"/>
      <c r="Y24" s="585"/>
      <c r="Z24" s="496" t="s">
        <v>163</v>
      </c>
      <c r="AA24" s="476"/>
      <c r="AB24" s="476"/>
      <c r="AC24" s="476"/>
      <c r="AD24" s="476"/>
      <c r="AE24" s="476"/>
      <c r="AF24" s="476"/>
      <c r="AG24" s="477"/>
      <c r="AH24" s="497">
        <v>88</v>
      </c>
      <c r="AI24" s="498"/>
      <c r="AJ24" s="498"/>
      <c r="AK24" s="498"/>
      <c r="AL24" s="537"/>
      <c r="AM24" s="497">
        <v>266640</v>
      </c>
      <c r="AN24" s="498"/>
      <c r="AO24" s="498"/>
      <c r="AP24" s="498"/>
      <c r="AQ24" s="498"/>
      <c r="AR24" s="537"/>
      <c r="AS24" s="497">
        <v>3030</v>
      </c>
      <c r="AT24" s="498"/>
      <c r="AU24" s="498"/>
      <c r="AV24" s="498"/>
      <c r="AW24" s="498"/>
      <c r="AX24" s="499"/>
      <c r="AY24" s="614" t="s">
        <v>164</v>
      </c>
      <c r="AZ24" s="615"/>
      <c r="BA24" s="615"/>
      <c r="BB24" s="615"/>
      <c r="BC24" s="615"/>
      <c r="BD24" s="615"/>
      <c r="BE24" s="615"/>
      <c r="BF24" s="615"/>
      <c r="BG24" s="615"/>
      <c r="BH24" s="615"/>
      <c r="BI24" s="615"/>
      <c r="BJ24" s="615"/>
      <c r="BK24" s="615"/>
      <c r="BL24" s="615"/>
      <c r="BM24" s="616"/>
      <c r="BN24" s="446">
        <v>7115823</v>
      </c>
      <c r="BO24" s="447"/>
      <c r="BP24" s="447"/>
      <c r="BQ24" s="447"/>
      <c r="BR24" s="447"/>
      <c r="BS24" s="447"/>
      <c r="BT24" s="447"/>
      <c r="BU24" s="448"/>
      <c r="BV24" s="446">
        <v>7110044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6200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117162</v>
      </c>
      <c r="BO25" s="410"/>
      <c r="BP25" s="410"/>
      <c r="BQ25" s="410"/>
      <c r="BR25" s="410"/>
      <c r="BS25" s="410"/>
      <c r="BT25" s="410"/>
      <c r="BU25" s="411"/>
      <c r="BV25" s="409">
        <v>79435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5600</v>
      </c>
      <c r="R26" s="498"/>
      <c r="S26" s="498"/>
      <c r="T26" s="498"/>
      <c r="U26" s="498"/>
      <c r="V26" s="537"/>
      <c r="W26" s="596"/>
      <c r="X26" s="584"/>
      <c r="Y26" s="585"/>
      <c r="Z26" s="496" t="s">
        <v>170</v>
      </c>
      <c r="AA26" s="620"/>
      <c r="AB26" s="620"/>
      <c r="AC26" s="620"/>
      <c r="AD26" s="620"/>
      <c r="AE26" s="620"/>
      <c r="AF26" s="620"/>
      <c r="AG26" s="621"/>
      <c r="AH26" s="497">
        <v>5</v>
      </c>
      <c r="AI26" s="498"/>
      <c r="AJ26" s="498"/>
      <c r="AK26" s="498"/>
      <c r="AL26" s="537"/>
      <c r="AM26" s="497">
        <v>17450</v>
      </c>
      <c r="AN26" s="498"/>
      <c r="AO26" s="498"/>
      <c r="AP26" s="498"/>
      <c r="AQ26" s="498"/>
      <c r="AR26" s="537"/>
      <c r="AS26" s="497">
        <v>3490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2980</v>
      </c>
      <c r="R27" s="498"/>
      <c r="S27" s="498"/>
      <c r="T27" s="498"/>
      <c r="U27" s="498"/>
      <c r="V27" s="537"/>
      <c r="W27" s="596"/>
      <c r="X27" s="584"/>
      <c r="Y27" s="585"/>
      <c r="Z27" s="496" t="s">
        <v>173</v>
      </c>
      <c r="AA27" s="476"/>
      <c r="AB27" s="476"/>
      <c r="AC27" s="476"/>
      <c r="AD27" s="476"/>
      <c r="AE27" s="476"/>
      <c r="AF27" s="476"/>
      <c r="AG27" s="477"/>
      <c r="AH27" s="497">
        <v>1</v>
      </c>
      <c r="AI27" s="498"/>
      <c r="AJ27" s="498"/>
      <c r="AK27" s="498"/>
      <c r="AL27" s="537"/>
      <c r="AM27" s="497" t="s">
        <v>174</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v>116092</v>
      </c>
      <c r="BO27" s="618"/>
      <c r="BP27" s="618"/>
      <c r="BQ27" s="618"/>
      <c r="BR27" s="618"/>
      <c r="BS27" s="618"/>
      <c r="BT27" s="618"/>
      <c r="BU27" s="619"/>
      <c r="BV27" s="617">
        <v>116092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2460</v>
      </c>
      <c r="R28" s="498"/>
      <c r="S28" s="498"/>
      <c r="T28" s="498"/>
      <c r="U28" s="498"/>
      <c r="V28" s="537"/>
      <c r="W28" s="596"/>
      <c r="X28" s="584"/>
      <c r="Y28" s="585"/>
      <c r="Z28" s="496" t="s">
        <v>178</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620121</v>
      </c>
      <c r="BO28" s="410"/>
      <c r="BP28" s="410"/>
      <c r="BQ28" s="410"/>
      <c r="BR28" s="410"/>
      <c r="BS28" s="410"/>
      <c r="BT28" s="410"/>
      <c r="BU28" s="411"/>
      <c r="BV28" s="409">
        <v>620121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2050</v>
      </c>
      <c r="R29" s="498"/>
      <c r="S29" s="498"/>
      <c r="T29" s="498"/>
      <c r="U29" s="498"/>
      <c r="V29" s="537"/>
      <c r="W29" s="597"/>
      <c r="X29" s="598"/>
      <c r="Y29" s="599"/>
      <c r="Z29" s="496" t="s">
        <v>181</v>
      </c>
      <c r="AA29" s="476"/>
      <c r="AB29" s="476"/>
      <c r="AC29" s="476"/>
      <c r="AD29" s="476"/>
      <c r="AE29" s="476"/>
      <c r="AF29" s="476"/>
      <c r="AG29" s="477"/>
      <c r="AH29" s="497">
        <v>89</v>
      </c>
      <c r="AI29" s="498"/>
      <c r="AJ29" s="498"/>
      <c r="AK29" s="498"/>
      <c r="AL29" s="537"/>
      <c r="AM29" s="497">
        <v>270167</v>
      </c>
      <c r="AN29" s="498"/>
      <c r="AO29" s="498"/>
      <c r="AP29" s="498"/>
      <c r="AQ29" s="498"/>
      <c r="AR29" s="537"/>
      <c r="AS29" s="497">
        <v>3036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977208</v>
      </c>
      <c r="BO29" s="447"/>
      <c r="BP29" s="447"/>
      <c r="BQ29" s="447"/>
      <c r="BR29" s="447"/>
      <c r="BS29" s="447"/>
      <c r="BT29" s="447"/>
      <c r="BU29" s="448"/>
      <c r="BV29" s="446">
        <v>953582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1826231</v>
      </c>
      <c r="BO30" s="618"/>
      <c r="BP30" s="618"/>
      <c r="BQ30" s="618"/>
      <c r="BR30" s="618"/>
      <c r="BS30" s="618"/>
      <c r="BT30" s="618"/>
      <c r="BU30" s="619"/>
      <c r="BV30" s="617">
        <v>1798107</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飯南病院事業会計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雲南市・飯南町事務組合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島根県市町村総合事務組合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雲南広域連合（普）</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雲南広域連合（介護）</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雲南広域連合（公共下水）</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島根県後期高齢者医療広域連合（普）</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島根県広域高齢者医療広域連合（後期高齢）</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rOLShd8mzVtXBMT/vcF0qyLrxwoJarvOMyGxqnmFtlxqUeJ7QHtLBySvcvVuJQy+WnVXDupqRlvoa3lZ1S90Vw==" saltValue="H8OpNTQ3OSwCz5Rj5DAz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555</v>
      </c>
      <c r="D34" s="1224"/>
      <c r="E34" s="1225"/>
      <c r="F34" s="32">
        <v>4.72</v>
      </c>
      <c r="G34" s="33">
        <v>4.68</v>
      </c>
      <c r="H34" s="33">
        <v>6.96</v>
      </c>
      <c r="I34" s="33">
        <v>8.64</v>
      </c>
      <c r="J34" s="34">
        <v>8.73</v>
      </c>
      <c r="K34" s="22"/>
      <c r="L34" s="22"/>
      <c r="M34" s="22"/>
      <c r="N34" s="22"/>
      <c r="O34" s="22"/>
      <c r="P34" s="22"/>
    </row>
    <row r="35" spans="1:16" ht="39" customHeight="1">
      <c r="A35" s="22"/>
      <c r="B35" s="35"/>
      <c r="C35" s="1218" t="s">
        <v>556</v>
      </c>
      <c r="D35" s="1219"/>
      <c r="E35" s="1220"/>
      <c r="F35" s="36">
        <v>2.75</v>
      </c>
      <c r="G35" s="37">
        <v>1.19</v>
      </c>
      <c r="H35" s="37">
        <v>2.77</v>
      </c>
      <c r="I35" s="37">
        <v>1.93</v>
      </c>
      <c r="J35" s="38">
        <v>2.4300000000000002</v>
      </c>
      <c r="K35" s="22"/>
      <c r="L35" s="22"/>
      <c r="M35" s="22"/>
      <c r="N35" s="22"/>
      <c r="O35" s="22"/>
      <c r="P35" s="22"/>
    </row>
    <row r="36" spans="1:16" ht="39" customHeight="1">
      <c r="A36" s="22"/>
      <c r="B36" s="35"/>
      <c r="C36" s="1218" t="s">
        <v>557</v>
      </c>
      <c r="D36" s="1219"/>
      <c r="E36" s="1220"/>
      <c r="F36" s="36">
        <v>0.61</v>
      </c>
      <c r="G36" s="37">
        <v>0.19</v>
      </c>
      <c r="H36" s="37">
        <v>0</v>
      </c>
      <c r="I36" s="37">
        <v>0.01</v>
      </c>
      <c r="J36" s="38">
        <v>0.63</v>
      </c>
      <c r="K36" s="22"/>
      <c r="L36" s="22"/>
      <c r="M36" s="22"/>
      <c r="N36" s="22"/>
      <c r="O36" s="22"/>
      <c r="P36" s="22"/>
    </row>
    <row r="37" spans="1:16" ht="39" customHeight="1">
      <c r="A37" s="22"/>
      <c r="B37" s="35"/>
      <c r="C37" s="1218" t="s">
        <v>558</v>
      </c>
      <c r="D37" s="1219"/>
      <c r="E37" s="1220"/>
      <c r="F37" s="36">
        <v>0.01</v>
      </c>
      <c r="G37" s="37">
        <v>0.1</v>
      </c>
      <c r="H37" s="37">
        <v>0.02</v>
      </c>
      <c r="I37" s="37">
        <v>0.1</v>
      </c>
      <c r="J37" s="38">
        <v>0.09</v>
      </c>
      <c r="K37" s="22"/>
      <c r="L37" s="22"/>
      <c r="M37" s="22"/>
      <c r="N37" s="22"/>
      <c r="O37" s="22"/>
      <c r="P37" s="22"/>
    </row>
    <row r="38" spans="1:16" ht="39" customHeight="1">
      <c r="A38" s="22"/>
      <c r="B38" s="35"/>
      <c r="C38" s="1218" t="s">
        <v>559</v>
      </c>
      <c r="D38" s="1219"/>
      <c r="E38" s="1220"/>
      <c r="F38" s="36">
        <v>0.04</v>
      </c>
      <c r="G38" s="37">
        <v>0.11</v>
      </c>
      <c r="H38" s="37">
        <v>0.12</v>
      </c>
      <c r="I38" s="37">
        <v>0.13</v>
      </c>
      <c r="J38" s="38">
        <v>0.04</v>
      </c>
      <c r="K38" s="22"/>
      <c r="L38" s="22"/>
      <c r="M38" s="22"/>
      <c r="N38" s="22"/>
      <c r="O38" s="22"/>
      <c r="P38" s="22"/>
    </row>
    <row r="39" spans="1:16" ht="39" customHeight="1">
      <c r="A39" s="22"/>
      <c r="B39" s="35"/>
      <c r="C39" s="1218" t="s">
        <v>560</v>
      </c>
      <c r="D39" s="1219"/>
      <c r="E39" s="1220"/>
      <c r="F39" s="36">
        <v>0</v>
      </c>
      <c r="G39" s="37">
        <v>0.08</v>
      </c>
      <c r="H39" s="37">
        <v>0.15</v>
      </c>
      <c r="I39" s="37">
        <v>0.12</v>
      </c>
      <c r="J39" s="38">
        <v>0.03</v>
      </c>
      <c r="K39" s="22"/>
      <c r="L39" s="22"/>
      <c r="M39" s="22"/>
      <c r="N39" s="22"/>
      <c r="O39" s="22"/>
      <c r="P39" s="22"/>
    </row>
    <row r="40" spans="1:16" ht="39" customHeight="1">
      <c r="A40" s="22"/>
      <c r="B40" s="35"/>
      <c r="C40" s="1218" t="s">
        <v>561</v>
      </c>
      <c r="D40" s="1219"/>
      <c r="E40" s="1220"/>
      <c r="F40" s="36">
        <v>0.1</v>
      </c>
      <c r="G40" s="37">
        <v>0.02</v>
      </c>
      <c r="H40" s="37">
        <v>0.1</v>
      </c>
      <c r="I40" s="37">
        <v>0.02</v>
      </c>
      <c r="J40" s="38">
        <v>0.03</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562</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563</v>
      </c>
      <c r="D43" s="1222"/>
      <c r="E43" s="1223"/>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q9J0u8j7vlon0laPcoNAwiCfVuhMymaK1GBx/qJWFr0VrEZmv6Ij2JTfX6TKGKRM4sM/XcDnhkGxY2u3kwlMQ==" saltValue="akmxScNsbkv8nG4t/u8G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1219</v>
      </c>
      <c r="L45" s="60">
        <v>1273</v>
      </c>
      <c r="M45" s="60">
        <v>1098</v>
      </c>
      <c r="N45" s="60">
        <v>1082</v>
      </c>
      <c r="O45" s="61">
        <v>1059</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361</v>
      </c>
      <c r="L48" s="64">
        <v>336</v>
      </c>
      <c r="M48" s="64">
        <v>321</v>
      </c>
      <c r="N48" s="64">
        <v>308</v>
      </c>
      <c r="O48" s="65">
        <v>337</v>
      </c>
      <c r="P48" s="48"/>
      <c r="Q48" s="48"/>
      <c r="R48" s="48"/>
      <c r="S48" s="48"/>
      <c r="T48" s="48"/>
      <c r="U48" s="48"/>
    </row>
    <row r="49" spans="1:21" ht="30.75" customHeight="1">
      <c r="A49" s="48"/>
      <c r="B49" s="1236"/>
      <c r="C49" s="1237"/>
      <c r="D49" s="62"/>
      <c r="E49" s="1228" t="s">
        <v>16</v>
      </c>
      <c r="F49" s="1228"/>
      <c r="G49" s="1228"/>
      <c r="H49" s="1228"/>
      <c r="I49" s="1228"/>
      <c r="J49" s="1229"/>
      <c r="K49" s="63">
        <v>45</v>
      </c>
      <c r="L49" s="64">
        <v>43</v>
      </c>
      <c r="M49" s="64">
        <v>48</v>
      </c>
      <c r="N49" s="64">
        <v>40</v>
      </c>
      <c r="O49" s="65">
        <v>35</v>
      </c>
      <c r="P49" s="48"/>
      <c r="Q49" s="48"/>
      <c r="R49" s="48"/>
      <c r="S49" s="48"/>
      <c r="T49" s="48"/>
      <c r="U49" s="48"/>
    </row>
    <row r="50" spans="1:21" ht="30.75" customHeight="1">
      <c r="A50" s="48"/>
      <c r="B50" s="1236"/>
      <c r="C50" s="1237"/>
      <c r="D50" s="62"/>
      <c r="E50" s="1228" t="s">
        <v>17</v>
      </c>
      <c r="F50" s="1228"/>
      <c r="G50" s="1228"/>
      <c r="H50" s="1228"/>
      <c r="I50" s="1228"/>
      <c r="J50" s="1229"/>
      <c r="K50" s="63">
        <v>26</v>
      </c>
      <c r="L50" s="64">
        <v>24</v>
      </c>
      <c r="M50" s="64">
        <v>25</v>
      </c>
      <c r="N50" s="64">
        <v>20</v>
      </c>
      <c r="O50" s="65">
        <v>8</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1256</v>
      </c>
      <c r="L52" s="64">
        <v>1269</v>
      </c>
      <c r="M52" s="64">
        <v>1245</v>
      </c>
      <c r="N52" s="64">
        <v>1188</v>
      </c>
      <c r="O52" s="65">
        <v>1101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395</v>
      </c>
      <c r="L53" s="69">
        <v>407</v>
      </c>
      <c r="M53" s="69">
        <v>247</v>
      </c>
      <c r="N53" s="69">
        <v>262</v>
      </c>
      <c r="O53" s="70">
        <v>338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CWlkekI96AK3n6c/NC3IvPAr3fQdnt53gf8UmLmaotb3PLDu2uiXQWOVJwQALCKcYe6qQT2k1NghkevUpzQcA==" saltValue="yFLs6HAZWhQf4A4KeDjv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9243</v>
      </c>
      <c r="J41" s="83">
        <v>8657</v>
      </c>
      <c r="K41" s="83">
        <v>9316</v>
      </c>
      <c r="L41" s="83">
        <v>9732</v>
      </c>
      <c r="M41" s="84">
        <v>9757</v>
      </c>
    </row>
    <row r="42" spans="2:13" ht="27.75" customHeight="1">
      <c r="B42" s="1244"/>
      <c r="C42" s="1245"/>
      <c r="D42" s="85"/>
      <c r="E42" s="1250" t="s">
        <v>26</v>
      </c>
      <c r="F42" s="1250"/>
      <c r="G42" s="1250"/>
      <c r="H42" s="1251"/>
      <c r="I42" s="86">
        <v>542</v>
      </c>
      <c r="J42" s="87">
        <v>66</v>
      </c>
      <c r="K42" s="87">
        <v>31</v>
      </c>
      <c r="L42" s="87">
        <v>16</v>
      </c>
      <c r="M42" s="88">
        <v>9</v>
      </c>
    </row>
    <row r="43" spans="2:13" ht="27.75" customHeight="1">
      <c r="B43" s="1244"/>
      <c r="C43" s="1245"/>
      <c r="D43" s="85"/>
      <c r="E43" s="1250" t="s">
        <v>27</v>
      </c>
      <c r="F43" s="1250"/>
      <c r="G43" s="1250"/>
      <c r="H43" s="1251"/>
      <c r="I43" s="86">
        <v>4384</v>
      </c>
      <c r="J43" s="87">
        <v>4280</v>
      </c>
      <c r="K43" s="87">
        <v>4289</v>
      </c>
      <c r="L43" s="87">
        <v>4236</v>
      </c>
      <c r="M43" s="88">
        <v>4052</v>
      </c>
    </row>
    <row r="44" spans="2:13" ht="27.75" customHeight="1">
      <c r="B44" s="1244"/>
      <c r="C44" s="1245"/>
      <c r="D44" s="85"/>
      <c r="E44" s="1250" t="s">
        <v>28</v>
      </c>
      <c r="F44" s="1250"/>
      <c r="G44" s="1250"/>
      <c r="H44" s="1251"/>
      <c r="I44" s="86">
        <v>229</v>
      </c>
      <c r="J44" s="87">
        <v>201</v>
      </c>
      <c r="K44" s="87">
        <v>169</v>
      </c>
      <c r="L44" s="87">
        <v>148</v>
      </c>
      <c r="M44" s="88">
        <v>114</v>
      </c>
    </row>
    <row r="45" spans="2:13" ht="27.75" customHeight="1">
      <c r="B45" s="1244"/>
      <c r="C45" s="1245"/>
      <c r="D45" s="85"/>
      <c r="E45" s="1250" t="s">
        <v>29</v>
      </c>
      <c r="F45" s="1250"/>
      <c r="G45" s="1250"/>
      <c r="H45" s="1251"/>
      <c r="I45" s="86">
        <v>731</v>
      </c>
      <c r="J45" s="87">
        <v>732</v>
      </c>
      <c r="K45" s="87">
        <v>680</v>
      </c>
      <c r="L45" s="87">
        <v>620</v>
      </c>
      <c r="M45" s="88">
        <v>653</v>
      </c>
    </row>
    <row r="46" spans="2:13" ht="27.75" customHeight="1">
      <c r="B46" s="1244"/>
      <c r="C46" s="1245"/>
      <c r="D46" s="89"/>
      <c r="E46" s="1250" t="s">
        <v>30</v>
      </c>
      <c r="F46" s="1250"/>
      <c r="G46" s="1250"/>
      <c r="H46" s="1251"/>
      <c r="I46" s="86" t="s">
        <v>508</v>
      </c>
      <c r="J46" s="87" t="s">
        <v>508</v>
      </c>
      <c r="K46" s="87" t="s">
        <v>508</v>
      </c>
      <c r="L46" s="87" t="s">
        <v>508</v>
      </c>
      <c r="M46" s="88" t="s">
        <v>508</v>
      </c>
    </row>
    <row r="47" spans="2:13" ht="27.75" customHeight="1">
      <c r="B47" s="1244"/>
      <c r="C47" s="1245"/>
      <c r="D47" s="90"/>
      <c r="E47" s="1252" t="s">
        <v>31</v>
      </c>
      <c r="F47" s="1253"/>
      <c r="G47" s="1253"/>
      <c r="H47" s="1254"/>
      <c r="I47" s="86" t="s">
        <v>508</v>
      </c>
      <c r="J47" s="87" t="s">
        <v>508</v>
      </c>
      <c r="K47" s="87" t="s">
        <v>508</v>
      </c>
      <c r="L47" s="87" t="s">
        <v>508</v>
      </c>
      <c r="M47" s="88" t="s">
        <v>508</v>
      </c>
    </row>
    <row r="48" spans="2:13" ht="27.75" customHeight="1">
      <c r="B48" s="1244"/>
      <c r="C48" s="1245"/>
      <c r="D48" s="85"/>
      <c r="E48" s="1250" t="s">
        <v>32</v>
      </c>
      <c r="F48" s="1250"/>
      <c r="G48" s="1250"/>
      <c r="H48" s="1251"/>
      <c r="I48" s="86" t="s">
        <v>508</v>
      </c>
      <c r="J48" s="87" t="s">
        <v>508</v>
      </c>
      <c r="K48" s="87" t="s">
        <v>508</v>
      </c>
      <c r="L48" s="87" t="s">
        <v>508</v>
      </c>
      <c r="M48" s="88" t="s">
        <v>508</v>
      </c>
    </row>
    <row r="49" spans="2:13" ht="27.75" customHeight="1">
      <c r="B49" s="1246"/>
      <c r="C49" s="1247"/>
      <c r="D49" s="85"/>
      <c r="E49" s="1250" t="s">
        <v>33</v>
      </c>
      <c r="F49" s="1250"/>
      <c r="G49" s="1250"/>
      <c r="H49" s="1251"/>
      <c r="I49" s="86" t="s">
        <v>508</v>
      </c>
      <c r="J49" s="87" t="s">
        <v>508</v>
      </c>
      <c r="K49" s="87" t="s">
        <v>508</v>
      </c>
      <c r="L49" s="87" t="s">
        <v>508</v>
      </c>
      <c r="M49" s="88" t="s">
        <v>508</v>
      </c>
    </row>
    <row r="50" spans="2:13" ht="27.75" customHeight="1">
      <c r="B50" s="1255" t="s">
        <v>34</v>
      </c>
      <c r="C50" s="1256"/>
      <c r="D50" s="91"/>
      <c r="E50" s="1250" t="s">
        <v>35</v>
      </c>
      <c r="F50" s="1250"/>
      <c r="G50" s="1250"/>
      <c r="H50" s="1251"/>
      <c r="I50" s="86">
        <v>2652</v>
      </c>
      <c r="J50" s="87">
        <v>2602</v>
      </c>
      <c r="K50" s="87">
        <v>2614</v>
      </c>
      <c r="L50" s="87">
        <v>2611</v>
      </c>
      <c r="M50" s="88">
        <v>2616</v>
      </c>
    </row>
    <row r="51" spans="2:13" ht="27.75" customHeight="1">
      <c r="B51" s="1244"/>
      <c r="C51" s="1245"/>
      <c r="D51" s="85"/>
      <c r="E51" s="1250" t="s">
        <v>36</v>
      </c>
      <c r="F51" s="1250"/>
      <c r="G51" s="1250"/>
      <c r="H51" s="1251"/>
      <c r="I51" s="86">
        <v>514</v>
      </c>
      <c r="J51" s="87">
        <v>376</v>
      </c>
      <c r="K51" s="87">
        <v>186</v>
      </c>
      <c r="L51" s="87">
        <v>137</v>
      </c>
      <c r="M51" s="88">
        <v>165</v>
      </c>
    </row>
    <row r="52" spans="2:13" ht="27.75" customHeight="1">
      <c r="B52" s="1246"/>
      <c r="C52" s="1247"/>
      <c r="D52" s="85"/>
      <c r="E52" s="1250" t="s">
        <v>37</v>
      </c>
      <c r="F52" s="1250"/>
      <c r="G52" s="1250"/>
      <c r="H52" s="1251"/>
      <c r="I52" s="86">
        <v>9883</v>
      </c>
      <c r="J52" s="87">
        <v>9516</v>
      </c>
      <c r="K52" s="87">
        <v>9947</v>
      </c>
      <c r="L52" s="87">
        <v>10564</v>
      </c>
      <c r="M52" s="88">
        <v>10330</v>
      </c>
    </row>
    <row r="53" spans="2:13" ht="27.75" customHeight="1" thickBot="1">
      <c r="B53" s="1257" t="s">
        <v>38</v>
      </c>
      <c r="C53" s="1258"/>
      <c r="D53" s="92"/>
      <c r="E53" s="1259" t="s">
        <v>39</v>
      </c>
      <c r="F53" s="1259"/>
      <c r="G53" s="1259"/>
      <c r="H53" s="1260"/>
      <c r="I53" s="93">
        <v>2081</v>
      </c>
      <c r="J53" s="94">
        <v>1443</v>
      </c>
      <c r="K53" s="94">
        <v>1737</v>
      </c>
      <c r="L53" s="94">
        <v>1442</v>
      </c>
      <c r="M53" s="95">
        <v>1473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JKDA3Zif0AlLmScOdhvNBxd9lYBGe0WYVkIcjEc9rUN/E6R+xrIOmMUU/LSevQMRk2xgLk4Bk2FkIrzjXpi2Q==" saltValue="P8kZoA/Ood78VnO9rXkL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620</v>
      </c>
      <c r="G55" s="107">
        <v>620</v>
      </c>
      <c r="H55" s="108">
        <v>620</v>
      </c>
    </row>
    <row r="56" spans="2:8" ht="52.5" customHeight="1">
      <c r="B56" s="109"/>
      <c r="C56" s="1271" t="s">
        <v>43</v>
      </c>
      <c r="D56" s="1271"/>
      <c r="E56" s="1272"/>
      <c r="F56" s="110">
        <v>931</v>
      </c>
      <c r="G56" s="110">
        <v>954</v>
      </c>
      <c r="H56" s="111">
        <v>977</v>
      </c>
    </row>
    <row r="57" spans="2:8" ht="53.25" customHeight="1">
      <c r="B57" s="109"/>
      <c r="C57" s="1273" t="s">
        <v>44</v>
      </c>
      <c r="D57" s="1273"/>
      <c r="E57" s="1274"/>
      <c r="F57" s="112">
        <v>1837</v>
      </c>
      <c r="G57" s="112">
        <v>1798</v>
      </c>
      <c r="H57" s="113">
        <v>1826</v>
      </c>
    </row>
    <row r="58" spans="2:8" ht="45.75" customHeight="1">
      <c r="B58" s="114"/>
      <c r="C58" s="1261" t="s">
        <v>45</v>
      </c>
      <c r="D58" s="1262"/>
      <c r="E58" s="1263"/>
      <c r="F58" s="115">
        <v>1247</v>
      </c>
      <c r="G58" s="115">
        <v>1201</v>
      </c>
      <c r="H58" s="116">
        <v>1193</v>
      </c>
    </row>
    <row r="59" spans="2:8" ht="45.75" customHeight="1">
      <c r="B59" s="114"/>
      <c r="C59" s="1261" t="s">
        <v>45</v>
      </c>
      <c r="D59" s="1262"/>
      <c r="E59" s="1263"/>
      <c r="F59" s="115">
        <v>115</v>
      </c>
      <c r="G59" s="115">
        <v>108</v>
      </c>
      <c r="H59" s="116">
        <v>162</v>
      </c>
    </row>
    <row r="60" spans="2:8" ht="45.75" customHeight="1">
      <c r="B60" s="114"/>
      <c r="C60" s="1261" t="s">
        <v>45</v>
      </c>
      <c r="D60" s="1262"/>
      <c r="E60" s="1263"/>
      <c r="F60" s="115">
        <v>163</v>
      </c>
      <c r="G60" s="115">
        <v>143</v>
      </c>
      <c r="H60" s="116">
        <v>124</v>
      </c>
    </row>
    <row r="61" spans="2:8" ht="45.75" customHeight="1">
      <c r="B61" s="114"/>
      <c r="C61" s="1261" t="s">
        <v>45</v>
      </c>
      <c r="D61" s="1262"/>
      <c r="E61" s="1263"/>
      <c r="F61" s="115">
        <v>124</v>
      </c>
      <c r="G61" s="115">
        <v>115</v>
      </c>
      <c r="H61" s="116">
        <v>104</v>
      </c>
    </row>
    <row r="62" spans="2:8" ht="45.75" customHeight="1" thickBot="1">
      <c r="B62" s="117"/>
      <c r="C62" s="1264" t="s">
        <v>45</v>
      </c>
      <c r="D62" s="1265"/>
      <c r="E62" s="1266"/>
      <c r="F62" s="118">
        <v>40</v>
      </c>
      <c r="G62" s="118">
        <v>87</v>
      </c>
      <c r="H62" s="119">
        <v>102</v>
      </c>
    </row>
    <row r="63" spans="2:8" ht="52.5" customHeight="1" thickBot="1">
      <c r="B63" s="120"/>
      <c r="C63" s="1267" t="s">
        <v>46</v>
      </c>
      <c r="D63" s="1267"/>
      <c r="E63" s="1268"/>
      <c r="F63" s="121">
        <v>3389</v>
      </c>
      <c r="G63" s="121">
        <v>3372</v>
      </c>
      <c r="H63" s="122">
        <v>3424</v>
      </c>
    </row>
    <row r="64" spans="2:8" ht="15" customHeight="1"/>
    <row r="65" ht="0" hidden="1" customHeight="1"/>
    <row r="66" ht="0" hidden="1" customHeight="1"/>
  </sheetData>
  <sheetProtection algorithmName="SHA-512" hashValue="SXjU8K3Ujp2eWbP10ypT/UQklVvaUN1aNPBZU2Jq+0dSNdBVuzKIFyzeqhJ7IFYYGsAW29UiROvHm+pQritd5A==" saltValue="3PlD2sYEmddSTPHMTQIQ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577</v>
      </c>
      <c r="AO51" s="1292"/>
      <c r="AP51" s="1292"/>
      <c r="AQ51" s="1292"/>
      <c r="AR51" s="1292"/>
      <c r="AS51" s="1292"/>
      <c r="AT51" s="1292"/>
      <c r="AU51" s="1292"/>
      <c r="AV51" s="1292"/>
      <c r="AW51" s="1292"/>
      <c r="AX51" s="1292"/>
      <c r="AY51" s="1292"/>
      <c r="AZ51" s="1292"/>
      <c r="BA51" s="1292"/>
      <c r="BB51" s="1292" t="s">
        <v>578</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55.1</v>
      </c>
      <c r="CG51" s="1290"/>
      <c r="CH51" s="1290"/>
      <c r="CI51" s="1290"/>
      <c r="CJ51" s="1290"/>
      <c r="CK51" s="1290"/>
      <c r="CL51" s="1290"/>
      <c r="CM51" s="1290"/>
      <c r="CN51" s="1290">
        <v>47.7</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579</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42.6</v>
      </c>
      <c r="CG53" s="1290"/>
      <c r="CH53" s="1290"/>
      <c r="CI53" s="1290"/>
      <c r="CJ53" s="1290"/>
      <c r="CK53" s="1290"/>
      <c r="CL53" s="1290"/>
      <c r="CM53" s="1290"/>
      <c r="CN53" s="1290">
        <v>47.9</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580</v>
      </c>
      <c r="AO55" s="1288"/>
      <c r="AP55" s="1288"/>
      <c r="AQ55" s="1288"/>
      <c r="AR55" s="1288"/>
      <c r="AS55" s="1288"/>
      <c r="AT55" s="1288"/>
      <c r="AU55" s="1288"/>
      <c r="AV55" s="1288"/>
      <c r="AW55" s="1288"/>
      <c r="AX55" s="1288"/>
      <c r="AY55" s="1288"/>
      <c r="AZ55" s="1288"/>
      <c r="BA55" s="1288"/>
      <c r="BB55" s="1292" t="s">
        <v>581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579</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55.3</v>
      </c>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c r="B73" s="374"/>
      <c r="G73" s="1295"/>
      <c r="H73" s="1295"/>
      <c r="I73" s="1295"/>
      <c r="J73" s="1295"/>
      <c r="K73" s="1296"/>
      <c r="L73" s="1296"/>
      <c r="M73" s="1296"/>
      <c r="N73" s="1296"/>
      <c r="AM73" s="383"/>
      <c r="AN73" s="1292" t="s">
        <v>577</v>
      </c>
      <c r="AO73" s="1292"/>
      <c r="AP73" s="1292"/>
      <c r="AQ73" s="1292"/>
      <c r="AR73" s="1292"/>
      <c r="AS73" s="1292"/>
      <c r="AT73" s="1292"/>
      <c r="AU73" s="1292"/>
      <c r="AV73" s="1292"/>
      <c r="AW73" s="1292"/>
      <c r="AX73" s="1292"/>
      <c r="AY73" s="1292"/>
      <c r="AZ73" s="1292"/>
      <c r="BA73" s="1292"/>
      <c r="BB73" s="1292" t="s">
        <v>581</v>
      </c>
      <c r="BC73" s="1292"/>
      <c r="BD73" s="1292"/>
      <c r="BE73" s="1292"/>
      <c r="BF73" s="1292"/>
      <c r="BG73" s="1292"/>
      <c r="BH73" s="1292"/>
      <c r="BI73" s="1292"/>
      <c r="BJ73" s="1292"/>
      <c r="BK73" s="1292"/>
      <c r="BL73" s="1292"/>
      <c r="BM73" s="1292"/>
      <c r="BN73" s="1292"/>
      <c r="BO73" s="1292"/>
      <c r="BP73" s="1290">
        <v>65</v>
      </c>
      <c r="BQ73" s="1290"/>
      <c r="BR73" s="1290"/>
      <c r="BS73" s="1290"/>
      <c r="BT73" s="1290"/>
      <c r="BU73" s="1290"/>
      <c r="BV73" s="1290"/>
      <c r="BW73" s="1290"/>
      <c r="BX73" s="1290">
        <v>46.1</v>
      </c>
      <c r="BY73" s="1290"/>
      <c r="BZ73" s="1290"/>
      <c r="CA73" s="1290"/>
      <c r="CB73" s="1290"/>
      <c r="CC73" s="1290"/>
      <c r="CD73" s="1290"/>
      <c r="CE73" s="1290"/>
      <c r="CF73" s="1290">
        <v>55.1</v>
      </c>
      <c r="CG73" s="1290"/>
      <c r="CH73" s="1290"/>
      <c r="CI73" s="1290"/>
      <c r="CJ73" s="1290"/>
      <c r="CK73" s="1290"/>
      <c r="CL73" s="1290"/>
      <c r="CM73" s="1290"/>
      <c r="CN73" s="1290">
        <v>47.7</v>
      </c>
      <c r="CO73" s="1290"/>
      <c r="CP73" s="1290"/>
      <c r="CQ73" s="1290"/>
      <c r="CR73" s="1290"/>
      <c r="CS73" s="1290"/>
      <c r="CT73" s="1290"/>
      <c r="CU73" s="1290"/>
      <c r="CV73" s="1290">
        <v>49.1</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583</v>
      </c>
      <c r="BC75" s="1292"/>
      <c r="BD75" s="1292"/>
      <c r="BE75" s="1292"/>
      <c r="BF75" s="1292"/>
      <c r="BG75" s="1292"/>
      <c r="BH75" s="1292"/>
      <c r="BI75" s="1292"/>
      <c r="BJ75" s="1292"/>
      <c r="BK75" s="1292"/>
      <c r="BL75" s="1292"/>
      <c r="BM75" s="1292"/>
      <c r="BN75" s="1292"/>
      <c r="BO75" s="1292"/>
      <c r="BP75" s="1290">
        <v>15.6</v>
      </c>
      <c r="BQ75" s="1290"/>
      <c r="BR75" s="1290"/>
      <c r="BS75" s="1290"/>
      <c r="BT75" s="1290"/>
      <c r="BU75" s="1290"/>
      <c r="BV75" s="1290"/>
      <c r="BW75" s="1290"/>
      <c r="BX75" s="1290">
        <v>13.7</v>
      </c>
      <c r="BY75" s="1290"/>
      <c r="BZ75" s="1290"/>
      <c r="CA75" s="1290"/>
      <c r="CB75" s="1290"/>
      <c r="CC75" s="1290"/>
      <c r="CD75" s="1290"/>
      <c r="CE75" s="1290"/>
      <c r="CF75" s="1290">
        <v>11</v>
      </c>
      <c r="CG75" s="1290"/>
      <c r="CH75" s="1290"/>
      <c r="CI75" s="1290"/>
      <c r="CJ75" s="1290"/>
      <c r="CK75" s="1290"/>
      <c r="CL75" s="1290"/>
      <c r="CM75" s="1290"/>
      <c r="CN75" s="1290">
        <v>9.8000000000000007</v>
      </c>
      <c r="CO75" s="1290"/>
      <c r="CP75" s="1290"/>
      <c r="CQ75" s="1290"/>
      <c r="CR75" s="1290"/>
      <c r="CS75" s="1290"/>
      <c r="CT75" s="1290"/>
      <c r="CU75" s="1290"/>
      <c r="CV75" s="1290">
        <v>9.1999999999999993</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580</v>
      </c>
      <c r="AO77" s="1288"/>
      <c r="AP77" s="1288"/>
      <c r="AQ77" s="1288"/>
      <c r="AR77" s="1288"/>
      <c r="AS77" s="1288"/>
      <c r="AT77" s="1288"/>
      <c r="AU77" s="1288"/>
      <c r="AV77" s="1288"/>
      <c r="AW77" s="1288"/>
      <c r="AX77" s="1288"/>
      <c r="AY77" s="1288"/>
      <c r="AZ77" s="1288"/>
      <c r="BA77" s="1288"/>
      <c r="BB77" s="1292" t="s">
        <v>581</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583</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9.1</v>
      </c>
      <c r="BY79" s="1290"/>
      <c r="BZ79" s="1290"/>
      <c r="CA79" s="1290"/>
      <c r="CB79" s="1290"/>
      <c r="CC79" s="1290"/>
      <c r="CD79" s="1290"/>
      <c r="CE79" s="1290"/>
      <c r="CF79" s="1290">
        <v>8.6</v>
      </c>
      <c r="CG79" s="1290"/>
      <c r="CH79" s="1290"/>
      <c r="CI79" s="1290"/>
      <c r="CJ79" s="1290"/>
      <c r="CK79" s="1290"/>
      <c r="CL79" s="1290"/>
      <c r="CM79" s="1290"/>
      <c r="CN79" s="1290">
        <v>8.5</v>
      </c>
      <c r="CO79" s="1290"/>
      <c r="CP79" s="1290"/>
      <c r="CQ79" s="1290"/>
      <c r="CR79" s="1290"/>
      <c r="CS79" s="1290"/>
      <c r="CT79" s="1290"/>
      <c r="CU79" s="1290"/>
      <c r="CV79" s="1290">
        <v>8.5</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FGFOBfW6SNq/n20Tn2BWfbSjDNvKY6Fd9GG2oj2KlIYIjo4+Gd6TgBUhuZFPFXJ/oJlg984mfNzeTbmL/OLgQ==" saltValue="mQb9ikxc5a8ASJ9PZU1j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3h15py8Ry0y34ow5u90mSW0fdS6N2IeTKUJTPpBdetvjn2Ypzv6gkX1NSFwg7rXntHOyfNJfsWJDHqTSxUpag==" saltValue="RgeTkpZdOcySAeYKw0Oq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I4O0QVY8WmTE1PM2iWHC1JsWLW2n5oF/vrgu/pzrtBvIgdaK7BUgUIUjUlCZAF6xXsCSSOLp8KGNT5zbStoHw==" saltValue="V8o/N8vDGBlGuUQBHWgD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547</v>
      </c>
      <c r="G2" s="136"/>
      <c r="H2" s="137"/>
    </row>
    <row r="3" spans="1:8">
      <c r="A3" s="133" t="s">
        <v>540</v>
      </c>
      <c r="B3" s="138"/>
      <c r="C3" s="139"/>
      <c r="D3" s="140">
        <v>194354</v>
      </c>
      <c r="E3" s="141"/>
      <c r="F3" s="142">
        <v>174587</v>
      </c>
      <c r="G3" s="143"/>
      <c r="H3" s="144"/>
    </row>
    <row r="4" spans="1:8">
      <c r="A4" s="145"/>
      <c r="B4" s="146"/>
      <c r="C4" s="147"/>
      <c r="D4" s="148">
        <v>47307</v>
      </c>
      <c r="E4" s="149"/>
      <c r="F4" s="150">
        <v>79695</v>
      </c>
      <c r="G4" s="151"/>
      <c r="H4" s="152"/>
    </row>
    <row r="5" spans="1:8">
      <c r="A5" s="133" t="s">
        <v>542</v>
      </c>
      <c r="B5" s="138"/>
      <c r="C5" s="139"/>
      <c r="D5" s="140">
        <v>285079</v>
      </c>
      <c r="E5" s="141"/>
      <c r="F5" s="142">
        <v>175675</v>
      </c>
      <c r="G5" s="143"/>
      <c r="H5" s="144"/>
    </row>
    <row r="6" spans="1:8">
      <c r="A6" s="145"/>
      <c r="B6" s="146"/>
      <c r="C6" s="147"/>
      <c r="D6" s="148">
        <v>101151</v>
      </c>
      <c r="E6" s="149"/>
      <c r="F6" s="150">
        <v>87698</v>
      </c>
      <c r="G6" s="151"/>
      <c r="H6" s="152"/>
    </row>
    <row r="7" spans="1:8">
      <c r="A7" s="133" t="s">
        <v>543</v>
      </c>
      <c r="B7" s="138"/>
      <c r="C7" s="139"/>
      <c r="D7" s="140">
        <v>507778</v>
      </c>
      <c r="E7" s="141"/>
      <c r="F7" s="142">
        <v>162193</v>
      </c>
      <c r="G7" s="143"/>
      <c r="H7" s="144"/>
    </row>
    <row r="8" spans="1:8">
      <c r="A8" s="145"/>
      <c r="B8" s="146"/>
      <c r="C8" s="147"/>
      <c r="D8" s="148">
        <v>149832</v>
      </c>
      <c r="E8" s="149"/>
      <c r="F8" s="150">
        <v>79985</v>
      </c>
      <c r="G8" s="151"/>
      <c r="H8" s="152"/>
    </row>
    <row r="9" spans="1:8">
      <c r="A9" s="133" t="s">
        <v>544</v>
      </c>
      <c r="B9" s="138"/>
      <c r="C9" s="139"/>
      <c r="D9" s="140">
        <v>408030</v>
      </c>
      <c r="E9" s="141"/>
      <c r="F9" s="142">
        <v>168868</v>
      </c>
      <c r="G9" s="143"/>
      <c r="H9" s="144"/>
    </row>
    <row r="10" spans="1:8">
      <c r="A10" s="145"/>
      <c r="B10" s="146"/>
      <c r="C10" s="147"/>
      <c r="D10" s="148">
        <v>258961</v>
      </c>
      <c r="E10" s="149"/>
      <c r="F10" s="150">
        <v>79360</v>
      </c>
      <c r="G10" s="151"/>
      <c r="H10" s="152"/>
    </row>
    <row r="11" spans="1:8">
      <c r="A11" s="133" t="s">
        <v>545</v>
      </c>
      <c r="B11" s="138"/>
      <c r="C11" s="139"/>
      <c r="D11" s="140">
        <v>313769</v>
      </c>
      <c r="E11" s="141"/>
      <c r="F11" s="142">
        <v>202870</v>
      </c>
      <c r="G11" s="143"/>
      <c r="H11" s="144"/>
    </row>
    <row r="12" spans="1:8">
      <c r="A12" s="145"/>
      <c r="B12" s="146"/>
      <c r="C12" s="153"/>
      <c r="D12" s="148">
        <v>125400</v>
      </c>
      <c r="E12" s="149"/>
      <c r="F12" s="150">
        <v>79735</v>
      </c>
      <c r="G12" s="151"/>
      <c r="H12" s="152"/>
    </row>
    <row r="13" spans="1:8">
      <c r="A13" s="133"/>
      <c r="B13" s="138"/>
      <c r="C13" s="154"/>
      <c r="D13" s="155">
        <v>341802</v>
      </c>
      <c r="E13" s="156"/>
      <c r="F13" s="157">
        <v>176839</v>
      </c>
      <c r="G13" s="158"/>
      <c r="H13" s="144"/>
    </row>
    <row r="14" spans="1:8">
      <c r="A14" s="145"/>
      <c r="B14" s="146"/>
      <c r="C14" s="147"/>
      <c r="D14" s="148">
        <v>136530</v>
      </c>
      <c r="E14" s="149"/>
      <c r="F14" s="150">
        <v>81295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2.75</v>
      </c>
      <c r="C19" s="159">
        <f>ROUND(VALUE(SUBSTITUTE(実質収支比率等に係る経年分析!G$48,"▲","-")),2)</f>
        <v>1.2</v>
      </c>
      <c r="D19" s="159">
        <f>ROUND(VALUE(SUBSTITUTE(実質収支比率等に係る経年分析!H$48,"▲","-")),2)</f>
        <v>2.77</v>
      </c>
      <c r="E19" s="159">
        <f>ROUND(VALUE(SUBSTITUTE(実質収支比率等に係る経年分析!I$48,"▲","-")),2)</f>
        <v>1.94</v>
      </c>
      <c r="F19" s="159">
        <f>ROUND(VALUE(SUBSTITUTE(実質収支比率等に係る経年分析!J$48,"▲","-")),2)</f>
        <v>2.4300000000000002</v>
      </c>
    </row>
    <row r="20" spans="1:11">
      <c r="A20" s="159" t="s">
        <v>50</v>
      </c>
      <c r="B20" s="159">
        <f>ROUND(VALUE(SUBSTITUTE(実質収支比率等に係る経年分析!F$47,"▲","-")),2)</f>
        <v>14.03</v>
      </c>
      <c r="C20" s="159">
        <f>ROUND(VALUE(SUBSTITUTE(実質収支比率等に係る経年分析!G$47,"▲","-")),2)</f>
        <v>14.25</v>
      </c>
      <c r="D20" s="159">
        <f>ROUND(VALUE(SUBSTITUTE(実質収支比率等に係る経年分析!H$47,"▲","-")),2)</f>
        <v>14.29</v>
      </c>
      <c r="E20" s="159">
        <f>ROUND(VALUE(SUBSTITUTE(実質収支比率等に係る経年分析!I$47,"▲","-")),2)</f>
        <v>14.89</v>
      </c>
      <c r="F20" s="159">
        <f>ROUND(VALUE(SUBSTITUTE(実質収支比率等に係る経年分析!J$47,"▲","-")),2)</f>
        <v>15.18</v>
      </c>
    </row>
    <row r="21" spans="1:11">
      <c r="A21" s="159" t="s">
        <v>51</v>
      </c>
      <c r="B21" s="159">
        <f>IF(ISNUMBER(VALUE(SUBSTITUTE(実質収支比率等に係る経年分析!F$49,"▲","-"))),ROUND(VALUE(SUBSTITUTE(実質収支比率等に係る経年分析!F$49,"▲","-")),2),NA())</f>
        <v>8.75</v>
      </c>
      <c r="C21" s="159">
        <f>IF(ISNUMBER(VALUE(SUBSTITUTE(実質収支比率等に係る経年分析!G$49,"▲","-"))),ROUND(VALUE(SUBSTITUTE(実質収支比率等に係る経年分析!G$49,"▲","-")),2),NA())</f>
        <v>6.51</v>
      </c>
      <c r="D21" s="159">
        <f>IF(ISNUMBER(VALUE(SUBSTITUTE(実質収支比率等に係る経年分析!H$49,"▲","-"))),ROUND(VALUE(SUBSTITUTE(実質収支比率等に係る経年分析!H$49,"▲","-")),2),NA())</f>
        <v>9.48</v>
      </c>
      <c r="E21" s="159">
        <f>IF(ISNUMBER(VALUE(SUBSTITUTE(実質収支比率等に係る経年分析!I$49,"▲","-"))),ROUND(VALUE(SUBSTITUTE(実質収支比率等に係る経年分析!I$49,"▲","-")),2),NA())</f>
        <v>4.17</v>
      </c>
      <c r="F21" s="159">
        <f>IF(ISNUMBER(VALUE(SUBSTITUTE(実質収支比率等に係る経年分析!J$49,"▲","-"))),ROUND(VALUE(SUBSTITUTE(実質収支比率等に係る経年分析!J$49,"▲","-")),2),NA())</f>
        <v>2.85</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介護保険サービス事業特別会計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2.4300000000000002</v>
      </c>
    </row>
    <row r="36" spans="1:16">
      <c r="A36" s="160" t="str">
        <f>IF(連結実質赤字比率に係る赤字・黒字の構成分析!C$34="",NA(),連結実質赤字比率に係る赤字・黒字の構成分析!C$34)</f>
        <v>飯南病院事業会計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8.73</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1256</v>
      </c>
      <c r="E42" s="161"/>
      <c r="F42" s="161"/>
      <c r="G42" s="161">
        <f>'実質公債費比率（分子）の構造'!L$52</f>
        <v>1269</v>
      </c>
      <c r="H42" s="161"/>
      <c r="I42" s="161"/>
      <c r="J42" s="161">
        <f>'実質公債費比率（分子）の構造'!M$52</f>
        <v>1245</v>
      </c>
      <c r="K42" s="161"/>
      <c r="L42" s="161"/>
      <c r="M42" s="161">
        <f>'実質公債費比率（分子）の構造'!N$52</f>
        <v>1188</v>
      </c>
      <c r="N42" s="161"/>
      <c r="O42" s="161"/>
      <c r="P42" s="161">
        <f>'実質公債費比率（分子）の構造'!O$52</f>
        <v>1101</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26</v>
      </c>
      <c r="C44" s="161"/>
      <c r="D44" s="161"/>
      <c r="E44" s="161">
        <f>'実質公債費比率（分子）の構造'!L$50</f>
        <v>24</v>
      </c>
      <c r="F44" s="161"/>
      <c r="G44" s="161"/>
      <c r="H44" s="161">
        <f>'実質公債費比率（分子）の構造'!M$50</f>
        <v>25</v>
      </c>
      <c r="I44" s="161"/>
      <c r="J44" s="161"/>
      <c r="K44" s="161">
        <f>'実質公債費比率（分子）の構造'!N$50</f>
        <v>20</v>
      </c>
      <c r="L44" s="161"/>
      <c r="M44" s="161"/>
      <c r="N44" s="161">
        <f>'実質公債費比率（分子）の構造'!O$50</f>
        <v>8</v>
      </c>
      <c r="O44" s="161"/>
      <c r="P44" s="161"/>
    </row>
    <row r="45" spans="1:16">
      <c r="A45" s="161" t="s">
        <v>61</v>
      </c>
      <c r="B45" s="161">
        <f>'実質公債費比率（分子）の構造'!K$49</f>
        <v>45</v>
      </c>
      <c r="C45" s="161"/>
      <c r="D45" s="161"/>
      <c r="E45" s="161">
        <f>'実質公債費比率（分子）の構造'!L$49</f>
        <v>43</v>
      </c>
      <c r="F45" s="161"/>
      <c r="G45" s="161"/>
      <c r="H45" s="161">
        <f>'実質公債費比率（分子）の構造'!M$49</f>
        <v>48</v>
      </c>
      <c r="I45" s="161"/>
      <c r="J45" s="161"/>
      <c r="K45" s="161">
        <f>'実質公債費比率（分子）の構造'!N$49</f>
        <v>40</v>
      </c>
      <c r="L45" s="161"/>
      <c r="M45" s="161"/>
      <c r="N45" s="161">
        <f>'実質公債費比率（分子）の構造'!O$49</f>
        <v>35</v>
      </c>
      <c r="O45" s="161"/>
      <c r="P45" s="161"/>
    </row>
    <row r="46" spans="1:16">
      <c r="A46" s="161" t="s">
        <v>62</v>
      </c>
      <c r="B46" s="161">
        <f>'実質公債費比率（分子）の構造'!K$48</f>
        <v>361</v>
      </c>
      <c r="C46" s="161"/>
      <c r="D46" s="161"/>
      <c r="E46" s="161">
        <f>'実質公債費比率（分子）の構造'!L$48</f>
        <v>336</v>
      </c>
      <c r="F46" s="161"/>
      <c r="G46" s="161"/>
      <c r="H46" s="161">
        <f>'実質公債費比率（分子）の構造'!M$48</f>
        <v>321</v>
      </c>
      <c r="I46" s="161"/>
      <c r="J46" s="161"/>
      <c r="K46" s="161">
        <f>'実質公債費比率（分子）の構造'!N$48</f>
        <v>308</v>
      </c>
      <c r="L46" s="161"/>
      <c r="M46" s="161"/>
      <c r="N46" s="161">
        <f>'実質公債費比率（分子）の構造'!O$48</f>
        <v>337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1219</v>
      </c>
      <c r="C49" s="161"/>
      <c r="D49" s="161"/>
      <c r="E49" s="161">
        <f>'実質公債費比率（分子）の構造'!L$45</f>
        <v>1273</v>
      </c>
      <c r="F49" s="161"/>
      <c r="G49" s="161"/>
      <c r="H49" s="161">
        <f>'実質公債費比率（分子）の構造'!M$45</f>
        <v>1098</v>
      </c>
      <c r="I49" s="161"/>
      <c r="J49" s="161"/>
      <c r="K49" s="161">
        <f>'実質公債費比率（分子）の構造'!N$45</f>
        <v>1082</v>
      </c>
      <c r="L49" s="161"/>
      <c r="M49" s="161"/>
      <c r="N49" s="161">
        <f>'実質公債費比率（分子）の構造'!O$45</f>
        <v>1059</v>
      </c>
      <c r="O49" s="161"/>
      <c r="P49" s="161"/>
    </row>
    <row r="50" spans="1:16">
      <c r="A50" s="161" t="s">
        <v>66</v>
      </c>
      <c r="B50" s="161" t="e">
        <f>NA()</f>
        <v>#N/A</v>
      </c>
      <c r="C50" s="161">
        <f>IF(ISNUMBER('実質公債費比率（分子）の構造'!K$53),'実質公債費比率（分子）の構造'!K$53,NA())</f>
        <v>395</v>
      </c>
      <c r="D50" s="161" t="e">
        <f>NA()</f>
        <v>#N/A</v>
      </c>
      <c r="E50" s="161" t="e">
        <f>NA()</f>
        <v>#N/A</v>
      </c>
      <c r="F50" s="161">
        <f>IF(ISNUMBER('実質公債費比率（分子）の構造'!L$53),'実質公債費比率（分子）の構造'!L$53,NA())</f>
        <v>407</v>
      </c>
      <c r="G50" s="161" t="e">
        <f>NA()</f>
        <v>#N/A</v>
      </c>
      <c r="H50" s="161" t="e">
        <f>NA()</f>
        <v>#N/A</v>
      </c>
      <c r="I50" s="161">
        <f>IF(ISNUMBER('実質公債費比率（分子）の構造'!M$53),'実質公債費比率（分子）の構造'!M$53,NA())</f>
        <v>247</v>
      </c>
      <c r="J50" s="161" t="e">
        <f>NA()</f>
        <v>#N/A</v>
      </c>
      <c r="K50" s="161" t="e">
        <f>NA()</f>
        <v>#N/A</v>
      </c>
      <c r="L50" s="161">
        <f>IF(ISNUMBER('実質公債費比率（分子）の構造'!N$53),'実質公債費比率（分子）の構造'!N$53,NA())</f>
        <v>262</v>
      </c>
      <c r="M50" s="161" t="e">
        <f>NA()</f>
        <v>#N/A</v>
      </c>
      <c r="N50" s="161" t="e">
        <f>NA()</f>
        <v>#N/A</v>
      </c>
      <c r="O50" s="161">
        <f>IF(ISNUMBER('実質公債費比率（分子）の構造'!O$53),'実質公債費比率（分子）の構造'!O$53,NA())</f>
        <v>338</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9883</v>
      </c>
      <c r="E56" s="160"/>
      <c r="F56" s="160"/>
      <c r="G56" s="160">
        <f>'将来負担比率（分子）の構造'!J$52</f>
        <v>9516</v>
      </c>
      <c r="H56" s="160"/>
      <c r="I56" s="160"/>
      <c r="J56" s="160">
        <f>'将来負担比率（分子）の構造'!K$52</f>
        <v>9947</v>
      </c>
      <c r="K56" s="160"/>
      <c r="L56" s="160"/>
      <c r="M56" s="160">
        <f>'将来負担比率（分子）の構造'!L$52</f>
        <v>10564</v>
      </c>
      <c r="N56" s="160"/>
      <c r="O56" s="160"/>
      <c r="P56" s="160">
        <f>'将来負担比率（分子）の構造'!M$52</f>
        <v>10330</v>
      </c>
    </row>
    <row r="57" spans="1:16">
      <c r="A57" s="160" t="s">
        <v>36</v>
      </c>
      <c r="B57" s="160"/>
      <c r="C57" s="160"/>
      <c r="D57" s="160">
        <f>'将来負担比率（分子）の構造'!I$51</f>
        <v>514</v>
      </c>
      <c r="E57" s="160"/>
      <c r="F57" s="160"/>
      <c r="G57" s="160">
        <f>'将来負担比率（分子）の構造'!J$51</f>
        <v>376</v>
      </c>
      <c r="H57" s="160"/>
      <c r="I57" s="160"/>
      <c r="J57" s="160">
        <f>'将来負担比率（分子）の構造'!K$51</f>
        <v>186</v>
      </c>
      <c r="K57" s="160"/>
      <c r="L57" s="160"/>
      <c r="M57" s="160">
        <f>'将来負担比率（分子）の構造'!L$51</f>
        <v>137</v>
      </c>
      <c r="N57" s="160"/>
      <c r="O57" s="160"/>
      <c r="P57" s="160">
        <f>'将来負担比率（分子）の構造'!M$51</f>
        <v>165</v>
      </c>
    </row>
    <row r="58" spans="1:16">
      <c r="A58" s="160" t="s">
        <v>35</v>
      </c>
      <c r="B58" s="160"/>
      <c r="C58" s="160"/>
      <c r="D58" s="160">
        <f>'将来負担比率（分子）の構造'!I$50</f>
        <v>2652</v>
      </c>
      <c r="E58" s="160"/>
      <c r="F58" s="160"/>
      <c r="G58" s="160">
        <f>'将来負担比率（分子）の構造'!J$50</f>
        <v>2602</v>
      </c>
      <c r="H58" s="160"/>
      <c r="I58" s="160"/>
      <c r="J58" s="160">
        <f>'将来負担比率（分子）の構造'!K$50</f>
        <v>2614</v>
      </c>
      <c r="K58" s="160"/>
      <c r="L58" s="160"/>
      <c r="M58" s="160">
        <f>'将来負担比率（分子）の構造'!L$50</f>
        <v>2611</v>
      </c>
      <c r="N58" s="160"/>
      <c r="O58" s="160"/>
      <c r="P58" s="160">
        <f>'将来負担比率（分子）の構造'!M$50</f>
        <v>2616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731</v>
      </c>
      <c r="C62" s="160"/>
      <c r="D62" s="160"/>
      <c r="E62" s="160">
        <f>'将来負担比率（分子）の構造'!J$45</f>
        <v>732</v>
      </c>
      <c r="F62" s="160"/>
      <c r="G62" s="160"/>
      <c r="H62" s="160">
        <f>'将来負担比率（分子）の構造'!K$45</f>
        <v>680</v>
      </c>
      <c r="I62" s="160"/>
      <c r="J62" s="160"/>
      <c r="K62" s="160">
        <f>'将来負担比率（分子）の構造'!L$45</f>
        <v>620</v>
      </c>
      <c r="L62" s="160"/>
      <c r="M62" s="160"/>
      <c r="N62" s="160">
        <f>'将来負担比率（分子）の構造'!M$45</f>
        <v>653</v>
      </c>
      <c r="O62" s="160"/>
      <c r="P62" s="160"/>
    </row>
    <row r="63" spans="1:16">
      <c r="A63" s="160" t="s">
        <v>28</v>
      </c>
      <c r="B63" s="160">
        <f>'将来負担比率（分子）の構造'!I$44</f>
        <v>229</v>
      </c>
      <c r="C63" s="160"/>
      <c r="D63" s="160"/>
      <c r="E63" s="160">
        <f>'将来負担比率（分子）の構造'!J$44</f>
        <v>201</v>
      </c>
      <c r="F63" s="160"/>
      <c r="G63" s="160"/>
      <c r="H63" s="160">
        <f>'将来負担比率（分子）の構造'!K$44</f>
        <v>169</v>
      </c>
      <c r="I63" s="160"/>
      <c r="J63" s="160"/>
      <c r="K63" s="160">
        <f>'将来負担比率（分子）の構造'!L$44</f>
        <v>148</v>
      </c>
      <c r="L63" s="160"/>
      <c r="M63" s="160"/>
      <c r="N63" s="160">
        <f>'将来負担比率（分子）の構造'!M$44</f>
        <v>114</v>
      </c>
      <c r="O63" s="160"/>
      <c r="P63" s="160"/>
    </row>
    <row r="64" spans="1:16">
      <c r="A64" s="160" t="s">
        <v>27</v>
      </c>
      <c r="B64" s="160">
        <f>'将来負担比率（分子）の構造'!I$43</f>
        <v>4384</v>
      </c>
      <c r="C64" s="160"/>
      <c r="D64" s="160"/>
      <c r="E64" s="160">
        <f>'将来負担比率（分子）の構造'!J$43</f>
        <v>4280</v>
      </c>
      <c r="F64" s="160"/>
      <c r="G64" s="160"/>
      <c r="H64" s="160">
        <f>'将来負担比率（分子）の構造'!K$43</f>
        <v>4289</v>
      </c>
      <c r="I64" s="160"/>
      <c r="J64" s="160"/>
      <c r="K64" s="160">
        <f>'将来負担比率（分子）の構造'!L$43</f>
        <v>4236</v>
      </c>
      <c r="L64" s="160"/>
      <c r="M64" s="160"/>
      <c r="N64" s="160">
        <f>'将来負担比率（分子）の構造'!M$43</f>
        <v>4052</v>
      </c>
      <c r="O64" s="160"/>
      <c r="P64" s="160"/>
    </row>
    <row r="65" spans="1:16">
      <c r="A65" s="160" t="s">
        <v>26</v>
      </c>
      <c r="B65" s="160">
        <f>'将来負担比率（分子）の構造'!I$42</f>
        <v>542</v>
      </c>
      <c r="C65" s="160"/>
      <c r="D65" s="160"/>
      <c r="E65" s="160">
        <f>'将来負担比率（分子）の構造'!J$42</f>
        <v>66</v>
      </c>
      <c r="F65" s="160"/>
      <c r="G65" s="160"/>
      <c r="H65" s="160">
        <f>'将来負担比率（分子）の構造'!K$42</f>
        <v>31</v>
      </c>
      <c r="I65" s="160"/>
      <c r="J65" s="160"/>
      <c r="K65" s="160">
        <f>'将来負担比率（分子）の構造'!L$42</f>
        <v>16</v>
      </c>
      <c r="L65" s="160"/>
      <c r="M65" s="160"/>
      <c r="N65" s="160">
        <f>'将来負担比率（分子）の構造'!M$42</f>
        <v>9</v>
      </c>
      <c r="O65" s="160"/>
      <c r="P65" s="160"/>
    </row>
    <row r="66" spans="1:16">
      <c r="A66" s="160" t="s">
        <v>25</v>
      </c>
      <c r="B66" s="160">
        <f>'将来負担比率（分子）の構造'!I$41</f>
        <v>9243</v>
      </c>
      <c r="C66" s="160"/>
      <c r="D66" s="160"/>
      <c r="E66" s="160">
        <f>'将来負担比率（分子）の構造'!J$41</f>
        <v>8657</v>
      </c>
      <c r="F66" s="160"/>
      <c r="G66" s="160"/>
      <c r="H66" s="160">
        <f>'将来負担比率（分子）の構造'!K$41</f>
        <v>9316</v>
      </c>
      <c r="I66" s="160"/>
      <c r="J66" s="160"/>
      <c r="K66" s="160">
        <f>'将来負担比率（分子）の構造'!L$41</f>
        <v>9732</v>
      </c>
      <c r="L66" s="160"/>
      <c r="M66" s="160"/>
      <c r="N66" s="160">
        <f>'将来負担比率（分子）の構造'!M$41</f>
        <v>9757</v>
      </c>
      <c r="O66" s="160"/>
      <c r="P66" s="160"/>
    </row>
    <row r="67" spans="1:16">
      <c r="A67" s="160" t="s">
        <v>70</v>
      </c>
      <c r="B67" s="160" t="e">
        <f>NA()</f>
        <v>#N/A</v>
      </c>
      <c r="C67" s="160">
        <f>IF(ISNUMBER('将来負担比率（分子）の構造'!I$53), IF('将来負担比率（分子）の構造'!I$53 &lt; 0, 0, '将来負担比率（分子）の構造'!I$53), NA())</f>
        <v>2081</v>
      </c>
      <c r="D67" s="160" t="e">
        <f>NA()</f>
        <v>#N/A</v>
      </c>
      <c r="E67" s="160" t="e">
        <f>NA()</f>
        <v>#N/A</v>
      </c>
      <c r="F67" s="160">
        <f>IF(ISNUMBER('将来負担比率（分子）の構造'!J$53), IF('将来負担比率（分子）の構造'!J$53 &lt; 0, 0, '将来負担比率（分子）の構造'!J$53), NA())</f>
        <v>1443</v>
      </c>
      <c r="G67" s="160" t="e">
        <f>NA()</f>
        <v>#N/A</v>
      </c>
      <c r="H67" s="160" t="e">
        <f>NA()</f>
        <v>#N/A</v>
      </c>
      <c r="I67" s="160">
        <f>IF(ISNUMBER('将来負担比率（分子）の構造'!K$53), IF('将来負担比率（分子）の構造'!K$53 &lt; 0, 0, '将来負担比率（分子）の構造'!K$53), NA())</f>
        <v>1737</v>
      </c>
      <c r="J67" s="160" t="e">
        <f>NA()</f>
        <v>#N/A</v>
      </c>
      <c r="K67" s="160" t="e">
        <f>NA()</f>
        <v>#N/A</v>
      </c>
      <c r="L67" s="160">
        <f>IF(ISNUMBER('将来負担比率（分子）の構造'!L$53), IF('将来負担比率（分子）の構造'!L$53 &lt; 0, 0, '将来負担比率（分子）の構造'!L$53), NA())</f>
        <v>1442</v>
      </c>
      <c r="M67" s="160" t="e">
        <f>NA()</f>
        <v>#N/A</v>
      </c>
      <c r="N67" s="160" t="e">
        <f>NA()</f>
        <v>#N/A</v>
      </c>
      <c r="O67" s="160">
        <f>IF(ISNUMBER('将来負担比率（分子）の構造'!M$53), IF('将来負担比率（分子）の構造'!M$53 &lt; 0, 0, '将来負担比率（分子）の構造'!M$53), NA())</f>
        <v>1473</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620</v>
      </c>
      <c r="C72" s="164">
        <f>基金残高に係る経年分析!G55</f>
        <v>620</v>
      </c>
      <c r="D72" s="164">
        <f>基金残高に係る経年分析!H55</f>
        <v>620</v>
      </c>
    </row>
    <row r="73" spans="1:16">
      <c r="A73" s="163" t="s">
        <v>73</v>
      </c>
      <c r="B73" s="164">
        <f>基金残高に係る経年分析!F56</f>
        <v>931</v>
      </c>
      <c r="C73" s="164">
        <f>基金残高に係る経年分析!G56</f>
        <v>954</v>
      </c>
      <c r="D73" s="164">
        <f>基金残高に係る経年分析!H56</f>
        <v>977</v>
      </c>
    </row>
    <row r="74" spans="1:16">
      <c r="A74" s="163" t="s">
        <v>74</v>
      </c>
      <c r="B74" s="164">
        <f>基金残高に係る経年分析!F57</f>
        <v>1837</v>
      </c>
      <c r="C74" s="164">
        <f>基金残高に係る経年分析!G57</f>
        <v>1798</v>
      </c>
      <c r="D74" s="164">
        <f>基金残高に係る経年分析!H57</f>
        <v>1826</v>
      </c>
    </row>
  </sheetData>
  <sheetProtection algorithmName="SHA-512" hashValue="4epwgj26XzyFtJf7Lrt/XsqKstW5GWfbTHvjzrO09yVDvxgEQH3FtWDlnMFhlJvelrzsoay239hN8G7L49ZwOw==" saltValue="nlw2LEtg3xae5aYSuuZE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499695</v>
      </c>
      <c r="S5" s="649"/>
      <c r="T5" s="649"/>
      <c r="U5" s="649"/>
      <c r="V5" s="649"/>
      <c r="W5" s="649"/>
      <c r="X5" s="649"/>
      <c r="Y5" s="650"/>
      <c r="Z5" s="651">
        <v>6.5</v>
      </c>
      <c r="AA5" s="651"/>
      <c r="AB5" s="651"/>
      <c r="AC5" s="651"/>
      <c r="AD5" s="652">
        <v>458283</v>
      </c>
      <c r="AE5" s="652"/>
      <c r="AF5" s="652"/>
      <c r="AG5" s="652"/>
      <c r="AH5" s="652"/>
      <c r="AI5" s="652"/>
      <c r="AJ5" s="652"/>
      <c r="AK5" s="652"/>
      <c r="AL5" s="653">
        <v>11.4</v>
      </c>
      <c r="AM5" s="654"/>
      <c r="AN5" s="654"/>
      <c r="AO5" s="655"/>
      <c r="AP5" s="645" t="s">
        <v>221</v>
      </c>
      <c r="AQ5" s="646"/>
      <c r="AR5" s="646"/>
      <c r="AS5" s="646"/>
      <c r="AT5" s="646"/>
      <c r="AU5" s="646"/>
      <c r="AV5" s="646"/>
      <c r="AW5" s="646"/>
      <c r="AX5" s="646"/>
      <c r="AY5" s="646"/>
      <c r="AZ5" s="646"/>
      <c r="BA5" s="646"/>
      <c r="BB5" s="646"/>
      <c r="BC5" s="646"/>
      <c r="BD5" s="646"/>
      <c r="BE5" s="646"/>
      <c r="BF5" s="647"/>
      <c r="BG5" s="659">
        <v>499695</v>
      </c>
      <c r="BH5" s="660"/>
      <c r="BI5" s="660"/>
      <c r="BJ5" s="660"/>
      <c r="BK5" s="660"/>
      <c r="BL5" s="660"/>
      <c r="BM5" s="660"/>
      <c r="BN5" s="661"/>
      <c r="BO5" s="662">
        <v>100</v>
      </c>
      <c r="BP5" s="662"/>
      <c r="BQ5" s="662"/>
      <c r="BR5" s="662"/>
      <c r="BS5" s="663">
        <v>41373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74879</v>
      </c>
      <c r="S6" s="660"/>
      <c r="T6" s="660"/>
      <c r="U6" s="660"/>
      <c r="V6" s="660"/>
      <c r="W6" s="660"/>
      <c r="X6" s="660"/>
      <c r="Y6" s="661"/>
      <c r="Z6" s="662">
        <v>1</v>
      </c>
      <c r="AA6" s="662"/>
      <c r="AB6" s="662"/>
      <c r="AC6" s="662"/>
      <c r="AD6" s="663">
        <v>74879</v>
      </c>
      <c r="AE6" s="663"/>
      <c r="AF6" s="663"/>
      <c r="AG6" s="663"/>
      <c r="AH6" s="663"/>
      <c r="AI6" s="663"/>
      <c r="AJ6" s="663"/>
      <c r="AK6" s="663"/>
      <c r="AL6" s="664">
        <v>1.9</v>
      </c>
      <c r="AM6" s="665"/>
      <c r="AN6" s="665"/>
      <c r="AO6" s="666"/>
      <c r="AP6" s="656" t="s">
        <v>226</v>
      </c>
      <c r="AQ6" s="657"/>
      <c r="AR6" s="657"/>
      <c r="AS6" s="657"/>
      <c r="AT6" s="657"/>
      <c r="AU6" s="657"/>
      <c r="AV6" s="657"/>
      <c r="AW6" s="657"/>
      <c r="AX6" s="657"/>
      <c r="AY6" s="657"/>
      <c r="AZ6" s="657"/>
      <c r="BA6" s="657"/>
      <c r="BB6" s="657"/>
      <c r="BC6" s="657"/>
      <c r="BD6" s="657"/>
      <c r="BE6" s="657"/>
      <c r="BF6" s="658"/>
      <c r="BG6" s="659">
        <v>499695</v>
      </c>
      <c r="BH6" s="660"/>
      <c r="BI6" s="660"/>
      <c r="BJ6" s="660"/>
      <c r="BK6" s="660"/>
      <c r="BL6" s="660"/>
      <c r="BM6" s="660"/>
      <c r="BN6" s="661"/>
      <c r="BO6" s="662">
        <v>100</v>
      </c>
      <c r="BP6" s="662"/>
      <c r="BQ6" s="662"/>
      <c r="BR6" s="662"/>
      <c r="BS6" s="663">
        <v>41373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61016</v>
      </c>
      <c r="CS6" s="660"/>
      <c r="CT6" s="660"/>
      <c r="CU6" s="660"/>
      <c r="CV6" s="660"/>
      <c r="CW6" s="660"/>
      <c r="CX6" s="660"/>
      <c r="CY6" s="661"/>
      <c r="CZ6" s="653">
        <v>0.8</v>
      </c>
      <c r="DA6" s="654"/>
      <c r="DB6" s="654"/>
      <c r="DC6" s="673"/>
      <c r="DD6" s="668" t="s">
        <v>167</v>
      </c>
      <c r="DE6" s="660"/>
      <c r="DF6" s="660"/>
      <c r="DG6" s="660"/>
      <c r="DH6" s="660"/>
      <c r="DI6" s="660"/>
      <c r="DJ6" s="660"/>
      <c r="DK6" s="660"/>
      <c r="DL6" s="660"/>
      <c r="DM6" s="660"/>
      <c r="DN6" s="660"/>
      <c r="DO6" s="660"/>
      <c r="DP6" s="661"/>
      <c r="DQ6" s="668">
        <v>61016</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989</v>
      </c>
      <c r="S7" s="660"/>
      <c r="T7" s="660"/>
      <c r="U7" s="660"/>
      <c r="V7" s="660"/>
      <c r="W7" s="660"/>
      <c r="X7" s="660"/>
      <c r="Y7" s="661"/>
      <c r="Z7" s="662">
        <v>0</v>
      </c>
      <c r="AA7" s="662"/>
      <c r="AB7" s="662"/>
      <c r="AC7" s="662"/>
      <c r="AD7" s="663">
        <v>989</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160248</v>
      </c>
      <c r="BH7" s="660"/>
      <c r="BI7" s="660"/>
      <c r="BJ7" s="660"/>
      <c r="BK7" s="660"/>
      <c r="BL7" s="660"/>
      <c r="BM7" s="660"/>
      <c r="BN7" s="661"/>
      <c r="BO7" s="662">
        <v>32.1</v>
      </c>
      <c r="BP7" s="662"/>
      <c r="BQ7" s="662"/>
      <c r="BR7" s="662"/>
      <c r="BS7" s="663">
        <v>4912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1180843</v>
      </c>
      <c r="CS7" s="660"/>
      <c r="CT7" s="660"/>
      <c r="CU7" s="660"/>
      <c r="CV7" s="660"/>
      <c r="CW7" s="660"/>
      <c r="CX7" s="660"/>
      <c r="CY7" s="661"/>
      <c r="CZ7" s="662">
        <v>15.7</v>
      </c>
      <c r="DA7" s="662"/>
      <c r="DB7" s="662"/>
      <c r="DC7" s="662"/>
      <c r="DD7" s="668">
        <v>149585</v>
      </c>
      <c r="DE7" s="660"/>
      <c r="DF7" s="660"/>
      <c r="DG7" s="660"/>
      <c r="DH7" s="660"/>
      <c r="DI7" s="660"/>
      <c r="DJ7" s="660"/>
      <c r="DK7" s="660"/>
      <c r="DL7" s="660"/>
      <c r="DM7" s="660"/>
      <c r="DN7" s="660"/>
      <c r="DO7" s="660"/>
      <c r="DP7" s="661"/>
      <c r="DQ7" s="668">
        <v>688851</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1404</v>
      </c>
      <c r="S8" s="660"/>
      <c r="T8" s="660"/>
      <c r="U8" s="660"/>
      <c r="V8" s="660"/>
      <c r="W8" s="660"/>
      <c r="X8" s="660"/>
      <c r="Y8" s="661"/>
      <c r="Z8" s="662">
        <v>0</v>
      </c>
      <c r="AA8" s="662"/>
      <c r="AB8" s="662"/>
      <c r="AC8" s="662"/>
      <c r="AD8" s="663">
        <v>1404</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7511</v>
      </c>
      <c r="BH8" s="660"/>
      <c r="BI8" s="660"/>
      <c r="BJ8" s="660"/>
      <c r="BK8" s="660"/>
      <c r="BL8" s="660"/>
      <c r="BM8" s="660"/>
      <c r="BN8" s="661"/>
      <c r="BO8" s="662">
        <v>1.5</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1245662</v>
      </c>
      <c r="CS8" s="660"/>
      <c r="CT8" s="660"/>
      <c r="CU8" s="660"/>
      <c r="CV8" s="660"/>
      <c r="CW8" s="660"/>
      <c r="CX8" s="660"/>
      <c r="CY8" s="661"/>
      <c r="CZ8" s="662">
        <v>16.5</v>
      </c>
      <c r="DA8" s="662"/>
      <c r="DB8" s="662"/>
      <c r="DC8" s="662"/>
      <c r="DD8" s="668">
        <v>35150</v>
      </c>
      <c r="DE8" s="660"/>
      <c r="DF8" s="660"/>
      <c r="DG8" s="660"/>
      <c r="DH8" s="660"/>
      <c r="DI8" s="660"/>
      <c r="DJ8" s="660"/>
      <c r="DK8" s="660"/>
      <c r="DL8" s="660"/>
      <c r="DM8" s="660"/>
      <c r="DN8" s="660"/>
      <c r="DO8" s="660"/>
      <c r="DP8" s="661"/>
      <c r="DQ8" s="668">
        <v>782310</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1220</v>
      </c>
      <c r="S9" s="660"/>
      <c r="T9" s="660"/>
      <c r="U9" s="660"/>
      <c r="V9" s="660"/>
      <c r="W9" s="660"/>
      <c r="X9" s="660"/>
      <c r="Y9" s="661"/>
      <c r="Z9" s="662">
        <v>0</v>
      </c>
      <c r="AA9" s="662"/>
      <c r="AB9" s="662"/>
      <c r="AC9" s="662"/>
      <c r="AD9" s="663">
        <v>1220</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124779</v>
      </c>
      <c r="BH9" s="660"/>
      <c r="BI9" s="660"/>
      <c r="BJ9" s="660"/>
      <c r="BK9" s="660"/>
      <c r="BL9" s="660"/>
      <c r="BM9" s="660"/>
      <c r="BN9" s="661"/>
      <c r="BO9" s="662">
        <v>25</v>
      </c>
      <c r="BP9" s="662"/>
      <c r="BQ9" s="662"/>
      <c r="BR9" s="662"/>
      <c r="BS9" s="668" t="s">
        <v>167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684642</v>
      </c>
      <c r="CS9" s="660"/>
      <c r="CT9" s="660"/>
      <c r="CU9" s="660"/>
      <c r="CV9" s="660"/>
      <c r="CW9" s="660"/>
      <c r="CX9" s="660"/>
      <c r="CY9" s="661"/>
      <c r="CZ9" s="662">
        <v>9.1</v>
      </c>
      <c r="DA9" s="662"/>
      <c r="DB9" s="662"/>
      <c r="DC9" s="662"/>
      <c r="DD9" s="668">
        <v>4221</v>
      </c>
      <c r="DE9" s="660"/>
      <c r="DF9" s="660"/>
      <c r="DG9" s="660"/>
      <c r="DH9" s="660"/>
      <c r="DI9" s="660"/>
      <c r="DJ9" s="660"/>
      <c r="DK9" s="660"/>
      <c r="DL9" s="660"/>
      <c r="DM9" s="660"/>
      <c r="DN9" s="660"/>
      <c r="DO9" s="660"/>
      <c r="DP9" s="661"/>
      <c r="DQ9" s="668">
        <v>641971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233</v>
      </c>
      <c r="AA10" s="662"/>
      <c r="AB10" s="662"/>
      <c r="AC10" s="662"/>
      <c r="AD10" s="663" t="s">
        <v>239</v>
      </c>
      <c r="AE10" s="663"/>
      <c r="AF10" s="663"/>
      <c r="AG10" s="663"/>
      <c r="AH10" s="663"/>
      <c r="AI10" s="663"/>
      <c r="AJ10" s="663"/>
      <c r="AK10" s="663"/>
      <c r="AL10" s="664" t="s">
        <v>167</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17462</v>
      </c>
      <c r="BH10" s="660"/>
      <c r="BI10" s="660"/>
      <c r="BJ10" s="660"/>
      <c r="BK10" s="660"/>
      <c r="BL10" s="660"/>
      <c r="BM10" s="660"/>
      <c r="BN10" s="661"/>
      <c r="BO10" s="662">
        <v>3.5</v>
      </c>
      <c r="BP10" s="662"/>
      <c r="BQ10" s="662"/>
      <c r="BR10" s="662"/>
      <c r="BS10" s="668">
        <v>2872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233</v>
      </c>
      <c r="CS10" s="660"/>
      <c r="CT10" s="660"/>
      <c r="CU10" s="660"/>
      <c r="CV10" s="660"/>
      <c r="CW10" s="660"/>
      <c r="CX10" s="660"/>
      <c r="CY10" s="661"/>
      <c r="CZ10" s="662" t="s">
        <v>167</v>
      </c>
      <c r="DA10" s="662"/>
      <c r="DB10" s="662"/>
      <c r="DC10" s="662"/>
      <c r="DD10" s="668" t="s">
        <v>167</v>
      </c>
      <c r="DE10" s="660"/>
      <c r="DF10" s="660"/>
      <c r="DG10" s="660"/>
      <c r="DH10" s="660"/>
      <c r="DI10" s="660"/>
      <c r="DJ10" s="660"/>
      <c r="DK10" s="660"/>
      <c r="DL10" s="660"/>
      <c r="DM10" s="660"/>
      <c r="DN10" s="660"/>
      <c r="DO10" s="660"/>
      <c r="DP10" s="661"/>
      <c r="DQ10" s="668" t="s">
        <v>131</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167</v>
      </c>
      <c r="AA11" s="662"/>
      <c r="AB11" s="662"/>
      <c r="AC11" s="662"/>
      <c r="AD11" s="663" t="s">
        <v>167</v>
      </c>
      <c r="AE11" s="663"/>
      <c r="AF11" s="663"/>
      <c r="AG11" s="663"/>
      <c r="AH11" s="663"/>
      <c r="AI11" s="663"/>
      <c r="AJ11" s="663"/>
      <c r="AK11" s="663"/>
      <c r="AL11" s="664" t="s">
        <v>167</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10496</v>
      </c>
      <c r="BH11" s="660"/>
      <c r="BI11" s="660"/>
      <c r="BJ11" s="660"/>
      <c r="BK11" s="660"/>
      <c r="BL11" s="660"/>
      <c r="BM11" s="660"/>
      <c r="BN11" s="661"/>
      <c r="BO11" s="662">
        <v>2.1</v>
      </c>
      <c r="BP11" s="662"/>
      <c r="BQ11" s="662"/>
      <c r="BR11" s="662"/>
      <c r="BS11" s="668">
        <v>2040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712898</v>
      </c>
      <c r="CS11" s="660"/>
      <c r="CT11" s="660"/>
      <c r="CU11" s="660"/>
      <c r="CV11" s="660"/>
      <c r="CW11" s="660"/>
      <c r="CX11" s="660"/>
      <c r="CY11" s="661"/>
      <c r="CZ11" s="662">
        <v>9.5</v>
      </c>
      <c r="DA11" s="662"/>
      <c r="DB11" s="662"/>
      <c r="DC11" s="662"/>
      <c r="DD11" s="668">
        <v>235232</v>
      </c>
      <c r="DE11" s="660"/>
      <c r="DF11" s="660"/>
      <c r="DG11" s="660"/>
      <c r="DH11" s="660"/>
      <c r="DI11" s="660"/>
      <c r="DJ11" s="660"/>
      <c r="DK11" s="660"/>
      <c r="DL11" s="660"/>
      <c r="DM11" s="660"/>
      <c r="DN11" s="660"/>
      <c r="DO11" s="660"/>
      <c r="DP11" s="661"/>
      <c r="DQ11" s="668">
        <v>233313</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90041</v>
      </c>
      <c r="S12" s="660"/>
      <c r="T12" s="660"/>
      <c r="U12" s="660"/>
      <c r="V12" s="660"/>
      <c r="W12" s="660"/>
      <c r="X12" s="660"/>
      <c r="Y12" s="661"/>
      <c r="Z12" s="662">
        <v>1.2</v>
      </c>
      <c r="AA12" s="662"/>
      <c r="AB12" s="662"/>
      <c r="AC12" s="662"/>
      <c r="AD12" s="663">
        <v>90041</v>
      </c>
      <c r="AE12" s="663"/>
      <c r="AF12" s="663"/>
      <c r="AG12" s="663"/>
      <c r="AH12" s="663"/>
      <c r="AI12" s="663"/>
      <c r="AJ12" s="663"/>
      <c r="AK12" s="663"/>
      <c r="AL12" s="664">
        <v>2.2000000000000002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304107</v>
      </c>
      <c r="BH12" s="660"/>
      <c r="BI12" s="660"/>
      <c r="BJ12" s="660"/>
      <c r="BK12" s="660"/>
      <c r="BL12" s="660"/>
      <c r="BM12" s="660"/>
      <c r="BN12" s="661"/>
      <c r="BO12" s="662">
        <v>60.9</v>
      </c>
      <c r="BP12" s="662"/>
      <c r="BQ12" s="662"/>
      <c r="BR12" s="662"/>
      <c r="BS12" s="668">
        <v>36461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499639</v>
      </c>
      <c r="CS12" s="660"/>
      <c r="CT12" s="660"/>
      <c r="CU12" s="660"/>
      <c r="CV12" s="660"/>
      <c r="CW12" s="660"/>
      <c r="CX12" s="660"/>
      <c r="CY12" s="661"/>
      <c r="CZ12" s="662">
        <v>6.6</v>
      </c>
      <c r="DA12" s="662"/>
      <c r="DB12" s="662"/>
      <c r="DC12" s="662"/>
      <c r="DD12" s="668">
        <v>159281</v>
      </c>
      <c r="DE12" s="660"/>
      <c r="DF12" s="660"/>
      <c r="DG12" s="660"/>
      <c r="DH12" s="660"/>
      <c r="DI12" s="660"/>
      <c r="DJ12" s="660"/>
      <c r="DK12" s="660"/>
      <c r="DL12" s="660"/>
      <c r="DM12" s="660"/>
      <c r="DN12" s="660"/>
      <c r="DO12" s="660"/>
      <c r="DP12" s="661"/>
      <c r="DQ12" s="668">
        <v>251284</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167</v>
      </c>
      <c r="S13" s="660"/>
      <c r="T13" s="660"/>
      <c r="U13" s="660"/>
      <c r="V13" s="660"/>
      <c r="W13" s="660"/>
      <c r="X13" s="660"/>
      <c r="Y13" s="661"/>
      <c r="Z13" s="662" t="s">
        <v>131</v>
      </c>
      <c r="AA13" s="662"/>
      <c r="AB13" s="662"/>
      <c r="AC13" s="662"/>
      <c r="AD13" s="663" t="s">
        <v>167</v>
      </c>
      <c r="AE13" s="663"/>
      <c r="AF13" s="663"/>
      <c r="AG13" s="663"/>
      <c r="AH13" s="663"/>
      <c r="AI13" s="663"/>
      <c r="AJ13" s="663"/>
      <c r="AK13" s="663"/>
      <c r="AL13" s="664" t="s">
        <v>239</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293699</v>
      </c>
      <c r="BH13" s="660"/>
      <c r="BI13" s="660"/>
      <c r="BJ13" s="660"/>
      <c r="BK13" s="660"/>
      <c r="BL13" s="660"/>
      <c r="BM13" s="660"/>
      <c r="BN13" s="661"/>
      <c r="BO13" s="662">
        <v>58.8</v>
      </c>
      <c r="BP13" s="662"/>
      <c r="BQ13" s="662"/>
      <c r="BR13" s="662"/>
      <c r="BS13" s="668">
        <v>36461</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1026470</v>
      </c>
      <c r="CS13" s="660"/>
      <c r="CT13" s="660"/>
      <c r="CU13" s="660"/>
      <c r="CV13" s="660"/>
      <c r="CW13" s="660"/>
      <c r="CX13" s="660"/>
      <c r="CY13" s="661"/>
      <c r="CZ13" s="662">
        <v>13.6</v>
      </c>
      <c r="DA13" s="662"/>
      <c r="DB13" s="662"/>
      <c r="DC13" s="662"/>
      <c r="DD13" s="668">
        <v>622854</v>
      </c>
      <c r="DE13" s="660"/>
      <c r="DF13" s="660"/>
      <c r="DG13" s="660"/>
      <c r="DH13" s="660"/>
      <c r="DI13" s="660"/>
      <c r="DJ13" s="660"/>
      <c r="DK13" s="660"/>
      <c r="DL13" s="660"/>
      <c r="DM13" s="660"/>
      <c r="DN13" s="660"/>
      <c r="DO13" s="660"/>
      <c r="DP13" s="661"/>
      <c r="DQ13" s="668">
        <v>411179</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233</v>
      </c>
      <c r="AA14" s="662"/>
      <c r="AB14" s="662"/>
      <c r="AC14" s="662"/>
      <c r="AD14" s="663" t="s">
        <v>167</v>
      </c>
      <c r="AE14" s="663"/>
      <c r="AF14" s="663"/>
      <c r="AG14" s="663"/>
      <c r="AH14" s="663"/>
      <c r="AI14" s="663"/>
      <c r="AJ14" s="663"/>
      <c r="AK14" s="663"/>
      <c r="AL14" s="664" t="s">
        <v>167</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16866</v>
      </c>
      <c r="BH14" s="660"/>
      <c r="BI14" s="660"/>
      <c r="BJ14" s="660"/>
      <c r="BK14" s="660"/>
      <c r="BL14" s="660"/>
      <c r="BM14" s="660"/>
      <c r="BN14" s="661"/>
      <c r="BO14" s="662">
        <v>3.4</v>
      </c>
      <c r="BP14" s="662"/>
      <c r="BQ14" s="662"/>
      <c r="BR14" s="662"/>
      <c r="BS14" s="668" t="s">
        <v>233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354615</v>
      </c>
      <c r="CS14" s="660"/>
      <c r="CT14" s="660"/>
      <c r="CU14" s="660"/>
      <c r="CV14" s="660"/>
      <c r="CW14" s="660"/>
      <c r="CX14" s="660"/>
      <c r="CY14" s="661"/>
      <c r="CZ14" s="662">
        <v>4.7</v>
      </c>
      <c r="DA14" s="662"/>
      <c r="DB14" s="662"/>
      <c r="DC14" s="662"/>
      <c r="DD14" s="668">
        <v>165749</v>
      </c>
      <c r="DE14" s="660"/>
      <c r="DF14" s="660"/>
      <c r="DG14" s="660"/>
      <c r="DH14" s="660"/>
      <c r="DI14" s="660"/>
      <c r="DJ14" s="660"/>
      <c r="DK14" s="660"/>
      <c r="DL14" s="660"/>
      <c r="DM14" s="660"/>
      <c r="DN14" s="660"/>
      <c r="DO14" s="660"/>
      <c r="DP14" s="661"/>
      <c r="DQ14" s="668">
        <v>185679</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14220</v>
      </c>
      <c r="S15" s="660"/>
      <c r="T15" s="660"/>
      <c r="U15" s="660"/>
      <c r="V15" s="660"/>
      <c r="W15" s="660"/>
      <c r="X15" s="660"/>
      <c r="Y15" s="661"/>
      <c r="Z15" s="662">
        <v>0.2</v>
      </c>
      <c r="AA15" s="662"/>
      <c r="AB15" s="662"/>
      <c r="AC15" s="662"/>
      <c r="AD15" s="663">
        <v>14220</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18474</v>
      </c>
      <c r="BH15" s="660"/>
      <c r="BI15" s="660"/>
      <c r="BJ15" s="660"/>
      <c r="BK15" s="660"/>
      <c r="BL15" s="660"/>
      <c r="BM15" s="660"/>
      <c r="BN15" s="661"/>
      <c r="BO15" s="662">
        <v>3.7</v>
      </c>
      <c r="BP15" s="662"/>
      <c r="BQ15" s="662"/>
      <c r="BR15" s="662"/>
      <c r="BS15" s="668" t="s">
        <v>131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550663</v>
      </c>
      <c r="CS15" s="660"/>
      <c r="CT15" s="660"/>
      <c r="CU15" s="660"/>
      <c r="CV15" s="660"/>
      <c r="CW15" s="660"/>
      <c r="CX15" s="660"/>
      <c r="CY15" s="661"/>
      <c r="CZ15" s="662">
        <v>7.3</v>
      </c>
      <c r="DA15" s="662"/>
      <c r="DB15" s="662"/>
      <c r="DC15" s="662"/>
      <c r="DD15" s="668">
        <v>201165</v>
      </c>
      <c r="DE15" s="660"/>
      <c r="DF15" s="660"/>
      <c r="DG15" s="660"/>
      <c r="DH15" s="660"/>
      <c r="DI15" s="660"/>
      <c r="DJ15" s="660"/>
      <c r="DK15" s="660"/>
      <c r="DL15" s="660"/>
      <c r="DM15" s="660"/>
      <c r="DN15" s="660"/>
      <c r="DO15" s="660"/>
      <c r="DP15" s="661"/>
      <c r="DQ15" s="668">
        <v>310920</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167</v>
      </c>
      <c r="AA16" s="662"/>
      <c r="AB16" s="662"/>
      <c r="AC16" s="662"/>
      <c r="AD16" s="663" t="s">
        <v>167</v>
      </c>
      <c r="AE16" s="663"/>
      <c r="AF16" s="663"/>
      <c r="AG16" s="663"/>
      <c r="AH16" s="663"/>
      <c r="AI16" s="663"/>
      <c r="AJ16" s="663"/>
      <c r="AK16" s="663"/>
      <c r="AL16" s="664" t="s">
        <v>167</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167</v>
      </c>
      <c r="BH16" s="660"/>
      <c r="BI16" s="660"/>
      <c r="BJ16" s="660"/>
      <c r="BK16" s="660"/>
      <c r="BL16" s="660"/>
      <c r="BM16" s="660"/>
      <c r="BN16" s="661"/>
      <c r="BO16" s="662" t="s">
        <v>167</v>
      </c>
      <c r="BP16" s="662"/>
      <c r="BQ16" s="662"/>
      <c r="BR16" s="662"/>
      <c r="BS16" s="668" t="s">
        <v>167</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54048</v>
      </c>
      <c r="CS16" s="660"/>
      <c r="CT16" s="660"/>
      <c r="CU16" s="660"/>
      <c r="CV16" s="660"/>
      <c r="CW16" s="660"/>
      <c r="CX16" s="660"/>
      <c r="CY16" s="661"/>
      <c r="CZ16" s="662">
        <v>0.7</v>
      </c>
      <c r="DA16" s="662"/>
      <c r="DB16" s="662"/>
      <c r="DC16" s="662"/>
      <c r="DD16" s="668" t="s">
        <v>131</v>
      </c>
      <c r="DE16" s="660"/>
      <c r="DF16" s="660"/>
      <c r="DG16" s="660"/>
      <c r="DH16" s="660"/>
      <c r="DI16" s="660"/>
      <c r="DJ16" s="660"/>
      <c r="DK16" s="660"/>
      <c r="DL16" s="660"/>
      <c r="DM16" s="660"/>
      <c r="DN16" s="660"/>
      <c r="DO16" s="660"/>
      <c r="DP16" s="661"/>
      <c r="DQ16" s="668">
        <v>13797</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868</v>
      </c>
      <c r="S17" s="660"/>
      <c r="T17" s="660"/>
      <c r="U17" s="660"/>
      <c r="V17" s="660"/>
      <c r="W17" s="660"/>
      <c r="X17" s="660"/>
      <c r="Y17" s="661"/>
      <c r="Z17" s="662">
        <v>0</v>
      </c>
      <c r="AA17" s="662"/>
      <c r="AB17" s="662"/>
      <c r="AC17" s="662"/>
      <c r="AD17" s="663">
        <v>868</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167</v>
      </c>
      <c r="BP17" s="662"/>
      <c r="BQ17" s="662"/>
      <c r="BR17" s="662"/>
      <c r="BS17" s="668" t="s">
        <v>167</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1158751</v>
      </c>
      <c r="CS17" s="660"/>
      <c r="CT17" s="660"/>
      <c r="CU17" s="660"/>
      <c r="CV17" s="660"/>
      <c r="CW17" s="660"/>
      <c r="CX17" s="660"/>
      <c r="CY17" s="661"/>
      <c r="CZ17" s="662">
        <v>15.4</v>
      </c>
      <c r="DA17" s="662"/>
      <c r="DB17" s="662"/>
      <c r="DC17" s="662"/>
      <c r="DD17" s="668" t="s">
        <v>167</v>
      </c>
      <c r="DE17" s="660"/>
      <c r="DF17" s="660"/>
      <c r="DG17" s="660"/>
      <c r="DH17" s="660"/>
      <c r="DI17" s="660"/>
      <c r="DJ17" s="660"/>
      <c r="DK17" s="660"/>
      <c r="DL17" s="660"/>
      <c r="DM17" s="660"/>
      <c r="DN17" s="660"/>
      <c r="DO17" s="660"/>
      <c r="DP17" s="661"/>
      <c r="DQ17" s="668">
        <v>1120847</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3748885</v>
      </c>
      <c r="S18" s="660"/>
      <c r="T18" s="660"/>
      <c r="U18" s="660"/>
      <c r="V18" s="660"/>
      <c r="W18" s="660"/>
      <c r="X18" s="660"/>
      <c r="Y18" s="661"/>
      <c r="Z18" s="662">
        <v>48.9</v>
      </c>
      <c r="AA18" s="662"/>
      <c r="AB18" s="662"/>
      <c r="AC18" s="662"/>
      <c r="AD18" s="663">
        <v>3303654</v>
      </c>
      <c r="AE18" s="663"/>
      <c r="AF18" s="663"/>
      <c r="AG18" s="663"/>
      <c r="AH18" s="663"/>
      <c r="AI18" s="663"/>
      <c r="AJ18" s="663"/>
      <c r="AK18" s="663"/>
      <c r="AL18" s="664">
        <v>82.3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233</v>
      </c>
      <c r="BP18" s="662"/>
      <c r="BQ18" s="662"/>
      <c r="BR18" s="662"/>
      <c r="BS18" s="668" t="s">
        <v>167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167</v>
      </c>
      <c r="DA18" s="662"/>
      <c r="DB18" s="662"/>
      <c r="DC18" s="662"/>
      <c r="DD18" s="668" t="s">
        <v>239</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3303654</v>
      </c>
      <c r="S19" s="660"/>
      <c r="T19" s="660"/>
      <c r="U19" s="660"/>
      <c r="V19" s="660"/>
      <c r="W19" s="660"/>
      <c r="X19" s="660"/>
      <c r="Y19" s="661"/>
      <c r="Z19" s="662">
        <v>43.1</v>
      </c>
      <c r="AA19" s="662"/>
      <c r="AB19" s="662"/>
      <c r="AC19" s="662"/>
      <c r="AD19" s="663">
        <v>3303654</v>
      </c>
      <c r="AE19" s="663"/>
      <c r="AF19" s="663"/>
      <c r="AG19" s="663"/>
      <c r="AH19" s="663"/>
      <c r="AI19" s="663"/>
      <c r="AJ19" s="663"/>
      <c r="AK19" s="663"/>
      <c r="AL19" s="664">
        <v>82.3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233</v>
      </c>
      <c r="BP19" s="662"/>
      <c r="BQ19" s="662"/>
      <c r="BR19" s="662"/>
      <c r="BS19" s="668" t="s">
        <v>167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233</v>
      </c>
      <c r="DA19" s="662"/>
      <c r="DB19" s="662"/>
      <c r="DC19" s="662"/>
      <c r="DD19" s="668" t="s">
        <v>131</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445231</v>
      </c>
      <c r="S20" s="660"/>
      <c r="T20" s="660"/>
      <c r="U20" s="660"/>
      <c r="V20" s="660"/>
      <c r="W20" s="660"/>
      <c r="X20" s="660"/>
      <c r="Y20" s="661"/>
      <c r="Z20" s="662">
        <v>5.8</v>
      </c>
      <c r="AA20" s="662"/>
      <c r="AB20" s="662"/>
      <c r="AC20" s="662"/>
      <c r="AD20" s="663" t="s">
        <v>167</v>
      </c>
      <c r="AE20" s="663"/>
      <c r="AF20" s="663"/>
      <c r="AG20" s="663"/>
      <c r="AH20" s="663"/>
      <c r="AI20" s="663"/>
      <c r="AJ20" s="663"/>
      <c r="AK20" s="663"/>
      <c r="AL20" s="664" t="s">
        <v>167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167</v>
      </c>
      <c r="BH20" s="660"/>
      <c r="BI20" s="660"/>
      <c r="BJ20" s="660"/>
      <c r="BK20" s="660"/>
      <c r="BL20" s="660"/>
      <c r="BM20" s="660"/>
      <c r="BN20" s="661"/>
      <c r="BO20" s="662" t="s">
        <v>131</v>
      </c>
      <c r="BP20" s="662"/>
      <c r="BQ20" s="662"/>
      <c r="BR20" s="662"/>
      <c r="BS20" s="668" t="s">
        <v>167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7529247</v>
      </c>
      <c r="CS20" s="660"/>
      <c r="CT20" s="660"/>
      <c r="CU20" s="660"/>
      <c r="CV20" s="660"/>
      <c r="CW20" s="660"/>
      <c r="CX20" s="660"/>
      <c r="CY20" s="661"/>
      <c r="CZ20" s="662">
        <v>100</v>
      </c>
      <c r="DA20" s="662"/>
      <c r="DB20" s="662"/>
      <c r="DC20" s="662"/>
      <c r="DD20" s="668">
        <v>1573237</v>
      </c>
      <c r="DE20" s="660"/>
      <c r="DF20" s="660"/>
      <c r="DG20" s="660"/>
      <c r="DH20" s="660"/>
      <c r="DI20" s="660"/>
      <c r="DJ20" s="660"/>
      <c r="DK20" s="660"/>
      <c r="DL20" s="660"/>
      <c r="DM20" s="660"/>
      <c r="DN20" s="660"/>
      <c r="DO20" s="660"/>
      <c r="DP20" s="661"/>
      <c r="DQ20" s="668">
        <v>4701167</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167</v>
      </c>
      <c r="S21" s="660"/>
      <c r="T21" s="660"/>
      <c r="U21" s="660"/>
      <c r="V21" s="660"/>
      <c r="W21" s="660"/>
      <c r="X21" s="660"/>
      <c r="Y21" s="661"/>
      <c r="Z21" s="662" t="s">
        <v>167</v>
      </c>
      <c r="AA21" s="662"/>
      <c r="AB21" s="662"/>
      <c r="AC21" s="662"/>
      <c r="AD21" s="663" t="s">
        <v>167</v>
      </c>
      <c r="AE21" s="663"/>
      <c r="AF21" s="663"/>
      <c r="AG21" s="663"/>
      <c r="AH21" s="663"/>
      <c r="AI21" s="663"/>
      <c r="AJ21" s="663"/>
      <c r="AK21" s="663"/>
      <c r="AL21" s="664" t="s">
        <v>233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167</v>
      </c>
      <c r="BH21" s="660"/>
      <c r="BI21" s="660"/>
      <c r="BJ21" s="660"/>
      <c r="BK21" s="660"/>
      <c r="BL21" s="660"/>
      <c r="BM21" s="660"/>
      <c r="BN21" s="661"/>
      <c r="BO21" s="662" t="s">
        <v>167</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4432201</v>
      </c>
      <c r="S22" s="660"/>
      <c r="T22" s="660"/>
      <c r="U22" s="660"/>
      <c r="V22" s="660"/>
      <c r="W22" s="660"/>
      <c r="X22" s="660"/>
      <c r="Y22" s="661"/>
      <c r="Z22" s="662">
        <v>57.8</v>
      </c>
      <c r="AA22" s="662"/>
      <c r="AB22" s="662"/>
      <c r="AC22" s="662"/>
      <c r="AD22" s="663">
        <v>3945558</v>
      </c>
      <c r="AE22" s="663"/>
      <c r="AF22" s="663"/>
      <c r="AG22" s="663"/>
      <c r="AH22" s="663"/>
      <c r="AI22" s="663"/>
      <c r="AJ22" s="663"/>
      <c r="AK22" s="663"/>
      <c r="AL22" s="664">
        <v>98.3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233</v>
      </c>
      <c r="BP22" s="662"/>
      <c r="BQ22" s="662"/>
      <c r="BR22" s="662"/>
      <c r="BS22" s="668" t="s">
        <v>167</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795</v>
      </c>
      <c r="S23" s="660"/>
      <c r="T23" s="660"/>
      <c r="U23" s="660"/>
      <c r="V23" s="660"/>
      <c r="W23" s="660"/>
      <c r="X23" s="660"/>
      <c r="Y23" s="661"/>
      <c r="Z23" s="662">
        <v>0</v>
      </c>
      <c r="AA23" s="662"/>
      <c r="AB23" s="662"/>
      <c r="AC23" s="662"/>
      <c r="AD23" s="663">
        <v>795</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167</v>
      </c>
      <c r="BH23" s="660"/>
      <c r="BI23" s="660"/>
      <c r="BJ23" s="660"/>
      <c r="BK23" s="660"/>
      <c r="BL23" s="660"/>
      <c r="BM23" s="660"/>
      <c r="BN23" s="661"/>
      <c r="BO23" s="662" t="s">
        <v>233</v>
      </c>
      <c r="BP23" s="662"/>
      <c r="BQ23" s="662"/>
      <c r="BR23" s="662"/>
      <c r="BS23" s="668" t="s">
        <v>167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100044</v>
      </c>
      <c r="S24" s="660"/>
      <c r="T24" s="660"/>
      <c r="U24" s="660"/>
      <c r="V24" s="660"/>
      <c r="W24" s="660"/>
      <c r="X24" s="660"/>
      <c r="Y24" s="661"/>
      <c r="Z24" s="662">
        <v>1.3</v>
      </c>
      <c r="AA24" s="662"/>
      <c r="AB24" s="662"/>
      <c r="AC24" s="662"/>
      <c r="AD24" s="663">
        <v>203</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2534773</v>
      </c>
      <c r="CS24" s="649"/>
      <c r="CT24" s="649"/>
      <c r="CU24" s="649"/>
      <c r="CV24" s="649"/>
      <c r="CW24" s="649"/>
      <c r="CX24" s="649"/>
      <c r="CY24" s="650"/>
      <c r="CZ24" s="653">
        <v>33.700000000000003</v>
      </c>
      <c r="DA24" s="654"/>
      <c r="DB24" s="654"/>
      <c r="DC24" s="673"/>
      <c r="DD24" s="696">
        <v>2159417</v>
      </c>
      <c r="DE24" s="649"/>
      <c r="DF24" s="649"/>
      <c r="DG24" s="649"/>
      <c r="DH24" s="649"/>
      <c r="DI24" s="649"/>
      <c r="DJ24" s="649"/>
      <c r="DK24" s="650"/>
      <c r="DL24" s="696">
        <v>2009014</v>
      </c>
      <c r="DM24" s="649"/>
      <c r="DN24" s="649"/>
      <c r="DO24" s="649"/>
      <c r="DP24" s="649"/>
      <c r="DQ24" s="649"/>
      <c r="DR24" s="649"/>
      <c r="DS24" s="649"/>
      <c r="DT24" s="649"/>
      <c r="DU24" s="649"/>
      <c r="DV24" s="650"/>
      <c r="DW24" s="653">
        <v>48.2</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75133</v>
      </c>
      <c r="S25" s="660"/>
      <c r="T25" s="660"/>
      <c r="U25" s="660"/>
      <c r="V25" s="660"/>
      <c r="W25" s="660"/>
      <c r="X25" s="660"/>
      <c r="Y25" s="661"/>
      <c r="Z25" s="662">
        <v>1</v>
      </c>
      <c r="AA25" s="662"/>
      <c r="AB25" s="662"/>
      <c r="AC25" s="662"/>
      <c r="AD25" s="663">
        <v>25962</v>
      </c>
      <c r="AE25" s="663"/>
      <c r="AF25" s="663"/>
      <c r="AG25" s="663"/>
      <c r="AH25" s="663"/>
      <c r="AI25" s="663"/>
      <c r="AJ25" s="663"/>
      <c r="AK25" s="663"/>
      <c r="AL25" s="664">
        <v>0.6</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167</v>
      </c>
      <c r="BP25" s="662"/>
      <c r="BQ25" s="662"/>
      <c r="BR25" s="662"/>
      <c r="BS25" s="668" t="s">
        <v>167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830398</v>
      </c>
      <c r="CS25" s="692"/>
      <c r="CT25" s="692"/>
      <c r="CU25" s="692"/>
      <c r="CV25" s="692"/>
      <c r="CW25" s="692"/>
      <c r="CX25" s="692"/>
      <c r="CY25" s="693"/>
      <c r="CZ25" s="664">
        <v>11</v>
      </c>
      <c r="DA25" s="694"/>
      <c r="DB25" s="694"/>
      <c r="DC25" s="697"/>
      <c r="DD25" s="668">
        <v>773501</v>
      </c>
      <c r="DE25" s="692"/>
      <c r="DF25" s="692"/>
      <c r="DG25" s="692"/>
      <c r="DH25" s="692"/>
      <c r="DI25" s="692"/>
      <c r="DJ25" s="692"/>
      <c r="DK25" s="693"/>
      <c r="DL25" s="668">
        <v>720899</v>
      </c>
      <c r="DM25" s="692"/>
      <c r="DN25" s="692"/>
      <c r="DO25" s="692"/>
      <c r="DP25" s="692"/>
      <c r="DQ25" s="692"/>
      <c r="DR25" s="692"/>
      <c r="DS25" s="692"/>
      <c r="DT25" s="692"/>
      <c r="DU25" s="692"/>
      <c r="DV25" s="693"/>
      <c r="DW25" s="664">
        <v>17.3</v>
      </c>
      <c r="DX25" s="694"/>
      <c r="DY25" s="694"/>
      <c r="DZ25" s="694"/>
      <c r="EA25" s="694"/>
      <c r="EB25" s="694"/>
      <c r="EC25" s="695"/>
    </row>
    <row r="26" spans="2:133" ht="11.25" customHeight="1">
      <c r="B26" s="656" t="s">
        <v>290</v>
      </c>
      <c r="C26" s="657"/>
      <c r="D26" s="657"/>
      <c r="E26" s="657"/>
      <c r="F26" s="657"/>
      <c r="G26" s="657"/>
      <c r="H26" s="657"/>
      <c r="I26" s="657"/>
      <c r="J26" s="657"/>
      <c r="K26" s="657"/>
      <c r="L26" s="657"/>
      <c r="M26" s="657"/>
      <c r="N26" s="657"/>
      <c r="O26" s="657"/>
      <c r="P26" s="657"/>
      <c r="Q26" s="658"/>
      <c r="R26" s="659">
        <v>8222</v>
      </c>
      <c r="S26" s="660"/>
      <c r="T26" s="660"/>
      <c r="U26" s="660"/>
      <c r="V26" s="660"/>
      <c r="W26" s="660"/>
      <c r="X26" s="660"/>
      <c r="Y26" s="661"/>
      <c r="Z26" s="662">
        <v>0.1</v>
      </c>
      <c r="AA26" s="662"/>
      <c r="AB26" s="662"/>
      <c r="AC26" s="662"/>
      <c r="AD26" s="663">
        <v>131</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233</v>
      </c>
      <c r="BP26" s="662"/>
      <c r="BQ26" s="662"/>
      <c r="BR26" s="662"/>
      <c r="BS26" s="668" t="s">
        <v>167</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492703</v>
      </c>
      <c r="CS26" s="660"/>
      <c r="CT26" s="660"/>
      <c r="CU26" s="660"/>
      <c r="CV26" s="660"/>
      <c r="CW26" s="660"/>
      <c r="CX26" s="660"/>
      <c r="CY26" s="661"/>
      <c r="CZ26" s="664">
        <v>6.5</v>
      </c>
      <c r="DA26" s="694"/>
      <c r="DB26" s="694"/>
      <c r="DC26" s="697"/>
      <c r="DD26" s="668">
        <v>453473</v>
      </c>
      <c r="DE26" s="660"/>
      <c r="DF26" s="660"/>
      <c r="DG26" s="660"/>
      <c r="DH26" s="660"/>
      <c r="DI26" s="660"/>
      <c r="DJ26" s="660"/>
      <c r="DK26" s="661"/>
      <c r="DL26" s="668" t="s">
        <v>233</v>
      </c>
      <c r="DM26" s="660"/>
      <c r="DN26" s="660"/>
      <c r="DO26" s="660"/>
      <c r="DP26" s="660"/>
      <c r="DQ26" s="660"/>
      <c r="DR26" s="660"/>
      <c r="DS26" s="660"/>
      <c r="DT26" s="660"/>
      <c r="DU26" s="660"/>
      <c r="DV26" s="661"/>
      <c r="DW26" s="664" t="s">
        <v>239</v>
      </c>
      <c r="DX26" s="694"/>
      <c r="DY26" s="694"/>
      <c r="DZ26" s="694"/>
      <c r="EA26" s="694"/>
      <c r="EB26" s="694"/>
      <c r="EC26" s="695"/>
    </row>
    <row r="27" spans="2:133" ht="11.25" customHeight="1">
      <c r="B27" s="656" t="s">
        <v>293</v>
      </c>
      <c r="C27" s="657"/>
      <c r="D27" s="657"/>
      <c r="E27" s="657"/>
      <c r="F27" s="657"/>
      <c r="G27" s="657"/>
      <c r="H27" s="657"/>
      <c r="I27" s="657"/>
      <c r="J27" s="657"/>
      <c r="K27" s="657"/>
      <c r="L27" s="657"/>
      <c r="M27" s="657"/>
      <c r="N27" s="657"/>
      <c r="O27" s="657"/>
      <c r="P27" s="657"/>
      <c r="Q27" s="658"/>
      <c r="R27" s="659">
        <v>778074</v>
      </c>
      <c r="S27" s="660"/>
      <c r="T27" s="660"/>
      <c r="U27" s="660"/>
      <c r="V27" s="660"/>
      <c r="W27" s="660"/>
      <c r="X27" s="660"/>
      <c r="Y27" s="661"/>
      <c r="Z27" s="662">
        <v>10.199999999999999</v>
      </c>
      <c r="AA27" s="662"/>
      <c r="AB27" s="662"/>
      <c r="AC27" s="662"/>
      <c r="AD27" s="663" t="s">
        <v>233</v>
      </c>
      <c r="AE27" s="663"/>
      <c r="AF27" s="663"/>
      <c r="AG27" s="663"/>
      <c r="AH27" s="663"/>
      <c r="AI27" s="663"/>
      <c r="AJ27" s="663"/>
      <c r="AK27" s="663"/>
      <c r="AL27" s="664" t="s">
        <v>167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499695</v>
      </c>
      <c r="BH27" s="660"/>
      <c r="BI27" s="660"/>
      <c r="BJ27" s="660"/>
      <c r="BK27" s="660"/>
      <c r="BL27" s="660"/>
      <c r="BM27" s="660"/>
      <c r="BN27" s="661"/>
      <c r="BO27" s="662">
        <v>100</v>
      </c>
      <c r="BP27" s="662"/>
      <c r="BQ27" s="662"/>
      <c r="BR27" s="662"/>
      <c r="BS27" s="668">
        <v>41373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548250</v>
      </c>
      <c r="CS27" s="692"/>
      <c r="CT27" s="692"/>
      <c r="CU27" s="692"/>
      <c r="CV27" s="692"/>
      <c r="CW27" s="692"/>
      <c r="CX27" s="692"/>
      <c r="CY27" s="693"/>
      <c r="CZ27" s="664">
        <v>7.3</v>
      </c>
      <c r="DA27" s="694"/>
      <c r="DB27" s="694"/>
      <c r="DC27" s="697"/>
      <c r="DD27" s="668">
        <v>267695</v>
      </c>
      <c r="DE27" s="692"/>
      <c r="DF27" s="692"/>
      <c r="DG27" s="692"/>
      <c r="DH27" s="692"/>
      <c r="DI27" s="692"/>
      <c r="DJ27" s="692"/>
      <c r="DK27" s="693"/>
      <c r="DL27" s="668">
        <v>267421</v>
      </c>
      <c r="DM27" s="692"/>
      <c r="DN27" s="692"/>
      <c r="DO27" s="692"/>
      <c r="DP27" s="692"/>
      <c r="DQ27" s="692"/>
      <c r="DR27" s="692"/>
      <c r="DS27" s="692"/>
      <c r="DT27" s="692"/>
      <c r="DU27" s="692"/>
      <c r="DV27" s="693"/>
      <c r="DW27" s="664">
        <v>6.4</v>
      </c>
      <c r="DX27" s="694"/>
      <c r="DY27" s="694"/>
      <c r="DZ27" s="694"/>
      <c r="EA27" s="694"/>
      <c r="EB27" s="694"/>
      <c r="EC27" s="695"/>
    </row>
    <row r="28" spans="2:133" ht="11.25" customHeight="1">
      <c r="B28" s="701" t="s">
        <v>296</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233</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1156125</v>
      </c>
      <c r="CS28" s="660"/>
      <c r="CT28" s="660"/>
      <c r="CU28" s="660"/>
      <c r="CV28" s="660"/>
      <c r="CW28" s="660"/>
      <c r="CX28" s="660"/>
      <c r="CY28" s="661"/>
      <c r="CZ28" s="664">
        <v>15.4</v>
      </c>
      <c r="DA28" s="694"/>
      <c r="DB28" s="694"/>
      <c r="DC28" s="697"/>
      <c r="DD28" s="668">
        <v>1118221</v>
      </c>
      <c r="DE28" s="660"/>
      <c r="DF28" s="660"/>
      <c r="DG28" s="660"/>
      <c r="DH28" s="660"/>
      <c r="DI28" s="660"/>
      <c r="DJ28" s="660"/>
      <c r="DK28" s="661"/>
      <c r="DL28" s="668">
        <v>1020694</v>
      </c>
      <c r="DM28" s="660"/>
      <c r="DN28" s="660"/>
      <c r="DO28" s="660"/>
      <c r="DP28" s="660"/>
      <c r="DQ28" s="660"/>
      <c r="DR28" s="660"/>
      <c r="DS28" s="660"/>
      <c r="DT28" s="660"/>
      <c r="DU28" s="660"/>
      <c r="DV28" s="661"/>
      <c r="DW28" s="664">
        <v>24.5</v>
      </c>
      <c r="DX28" s="694"/>
      <c r="DY28" s="694"/>
      <c r="DZ28" s="694"/>
      <c r="EA28" s="694"/>
      <c r="EB28" s="694"/>
      <c r="EC28" s="695"/>
    </row>
    <row r="29" spans="2:133" ht="11.25" customHeight="1">
      <c r="B29" s="656" t="s">
        <v>298</v>
      </c>
      <c r="C29" s="657"/>
      <c r="D29" s="657"/>
      <c r="E29" s="657"/>
      <c r="F29" s="657"/>
      <c r="G29" s="657"/>
      <c r="H29" s="657"/>
      <c r="I29" s="657"/>
      <c r="J29" s="657"/>
      <c r="K29" s="657"/>
      <c r="L29" s="657"/>
      <c r="M29" s="657"/>
      <c r="N29" s="657"/>
      <c r="O29" s="657"/>
      <c r="P29" s="657"/>
      <c r="Q29" s="658"/>
      <c r="R29" s="659">
        <v>549202</v>
      </c>
      <c r="S29" s="660"/>
      <c r="T29" s="660"/>
      <c r="U29" s="660"/>
      <c r="V29" s="660"/>
      <c r="W29" s="660"/>
      <c r="X29" s="660"/>
      <c r="Y29" s="661"/>
      <c r="Z29" s="662">
        <v>7.2</v>
      </c>
      <c r="AA29" s="662"/>
      <c r="AB29" s="662"/>
      <c r="AC29" s="662"/>
      <c r="AD29" s="663" t="s">
        <v>233</v>
      </c>
      <c r="AE29" s="663"/>
      <c r="AF29" s="663"/>
      <c r="AG29" s="663"/>
      <c r="AH29" s="663"/>
      <c r="AI29" s="663"/>
      <c r="AJ29" s="663"/>
      <c r="AK29" s="663"/>
      <c r="AL29" s="664" t="s">
        <v>131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1155780</v>
      </c>
      <c r="CS29" s="692"/>
      <c r="CT29" s="692"/>
      <c r="CU29" s="692"/>
      <c r="CV29" s="692"/>
      <c r="CW29" s="692"/>
      <c r="CX29" s="692"/>
      <c r="CY29" s="693"/>
      <c r="CZ29" s="664">
        <v>15.4</v>
      </c>
      <c r="DA29" s="694"/>
      <c r="DB29" s="694"/>
      <c r="DC29" s="697"/>
      <c r="DD29" s="668">
        <v>1117876</v>
      </c>
      <c r="DE29" s="692"/>
      <c r="DF29" s="692"/>
      <c r="DG29" s="692"/>
      <c r="DH29" s="692"/>
      <c r="DI29" s="692"/>
      <c r="DJ29" s="692"/>
      <c r="DK29" s="693"/>
      <c r="DL29" s="668">
        <v>1020349</v>
      </c>
      <c r="DM29" s="692"/>
      <c r="DN29" s="692"/>
      <c r="DO29" s="692"/>
      <c r="DP29" s="692"/>
      <c r="DQ29" s="692"/>
      <c r="DR29" s="692"/>
      <c r="DS29" s="692"/>
      <c r="DT29" s="692"/>
      <c r="DU29" s="692"/>
      <c r="DV29" s="693"/>
      <c r="DW29" s="664">
        <v>24.5</v>
      </c>
      <c r="DX29" s="694"/>
      <c r="DY29" s="694"/>
      <c r="DZ29" s="694"/>
      <c r="EA29" s="694"/>
      <c r="EB29" s="694"/>
      <c r="EC29" s="695"/>
    </row>
    <row r="30" spans="2:133" ht="11.25" customHeight="1">
      <c r="B30" s="656" t="s">
        <v>303</v>
      </c>
      <c r="C30" s="657"/>
      <c r="D30" s="657"/>
      <c r="E30" s="657"/>
      <c r="F30" s="657"/>
      <c r="G30" s="657"/>
      <c r="H30" s="657"/>
      <c r="I30" s="657"/>
      <c r="J30" s="657"/>
      <c r="K30" s="657"/>
      <c r="L30" s="657"/>
      <c r="M30" s="657"/>
      <c r="N30" s="657"/>
      <c r="O30" s="657"/>
      <c r="P30" s="657"/>
      <c r="Q30" s="658"/>
      <c r="R30" s="659">
        <v>31062</v>
      </c>
      <c r="S30" s="660"/>
      <c r="T30" s="660"/>
      <c r="U30" s="660"/>
      <c r="V30" s="660"/>
      <c r="W30" s="660"/>
      <c r="X30" s="660"/>
      <c r="Y30" s="661"/>
      <c r="Z30" s="662">
        <v>0.4</v>
      </c>
      <c r="AA30" s="662"/>
      <c r="AB30" s="662"/>
      <c r="AC30" s="662"/>
      <c r="AD30" s="663">
        <v>4263</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99.2</v>
      </c>
      <c r="BH30" s="720"/>
      <c r="BI30" s="720"/>
      <c r="BJ30" s="720"/>
      <c r="BK30" s="720"/>
      <c r="BL30" s="720"/>
      <c r="BM30" s="654">
        <v>97.7</v>
      </c>
      <c r="BN30" s="720"/>
      <c r="BO30" s="720"/>
      <c r="BP30" s="720"/>
      <c r="BQ30" s="721"/>
      <c r="BR30" s="719">
        <v>99.2</v>
      </c>
      <c r="BS30" s="720"/>
      <c r="BT30" s="720"/>
      <c r="BU30" s="720"/>
      <c r="BV30" s="720"/>
      <c r="BW30" s="720"/>
      <c r="BX30" s="654">
        <v>97.8</v>
      </c>
      <c r="BY30" s="720"/>
      <c r="BZ30" s="720"/>
      <c r="CA30" s="720"/>
      <c r="CB30" s="721"/>
      <c r="CD30" s="724"/>
      <c r="CE30" s="725"/>
      <c r="CF30" s="674" t="s">
        <v>306</v>
      </c>
      <c r="CG30" s="675"/>
      <c r="CH30" s="675"/>
      <c r="CI30" s="675"/>
      <c r="CJ30" s="675"/>
      <c r="CK30" s="675"/>
      <c r="CL30" s="675"/>
      <c r="CM30" s="675"/>
      <c r="CN30" s="675"/>
      <c r="CO30" s="675"/>
      <c r="CP30" s="675"/>
      <c r="CQ30" s="676"/>
      <c r="CR30" s="659">
        <v>1097940</v>
      </c>
      <c r="CS30" s="660"/>
      <c r="CT30" s="660"/>
      <c r="CU30" s="660"/>
      <c r="CV30" s="660"/>
      <c r="CW30" s="660"/>
      <c r="CX30" s="660"/>
      <c r="CY30" s="661"/>
      <c r="CZ30" s="664">
        <v>14.6</v>
      </c>
      <c r="DA30" s="694"/>
      <c r="DB30" s="694"/>
      <c r="DC30" s="697"/>
      <c r="DD30" s="668">
        <v>1060036</v>
      </c>
      <c r="DE30" s="660"/>
      <c r="DF30" s="660"/>
      <c r="DG30" s="660"/>
      <c r="DH30" s="660"/>
      <c r="DI30" s="660"/>
      <c r="DJ30" s="660"/>
      <c r="DK30" s="661"/>
      <c r="DL30" s="668">
        <v>962509</v>
      </c>
      <c r="DM30" s="660"/>
      <c r="DN30" s="660"/>
      <c r="DO30" s="660"/>
      <c r="DP30" s="660"/>
      <c r="DQ30" s="660"/>
      <c r="DR30" s="660"/>
      <c r="DS30" s="660"/>
      <c r="DT30" s="660"/>
      <c r="DU30" s="660"/>
      <c r="DV30" s="661"/>
      <c r="DW30" s="664">
        <v>23.1</v>
      </c>
      <c r="DX30" s="694"/>
      <c r="DY30" s="694"/>
      <c r="DZ30" s="694"/>
      <c r="EA30" s="694"/>
      <c r="EB30" s="694"/>
      <c r="EC30" s="695"/>
    </row>
    <row r="31" spans="2:133" ht="11.25" customHeight="1">
      <c r="B31" s="656" t="s">
        <v>307</v>
      </c>
      <c r="C31" s="657"/>
      <c r="D31" s="657"/>
      <c r="E31" s="657"/>
      <c r="F31" s="657"/>
      <c r="G31" s="657"/>
      <c r="H31" s="657"/>
      <c r="I31" s="657"/>
      <c r="J31" s="657"/>
      <c r="K31" s="657"/>
      <c r="L31" s="657"/>
      <c r="M31" s="657"/>
      <c r="N31" s="657"/>
      <c r="O31" s="657"/>
      <c r="P31" s="657"/>
      <c r="Q31" s="658"/>
      <c r="R31" s="659">
        <v>125229</v>
      </c>
      <c r="S31" s="660"/>
      <c r="T31" s="660"/>
      <c r="U31" s="660"/>
      <c r="V31" s="660"/>
      <c r="W31" s="660"/>
      <c r="X31" s="660"/>
      <c r="Y31" s="661"/>
      <c r="Z31" s="662">
        <v>1.6</v>
      </c>
      <c r="AA31" s="662"/>
      <c r="AB31" s="662"/>
      <c r="AC31" s="662"/>
      <c r="AD31" s="663" t="s">
        <v>233</v>
      </c>
      <c r="AE31" s="663"/>
      <c r="AF31" s="663"/>
      <c r="AG31" s="663"/>
      <c r="AH31" s="663"/>
      <c r="AI31" s="663"/>
      <c r="AJ31" s="663"/>
      <c r="AK31" s="663"/>
      <c r="AL31" s="664" t="s">
        <v>167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92"/>
      <c r="BI31" s="692"/>
      <c r="BJ31" s="692"/>
      <c r="BK31" s="692"/>
      <c r="BL31" s="692"/>
      <c r="BM31" s="665">
        <v>98.2</v>
      </c>
      <c r="BN31" s="717"/>
      <c r="BO31" s="717"/>
      <c r="BP31" s="717"/>
      <c r="BQ31" s="718"/>
      <c r="BR31" s="716">
        <v>99.3</v>
      </c>
      <c r="BS31" s="692"/>
      <c r="BT31" s="692"/>
      <c r="BU31" s="692"/>
      <c r="BV31" s="692"/>
      <c r="BW31" s="692"/>
      <c r="BX31" s="665">
        <v>98.4</v>
      </c>
      <c r="BY31" s="717"/>
      <c r="BZ31" s="717"/>
      <c r="CA31" s="717"/>
      <c r="CB31" s="718"/>
      <c r="CD31" s="724"/>
      <c r="CE31" s="725"/>
      <c r="CF31" s="674" t="s">
        <v>310</v>
      </c>
      <c r="CG31" s="675"/>
      <c r="CH31" s="675"/>
      <c r="CI31" s="675"/>
      <c r="CJ31" s="675"/>
      <c r="CK31" s="675"/>
      <c r="CL31" s="675"/>
      <c r="CM31" s="675"/>
      <c r="CN31" s="675"/>
      <c r="CO31" s="675"/>
      <c r="CP31" s="675"/>
      <c r="CQ31" s="676"/>
      <c r="CR31" s="659">
        <v>57840</v>
      </c>
      <c r="CS31" s="692"/>
      <c r="CT31" s="692"/>
      <c r="CU31" s="692"/>
      <c r="CV31" s="692"/>
      <c r="CW31" s="692"/>
      <c r="CX31" s="692"/>
      <c r="CY31" s="693"/>
      <c r="CZ31" s="664">
        <v>0.8</v>
      </c>
      <c r="DA31" s="694"/>
      <c r="DB31" s="694"/>
      <c r="DC31" s="697"/>
      <c r="DD31" s="668">
        <v>57840</v>
      </c>
      <c r="DE31" s="692"/>
      <c r="DF31" s="692"/>
      <c r="DG31" s="692"/>
      <c r="DH31" s="692"/>
      <c r="DI31" s="692"/>
      <c r="DJ31" s="692"/>
      <c r="DK31" s="693"/>
      <c r="DL31" s="668">
        <v>57840</v>
      </c>
      <c r="DM31" s="692"/>
      <c r="DN31" s="692"/>
      <c r="DO31" s="692"/>
      <c r="DP31" s="692"/>
      <c r="DQ31" s="692"/>
      <c r="DR31" s="692"/>
      <c r="DS31" s="692"/>
      <c r="DT31" s="692"/>
      <c r="DU31" s="692"/>
      <c r="DV31" s="693"/>
      <c r="DW31" s="664">
        <v>1.4</v>
      </c>
      <c r="DX31" s="694"/>
      <c r="DY31" s="694"/>
      <c r="DZ31" s="694"/>
      <c r="EA31" s="694"/>
      <c r="EB31" s="694"/>
      <c r="EC31" s="695"/>
    </row>
    <row r="32" spans="2:133" ht="11.25" customHeight="1">
      <c r="B32" s="656" t="s">
        <v>311</v>
      </c>
      <c r="C32" s="657"/>
      <c r="D32" s="657"/>
      <c r="E32" s="657"/>
      <c r="F32" s="657"/>
      <c r="G32" s="657"/>
      <c r="H32" s="657"/>
      <c r="I32" s="657"/>
      <c r="J32" s="657"/>
      <c r="K32" s="657"/>
      <c r="L32" s="657"/>
      <c r="M32" s="657"/>
      <c r="N32" s="657"/>
      <c r="O32" s="657"/>
      <c r="P32" s="657"/>
      <c r="Q32" s="658"/>
      <c r="R32" s="659">
        <v>124458</v>
      </c>
      <c r="S32" s="660"/>
      <c r="T32" s="660"/>
      <c r="U32" s="660"/>
      <c r="V32" s="660"/>
      <c r="W32" s="660"/>
      <c r="X32" s="660"/>
      <c r="Y32" s="661"/>
      <c r="Z32" s="662">
        <v>1.6</v>
      </c>
      <c r="AA32" s="662"/>
      <c r="AB32" s="662"/>
      <c r="AC32" s="662"/>
      <c r="AD32" s="663" t="s">
        <v>233</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97.2</v>
      </c>
      <c r="BN32" s="729"/>
      <c r="BO32" s="729"/>
      <c r="BP32" s="729"/>
      <c r="BQ32" s="731"/>
      <c r="BR32" s="728">
        <v>99.1</v>
      </c>
      <c r="BS32" s="729"/>
      <c r="BT32" s="729"/>
      <c r="BU32" s="729"/>
      <c r="BV32" s="729"/>
      <c r="BW32" s="729"/>
      <c r="BX32" s="730">
        <v>97.4</v>
      </c>
      <c r="BY32" s="729"/>
      <c r="BZ32" s="729"/>
      <c r="CA32" s="729"/>
      <c r="CB32" s="731"/>
      <c r="CD32" s="726"/>
      <c r="CE32" s="727"/>
      <c r="CF32" s="674" t="s">
        <v>313</v>
      </c>
      <c r="CG32" s="675"/>
      <c r="CH32" s="675"/>
      <c r="CI32" s="675"/>
      <c r="CJ32" s="675"/>
      <c r="CK32" s="675"/>
      <c r="CL32" s="675"/>
      <c r="CM32" s="675"/>
      <c r="CN32" s="675"/>
      <c r="CO32" s="675"/>
      <c r="CP32" s="675"/>
      <c r="CQ32" s="676"/>
      <c r="CR32" s="659">
        <v>345</v>
      </c>
      <c r="CS32" s="660"/>
      <c r="CT32" s="660"/>
      <c r="CU32" s="660"/>
      <c r="CV32" s="660"/>
      <c r="CW32" s="660"/>
      <c r="CX32" s="660"/>
      <c r="CY32" s="661"/>
      <c r="CZ32" s="664">
        <v>0</v>
      </c>
      <c r="DA32" s="694"/>
      <c r="DB32" s="694"/>
      <c r="DC32" s="697"/>
      <c r="DD32" s="668">
        <v>345</v>
      </c>
      <c r="DE32" s="660"/>
      <c r="DF32" s="660"/>
      <c r="DG32" s="660"/>
      <c r="DH32" s="660"/>
      <c r="DI32" s="660"/>
      <c r="DJ32" s="660"/>
      <c r="DK32" s="661"/>
      <c r="DL32" s="668">
        <v>345</v>
      </c>
      <c r="DM32" s="660"/>
      <c r="DN32" s="660"/>
      <c r="DO32" s="660"/>
      <c r="DP32" s="660"/>
      <c r="DQ32" s="660"/>
      <c r="DR32" s="660"/>
      <c r="DS32" s="660"/>
      <c r="DT32" s="660"/>
      <c r="DU32" s="660"/>
      <c r="DV32" s="661"/>
      <c r="DW32" s="664">
        <v>0</v>
      </c>
      <c r="DX32" s="694"/>
      <c r="DY32" s="694"/>
      <c r="DZ32" s="694"/>
      <c r="EA32" s="694"/>
      <c r="EB32" s="694"/>
      <c r="EC32" s="695"/>
    </row>
    <row r="33" spans="2:133" ht="11.25" customHeight="1">
      <c r="B33" s="656" t="s">
        <v>314</v>
      </c>
      <c r="C33" s="657"/>
      <c r="D33" s="657"/>
      <c r="E33" s="657"/>
      <c r="F33" s="657"/>
      <c r="G33" s="657"/>
      <c r="H33" s="657"/>
      <c r="I33" s="657"/>
      <c r="J33" s="657"/>
      <c r="K33" s="657"/>
      <c r="L33" s="657"/>
      <c r="M33" s="657"/>
      <c r="N33" s="657"/>
      <c r="O33" s="657"/>
      <c r="P33" s="657"/>
      <c r="Q33" s="658"/>
      <c r="R33" s="659">
        <v>116937</v>
      </c>
      <c r="S33" s="660"/>
      <c r="T33" s="660"/>
      <c r="U33" s="660"/>
      <c r="V33" s="660"/>
      <c r="W33" s="660"/>
      <c r="X33" s="660"/>
      <c r="Y33" s="661"/>
      <c r="Z33" s="662">
        <v>1.5</v>
      </c>
      <c r="AA33" s="662"/>
      <c r="AB33" s="662"/>
      <c r="AC33" s="662"/>
      <c r="AD33" s="663" t="s">
        <v>167</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3367189</v>
      </c>
      <c r="CS33" s="692"/>
      <c r="CT33" s="692"/>
      <c r="CU33" s="692"/>
      <c r="CV33" s="692"/>
      <c r="CW33" s="692"/>
      <c r="CX33" s="692"/>
      <c r="CY33" s="693"/>
      <c r="CZ33" s="664">
        <v>44.7</v>
      </c>
      <c r="DA33" s="694"/>
      <c r="DB33" s="694"/>
      <c r="DC33" s="697"/>
      <c r="DD33" s="668">
        <v>2380137</v>
      </c>
      <c r="DE33" s="692"/>
      <c r="DF33" s="692"/>
      <c r="DG33" s="692"/>
      <c r="DH33" s="692"/>
      <c r="DI33" s="692"/>
      <c r="DJ33" s="692"/>
      <c r="DK33" s="693"/>
      <c r="DL33" s="668">
        <v>1895749</v>
      </c>
      <c r="DM33" s="692"/>
      <c r="DN33" s="692"/>
      <c r="DO33" s="692"/>
      <c r="DP33" s="692"/>
      <c r="DQ33" s="692"/>
      <c r="DR33" s="692"/>
      <c r="DS33" s="692"/>
      <c r="DT33" s="692"/>
      <c r="DU33" s="692"/>
      <c r="DV33" s="693"/>
      <c r="DW33" s="664">
        <v>45.5</v>
      </c>
      <c r="DX33" s="694"/>
      <c r="DY33" s="694"/>
      <c r="DZ33" s="694"/>
      <c r="EA33" s="694"/>
      <c r="EB33" s="694"/>
      <c r="EC33" s="695"/>
    </row>
    <row r="34" spans="2:133" ht="11.25" customHeight="1">
      <c r="B34" s="656" t="s">
        <v>316</v>
      </c>
      <c r="C34" s="657"/>
      <c r="D34" s="657"/>
      <c r="E34" s="657"/>
      <c r="F34" s="657"/>
      <c r="G34" s="657"/>
      <c r="H34" s="657"/>
      <c r="I34" s="657"/>
      <c r="J34" s="657"/>
      <c r="K34" s="657"/>
      <c r="L34" s="657"/>
      <c r="M34" s="657"/>
      <c r="N34" s="657"/>
      <c r="O34" s="657"/>
      <c r="P34" s="657"/>
      <c r="Q34" s="658"/>
      <c r="R34" s="659">
        <v>197832</v>
      </c>
      <c r="S34" s="660"/>
      <c r="T34" s="660"/>
      <c r="U34" s="660"/>
      <c r="V34" s="660"/>
      <c r="W34" s="660"/>
      <c r="X34" s="660"/>
      <c r="Y34" s="661"/>
      <c r="Z34" s="662">
        <v>2.6</v>
      </c>
      <c r="AA34" s="662"/>
      <c r="AB34" s="662"/>
      <c r="AC34" s="662"/>
      <c r="AD34" s="663">
        <v>35683</v>
      </c>
      <c r="AE34" s="663"/>
      <c r="AF34" s="663"/>
      <c r="AG34" s="663"/>
      <c r="AH34" s="663"/>
      <c r="AI34" s="663"/>
      <c r="AJ34" s="663"/>
      <c r="AK34" s="663"/>
      <c r="AL34" s="664">
        <v>0.9</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904779</v>
      </c>
      <c r="CS34" s="660"/>
      <c r="CT34" s="660"/>
      <c r="CU34" s="660"/>
      <c r="CV34" s="660"/>
      <c r="CW34" s="660"/>
      <c r="CX34" s="660"/>
      <c r="CY34" s="661"/>
      <c r="CZ34" s="664">
        <v>12</v>
      </c>
      <c r="DA34" s="694"/>
      <c r="DB34" s="694"/>
      <c r="DC34" s="697"/>
      <c r="DD34" s="668">
        <v>600463</v>
      </c>
      <c r="DE34" s="660"/>
      <c r="DF34" s="660"/>
      <c r="DG34" s="660"/>
      <c r="DH34" s="660"/>
      <c r="DI34" s="660"/>
      <c r="DJ34" s="660"/>
      <c r="DK34" s="661"/>
      <c r="DL34" s="668">
        <v>397673</v>
      </c>
      <c r="DM34" s="660"/>
      <c r="DN34" s="660"/>
      <c r="DO34" s="660"/>
      <c r="DP34" s="660"/>
      <c r="DQ34" s="660"/>
      <c r="DR34" s="660"/>
      <c r="DS34" s="660"/>
      <c r="DT34" s="660"/>
      <c r="DU34" s="660"/>
      <c r="DV34" s="661"/>
      <c r="DW34" s="664">
        <v>9.5</v>
      </c>
      <c r="DX34" s="694"/>
      <c r="DY34" s="694"/>
      <c r="DZ34" s="694"/>
      <c r="EA34" s="694"/>
      <c r="EB34" s="694"/>
      <c r="EC34" s="695"/>
    </row>
    <row r="35" spans="2:133" ht="11.25" customHeight="1">
      <c r="B35" s="656" t="s">
        <v>320</v>
      </c>
      <c r="C35" s="657"/>
      <c r="D35" s="657"/>
      <c r="E35" s="657"/>
      <c r="F35" s="657"/>
      <c r="G35" s="657"/>
      <c r="H35" s="657"/>
      <c r="I35" s="657"/>
      <c r="J35" s="657"/>
      <c r="K35" s="657"/>
      <c r="L35" s="657"/>
      <c r="M35" s="657"/>
      <c r="N35" s="657"/>
      <c r="O35" s="657"/>
      <c r="P35" s="657"/>
      <c r="Q35" s="658"/>
      <c r="R35" s="659">
        <v>1123000</v>
      </c>
      <c r="S35" s="660"/>
      <c r="T35" s="660"/>
      <c r="U35" s="660"/>
      <c r="V35" s="660"/>
      <c r="W35" s="660"/>
      <c r="X35" s="660"/>
      <c r="Y35" s="661"/>
      <c r="Z35" s="662">
        <v>14.7</v>
      </c>
      <c r="AA35" s="662"/>
      <c r="AB35" s="662"/>
      <c r="AC35" s="662"/>
      <c r="AD35" s="663" t="s">
        <v>233</v>
      </c>
      <c r="AE35" s="663"/>
      <c r="AF35" s="663"/>
      <c r="AG35" s="663"/>
      <c r="AH35" s="663"/>
      <c r="AI35" s="663"/>
      <c r="AJ35" s="663"/>
      <c r="AK35" s="663"/>
      <c r="AL35" s="664" t="s">
        <v>167</v>
      </c>
      <c r="AM35" s="665"/>
      <c r="AN35" s="665"/>
      <c r="AO35" s="666"/>
      <c r="AP35" s="214"/>
      <c r="AQ35" s="732" t="s">
        <v>321</v>
      </c>
      <c r="AR35" s="733"/>
      <c r="AS35" s="733"/>
      <c r="AT35" s="733"/>
      <c r="AU35" s="733"/>
      <c r="AV35" s="733"/>
      <c r="AW35" s="733"/>
      <c r="AX35" s="733"/>
      <c r="AY35" s="734"/>
      <c r="AZ35" s="648">
        <v>950676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25777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187445</v>
      </c>
      <c r="CS35" s="692"/>
      <c r="CT35" s="692"/>
      <c r="CU35" s="692"/>
      <c r="CV35" s="692"/>
      <c r="CW35" s="692"/>
      <c r="CX35" s="692"/>
      <c r="CY35" s="693"/>
      <c r="CZ35" s="664">
        <v>2.5</v>
      </c>
      <c r="DA35" s="694"/>
      <c r="DB35" s="694"/>
      <c r="DC35" s="697"/>
      <c r="DD35" s="668">
        <v>128299</v>
      </c>
      <c r="DE35" s="692"/>
      <c r="DF35" s="692"/>
      <c r="DG35" s="692"/>
      <c r="DH35" s="692"/>
      <c r="DI35" s="692"/>
      <c r="DJ35" s="692"/>
      <c r="DK35" s="693"/>
      <c r="DL35" s="668">
        <v>84120</v>
      </c>
      <c r="DM35" s="692"/>
      <c r="DN35" s="692"/>
      <c r="DO35" s="692"/>
      <c r="DP35" s="692"/>
      <c r="DQ35" s="692"/>
      <c r="DR35" s="692"/>
      <c r="DS35" s="692"/>
      <c r="DT35" s="692"/>
      <c r="DU35" s="692"/>
      <c r="DV35" s="693"/>
      <c r="DW35" s="664">
        <v>2</v>
      </c>
      <c r="DX35" s="694"/>
      <c r="DY35" s="694"/>
      <c r="DZ35" s="694"/>
      <c r="EA35" s="694"/>
      <c r="EB35" s="694"/>
      <c r="EC35" s="695"/>
    </row>
    <row r="36" spans="2:133" ht="11.25" customHeight="1">
      <c r="B36" s="656" t="s">
        <v>324</v>
      </c>
      <c r="C36" s="657"/>
      <c r="D36" s="657"/>
      <c r="E36" s="657"/>
      <c r="F36" s="657"/>
      <c r="G36" s="657"/>
      <c r="H36" s="657"/>
      <c r="I36" s="657"/>
      <c r="J36" s="657"/>
      <c r="K36" s="657"/>
      <c r="L36" s="657"/>
      <c r="M36" s="657"/>
      <c r="N36" s="657"/>
      <c r="O36" s="657"/>
      <c r="P36" s="657"/>
      <c r="Q36" s="658"/>
      <c r="R36" s="659" t="s">
        <v>167</v>
      </c>
      <c r="S36" s="660"/>
      <c r="T36" s="660"/>
      <c r="U36" s="660"/>
      <c r="V36" s="660"/>
      <c r="W36" s="660"/>
      <c r="X36" s="660"/>
      <c r="Y36" s="661"/>
      <c r="Z36" s="662" t="s">
        <v>167</v>
      </c>
      <c r="AA36" s="662"/>
      <c r="AB36" s="662"/>
      <c r="AC36" s="662"/>
      <c r="AD36" s="663" t="s">
        <v>233</v>
      </c>
      <c r="AE36" s="663"/>
      <c r="AF36" s="663"/>
      <c r="AG36" s="663"/>
      <c r="AH36" s="663"/>
      <c r="AI36" s="663"/>
      <c r="AJ36" s="663"/>
      <c r="AK36" s="663"/>
      <c r="AL36" s="664" t="s">
        <v>167</v>
      </c>
      <c r="AM36" s="665"/>
      <c r="AN36" s="665"/>
      <c r="AO36" s="666"/>
      <c r="AQ36" s="736" t="s">
        <v>325</v>
      </c>
      <c r="AR36" s="737"/>
      <c r="AS36" s="737"/>
      <c r="AT36" s="737"/>
      <c r="AU36" s="737"/>
      <c r="AV36" s="737"/>
      <c r="AW36" s="737"/>
      <c r="AX36" s="737"/>
      <c r="AY36" s="738"/>
      <c r="AZ36" s="659">
        <v>315435</v>
      </c>
      <c r="BA36" s="660"/>
      <c r="BB36" s="660"/>
      <c r="BC36" s="660"/>
      <c r="BD36" s="692"/>
      <c r="BE36" s="692"/>
      <c r="BF36" s="718"/>
      <c r="BG36" s="674" t="s">
        <v>326</v>
      </c>
      <c r="BH36" s="675"/>
      <c r="BI36" s="675"/>
      <c r="BJ36" s="675"/>
      <c r="BK36" s="675"/>
      <c r="BL36" s="675"/>
      <c r="BM36" s="675"/>
      <c r="BN36" s="675"/>
      <c r="BO36" s="675"/>
      <c r="BP36" s="675"/>
      <c r="BQ36" s="675"/>
      <c r="BR36" s="675"/>
      <c r="BS36" s="675"/>
      <c r="BT36" s="675"/>
      <c r="BU36" s="676"/>
      <c r="BV36" s="659">
        <v>3306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1398437</v>
      </c>
      <c r="CS36" s="660"/>
      <c r="CT36" s="660"/>
      <c r="CU36" s="660"/>
      <c r="CV36" s="660"/>
      <c r="CW36" s="660"/>
      <c r="CX36" s="660"/>
      <c r="CY36" s="661"/>
      <c r="CZ36" s="664">
        <v>18.600000000000001</v>
      </c>
      <c r="DA36" s="694"/>
      <c r="DB36" s="694"/>
      <c r="DC36" s="697"/>
      <c r="DD36" s="668">
        <v>995830</v>
      </c>
      <c r="DE36" s="660"/>
      <c r="DF36" s="660"/>
      <c r="DG36" s="660"/>
      <c r="DH36" s="660"/>
      <c r="DI36" s="660"/>
      <c r="DJ36" s="660"/>
      <c r="DK36" s="661"/>
      <c r="DL36" s="668">
        <v>819370</v>
      </c>
      <c r="DM36" s="660"/>
      <c r="DN36" s="660"/>
      <c r="DO36" s="660"/>
      <c r="DP36" s="660"/>
      <c r="DQ36" s="660"/>
      <c r="DR36" s="660"/>
      <c r="DS36" s="660"/>
      <c r="DT36" s="660"/>
      <c r="DU36" s="660"/>
      <c r="DV36" s="661"/>
      <c r="DW36" s="664">
        <v>19.7</v>
      </c>
      <c r="DX36" s="694"/>
      <c r="DY36" s="694"/>
      <c r="DZ36" s="694"/>
      <c r="EA36" s="694"/>
      <c r="EB36" s="694"/>
      <c r="EC36" s="695"/>
    </row>
    <row r="37" spans="2:133" ht="11.25" customHeight="1">
      <c r="B37" s="656" t="s">
        <v>328</v>
      </c>
      <c r="C37" s="657"/>
      <c r="D37" s="657"/>
      <c r="E37" s="657"/>
      <c r="F37" s="657"/>
      <c r="G37" s="657"/>
      <c r="H37" s="657"/>
      <c r="I37" s="657"/>
      <c r="J37" s="657"/>
      <c r="K37" s="657"/>
      <c r="L37" s="657"/>
      <c r="M37" s="657"/>
      <c r="N37" s="657"/>
      <c r="O37" s="657"/>
      <c r="P37" s="657"/>
      <c r="Q37" s="658"/>
      <c r="R37" s="659">
        <v>153000</v>
      </c>
      <c r="S37" s="660"/>
      <c r="T37" s="660"/>
      <c r="U37" s="660"/>
      <c r="V37" s="660"/>
      <c r="W37" s="660"/>
      <c r="X37" s="660"/>
      <c r="Y37" s="661"/>
      <c r="Z37" s="662">
        <v>2</v>
      </c>
      <c r="AA37" s="662"/>
      <c r="AB37" s="662"/>
      <c r="AC37" s="662"/>
      <c r="AD37" s="663" t="s">
        <v>167</v>
      </c>
      <c r="AE37" s="663"/>
      <c r="AF37" s="663"/>
      <c r="AG37" s="663"/>
      <c r="AH37" s="663"/>
      <c r="AI37" s="663"/>
      <c r="AJ37" s="663"/>
      <c r="AK37" s="663"/>
      <c r="AL37" s="664" t="s">
        <v>233</v>
      </c>
      <c r="AM37" s="665"/>
      <c r="AN37" s="665"/>
      <c r="AO37" s="666"/>
      <c r="AQ37" s="736" t="s">
        <v>329</v>
      </c>
      <c r="AR37" s="737"/>
      <c r="AS37" s="737"/>
      <c r="AT37" s="737"/>
      <c r="AU37" s="737"/>
      <c r="AV37" s="737"/>
      <c r="AW37" s="737"/>
      <c r="AX37" s="737"/>
      <c r="AY37" s="738"/>
      <c r="AZ37" s="659">
        <v>258125</v>
      </c>
      <c r="BA37" s="660"/>
      <c r="BB37" s="660"/>
      <c r="BC37" s="660"/>
      <c r="BD37" s="692"/>
      <c r="BE37" s="692"/>
      <c r="BF37" s="718"/>
      <c r="BG37" s="674" t="s">
        <v>330</v>
      </c>
      <c r="BH37" s="675"/>
      <c r="BI37" s="675"/>
      <c r="BJ37" s="675"/>
      <c r="BK37" s="675"/>
      <c r="BL37" s="675"/>
      <c r="BM37" s="675"/>
      <c r="BN37" s="675"/>
      <c r="BO37" s="675"/>
      <c r="BP37" s="675"/>
      <c r="BQ37" s="675"/>
      <c r="BR37" s="675"/>
      <c r="BS37" s="675"/>
      <c r="BT37" s="675"/>
      <c r="BU37" s="676"/>
      <c r="BV37" s="659">
        <v>667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347223</v>
      </c>
      <c r="CS37" s="692"/>
      <c r="CT37" s="692"/>
      <c r="CU37" s="692"/>
      <c r="CV37" s="692"/>
      <c r="CW37" s="692"/>
      <c r="CX37" s="692"/>
      <c r="CY37" s="693"/>
      <c r="CZ37" s="664">
        <v>4.5999999999999996</v>
      </c>
      <c r="DA37" s="694"/>
      <c r="DB37" s="694"/>
      <c r="DC37" s="697"/>
      <c r="DD37" s="668">
        <v>341823</v>
      </c>
      <c r="DE37" s="692"/>
      <c r="DF37" s="692"/>
      <c r="DG37" s="692"/>
      <c r="DH37" s="692"/>
      <c r="DI37" s="692"/>
      <c r="DJ37" s="692"/>
      <c r="DK37" s="693"/>
      <c r="DL37" s="668">
        <v>338625</v>
      </c>
      <c r="DM37" s="692"/>
      <c r="DN37" s="692"/>
      <c r="DO37" s="692"/>
      <c r="DP37" s="692"/>
      <c r="DQ37" s="692"/>
      <c r="DR37" s="692"/>
      <c r="DS37" s="692"/>
      <c r="DT37" s="692"/>
      <c r="DU37" s="692"/>
      <c r="DV37" s="693"/>
      <c r="DW37" s="664">
        <v>8.1</v>
      </c>
      <c r="DX37" s="694"/>
      <c r="DY37" s="694"/>
      <c r="DZ37" s="694"/>
      <c r="EA37" s="694"/>
      <c r="EB37" s="694"/>
      <c r="EC37" s="695"/>
    </row>
    <row r="38" spans="2:133" ht="11.25" customHeight="1">
      <c r="B38" s="704" t="s">
        <v>332</v>
      </c>
      <c r="C38" s="705"/>
      <c r="D38" s="705"/>
      <c r="E38" s="705"/>
      <c r="F38" s="705"/>
      <c r="G38" s="705"/>
      <c r="H38" s="705"/>
      <c r="I38" s="705"/>
      <c r="J38" s="705"/>
      <c r="K38" s="705"/>
      <c r="L38" s="705"/>
      <c r="M38" s="705"/>
      <c r="N38" s="705"/>
      <c r="O38" s="705"/>
      <c r="P38" s="705"/>
      <c r="Q38" s="706"/>
      <c r="R38" s="739">
        <v>7662189</v>
      </c>
      <c r="S38" s="740"/>
      <c r="T38" s="740"/>
      <c r="U38" s="740"/>
      <c r="V38" s="740"/>
      <c r="W38" s="740"/>
      <c r="X38" s="740"/>
      <c r="Y38" s="741"/>
      <c r="Z38" s="742">
        <v>100</v>
      </c>
      <c r="AA38" s="742"/>
      <c r="AB38" s="742"/>
      <c r="AC38" s="742"/>
      <c r="AD38" s="743">
        <v>4012595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60255</v>
      </c>
      <c r="BA38" s="660"/>
      <c r="BB38" s="660"/>
      <c r="BC38" s="660"/>
      <c r="BD38" s="692"/>
      <c r="BE38" s="692"/>
      <c r="BF38" s="718"/>
      <c r="BG38" s="674" t="s">
        <v>334</v>
      </c>
      <c r="BH38" s="675"/>
      <c r="BI38" s="675"/>
      <c r="BJ38" s="675"/>
      <c r="BK38" s="675"/>
      <c r="BL38" s="675"/>
      <c r="BM38" s="675"/>
      <c r="BN38" s="675"/>
      <c r="BO38" s="675"/>
      <c r="BP38" s="675"/>
      <c r="BQ38" s="675"/>
      <c r="BR38" s="675"/>
      <c r="BS38" s="675"/>
      <c r="BT38" s="675"/>
      <c r="BU38" s="676"/>
      <c r="BV38" s="659">
        <v>1058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635241</v>
      </c>
      <c r="CS38" s="660"/>
      <c r="CT38" s="660"/>
      <c r="CU38" s="660"/>
      <c r="CV38" s="660"/>
      <c r="CW38" s="660"/>
      <c r="CX38" s="660"/>
      <c r="CY38" s="661"/>
      <c r="CZ38" s="664">
        <v>8.4</v>
      </c>
      <c r="DA38" s="694"/>
      <c r="DB38" s="694"/>
      <c r="DC38" s="697"/>
      <c r="DD38" s="668">
        <v>576342</v>
      </c>
      <c r="DE38" s="660"/>
      <c r="DF38" s="660"/>
      <c r="DG38" s="660"/>
      <c r="DH38" s="660"/>
      <c r="DI38" s="660"/>
      <c r="DJ38" s="660"/>
      <c r="DK38" s="661"/>
      <c r="DL38" s="668">
        <v>544479</v>
      </c>
      <c r="DM38" s="660"/>
      <c r="DN38" s="660"/>
      <c r="DO38" s="660"/>
      <c r="DP38" s="660"/>
      <c r="DQ38" s="660"/>
      <c r="DR38" s="660"/>
      <c r="DS38" s="660"/>
      <c r="DT38" s="660"/>
      <c r="DU38" s="660"/>
      <c r="DV38" s="661"/>
      <c r="DW38" s="664">
        <v>13.1</v>
      </c>
      <c r="DX38" s="694"/>
      <c r="DY38" s="694"/>
      <c r="DZ38" s="694"/>
      <c r="EA38" s="694"/>
      <c r="EB38" s="694"/>
      <c r="EC38" s="695"/>
    </row>
    <row r="39" spans="2:133" ht="11.25" customHeight="1">
      <c r="AQ39" s="736" t="s">
        <v>336</v>
      </c>
      <c r="AR39" s="737"/>
      <c r="AS39" s="737"/>
      <c r="AT39" s="737"/>
      <c r="AU39" s="737"/>
      <c r="AV39" s="737"/>
      <c r="AW39" s="737"/>
      <c r="AX39" s="737"/>
      <c r="AY39" s="738"/>
      <c r="AZ39" s="659" t="s">
        <v>233</v>
      </c>
      <c r="BA39" s="660"/>
      <c r="BB39" s="660"/>
      <c r="BC39" s="660"/>
      <c r="BD39" s="692"/>
      <c r="BE39" s="692"/>
      <c r="BF39" s="718"/>
      <c r="BG39" s="750" t="s">
        <v>337</v>
      </c>
      <c r="BH39" s="751"/>
      <c r="BI39" s="751"/>
      <c r="BJ39" s="751"/>
      <c r="BK39" s="751"/>
      <c r="BL39" s="215"/>
      <c r="BM39" s="675" t="s">
        <v>338</v>
      </c>
      <c r="BN39" s="675"/>
      <c r="BO39" s="675"/>
      <c r="BP39" s="675"/>
      <c r="BQ39" s="675"/>
      <c r="BR39" s="675"/>
      <c r="BS39" s="675"/>
      <c r="BT39" s="675"/>
      <c r="BU39" s="676"/>
      <c r="BV39" s="659">
        <v>97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174492</v>
      </c>
      <c r="CS39" s="692"/>
      <c r="CT39" s="692"/>
      <c r="CU39" s="692"/>
      <c r="CV39" s="692"/>
      <c r="CW39" s="692"/>
      <c r="CX39" s="692"/>
      <c r="CY39" s="693"/>
      <c r="CZ39" s="664">
        <v>2.2999999999999998</v>
      </c>
      <c r="DA39" s="694"/>
      <c r="DB39" s="694"/>
      <c r="DC39" s="697"/>
      <c r="DD39" s="668">
        <v>29096</v>
      </c>
      <c r="DE39" s="692"/>
      <c r="DF39" s="692"/>
      <c r="DG39" s="692"/>
      <c r="DH39" s="692"/>
      <c r="DI39" s="692"/>
      <c r="DJ39" s="692"/>
      <c r="DK39" s="693"/>
      <c r="DL39" s="668" t="s">
        <v>233</v>
      </c>
      <c r="DM39" s="692"/>
      <c r="DN39" s="692"/>
      <c r="DO39" s="692"/>
      <c r="DP39" s="692"/>
      <c r="DQ39" s="692"/>
      <c r="DR39" s="692"/>
      <c r="DS39" s="692"/>
      <c r="DT39" s="692"/>
      <c r="DU39" s="692"/>
      <c r="DV39" s="693"/>
      <c r="DW39" s="664" t="s">
        <v>233</v>
      </c>
      <c r="DX39" s="694"/>
      <c r="DY39" s="694"/>
      <c r="DZ39" s="694"/>
      <c r="EA39" s="694"/>
      <c r="EB39" s="694"/>
      <c r="EC39" s="695"/>
    </row>
    <row r="40" spans="2:133" ht="11.25" customHeight="1">
      <c r="AQ40" s="736" t="s">
        <v>340</v>
      </c>
      <c r="AR40" s="737"/>
      <c r="AS40" s="737"/>
      <c r="AT40" s="737"/>
      <c r="AU40" s="737"/>
      <c r="AV40" s="737"/>
      <c r="AW40" s="737"/>
      <c r="AX40" s="737"/>
      <c r="AY40" s="738"/>
      <c r="AZ40" s="659">
        <v>54526</v>
      </c>
      <c r="BA40" s="660"/>
      <c r="BB40" s="660"/>
      <c r="BC40" s="660"/>
      <c r="BD40" s="692"/>
      <c r="BE40" s="692"/>
      <c r="BF40" s="718"/>
      <c r="BG40" s="750"/>
      <c r="BH40" s="751"/>
      <c r="BI40" s="751"/>
      <c r="BJ40" s="751"/>
      <c r="BK40" s="751"/>
      <c r="BL40" s="215"/>
      <c r="BM40" s="675" t="s">
        <v>341</v>
      </c>
      <c r="BN40" s="675"/>
      <c r="BO40" s="675"/>
      <c r="BP40" s="675"/>
      <c r="BQ40" s="675"/>
      <c r="BR40" s="675"/>
      <c r="BS40" s="675"/>
      <c r="BT40" s="675"/>
      <c r="BU40" s="676"/>
      <c r="BV40" s="659">
        <v>192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66795</v>
      </c>
      <c r="CS40" s="660"/>
      <c r="CT40" s="660"/>
      <c r="CU40" s="660"/>
      <c r="CV40" s="660"/>
      <c r="CW40" s="660"/>
      <c r="CX40" s="660"/>
      <c r="CY40" s="661"/>
      <c r="CZ40" s="664">
        <v>0.9</v>
      </c>
      <c r="DA40" s="694"/>
      <c r="DB40" s="694"/>
      <c r="DC40" s="697"/>
      <c r="DD40" s="668">
        <v>50107</v>
      </c>
      <c r="DE40" s="660"/>
      <c r="DF40" s="660"/>
      <c r="DG40" s="660"/>
      <c r="DH40" s="660"/>
      <c r="DI40" s="660"/>
      <c r="DJ40" s="660"/>
      <c r="DK40" s="661"/>
      <c r="DL40" s="668">
        <v>50107</v>
      </c>
      <c r="DM40" s="660"/>
      <c r="DN40" s="660"/>
      <c r="DO40" s="660"/>
      <c r="DP40" s="660"/>
      <c r="DQ40" s="660"/>
      <c r="DR40" s="660"/>
      <c r="DS40" s="660"/>
      <c r="DT40" s="660"/>
      <c r="DU40" s="660"/>
      <c r="DV40" s="661"/>
      <c r="DW40" s="664">
        <v>1.2</v>
      </c>
      <c r="DX40" s="694"/>
      <c r="DY40" s="694"/>
      <c r="DZ40" s="694"/>
      <c r="EA40" s="694"/>
      <c r="EB40" s="694"/>
      <c r="EC40" s="695"/>
    </row>
    <row r="41" spans="2:133" ht="11.25" customHeight="1">
      <c r="AQ41" s="746" t="s">
        <v>343</v>
      </c>
      <c r="AR41" s="747"/>
      <c r="AS41" s="747"/>
      <c r="AT41" s="747"/>
      <c r="AU41" s="747"/>
      <c r="AV41" s="747"/>
      <c r="AW41" s="747"/>
      <c r="AX41" s="747"/>
      <c r="AY41" s="748"/>
      <c r="AZ41" s="739">
        <v>262335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438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233</v>
      </c>
      <c r="CS41" s="692"/>
      <c r="CT41" s="692"/>
      <c r="CU41" s="692"/>
      <c r="CV41" s="692"/>
      <c r="CW41" s="692"/>
      <c r="CX41" s="692"/>
      <c r="CY41" s="693"/>
      <c r="CZ41" s="664" t="s">
        <v>167</v>
      </c>
      <c r="DA41" s="694"/>
      <c r="DB41" s="694"/>
      <c r="DC41" s="697"/>
      <c r="DD41" s="668" t="s">
        <v>233</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1627285</v>
      </c>
      <c r="CS42" s="660"/>
      <c r="CT42" s="660"/>
      <c r="CU42" s="660"/>
      <c r="CV42" s="660"/>
      <c r="CW42" s="660"/>
      <c r="CX42" s="660"/>
      <c r="CY42" s="661"/>
      <c r="CZ42" s="664">
        <v>21.6</v>
      </c>
      <c r="DA42" s="665"/>
      <c r="DB42" s="665"/>
      <c r="DC42" s="760"/>
      <c r="DD42" s="668">
        <v>161613</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258</v>
      </c>
      <c r="CS43" s="692"/>
      <c r="CT43" s="692"/>
      <c r="CU43" s="692"/>
      <c r="CV43" s="692"/>
      <c r="CW43" s="692"/>
      <c r="CX43" s="692"/>
      <c r="CY43" s="693"/>
      <c r="CZ43" s="664">
        <v>0</v>
      </c>
      <c r="DA43" s="694"/>
      <c r="DB43" s="694"/>
      <c r="DC43" s="697"/>
      <c r="DD43" s="668">
        <v>258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1573237</v>
      </c>
      <c r="CS44" s="660"/>
      <c r="CT44" s="660"/>
      <c r="CU44" s="660"/>
      <c r="CV44" s="660"/>
      <c r="CW44" s="660"/>
      <c r="CX44" s="660"/>
      <c r="CY44" s="661"/>
      <c r="CZ44" s="664">
        <v>20.9</v>
      </c>
      <c r="DA44" s="665"/>
      <c r="DB44" s="665"/>
      <c r="DC44" s="760"/>
      <c r="DD44" s="668">
        <v>147816</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CD45" s="773"/>
      <c r="CE45" s="774"/>
      <c r="CF45" s="656" t="s">
        <v>352</v>
      </c>
      <c r="CG45" s="657"/>
      <c r="CH45" s="657"/>
      <c r="CI45" s="657"/>
      <c r="CJ45" s="657"/>
      <c r="CK45" s="657"/>
      <c r="CL45" s="657"/>
      <c r="CM45" s="657"/>
      <c r="CN45" s="657"/>
      <c r="CO45" s="657"/>
      <c r="CP45" s="657"/>
      <c r="CQ45" s="658"/>
      <c r="CR45" s="659">
        <v>928591</v>
      </c>
      <c r="CS45" s="692"/>
      <c r="CT45" s="692"/>
      <c r="CU45" s="692"/>
      <c r="CV45" s="692"/>
      <c r="CW45" s="692"/>
      <c r="CX45" s="692"/>
      <c r="CY45" s="693"/>
      <c r="CZ45" s="664">
        <v>12.3</v>
      </c>
      <c r="DA45" s="694"/>
      <c r="DB45" s="694"/>
      <c r="DC45" s="697"/>
      <c r="DD45" s="668">
        <v>73945</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CD46" s="773"/>
      <c r="CE46" s="774"/>
      <c r="CF46" s="656" t="s">
        <v>353</v>
      </c>
      <c r="CG46" s="657"/>
      <c r="CH46" s="657"/>
      <c r="CI46" s="657"/>
      <c r="CJ46" s="657"/>
      <c r="CK46" s="657"/>
      <c r="CL46" s="657"/>
      <c r="CM46" s="657"/>
      <c r="CN46" s="657"/>
      <c r="CO46" s="657"/>
      <c r="CP46" s="657"/>
      <c r="CQ46" s="658"/>
      <c r="CR46" s="659">
        <v>628758</v>
      </c>
      <c r="CS46" s="660"/>
      <c r="CT46" s="660"/>
      <c r="CU46" s="660"/>
      <c r="CV46" s="660"/>
      <c r="CW46" s="660"/>
      <c r="CX46" s="660"/>
      <c r="CY46" s="661"/>
      <c r="CZ46" s="664">
        <v>8.4</v>
      </c>
      <c r="DA46" s="665"/>
      <c r="DB46" s="665"/>
      <c r="DC46" s="760"/>
      <c r="DD46" s="668">
        <v>72683</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CD47" s="773"/>
      <c r="CE47" s="774"/>
      <c r="CF47" s="656" t="s">
        <v>354</v>
      </c>
      <c r="CG47" s="657"/>
      <c r="CH47" s="657"/>
      <c r="CI47" s="657"/>
      <c r="CJ47" s="657"/>
      <c r="CK47" s="657"/>
      <c r="CL47" s="657"/>
      <c r="CM47" s="657"/>
      <c r="CN47" s="657"/>
      <c r="CO47" s="657"/>
      <c r="CP47" s="657"/>
      <c r="CQ47" s="658"/>
      <c r="CR47" s="659">
        <v>54048</v>
      </c>
      <c r="CS47" s="692"/>
      <c r="CT47" s="692"/>
      <c r="CU47" s="692"/>
      <c r="CV47" s="692"/>
      <c r="CW47" s="692"/>
      <c r="CX47" s="692"/>
      <c r="CY47" s="693"/>
      <c r="CZ47" s="664">
        <v>0.7</v>
      </c>
      <c r="DA47" s="694"/>
      <c r="DB47" s="694"/>
      <c r="DC47" s="697"/>
      <c r="DD47" s="668">
        <v>13797</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c r="CD48" s="775"/>
      <c r="CE48" s="776"/>
      <c r="CF48" s="656" t="s">
        <v>355</v>
      </c>
      <c r="CG48" s="657"/>
      <c r="CH48" s="657"/>
      <c r="CI48" s="657"/>
      <c r="CJ48" s="657"/>
      <c r="CK48" s="657"/>
      <c r="CL48" s="657"/>
      <c r="CM48" s="657"/>
      <c r="CN48" s="657"/>
      <c r="CO48" s="657"/>
      <c r="CP48" s="657"/>
      <c r="CQ48" s="658"/>
      <c r="CR48" s="659" t="s">
        <v>233</v>
      </c>
      <c r="CS48" s="660"/>
      <c r="CT48" s="660"/>
      <c r="CU48" s="660"/>
      <c r="CV48" s="660"/>
      <c r="CW48" s="660"/>
      <c r="CX48" s="660"/>
      <c r="CY48" s="661"/>
      <c r="CZ48" s="664" t="s">
        <v>167</v>
      </c>
      <c r="DA48" s="665"/>
      <c r="DB48" s="665"/>
      <c r="DC48" s="760"/>
      <c r="DD48" s="668" t="s">
        <v>233</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c r="CD49" s="704" t="s">
        <v>356</v>
      </c>
      <c r="CE49" s="705"/>
      <c r="CF49" s="705"/>
      <c r="CG49" s="705"/>
      <c r="CH49" s="705"/>
      <c r="CI49" s="705"/>
      <c r="CJ49" s="705"/>
      <c r="CK49" s="705"/>
      <c r="CL49" s="705"/>
      <c r="CM49" s="705"/>
      <c r="CN49" s="705"/>
      <c r="CO49" s="705"/>
      <c r="CP49" s="705"/>
      <c r="CQ49" s="706"/>
      <c r="CR49" s="739">
        <v>7529247</v>
      </c>
      <c r="CS49" s="729"/>
      <c r="CT49" s="729"/>
      <c r="CU49" s="729"/>
      <c r="CV49" s="729"/>
      <c r="CW49" s="729"/>
      <c r="CX49" s="729"/>
      <c r="CY49" s="761"/>
      <c r="CZ49" s="744">
        <v>100</v>
      </c>
      <c r="DA49" s="762"/>
      <c r="DB49" s="762"/>
      <c r="DC49" s="763"/>
      <c r="DD49" s="764">
        <v>4701167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yRMUTx5cbGLo+8/AufMYvf0dF06YQaL0AWPNeeC8jjCQgt25023ntS6jk+XTRwHTCFQ7DgleJsev9WbLVjGaVA==" saltValue="iXFkFVD4whZ2+t09zxm3w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7662</v>
      </c>
      <c r="R7" s="795"/>
      <c r="S7" s="795"/>
      <c r="T7" s="795"/>
      <c r="U7" s="795"/>
      <c r="V7" s="795">
        <v>7529</v>
      </c>
      <c r="W7" s="795"/>
      <c r="X7" s="795"/>
      <c r="Y7" s="795"/>
      <c r="Z7" s="795"/>
      <c r="AA7" s="795">
        <v>133</v>
      </c>
      <c r="AB7" s="795"/>
      <c r="AC7" s="795"/>
      <c r="AD7" s="795"/>
      <c r="AE7" s="796"/>
      <c r="AF7" s="797">
        <v>99</v>
      </c>
      <c r="AG7" s="798"/>
      <c r="AH7" s="798"/>
      <c r="AI7" s="798"/>
      <c r="AJ7" s="799"/>
      <c r="AK7" s="834">
        <v>124</v>
      </c>
      <c r="AL7" s="835"/>
      <c r="AM7" s="835"/>
      <c r="AN7" s="835"/>
      <c r="AO7" s="835"/>
      <c r="AP7" s="835">
        <v>9757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7662</v>
      </c>
      <c r="R23" s="854"/>
      <c r="S23" s="854"/>
      <c r="T23" s="854"/>
      <c r="U23" s="854"/>
      <c r="V23" s="854">
        <v>7529</v>
      </c>
      <c r="W23" s="854"/>
      <c r="X23" s="854"/>
      <c r="Y23" s="854"/>
      <c r="Z23" s="854"/>
      <c r="AA23" s="854">
        <v>133</v>
      </c>
      <c r="AB23" s="854"/>
      <c r="AC23" s="854"/>
      <c r="AD23" s="854"/>
      <c r="AE23" s="855"/>
      <c r="AF23" s="856">
        <v>99</v>
      </c>
      <c r="AG23" s="854"/>
      <c r="AH23" s="854"/>
      <c r="AI23" s="854"/>
      <c r="AJ23" s="857"/>
      <c r="AK23" s="858"/>
      <c r="AL23" s="859"/>
      <c r="AM23" s="859"/>
      <c r="AN23" s="859"/>
      <c r="AO23" s="859"/>
      <c r="AP23" s="854">
        <v>9757</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762</v>
      </c>
      <c r="R28" s="883"/>
      <c r="S28" s="883"/>
      <c r="T28" s="883"/>
      <c r="U28" s="883"/>
      <c r="V28" s="883">
        <v>736</v>
      </c>
      <c r="W28" s="883"/>
      <c r="X28" s="883"/>
      <c r="Y28" s="883"/>
      <c r="Z28" s="883"/>
      <c r="AA28" s="883">
        <v>26</v>
      </c>
      <c r="AB28" s="883"/>
      <c r="AC28" s="883"/>
      <c r="AD28" s="883"/>
      <c r="AE28" s="884"/>
      <c r="AF28" s="885">
        <v>26</v>
      </c>
      <c r="AG28" s="883"/>
      <c r="AH28" s="883"/>
      <c r="AI28" s="883"/>
      <c r="AJ28" s="886"/>
      <c r="AK28" s="887">
        <v>55</v>
      </c>
      <c r="AL28" s="878"/>
      <c r="AM28" s="878"/>
      <c r="AN28" s="878"/>
      <c r="AO28" s="878"/>
      <c r="AP28" s="878" t="s">
        <v>508</v>
      </c>
      <c r="AQ28" s="878"/>
      <c r="AR28" s="878"/>
      <c r="AS28" s="878"/>
      <c r="AT28" s="878"/>
      <c r="AU28" s="878" t="s">
        <v>508</v>
      </c>
      <c r="AV28" s="878"/>
      <c r="AW28" s="878"/>
      <c r="AX28" s="878"/>
      <c r="AY28" s="878"/>
      <c r="AZ28" s="879" t="s">
        <v>508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187</v>
      </c>
      <c r="R29" s="819"/>
      <c r="S29" s="819"/>
      <c r="T29" s="819"/>
      <c r="U29" s="819"/>
      <c r="V29" s="819">
        <v>186</v>
      </c>
      <c r="W29" s="819"/>
      <c r="X29" s="819"/>
      <c r="Y29" s="819"/>
      <c r="Z29" s="819"/>
      <c r="AA29" s="819">
        <v>1</v>
      </c>
      <c r="AB29" s="819"/>
      <c r="AC29" s="819"/>
      <c r="AD29" s="819"/>
      <c r="AE29" s="820"/>
      <c r="AF29" s="821">
        <v>1</v>
      </c>
      <c r="AG29" s="822"/>
      <c r="AH29" s="822"/>
      <c r="AI29" s="822"/>
      <c r="AJ29" s="823"/>
      <c r="AK29" s="890">
        <v>137</v>
      </c>
      <c r="AL29" s="891"/>
      <c r="AM29" s="891"/>
      <c r="AN29" s="891"/>
      <c r="AO29" s="891"/>
      <c r="AP29" s="891" t="s">
        <v>508</v>
      </c>
      <c r="AQ29" s="891"/>
      <c r="AR29" s="891"/>
      <c r="AS29" s="891"/>
      <c r="AT29" s="891"/>
      <c r="AU29" s="891" t="s">
        <v>508</v>
      </c>
      <c r="AV29" s="891"/>
      <c r="AW29" s="891"/>
      <c r="AX29" s="891"/>
      <c r="AY29" s="891"/>
      <c r="AZ29" s="892" t="s">
        <v>508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36</v>
      </c>
      <c r="R30" s="819"/>
      <c r="S30" s="819"/>
      <c r="T30" s="819"/>
      <c r="U30" s="819"/>
      <c r="V30" s="819">
        <v>32</v>
      </c>
      <c r="W30" s="819"/>
      <c r="X30" s="819"/>
      <c r="Y30" s="819"/>
      <c r="Z30" s="819"/>
      <c r="AA30" s="819">
        <v>4</v>
      </c>
      <c r="AB30" s="819"/>
      <c r="AC30" s="819"/>
      <c r="AD30" s="819"/>
      <c r="AE30" s="820"/>
      <c r="AF30" s="821">
        <v>4</v>
      </c>
      <c r="AG30" s="822"/>
      <c r="AH30" s="822"/>
      <c r="AI30" s="822"/>
      <c r="AJ30" s="823"/>
      <c r="AK30" s="890" t="s">
        <v>508</v>
      </c>
      <c r="AL30" s="891"/>
      <c r="AM30" s="891"/>
      <c r="AN30" s="891"/>
      <c r="AO30" s="891"/>
      <c r="AP30" s="891" t="s">
        <v>508</v>
      </c>
      <c r="AQ30" s="891"/>
      <c r="AR30" s="891"/>
      <c r="AS30" s="891"/>
      <c r="AT30" s="891"/>
      <c r="AU30" s="891" t="s">
        <v>508</v>
      </c>
      <c r="AV30" s="891"/>
      <c r="AW30" s="891"/>
      <c r="AX30" s="891"/>
      <c r="AY30" s="891"/>
      <c r="AZ30" s="892" t="s">
        <v>508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1004</v>
      </c>
      <c r="R31" s="819"/>
      <c r="S31" s="819"/>
      <c r="T31" s="819"/>
      <c r="U31" s="819"/>
      <c r="V31" s="819">
        <v>1022</v>
      </c>
      <c r="W31" s="819"/>
      <c r="X31" s="819"/>
      <c r="Y31" s="819"/>
      <c r="Z31" s="819"/>
      <c r="AA31" s="819">
        <v>-18</v>
      </c>
      <c r="AB31" s="819"/>
      <c r="AC31" s="819"/>
      <c r="AD31" s="819"/>
      <c r="AE31" s="820"/>
      <c r="AF31" s="821">
        <v>357</v>
      </c>
      <c r="AG31" s="822"/>
      <c r="AH31" s="822"/>
      <c r="AI31" s="822"/>
      <c r="AJ31" s="823"/>
      <c r="AK31" s="890">
        <v>315</v>
      </c>
      <c r="AL31" s="891"/>
      <c r="AM31" s="891"/>
      <c r="AN31" s="891"/>
      <c r="AO31" s="891"/>
      <c r="AP31" s="891">
        <v>1088</v>
      </c>
      <c r="AQ31" s="891"/>
      <c r="AR31" s="891"/>
      <c r="AS31" s="891"/>
      <c r="AT31" s="891"/>
      <c r="AU31" s="891">
        <v>754</v>
      </c>
      <c r="AV31" s="891"/>
      <c r="AW31" s="891"/>
      <c r="AX31" s="891"/>
      <c r="AY31" s="891"/>
      <c r="AZ31" s="892" t="s">
        <v>508</v>
      </c>
      <c r="BA31" s="892"/>
      <c r="BB31" s="892"/>
      <c r="BC31" s="892"/>
      <c r="BD31" s="892"/>
      <c r="BE31" s="888" t="s">
        <v>564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558</v>
      </c>
      <c r="R32" s="819"/>
      <c r="S32" s="819"/>
      <c r="T32" s="819"/>
      <c r="U32" s="819"/>
      <c r="V32" s="819">
        <v>556</v>
      </c>
      <c r="W32" s="819"/>
      <c r="X32" s="819"/>
      <c r="Y32" s="819"/>
      <c r="Z32" s="819"/>
      <c r="AA32" s="819">
        <v>1</v>
      </c>
      <c r="AB32" s="819"/>
      <c r="AC32" s="819"/>
      <c r="AD32" s="819"/>
      <c r="AE32" s="820"/>
      <c r="AF32" s="821">
        <v>1</v>
      </c>
      <c r="AG32" s="822"/>
      <c r="AH32" s="822"/>
      <c r="AI32" s="822"/>
      <c r="AJ32" s="823"/>
      <c r="AK32" s="890">
        <v>60</v>
      </c>
      <c r="AL32" s="891"/>
      <c r="AM32" s="891"/>
      <c r="AN32" s="891"/>
      <c r="AO32" s="891"/>
      <c r="AP32" s="891">
        <v>1507</v>
      </c>
      <c r="AQ32" s="891"/>
      <c r="AR32" s="891"/>
      <c r="AS32" s="891"/>
      <c r="AT32" s="891"/>
      <c r="AU32" s="891">
        <v>946</v>
      </c>
      <c r="AV32" s="891"/>
      <c r="AW32" s="891"/>
      <c r="AX32" s="891"/>
      <c r="AY32" s="891"/>
      <c r="AZ32" s="892" t="s">
        <v>508</v>
      </c>
      <c r="BA32" s="892"/>
      <c r="BB32" s="892"/>
      <c r="BC32" s="892"/>
      <c r="BD32" s="892"/>
      <c r="BE32" s="888" t="s">
        <v>565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389</v>
      </c>
      <c r="R33" s="819"/>
      <c r="S33" s="819"/>
      <c r="T33" s="819"/>
      <c r="U33" s="819"/>
      <c r="V33" s="819">
        <v>387</v>
      </c>
      <c r="W33" s="819"/>
      <c r="X33" s="819"/>
      <c r="Y33" s="819"/>
      <c r="Z33" s="819"/>
      <c r="AA33" s="819">
        <v>2</v>
      </c>
      <c r="AB33" s="819"/>
      <c r="AC33" s="819"/>
      <c r="AD33" s="819"/>
      <c r="AE33" s="820"/>
      <c r="AF33" s="821">
        <v>2</v>
      </c>
      <c r="AG33" s="822"/>
      <c r="AH33" s="822"/>
      <c r="AI33" s="822"/>
      <c r="AJ33" s="823"/>
      <c r="AK33" s="890">
        <v>237</v>
      </c>
      <c r="AL33" s="891"/>
      <c r="AM33" s="891"/>
      <c r="AN33" s="891"/>
      <c r="AO33" s="891"/>
      <c r="AP33" s="891">
        <v>2497</v>
      </c>
      <c r="AQ33" s="891"/>
      <c r="AR33" s="891"/>
      <c r="AS33" s="891"/>
      <c r="AT33" s="891"/>
      <c r="AU33" s="891">
        <v>2352</v>
      </c>
      <c r="AV33" s="891"/>
      <c r="AW33" s="891"/>
      <c r="AX33" s="891"/>
      <c r="AY33" s="891"/>
      <c r="AZ33" s="892" t="s">
        <v>508</v>
      </c>
      <c r="BA33" s="892"/>
      <c r="BB33" s="892"/>
      <c r="BC33" s="892"/>
      <c r="BD33" s="892"/>
      <c r="BE33" s="888" t="s">
        <v>565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391</v>
      </c>
      <c r="AG63" s="902"/>
      <c r="AH63" s="902"/>
      <c r="AI63" s="902"/>
      <c r="AJ63" s="903"/>
      <c r="AK63" s="904"/>
      <c r="AL63" s="899"/>
      <c r="AM63" s="899"/>
      <c r="AN63" s="899"/>
      <c r="AO63" s="899"/>
      <c r="AP63" s="902">
        <v>5092</v>
      </c>
      <c r="AQ63" s="902"/>
      <c r="AR63" s="902"/>
      <c r="AS63" s="902"/>
      <c r="AT63" s="902"/>
      <c r="AU63" s="902">
        <v>4052</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387</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566</v>
      </c>
      <c r="C68" s="930"/>
      <c r="D68" s="930"/>
      <c r="E68" s="930"/>
      <c r="F68" s="930"/>
      <c r="G68" s="930"/>
      <c r="H68" s="930"/>
      <c r="I68" s="930"/>
      <c r="J68" s="930"/>
      <c r="K68" s="930"/>
      <c r="L68" s="930"/>
      <c r="M68" s="930"/>
      <c r="N68" s="930"/>
      <c r="O68" s="930"/>
      <c r="P68" s="931"/>
      <c r="Q68" s="932">
        <v>2031</v>
      </c>
      <c r="R68" s="926"/>
      <c r="S68" s="926"/>
      <c r="T68" s="926"/>
      <c r="U68" s="926"/>
      <c r="V68" s="926">
        <v>1585</v>
      </c>
      <c r="W68" s="926"/>
      <c r="X68" s="926"/>
      <c r="Y68" s="926"/>
      <c r="Z68" s="926"/>
      <c r="AA68" s="926">
        <v>445</v>
      </c>
      <c r="AB68" s="926"/>
      <c r="AC68" s="926"/>
      <c r="AD68" s="926"/>
      <c r="AE68" s="926"/>
      <c r="AF68" s="926">
        <v>445</v>
      </c>
      <c r="AG68" s="926"/>
      <c r="AH68" s="926"/>
      <c r="AI68" s="926"/>
      <c r="AJ68" s="926"/>
      <c r="AK68" s="926">
        <v>3</v>
      </c>
      <c r="AL68" s="926"/>
      <c r="AM68" s="926"/>
      <c r="AN68" s="926"/>
      <c r="AO68" s="926"/>
      <c r="AP68" s="926">
        <v>64</v>
      </c>
      <c r="AQ68" s="926"/>
      <c r="AR68" s="926"/>
      <c r="AS68" s="926"/>
      <c r="AT68" s="926"/>
      <c r="AU68" s="926">
        <v>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567</v>
      </c>
      <c r="C69" s="934"/>
      <c r="D69" s="934"/>
      <c r="E69" s="934"/>
      <c r="F69" s="934"/>
      <c r="G69" s="934"/>
      <c r="H69" s="934"/>
      <c r="I69" s="934"/>
      <c r="J69" s="934"/>
      <c r="K69" s="934"/>
      <c r="L69" s="934"/>
      <c r="M69" s="934"/>
      <c r="N69" s="934"/>
      <c r="O69" s="934"/>
      <c r="P69" s="935"/>
      <c r="Q69" s="936">
        <v>6009</v>
      </c>
      <c r="R69" s="891"/>
      <c r="S69" s="891"/>
      <c r="T69" s="891"/>
      <c r="U69" s="891"/>
      <c r="V69" s="891">
        <v>5997</v>
      </c>
      <c r="W69" s="891"/>
      <c r="X69" s="891"/>
      <c r="Y69" s="891"/>
      <c r="Z69" s="891"/>
      <c r="AA69" s="891">
        <v>12</v>
      </c>
      <c r="AB69" s="891"/>
      <c r="AC69" s="891"/>
      <c r="AD69" s="891"/>
      <c r="AE69" s="891"/>
      <c r="AF69" s="891">
        <v>12</v>
      </c>
      <c r="AG69" s="891"/>
      <c r="AH69" s="891"/>
      <c r="AI69" s="891"/>
      <c r="AJ69" s="891"/>
      <c r="AK69" s="891">
        <v>4</v>
      </c>
      <c r="AL69" s="891"/>
      <c r="AM69" s="891"/>
      <c r="AN69" s="891"/>
      <c r="AO69" s="891"/>
      <c r="AP69" s="891" t="s">
        <v>508</v>
      </c>
      <c r="AQ69" s="891"/>
      <c r="AR69" s="891"/>
      <c r="AS69" s="891"/>
      <c r="AT69" s="891"/>
      <c r="AU69" s="891" t="s">
        <v>508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1463</v>
      </c>
      <c r="R70" s="891"/>
      <c r="S70" s="891"/>
      <c r="T70" s="891"/>
      <c r="U70" s="891"/>
      <c r="V70" s="891">
        <v>1445</v>
      </c>
      <c r="W70" s="891"/>
      <c r="X70" s="891"/>
      <c r="Y70" s="891"/>
      <c r="Z70" s="891"/>
      <c r="AA70" s="891">
        <v>18</v>
      </c>
      <c r="AB70" s="891"/>
      <c r="AC70" s="891"/>
      <c r="AD70" s="891"/>
      <c r="AE70" s="891"/>
      <c r="AF70" s="891">
        <v>17</v>
      </c>
      <c r="AG70" s="891"/>
      <c r="AH70" s="891"/>
      <c r="AI70" s="891"/>
      <c r="AJ70" s="891"/>
      <c r="AK70" s="891">
        <v>8</v>
      </c>
      <c r="AL70" s="891"/>
      <c r="AM70" s="891"/>
      <c r="AN70" s="891"/>
      <c r="AO70" s="891"/>
      <c r="AP70" s="891">
        <v>1004</v>
      </c>
      <c r="AQ70" s="891"/>
      <c r="AR70" s="891"/>
      <c r="AS70" s="891"/>
      <c r="AT70" s="891"/>
      <c r="AU70" s="891">
        <v>81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569</v>
      </c>
      <c r="C71" s="934"/>
      <c r="D71" s="934"/>
      <c r="E71" s="934"/>
      <c r="F71" s="934"/>
      <c r="G71" s="934"/>
      <c r="H71" s="934"/>
      <c r="I71" s="934"/>
      <c r="J71" s="934"/>
      <c r="K71" s="934"/>
      <c r="L71" s="934"/>
      <c r="M71" s="934"/>
      <c r="N71" s="934"/>
      <c r="O71" s="934"/>
      <c r="P71" s="935"/>
      <c r="Q71" s="936">
        <v>7845</v>
      </c>
      <c r="R71" s="891"/>
      <c r="S71" s="891"/>
      <c r="T71" s="891"/>
      <c r="U71" s="891"/>
      <c r="V71" s="891">
        <v>7694</v>
      </c>
      <c r="W71" s="891"/>
      <c r="X71" s="891"/>
      <c r="Y71" s="891"/>
      <c r="Z71" s="891"/>
      <c r="AA71" s="891">
        <v>151</v>
      </c>
      <c r="AB71" s="891"/>
      <c r="AC71" s="891"/>
      <c r="AD71" s="891"/>
      <c r="AE71" s="891"/>
      <c r="AF71" s="891">
        <v>151</v>
      </c>
      <c r="AG71" s="891"/>
      <c r="AH71" s="891"/>
      <c r="AI71" s="891"/>
      <c r="AJ71" s="891"/>
      <c r="AK71" s="891">
        <v>1135</v>
      </c>
      <c r="AL71" s="891"/>
      <c r="AM71" s="891"/>
      <c r="AN71" s="891"/>
      <c r="AO71" s="891"/>
      <c r="AP71" s="891" t="s">
        <v>508</v>
      </c>
      <c r="AQ71" s="891"/>
      <c r="AR71" s="891"/>
      <c r="AS71" s="891"/>
      <c r="AT71" s="891"/>
      <c r="AU71" s="891" t="s">
        <v>508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285</v>
      </c>
      <c r="R72" s="891"/>
      <c r="S72" s="891"/>
      <c r="T72" s="891"/>
      <c r="U72" s="891"/>
      <c r="V72" s="891">
        <v>358</v>
      </c>
      <c r="W72" s="891"/>
      <c r="X72" s="891"/>
      <c r="Y72" s="891"/>
      <c r="Z72" s="891"/>
      <c r="AA72" s="891">
        <v>4</v>
      </c>
      <c r="AB72" s="891"/>
      <c r="AC72" s="891"/>
      <c r="AD72" s="891"/>
      <c r="AE72" s="891"/>
      <c r="AF72" s="891">
        <v>4</v>
      </c>
      <c r="AG72" s="891"/>
      <c r="AH72" s="891"/>
      <c r="AI72" s="891"/>
      <c r="AJ72" s="891"/>
      <c r="AK72" s="891">
        <v>40</v>
      </c>
      <c r="AL72" s="891"/>
      <c r="AM72" s="891"/>
      <c r="AN72" s="891"/>
      <c r="AO72" s="891"/>
      <c r="AP72" s="891">
        <v>512</v>
      </c>
      <c r="AQ72" s="891"/>
      <c r="AR72" s="891"/>
      <c r="AS72" s="891"/>
      <c r="AT72" s="891"/>
      <c r="AU72" s="891">
        <v>29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571</v>
      </c>
      <c r="C73" s="934"/>
      <c r="D73" s="934"/>
      <c r="E73" s="934"/>
      <c r="F73" s="934"/>
      <c r="G73" s="934"/>
      <c r="H73" s="934"/>
      <c r="I73" s="934"/>
      <c r="J73" s="934"/>
      <c r="K73" s="934"/>
      <c r="L73" s="934"/>
      <c r="M73" s="934"/>
      <c r="N73" s="934"/>
      <c r="O73" s="934"/>
      <c r="P73" s="935"/>
      <c r="Q73" s="936">
        <v>234</v>
      </c>
      <c r="R73" s="891"/>
      <c r="S73" s="891"/>
      <c r="T73" s="891"/>
      <c r="U73" s="891"/>
      <c r="V73" s="891">
        <v>203</v>
      </c>
      <c r="W73" s="891"/>
      <c r="X73" s="891"/>
      <c r="Y73" s="891"/>
      <c r="Z73" s="891"/>
      <c r="AA73" s="891">
        <v>30</v>
      </c>
      <c r="AB73" s="891"/>
      <c r="AC73" s="891"/>
      <c r="AD73" s="891"/>
      <c r="AE73" s="891"/>
      <c r="AF73" s="891">
        <v>30</v>
      </c>
      <c r="AG73" s="891"/>
      <c r="AH73" s="891"/>
      <c r="AI73" s="891"/>
      <c r="AJ73" s="891"/>
      <c r="AK73" s="891">
        <v>24</v>
      </c>
      <c r="AL73" s="891"/>
      <c r="AM73" s="891"/>
      <c r="AN73" s="891"/>
      <c r="AO73" s="891"/>
      <c r="AP73" s="891" t="s">
        <v>508</v>
      </c>
      <c r="AQ73" s="891"/>
      <c r="AR73" s="891"/>
      <c r="AS73" s="891"/>
      <c r="AT73" s="891"/>
      <c r="AU73" s="891" t="s">
        <v>508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572</v>
      </c>
      <c r="C74" s="934"/>
      <c r="D74" s="934"/>
      <c r="E74" s="934"/>
      <c r="F74" s="934"/>
      <c r="G74" s="934"/>
      <c r="H74" s="934"/>
      <c r="I74" s="934"/>
      <c r="J74" s="934"/>
      <c r="K74" s="934"/>
      <c r="L74" s="934"/>
      <c r="M74" s="934"/>
      <c r="N74" s="934"/>
      <c r="O74" s="934"/>
      <c r="P74" s="935"/>
      <c r="Q74" s="936">
        <v>112628</v>
      </c>
      <c r="R74" s="891"/>
      <c r="S74" s="891"/>
      <c r="T74" s="891"/>
      <c r="U74" s="891"/>
      <c r="V74" s="891">
        <v>110221</v>
      </c>
      <c r="W74" s="891"/>
      <c r="X74" s="891"/>
      <c r="Y74" s="891"/>
      <c r="Z74" s="891"/>
      <c r="AA74" s="891">
        <v>2408</v>
      </c>
      <c r="AB74" s="891"/>
      <c r="AC74" s="891"/>
      <c r="AD74" s="891"/>
      <c r="AE74" s="891"/>
      <c r="AF74" s="891">
        <v>2408</v>
      </c>
      <c r="AG74" s="891"/>
      <c r="AH74" s="891"/>
      <c r="AI74" s="891"/>
      <c r="AJ74" s="891"/>
      <c r="AK74" s="891">
        <v>1</v>
      </c>
      <c r="AL74" s="891"/>
      <c r="AM74" s="891"/>
      <c r="AN74" s="891"/>
      <c r="AO74" s="891"/>
      <c r="AP74" s="891" t="s">
        <v>508</v>
      </c>
      <c r="AQ74" s="891"/>
      <c r="AR74" s="891"/>
      <c r="AS74" s="891"/>
      <c r="AT74" s="891"/>
      <c r="AU74" s="891" t="s">
        <v>508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1098122</v>
      </c>
      <c r="AB110" s="962"/>
      <c r="AC110" s="962"/>
      <c r="AD110" s="962"/>
      <c r="AE110" s="963"/>
      <c r="AF110" s="964">
        <v>1082241</v>
      </c>
      <c r="AG110" s="962"/>
      <c r="AH110" s="962"/>
      <c r="AI110" s="962"/>
      <c r="AJ110" s="963"/>
      <c r="AK110" s="964">
        <v>1058598</v>
      </c>
      <c r="AL110" s="962"/>
      <c r="AM110" s="962"/>
      <c r="AN110" s="962"/>
      <c r="AO110" s="963"/>
      <c r="AP110" s="965">
        <v>35.299999999999997</v>
      </c>
      <c r="AQ110" s="966"/>
      <c r="AR110" s="966"/>
      <c r="AS110" s="966"/>
      <c r="AT110" s="967"/>
      <c r="AU110" s="968" t="s">
        <v>68</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9316111</v>
      </c>
      <c r="BR110" s="997"/>
      <c r="BS110" s="997"/>
      <c r="BT110" s="997"/>
      <c r="BU110" s="997"/>
      <c r="BV110" s="997">
        <v>9732107</v>
      </c>
      <c r="BW110" s="997"/>
      <c r="BX110" s="997"/>
      <c r="BY110" s="997"/>
      <c r="BZ110" s="997"/>
      <c r="CA110" s="997">
        <v>9757167</v>
      </c>
      <c r="CB110" s="997"/>
      <c r="CC110" s="997"/>
      <c r="CD110" s="997"/>
      <c r="CE110" s="997"/>
      <c r="CF110" s="1011">
        <v>325.5</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383</v>
      </c>
      <c r="DH110" s="997"/>
      <c r="DI110" s="997"/>
      <c r="DJ110" s="997"/>
      <c r="DK110" s="997"/>
      <c r="DL110" s="997" t="s">
        <v>427</v>
      </c>
      <c r="DM110" s="997"/>
      <c r="DN110" s="997"/>
      <c r="DO110" s="997"/>
      <c r="DP110" s="997"/>
      <c r="DQ110" s="997" t="s">
        <v>428</v>
      </c>
      <c r="DR110" s="997"/>
      <c r="DS110" s="997"/>
      <c r="DT110" s="997"/>
      <c r="DU110" s="997"/>
      <c r="DV110" s="998" t="s">
        <v>428</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431</v>
      </c>
      <c r="AL111" s="1004"/>
      <c r="AM111" s="1004"/>
      <c r="AN111" s="1004"/>
      <c r="AO111" s="1005"/>
      <c r="AP111" s="1007" t="s">
        <v>432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31023</v>
      </c>
      <c r="BR111" s="990"/>
      <c r="BS111" s="990"/>
      <c r="BT111" s="990"/>
      <c r="BU111" s="990"/>
      <c r="BV111" s="990">
        <v>15727</v>
      </c>
      <c r="BW111" s="990"/>
      <c r="BX111" s="990"/>
      <c r="BY111" s="990"/>
      <c r="BZ111" s="990"/>
      <c r="CA111" s="990">
        <v>9148</v>
      </c>
      <c r="CB111" s="990"/>
      <c r="CC111" s="990"/>
      <c r="CD111" s="990"/>
      <c r="CE111" s="990"/>
      <c r="CF111" s="984">
        <v>0.3</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432</v>
      </c>
      <c r="DM111" s="990"/>
      <c r="DN111" s="990"/>
      <c r="DO111" s="990"/>
      <c r="DP111" s="990"/>
      <c r="DQ111" s="990" t="s">
        <v>383</v>
      </c>
      <c r="DR111" s="990"/>
      <c r="DS111" s="990"/>
      <c r="DT111" s="990"/>
      <c r="DU111" s="990"/>
      <c r="DV111" s="991" t="s">
        <v>431</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239</v>
      </c>
      <c r="AB112" s="1029"/>
      <c r="AC112" s="1029"/>
      <c r="AD112" s="1029"/>
      <c r="AE112" s="1030"/>
      <c r="AF112" s="1031" t="s">
        <v>430</v>
      </c>
      <c r="AG112" s="1029"/>
      <c r="AH112" s="1029"/>
      <c r="AI112" s="1029"/>
      <c r="AJ112" s="1030"/>
      <c r="AK112" s="1031" t="s">
        <v>435</v>
      </c>
      <c r="AL112" s="1029"/>
      <c r="AM112" s="1029"/>
      <c r="AN112" s="1029"/>
      <c r="AO112" s="1030"/>
      <c r="AP112" s="1032" t="s">
        <v>432</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4288590</v>
      </c>
      <c r="BR112" s="990"/>
      <c r="BS112" s="990"/>
      <c r="BT112" s="990"/>
      <c r="BU112" s="990"/>
      <c r="BV112" s="990">
        <v>4236433</v>
      </c>
      <c r="BW112" s="990"/>
      <c r="BX112" s="990"/>
      <c r="BY112" s="990"/>
      <c r="BZ112" s="990"/>
      <c r="CA112" s="990">
        <v>4051814</v>
      </c>
      <c r="CB112" s="990"/>
      <c r="CC112" s="990"/>
      <c r="CD112" s="990"/>
      <c r="CE112" s="990"/>
      <c r="CF112" s="984">
        <v>135.19999999999999</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9027</v>
      </c>
      <c r="DH112" s="990"/>
      <c r="DI112" s="990"/>
      <c r="DJ112" s="990"/>
      <c r="DK112" s="990"/>
      <c r="DL112" s="990">
        <v>8732</v>
      </c>
      <c r="DM112" s="990"/>
      <c r="DN112" s="990"/>
      <c r="DO112" s="990"/>
      <c r="DP112" s="990"/>
      <c r="DQ112" s="990">
        <v>4461</v>
      </c>
      <c r="DR112" s="990"/>
      <c r="DS112" s="990"/>
      <c r="DT112" s="990"/>
      <c r="DU112" s="990"/>
      <c r="DV112" s="991">
        <v>0.1</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320560</v>
      </c>
      <c r="AB113" s="1004"/>
      <c r="AC113" s="1004"/>
      <c r="AD113" s="1004"/>
      <c r="AE113" s="1005"/>
      <c r="AF113" s="1006">
        <v>309384</v>
      </c>
      <c r="AG113" s="1004"/>
      <c r="AH113" s="1004"/>
      <c r="AI113" s="1004"/>
      <c r="AJ113" s="1005"/>
      <c r="AK113" s="1006">
        <v>336832</v>
      </c>
      <c r="AL113" s="1004"/>
      <c r="AM113" s="1004"/>
      <c r="AN113" s="1004"/>
      <c r="AO113" s="1005"/>
      <c r="AP113" s="1007">
        <v>11.2</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168554</v>
      </c>
      <c r="BR113" s="990"/>
      <c r="BS113" s="990"/>
      <c r="BT113" s="990"/>
      <c r="BU113" s="990"/>
      <c r="BV113" s="990">
        <v>147968</v>
      </c>
      <c r="BW113" s="990"/>
      <c r="BX113" s="990"/>
      <c r="BY113" s="990"/>
      <c r="BZ113" s="990"/>
      <c r="CA113" s="990">
        <v>113566</v>
      </c>
      <c r="CB113" s="990"/>
      <c r="CC113" s="990"/>
      <c r="CD113" s="990"/>
      <c r="CE113" s="990"/>
      <c r="CF113" s="984">
        <v>3.8</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19870</v>
      </c>
      <c r="DH113" s="1029"/>
      <c r="DI113" s="1029"/>
      <c r="DJ113" s="1029"/>
      <c r="DK113" s="1030"/>
      <c r="DL113" s="1031">
        <v>4813</v>
      </c>
      <c r="DM113" s="1029"/>
      <c r="DN113" s="1029"/>
      <c r="DO113" s="1029"/>
      <c r="DP113" s="1030"/>
      <c r="DQ113" s="1031">
        <v>2973</v>
      </c>
      <c r="DR113" s="1029"/>
      <c r="DS113" s="1029"/>
      <c r="DT113" s="1029"/>
      <c r="DU113" s="1030"/>
      <c r="DV113" s="1032">
        <v>0.1</v>
      </c>
      <c r="DW113" s="1033"/>
      <c r="DX113" s="1033"/>
      <c r="DY113" s="1033"/>
      <c r="DZ113" s="1034"/>
    </row>
    <row r="114" spans="1:130" s="226" customFormat="1" ht="26.25" customHeight="1">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47759</v>
      </c>
      <c r="AB114" s="1029"/>
      <c r="AC114" s="1029"/>
      <c r="AD114" s="1029"/>
      <c r="AE114" s="1030"/>
      <c r="AF114" s="1031">
        <v>39723</v>
      </c>
      <c r="AG114" s="1029"/>
      <c r="AH114" s="1029"/>
      <c r="AI114" s="1029"/>
      <c r="AJ114" s="1030"/>
      <c r="AK114" s="1031">
        <v>35138</v>
      </c>
      <c r="AL114" s="1029"/>
      <c r="AM114" s="1029"/>
      <c r="AN114" s="1029"/>
      <c r="AO114" s="1030"/>
      <c r="AP114" s="1032">
        <v>1.2</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680196</v>
      </c>
      <c r="BR114" s="990"/>
      <c r="BS114" s="990"/>
      <c r="BT114" s="990"/>
      <c r="BU114" s="990"/>
      <c r="BV114" s="990">
        <v>620398</v>
      </c>
      <c r="BW114" s="990"/>
      <c r="BX114" s="990"/>
      <c r="BY114" s="990"/>
      <c r="BZ114" s="990"/>
      <c r="CA114" s="990">
        <v>652504</v>
      </c>
      <c r="CB114" s="990"/>
      <c r="CC114" s="990"/>
      <c r="CD114" s="990"/>
      <c r="CE114" s="990"/>
      <c r="CF114" s="984">
        <v>21.8</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446</v>
      </c>
      <c r="DH114" s="1029"/>
      <c r="DI114" s="1029"/>
      <c r="DJ114" s="1029"/>
      <c r="DK114" s="1030"/>
      <c r="DL114" s="1031" t="s">
        <v>239</v>
      </c>
      <c r="DM114" s="1029"/>
      <c r="DN114" s="1029"/>
      <c r="DO114" s="1029"/>
      <c r="DP114" s="1030"/>
      <c r="DQ114" s="1031" t="s">
        <v>239</v>
      </c>
      <c r="DR114" s="1029"/>
      <c r="DS114" s="1029"/>
      <c r="DT114" s="1029"/>
      <c r="DU114" s="1030"/>
      <c r="DV114" s="1032" t="s">
        <v>435</v>
      </c>
      <c r="DW114" s="1033"/>
      <c r="DX114" s="1033"/>
      <c r="DY114" s="1033"/>
      <c r="DZ114" s="1034"/>
    </row>
    <row r="115" spans="1:130" s="226" customFormat="1" ht="26.25" customHeight="1">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24575</v>
      </c>
      <c r="AB115" s="1004"/>
      <c r="AC115" s="1004"/>
      <c r="AD115" s="1004"/>
      <c r="AE115" s="1005"/>
      <c r="AF115" s="1006">
        <v>19848</v>
      </c>
      <c r="AG115" s="1004"/>
      <c r="AH115" s="1004"/>
      <c r="AI115" s="1004"/>
      <c r="AJ115" s="1005"/>
      <c r="AK115" s="1006">
        <v>7778</v>
      </c>
      <c r="AL115" s="1004"/>
      <c r="AM115" s="1004"/>
      <c r="AN115" s="1004"/>
      <c r="AO115" s="1005"/>
      <c r="AP115" s="1007">
        <v>0.3</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428</v>
      </c>
      <c r="BW115" s="990"/>
      <c r="BX115" s="990"/>
      <c r="BY115" s="990"/>
      <c r="BZ115" s="990"/>
      <c r="CA115" s="990" t="s">
        <v>431</v>
      </c>
      <c r="CB115" s="990"/>
      <c r="CC115" s="990"/>
      <c r="CD115" s="990"/>
      <c r="CE115" s="990"/>
      <c r="CF115" s="984" t="s">
        <v>432</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450</v>
      </c>
      <c r="DH115" s="1029"/>
      <c r="DI115" s="1029"/>
      <c r="DJ115" s="1029"/>
      <c r="DK115" s="1030"/>
      <c r="DL115" s="1031" t="s">
        <v>427</v>
      </c>
      <c r="DM115" s="1029"/>
      <c r="DN115" s="1029"/>
      <c r="DO115" s="1029"/>
      <c r="DP115" s="1030"/>
      <c r="DQ115" s="1031" t="s">
        <v>432</v>
      </c>
      <c r="DR115" s="1029"/>
      <c r="DS115" s="1029"/>
      <c r="DT115" s="1029"/>
      <c r="DU115" s="1030"/>
      <c r="DV115" s="1032" t="s">
        <v>435</v>
      </c>
      <c r="DW115" s="1033"/>
      <c r="DX115" s="1033"/>
      <c r="DY115" s="1033"/>
      <c r="DZ115" s="1034"/>
    </row>
    <row r="116" spans="1:130" s="226" customFormat="1" ht="26.25" customHeight="1">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383</v>
      </c>
      <c r="AB116" s="1029"/>
      <c r="AC116" s="1029"/>
      <c r="AD116" s="1029"/>
      <c r="AE116" s="1030"/>
      <c r="AF116" s="1031" t="s">
        <v>383</v>
      </c>
      <c r="AG116" s="1029"/>
      <c r="AH116" s="1029"/>
      <c r="AI116" s="1029"/>
      <c r="AJ116" s="1030"/>
      <c r="AK116" s="1031" t="s">
        <v>383</v>
      </c>
      <c r="AL116" s="1029"/>
      <c r="AM116" s="1029"/>
      <c r="AN116" s="1029"/>
      <c r="AO116" s="1030"/>
      <c r="AP116" s="1032" t="s">
        <v>427</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446</v>
      </c>
      <c r="BR116" s="990"/>
      <c r="BS116" s="990"/>
      <c r="BT116" s="990"/>
      <c r="BU116" s="990"/>
      <c r="BV116" s="990" t="s">
        <v>383</v>
      </c>
      <c r="BW116" s="990"/>
      <c r="BX116" s="990"/>
      <c r="BY116" s="990"/>
      <c r="BZ116" s="990"/>
      <c r="CA116" s="990" t="s">
        <v>435</v>
      </c>
      <c r="CB116" s="990"/>
      <c r="CC116" s="990"/>
      <c r="CD116" s="990"/>
      <c r="CE116" s="990"/>
      <c r="CF116" s="984" t="s">
        <v>428</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383</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1491016</v>
      </c>
      <c r="AB117" s="1047"/>
      <c r="AC117" s="1047"/>
      <c r="AD117" s="1047"/>
      <c r="AE117" s="1048"/>
      <c r="AF117" s="1049">
        <v>1451196</v>
      </c>
      <c r="AG117" s="1047"/>
      <c r="AH117" s="1047"/>
      <c r="AI117" s="1047"/>
      <c r="AJ117" s="1048"/>
      <c r="AK117" s="1049">
        <v>1438346</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450</v>
      </c>
      <c r="BW117" s="990"/>
      <c r="BX117" s="990"/>
      <c r="BY117" s="990"/>
      <c r="BZ117" s="990"/>
      <c r="CA117" s="990" t="s">
        <v>239</v>
      </c>
      <c r="CB117" s="990"/>
      <c r="CC117" s="990"/>
      <c r="CD117" s="990"/>
      <c r="CE117" s="990"/>
      <c r="CF117" s="984" t="s">
        <v>456</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432</v>
      </c>
      <c r="DM117" s="1029"/>
      <c r="DN117" s="1029"/>
      <c r="DO117" s="1029"/>
      <c r="DP117" s="1030"/>
      <c r="DQ117" s="1031" t="s">
        <v>450</v>
      </c>
      <c r="DR117" s="1029"/>
      <c r="DS117" s="1029"/>
      <c r="DT117" s="1029"/>
      <c r="DU117" s="1030"/>
      <c r="DV117" s="1032" t="s">
        <v>239</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446</v>
      </c>
      <c r="BW118" s="1068"/>
      <c r="BX118" s="1068"/>
      <c r="BY118" s="1068"/>
      <c r="BZ118" s="1068"/>
      <c r="CA118" s="1068" t="s">
        <v>432</v>
      </c>
      <c r="CB118" s="1068"/>
      <c r="CC118" s="1068"/>
      <c r="CD118" s="1068"/>
      <c r="CE118" s="1068"/>
      <c r="CF118" s="984" t="s">
        <v>446</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239</v>
      </c>
      <c r="DM118" s="1029"/>
      <c r="DN118" s="1029"/>
      <c r="DO118" s="1029"/>
      <c r="DP118" s="1030"/>
      <c r="DQ118" s="1031" t="s">
        <v>432</v>
      </c>
      <c r="DR118" s="1029"/>
      <c r="DS118" s="1029"/>
      <c r="DT118" s="1029"/>
      <c r="DU118" s="1030"/>
      <c r="DV118" s="1032" t="s">
        <v>383</v>
      </c>
      <c r="DW118" s="1033"/>
      <c r="DX118" s="1033"/>
      <c r="DY118" s="1033"/>
      <c r="DZ118" s="1034"/>
    </row>
    <row r="119" spans="1:130" s="226" customFormat="1" ht="26.25" customHeight="1">
      <c r="A119" s="1129"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456</v>
      </c>
      <c r="AB119" s="962"/>
      <c r="AC119" s="962"/>
      <c r="AD119" s="962"/>
      <c r="AE119" s="963"/>
      <c r="AF119" s="964" t="s">
        <v>456</v>
      </c>
      <c r="AG119" s="962"/>
      <c r="AH119" s="962"/>
      <c r="AI119" s="962"/>
      <c r="AJ119" s="963"/>
      <c r="AK119" s="964" t="s">
        <v>432</v>
      </c>
      <c r="AL119" s="962"/>
      <c r="AM119" s="962"/>
      <c r="AN119" s="962"/>
      <c r="AO119" s="963"/>
      <c r="AP119" s="965" t="s">
        <v>456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460</v>
      </c>
      <c r="BP119" s="1076"/>
      <c r="BQ119" s="1067">
        <v>14484474</v>
      </c>
      <c r="BR119" s="1068"/>
      <c r="BS119" s="1068"/>
      <c r="BT119" s="1068"/>
      <c r="BU119" s="1068"/>
      <c r="BV119" s="1068">
        <v>14752633</v>
      </c>
      <c r="BW119" s="1068"/>
      <c r="BX119" s="1068"/>
      <c r="BY119" s="1068"/>
      <c r="BZ119" s="1068"/>
      <c r="CA119" s="1068">
        <v>14584199</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2126</v>
      </c>
      <c r="DH119" s="1054"/>
      <c r="DI119" s="1054"/>
      <c r="DJ119" s="1054"/>
      <c r="DK119" s="1055"/>
      <c r="DL119" s="1053">
        <v>2182</v>
      </c>
      <c r="DM119" s="1054"/>
      <c r="DN119" s="1054"/>
      <c r="DO119" s="1054"/>
      <c r="DP119" s="1055"/>
      <c r="DQ119" s="1053">
        <v>1714</v>
      </c>
      <c r="DR119" s="1054"/>
      <c r="DS119" s="1054"/>
      <c r="DT119" s="1054"/>
      <c r="DU119" s="1055"/>
      <c r="DV119" s="1056">
        <v>0.1</v>
      </c>
      <c r="DW119" s="1057"/>
      <c r="DX119" s="1057"/>
      <c r="DY119" s="1057"/>
      <c r="DZ119" s="1058"/>
    </row>
    <row r="120" spans="1:130" s="226" customFormat="1" ht="26.25" customHeight="1">
      <c r="A120" s="1130"/>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450</v>
      </c>
      <c r="AB120" s="1029"/>
      <c r="AC120" s="1029"/>
      <c r="AD120" s="1029"/>
      <c r="AE120" s="1030"/>
      <c r="AF120" s="1031" t="s">
        <v>456</v>
      </c>
      <c r="AG120" s="1029"/>
      <c r="AH120" s="1029"/>
      <c r="AI120" s="1029"/>
      <c r="AJ120" s="1030"/>
      <c r="AK120" s="1031" t="s">
        <v>456</v>
      </c>
      <c r="AL120" s="1029"/>
      <c r="AM120" s="1029"/>
      <c r="AN120" s="1029"/>
      <c r="AO120" s="1030"/>
      <c r="AP120" s="1032" t="s">
        <v>432</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2613707</v>
      </c>
      <c r="BR120" s="997"/>
      <c r="BS120" s="997"/>
      <c r="BT120" s="997"/>
      <c r="BU120" s="997"/>
      <c r="BV120" s="997">
        <v>2610625</v>
      </c>
      <c r="BW120" s="997"/>
      <c r="BX120" s="997"/>
      <c r="BY120" s="997"/>
      <c r="BZ120" s="997"/>
      <c r="CA120" s="997">
        <v>2616058</v>
      </c>
      <c r="CB120" s="997"/>
      <c r="CC120" s="997"/>
      <c r="CD120" s="997"/>
      <c r="CE120" s="997"/>
      <c r="CF120" s="1011">
        <v>87.3</v>
      </c>
      <c r="CG120" s="1012"/>
      <c r="CH120" s="1012"/>
      <c r="CI120" s="1012"/>
      <c r="CJ120" s="1012"/>
      <c r="CK120" s="1077" t="s">
        <v>464</v>
      </c>
      <c r="CL120" s="1078"/>
      <c r="CM120" s="1078"/>
      <c r="CN120" s="1078"/>
      <c r="CO120" s="1079"/>
      <c r="CP120" s="1085"/>
      <c r="CQ120" s="1086"/>
      <c r="CR120" s="1086"/>
      <c r="CS120" s="1086"/>
      <c r="CT120" s="1086"/>
      <c r="CU120" s="1086"/>
      <c r="CV120" s="1086"/>
      <c r="CW120" s="1086"/>
      <c r="CX120" s="1086"/>
      <c r="CY120" s="1086"/>
      <c r="CZ120" s="1086"/>
      <c r="DA120" s="1086"/>
      <c r="DB120" s="1086"/>
      <c r="DC120" s="1086"/>
      <c r="DD120" s="1086"/>
      <c r="DE120" s="1086"/>
      <c r="DF120" s="1087"/>
      <c r="DG120" s="996"/>
      <c r="DH120" s="997"/>
      <c r="DI120" s="997"/>
      <c r="DJ120" s="997"/>
      <c r="DK120" s="997"/>
      <c r="DL120" s="997"/>
      <c r="DM120" s="997"/>
      <c r="DN120" s="997"/>
      <c r="DO120" s="997"/>
      <c r="DP120" s="997"/>
      <c r="DQ120" s="997"/>
      <c r="DR120" s="997"/>
      <c r="DS120" s="997"/>
      <c r="DT120" s="997"/>
      <c r="DU120" s="997"/>
      <c r="DV120" s="998"/>
      <c r="DW120" s="998"/>
      <c r="DX120" s="998"/>
      <c r="DY120" s="998"/>
      <c r="DZ120" s="999"/>
    </row>
    <row r="121" spans="1:130" s="226" customFormat="1" ht="26.25" customHeight="1">
      <c r="A121" s="1130"/>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14089</v>
      </c>
      <c r="AB121" s="1029"/>
      <c r="AC121" s="1029"/>
      <c r="AD121" s="1029"/>
      <c r="AE121" s="1030"/>
      <c r="AF121" s="1031">
        <v>14309</v>
      </c>
      <c r="AG121" s="1029"/>
      <c r="AH121" s="1029"/>
      <c r="AI121" s="1029"/>
      <c r="AJ121" s="1030"/>
      <c r="AK121" s="1031">
        <v>1840</v>
      </c>
      <c r="AL121" s="1029"/>
      <c r="AM121" s="1029"/>
      <c r="AN121" s="1029"/>
      <c r="AO121" s="1030"/>
      <c r="AP121" s="1032">
        <v>0.1</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186357</v>
      </c>
      <c r="BR121" s="990"/>
      <c r="BS121" s="990"/>
      <c r="BT121" s="990"/>
      <c r="BU121" s="990"/>
      <c r="BV121" s="990">
        <v>136623</v>
      </c>
      <c r="BW121" s="990"/>
      <c r="BX121" s="990"/>
      <c r="BY121" s="990"/>
      <c r="BZ121" s="990"/>
      <c r="CA121" s="990">
        <v>164939</v>
      </c>
      <c r="CB121" s="990"/>
      <c r="CC121" s="990"/>
      <c r="CD121" s="990"/>
      <c r="CE121" s="990"/>
      <c r="CF121" s="984">
        <v>5.5</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30"/>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456</v>
      </c>
      <c r="AB122" s="1029"/>
      <c r="AC122" s="1029"/>
      <c r="AD122" s="1029"/>
      <c r="AE122" s="1030"/>
      <c r="AF122" s="1031" t="s">
        <v>383</v>
      </c>
      <c r="AG122" s="1029"/>
      <c r="AH122" s="1029"/>
      <c r="AI122" s="1029"/>
      <c r="AJ122" s="1030"/>
      <c r="AK122" s="1031" t="s">
        <v>467</v>
      </c>
      <c r="AL122" s="1029"/>
      <c r="AM122" s="1029"/>
      <c r="AN122" s="1029"/>
      <c r="AO122" s="1030"/>
      <c r="AP122" s="1032" t="s">
        <v>456</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9947483</v>
      </c>
      <c r="BR122" s="1068"/>
      <c r="BS122" s="1068"/>
      <c r="BT122" s="1068"/>
      <c r="BU122" s="1068"/>
      <c r="BV122" s="1068">
        <v>10563528</v>
      </c>
      <c r="BW122" s="1068"/>
      <c r="BX122" s="1068"/>
      <c r="BY122" s="1068"/>
      <c r="BZ122" s="1068"/>
      <c r="CA122" s="1068">
        <v>10329988</v>
      </c>
      <c r="CB122" s="1068"/>
      <c r="CC122" s="1068"/>
      <c r="CD122" s="1068"/>
      <c r="CE122" s="1068"/>
      <c r="CF122" s="1088">
        <v>344.6</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30"/>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3900</v>
      </c>
      <c r="AB123" s="1029"/>
      <c r="AC123" s="1029"/>
      <c r="AD123" s="1029"/>
      <c r="AE123" s="1030"/>
      <c r="AF123" s="1031" t="s">
        <v>446</v>
      </c>
      <c r="AG123" s="1029"/>
      <c r="AH123" s="1029"/>
      <c r="AI123" s="1029"/>
      <c r="AJ123" s="1030"/>
      <c r="AK123" s="1031" t="s">
        <v>446</v>
      </c>
      <c r="AL123" s="1029"/>
      <c r="AM123" s="1029"/>
      <c r="AN123" s="1029"/>
      <c r="AO123" s="1030"/>
      <c r="AP123" s="1032" t="s">
        <v>383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469</v>
      </c>
      <c r="BP123" s="1076"/>
      <c r="BQ123" s="1136">
        <v>12747547</v>
      </c>
      <c r="BR123" s="1102"/>
      <c r="BS123" s="1102"/>
      <c r="BT123" s="1102"/>
      <c r="BU123" s="1102"/>
      <c r="BV123" s="1102">
        <v>13310776</v>
      </c>
      <c r="BW123" s="1102"/>
      <c r="BX123" s="1102"/>
      <c r="BY123" s="1102"/>
      <c r="BZ123" s="1102"/>
      <c r="CA123" s="1102">
        <v>13110985</v>
      </c>
      <c r="CB123" s="1102"/>
      <c r="CC123" s="1102"/>
      <c r="CD123" s="1102"/>
      <c r="CE123" s="1102"/>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30"/>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383</v>
      </c>
      <c r="AG124" s="1029"/>
      <c r="AH124" s="1029"/>
      <c r="AI124" s="1029"/>
      <c r="AJ124" s="1030"/>
      <c r="AK124" s="1031" t="s">
        <v>446</v>
      </c>
      <c r="AL124" s="1029"/>
      <c r="AM124" s="1029"/>
      <c r="AN124" s="1029"/>
      <c r="AO124" s="1030"/>
      <c r="AP124" s="1032" t="s">
        <v>383</v>
      </c>
      <c r="AQ124" s="1033"/>
      <c r="AR124" s="1033"/>
      <c r="AS124" s="1033"/>
      <c r="AT124" s="1034"/>
      <c r="AU124" s="1132" t="s">
        <v>470</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55.1</v>
      </c>
      <c r="BR124" s="1098"/>
      <c r="BS124" s="1098"/>
      <c r="BT124" s="1098"/>
      <c r="BU124" s="1098"/>
      <c r="BV124" s="1098">
        <v>47.7</v>
      </c>
      <c r="BW124" s="1098"/>
      <c r="BX124" s="1098"/>
      <c r="BY124" s="1098"/>
      <c r="BZ124" s="1098"/>
      <c r="CA124" s="1098">
        <v>49.1</v>
      </c>
      <c r="CB124" s="1098"/>
      <c r="CC124" s="1098"/>
      <c r="CD124" s="1098"/>
      <c r="CE124" s="1098"/>
      <c r="CF124" s="1099"/>
      <c r="CG124" s="1100"/>
      <c r="CH124" s="1100"/>
      <c r="CI124" s="1100"/>
      <c r="CJ124" s="1101"/>
      <c r="CK124" s="1083"/>
      <c r="CL124" s="1083"/>
      <c r="CM124" s="1083"/>
      <c r="CN124" s="1083"/>
      <c r="CO124" s="1084"/>
      <c r="CP124" s="1090"/>
      <c r="CQ124" s="1091"/>
      <c r="CR124" s="1091"/>
      <c r="CS124" s="1091"/>
      <c r="CT124" s="1091"/>
      <c r="CU124" s="1091"/>
      <c r="CV124" s="1091"/>
      <c r="CW124" s="1091"/>
      <c r="CX124" s="1091"/>
      <c r="CY124" s="1091"/>
      <c r="CZ124" s="1091"/>
      <c r="DA124" s="1091"/>
      <c r="DB124" s="1091"/>
      <c r="DC124" s="1091"/>
      <c r="DD124" s="1091"/>
      <c r="DE124" s="1091"/>
      <c r="DF124" s="1092"/>
      <c r="DG124" s="1075"/>
      <c r="DH124" s="1054"/>
      <c r="DI124" s="1054"/>
      <c r="DJ124" s="1054"/>
      <c r="DK124" s="1055"/>
      <c r="DL124" s="1053"/>
      <c r="DM124" s="1054"/>
      <c r="DN124" s="1054"/>
      <c r="DO124" s="1054"/>
      <c r="DP124" s="1055"/>
      <c r="DQ124" s="1053"/>
      <c r="DR124" s="1054"/>
      <c r="DS124" s="1054"/>
      <c r="DT124" s="1054"/>
      <c r="DU124" s="1055"/>
      <c r="DV124" s="1056"/>
      <c r="DW124" s="1057"/>
      <c r="DX124" s="1057"/>
      <c r="DY124" s="1057"/>
      <c r="DZ124" s="1058"/>
    </row>
    <row r="125" spans="1:130" s="226" customFormat="1" ht="26.25" customHeight="1">
      <c r="A125" s="1130"/>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383</v>
      </c>
      <c r="AB125" s="1029"/>
      <c r="AC125" s="1029"/>
      <c r="AD125" s="1029"/>
      <c r="AE125" s="1030"/>
      <c r="AF125" s="1031" t="s">
        <v>432</v>
      </c>
      <c r="AG125" s="1029"/>
      <c r="AH125" s="1029"/>
      <c r="AI125" s="1029"/>
      <c r="AJ125" s="1030"/>
      <c r="AK125" s="1031" t="s">
        <v>446</v>
      </c>
      <c r="AL125" s="1029"/>
      <c r="AM125" s="1029"/>
      <c r="AN125" s="1029"/>
      <c r="AO125" s="1030"/>
      <c r="AP125" s="1032" t="s">
        <v>427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427</v>
      </c>
      <c r="DH125" s="997"/>
      <c r="DI125" s="997"/>
      <c r="DJ125" s="997"/>
      <c r="DK125" s="997"/>
      <c r="DL125" s="997" t="s">
        <v>383</v>
      </c>
      <c r="DM125" s="997"/>
      <c r="DN125" s="997"/>
      <c r="DO125" s="997"/>
      <c r="DP125" s="997"/>
      <c r="DQ125" s="997" t="s">
        <v>432</v>
      </c>
      <c r="DR125" s="997"/>
      <c r="DS125" s="997"/>
      <c r="DT125" s="997"/>
      <c r="DU125" s="997"/>
      <c r="DV125" s="998" t="s">
        <v>383</v>
      </c>
      <c r="DW125" s="998"/>
      <c r="DX125" s="998"/>
      <c r="DY125" s="998"/>
      <c r="DZ125" s="999"/>
    </row>
    <row r="126" spans="1:130" s="226" customFormat="1" ht="26.25" customHeight="1" thickBot="1">
      <c r="A126" s="1130"/>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4635</v>
      </c>
      <c r="AB126" s="1029"/>
      <c r="AC126" s="1029"/>
      <c r="AD126" s="1029"/>
      <c r="AE126" s="1030"/>
      <c r="AF126" s="1031">
        <v>4168</v>
      </c>
      <c r="AG126" s="1029"/>
      <c r="AH126" s="1029"/>
      <c r="AI126" s="1029"/>
      <c r="AJ126" s="1030"/>
      <c r="AK126" s="1031">
        <v>4939</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446</v>
      </c>
      <c r="DH126" s="990"/>
      <c r="DI126" s="990"/>
      <c r="DJ126" s="990"/>
      <c r="DK126" s="990"/>
      <c r="DL126" s="990" t="s">
        <v>383</v>
      </c>
      <c r="DM126" s="990"/>
      <c r="DN126" s="990"/>
      <c r="DO126" s="990"/>
      <c r="DP126" s="990"/>
      <c r="DQ126" s="990" t="s">
        <v>432</v>
      </c>
      <c r="DR126" s="990"/>
      <c r="DS126" s="990"/>
      <c r="DT126" s="990"/>
      <c r="DU126" s="990"/>
      <c r="DV126" s="991" t="s">
        <v>446</v>
      </c>
      <c r="DW126" s="991"/>
      <c r="DX126" s="991"/>
      <c r="DY126" s="991"/>
      <c r="DZ126" s="992"/>
    </row>
    <row r="127" spans="1:130" s="226" customFormat="1" ht="26.25" customHeight="1">
      <c r="A127" s="1131"/>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1951</v>
      </c>
      <c r="AB127" s="1029"/>
      <c r="AC127" s="1029"/>
      <c r="AD127" s="1029"/>
      <c r="AE127" s="1030"/>
      <c r="AF127" s="1031">
        <v>1371</v>
      </c>
      <c r="AG127" s="1029"/>
      <c r="AH127" s="1029"/>
      <c r="AI127" s="1029"/>
      <c r="AJ127" s="1030"/>
      <c r="AK127" s="1031">
        <v>999</v>
      </c>
      <c r="AL127" s="1029"/>
      <c r="AM127" s="1029"/>
      <c r="AN127" s="1029"/>
      <c r="AO127" s="1030"/>
      <c r="AP127" s="1032">
        <v>0</v>
      </c>
      <c r="AQ127" s="1033"/>
      <c r="AR127" s="1033"/>
      <c r="AS127" s="1033"/>
      <c r="AT127" s="1034"/>
      <c r="AU127" s="262"/>
      <c r="AV127" s="262"/>
      <c r="AW127" s="262"/>
      <c r="AX127" s="1103" t="s">
        <v>475</v>
      </c>
      <c r="AY127" s="1104"/>
      <c r="AZ127" s="1104"/>
      <c r="BA127" s="1104"/>
      <c r="BB127" s="1104"/>
      <c r="BC127" s="1104"/>
      <c r="BD127" s="1104"/>
      <c r="BE127" s="1105"/>
      <c r="BF127" s="1106" t="s">
        <v>476</v>
      </c>
      <c r="BG127" s="1104"/>
      <c r="BH127" s="1104"/>
      <c r="BI127" s="1104"/>
      <c r="BJ127" s="1104"/>
      <c r="BK127" s="1104"/>
      <c r="BL127" s="1105"/>
      <c r="BM127" s="1106" t="s">
        <v>477</v>
      </c>
      <c r="BN127" s="1104"/>
      <c r="BO127" s="1104"/>
      <c r="BP127" s="1104"/>
      <c r="BQ127" s="1104"/>
      <c r="BR127" s="1104"/>
      <c r="BS127" s="1105"/>
      <c r="BT127" s="1106" t="s">
        <v>478</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383</v>
      </c>
      <c r="DH127" s="990"/>
      <c r="DI127" s="990"/>
      <c r="DJ127" s="990"/>
      <c r="DK127" s="990"/>
      <c r="DL127" s="990" t="s">
        <v>383</v>
      </c>
      <c r="DM127" s="990"/>
      <c r="DN127" s="990"/>
      <c r="DO127" s="990"/>
      <c r="DP127" s="990"/>
      <c r="DQ127" s="990" t="s">
        <v>427</v>
      </c>
      <c r="DR127" s="990"/>
      <c r="DS127" s="990"/>
      <c r="DT127" s="990"/>
      <c r="DU127" s="990"/>
      <c r="DV127" s="991" t="s">
        <v>450</v>
      </c>
      <c r="DW127" s="991"/>
      <c r="DX127" s="991"/>
      <c r="DY127" s="991"/>
      <c r="DZ127" s="992"/>
    </row>
    <row r="128" spans="1:130" s="226" customFormat="1" ht="26.25" customHeight="1" thickBot="1">
      <c r="A128" s="1114" t="s">
        <v>480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481</v>
      </c>
      <c r="X128" s="1116"/>
      <c r="Y128" s="1116"/>
      <c r="Z128" s="1117"/>
      <c r="AA128" s="1118">
        <v>52866</v>
      </c>
      <c r="AB128" s="1119"/>
      <c r="AC128" s="1119"/>
      <c r="AD128" s="1119"/>
      <c r="AE128" s="1120"/>
      <c r="AF128" s="1121">
        <v>41809</v>
      </c>
      <c r="AG128" s="1119"/>
      <c r="AH128" s="1119"/>
      <c r="AI128" s="1119"/>
      <c r="AJ128" s="1120"/>
      <c r="AK128" s="1121">
        <v>14629</v>
      </c>
      <c r="AL128" s="1119"/>
      <c r="AM128" s="1119"/>
      <c r="AN128" s="1119"/>
      <c r="AO128" s="1120"/>
      <c r="AP128" s="1122"/>
      <c r="AQ128" s="1123"/>
      <c r="AR128" s="1123"/>
      <c r="AS128" s="1123"/>
      <c r="AT128" s="1124"/>
      <c r="AU128" s="262"/>
      <c r="AV128" s="262"/>
      <c r="AW128" s="262"/>
      <c r="AX128" s="958" t="s">
        <v>482</v>
      </c>
      <c r="AY128" s="959"/>
      <c r="AZ128" s="959"/>
      <c r="BA128" s="959"/>
      <c r="BB128" s="959"/>
      <c r="BC128" s="959"/>
      <c r="BD128" s="959"/>
      <c r="BE128" s="960"/>
      <c r="BF128" s="1125" t="s">
        <v>239</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483</v>
      </c>
      <c r="CQ128" s="1108"/>
      <c r="CR128" s="1108"/>
      <c r="CS128" s="1108"/>
      <c r="CT128" s="1108"/>
      <c r="CU128" s="1108"/>
      <c r="CV128" s="1108"/>
      <c r="CW128" s="1108"/>
      <c r="CX128" s="1108"/>
      <c r="CY128" s="1108"/>
      <c r="CZ128" s="1108"/>
      <c r="DA128" s="1108"/>
      <c r="DB128" s="1108"/>
      <c r="DC128" s="1108"/>
      <c r="DD128" s="1108"/>
      <c r="DE128" s="1108"/>
      <c r="DF128" s="1109"/>
      <c r="DG128" s="1110" t="s">
        <v>450</v>
      </c>
      <c r="DH128" s="1111"/>
      <c r="DI128" s="1111"/>
      <c r="DJ128" s="1111"/>
      <c r="DK128" s="1111"/>
      <c r="DL128" s="1111" t="s">
        <v>239</v>
      </c>
      <c r="DM128" s="1111"/>
      <c r="DN128" s="1111"/>
      <c r="DO128" s="1111"/>
      <c r="DP128" s="1111"/>
      <c r="DQ128" s="1111" t="s">
        <v>239</v>
      </c>
      <c r="DR128" s="1111"/>
      <c r="DS128" s="1111"/>
      <c r="DT128" s="1111"/>
      <c r="DU128" s="1111"/>
      <c r="DV128" s="1112" t="s">
        <v>239</v>
      </c>
      <c r="DW128" s="1112"/>
      <c r="DX128" s="1112"/>
      <c r="DY128" s="1112"/>
      <c r="DZ128" s="1113"/>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4339764</v>
      </c>
      <c r="AB129" s="1029"/>
      <c r="AC129" s="1029"/>
      <c r="AD129" s="1029"/>
      <c r="AE129" s="1030"/>
      <c r="AF129" s="1031">
        <v>4165509</v>
      </c>
      <c r="AG129" s="1029"/>
      <c r="AH129" s="1029"/>
      <c r="AI129" s="1029"/>
      <c r="AJ129" s="1030"/>
      <c r="AK129" s="1031">
        <v>4084825</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486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1191476</v>
      </c>
      <c r="AB130" s="1029"/>
      <c r="AC130" s="1029"/>
      <c r="AD130" s="1029"/>
      <c r="AE130" s="1030"/>
      <c r="AF130" s="1031">
        <v>1146034</v>
      </c>
      <c r="AG130" s="1029"/>
      <c r="AH130" s="1029"/>
      <c r="AI130" s="1029"/>
      <c r="AJ130" s="1030"/>
      <c r="AK130" s="1031">
        <v>1086916</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9.1999999999999993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3148288</v>
      </c>
      <c r="AB131" s="1054"/>
      <c r="AC131" s="1054"/>
      <c r="AD131" s="1054"/>
      <c r="AE131" s="1055"/>
      <c r="AF131" s="1053">
        <v>3019475</v>
      </c>
      <c r="AG131" s="1054"/>
      <c r="AH131" s="1054"/>
      <c r="AI131" s="1054"/>
      <c r="AJ131" s="1055"/>
      <c r="AK131" s="1053">
        <v>2997909</v>
      </c>
      <c r="AL131" s="1054"/>
      <c r="AM131" s="1054"/>
      <c r="AN131" s="1054"/>
      <c r="AO131" s="1055"/>
      <c r="AP131" s="1184"/>
      <c r="AQ131" s="1185"/>
      <c r="AR131" s="1185"/>
      <c r="AS131" s="1185"/>
      <c r="AT131" s="1186"/>
      <c r="AU131" s="264"/>
      <c r="AV131" s="264"/>
      <c r="AW131" s="264"/>
      <c r="AX131" s="1156" t="s">
        <v>491</v>
      </c>
      <c r="AY131" s="1108"/>
      <c r="AZ131" s="1108"/>
      <c r="BA131" s="1108"/>
      <c r="BB131" s="1108"/>
      <c r="BC131" s="1108"/>
      <c r="BD131" s="1108"/>
      <c r="BE131" s="1109"/>
      <c r="BF131" s="1157">
        <v>49.1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7.8351789930000004</v>
      </c>
      <c r="AB132" s="1170"/>
      <c r="AC132" s="1170"/>
      <c r="AD132" s="1170"/>
      <c r="AE132" s="1171"/>
      <c r="AF132" s="1172">
        <v>8.7218142230000009</v>
      </c>
      <c r="AG132" s="1170"/>
      <c r="AH132" s="1170"/>
      <c r="AI132" s="1170"/>
      <c r="AJ132" s="1171"/>
      <c r="AK132" s="1172">
        <v>11.234530469999999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11</v>
      </c>
      <c r="AB133" s="1153"/>
      <c r="AC133" s="1153"/>
      <c r="AD133" s="1153"/>
      <c r="AE133" s="1154"/>
      <c r="AF133" s="1152">
        <v>9.8000000000000007</v>
      </c>
      <c r="AG133" s="1153"/>
      <c r="AH133" s="1153"/>
      <c r="AI133" s="1153"/>
      <c r="AJ133" s="1154"/>
      <c r="AK133" s="1152">
        <v>9.1999999999999993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juZDLxeknYxjbjLtjiso1GrPFuEks3pdYCd0M2BUdEKtJ+myuWMqiAAVHHteITJw27GUrhMYZ0NcTU796y2HQ==" saltValue="sheE5JIfo1UFyTAsMw/M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SLdgO7IWIJdlFcgxQ76j3av8i7O+myAFBdgSZ5oUrIuGVdoTIbc3bq1hyjbslUl29g1SCNh+GZaPdYDKP1AYA==" saltValue="FVOraXQ+itXfu2tXxjga7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CT/Q0U/gCNJAaI+Ukqgx9eINCMwjdWOTZ0QE3n3iKQWW/jbCCVgfqdqSYwp3PKxTyqmTIvhKFA7pLZUDTsMNA==" saltValue="P0t6wqw/A3LKWW7sCvfI5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830398</v>
      </c>
      <c r="AP9" s="292">
        <v>165616</v>
      </c>
      <c r="AQ9" s="293">
        <v>135358</v>
      </c>
      <c r="AR9" s="294">
        <v>22.4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46163</v>
      </c>
      <c r="AP10" s="295">
        <v>9207</v>
      </c>
      <c r="AQ10" s="296">
        <v>16285</v>
      </c>
      <c r="AR10" s="297">
        <v>-43.5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143579</v>
      </c>
      <c r="AP11" s="295">
        <v>28636</v>
      </c>
      <c r="AQ11" s="296">
        <v>23139</v>
      </c>
      <c r="AR11" s="297">
        <v>23.8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27353</v>
      </c>
      <c r="AP12" s="295">
        <v>5455</v>
      </c>
      <c r="AQ12" s="296">
        <v>3507</v>
      </c>
      <c r="AR12" s="297">
        <v>55.5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v>1</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21135</v>
      </c>
      <c r="AP14" s="295">
        <v>4215</v>
      </c>
      <c r="AQ14" s="296">
        <v>6299</v>
      </c>
      <c r="AR14" s="297">
        <v>-33.1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258</v>
      </c>
      <c r="AP15" s="295">
        <v>51</v>
      </c>
      <c r="AQ15" s="296">
        <v>3566</v>
      </c>
      <c r="AR15" s="297">
        <v>-98.6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-65709</v>
      </c>
      <c r="AP16" s="295">
        <v>-13105</v>
      </c>
      <c r="AQ16" s="296">
        <v>-14081</v>
      </c>
      <c r="AR16" s="297">
        <v>-6.9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1003177</v>
      </c>
      <c r="AP17" s="295">
        <v>200075</v>
      </c>
      <c r="AQ17" s="296">
        <v>174073</v>
      </c>
      <c r="AR17" s="297">
        <v>14.9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17.75</v>
      </c>
      <c r="AP21" s="308">
        <v>15.56</v>
      </c>
      <c r="AQ21" s="309">
        <v>2.19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97.4</v>
      </c>
      <c r="AP22" s="313">
        <v>96</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1058598</v>
      </c>
      <c r="AP32" s="322">
        <v>211128</v>
      </c>
      <c r="AQ32" s="323">
        <v>106722</v>
      </c>
      <c r="AR32" s="324">
        <v>97.8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v>147</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v>287</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336832</v>
      </c>
      <c r="AP35" s="322">
        <v>67178</v>
      </c>
      <c r="AQ35" s="323">
        <v>22428</v>
      </c>
      <c r="AR35" s="324">
        <v>199.5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35138</v>
      </c>
      <c r="AP36" s="322">
        <v>7008</v>
      </c>
      <c r="AQ36" s="323">
        <v>4327</v>
      </c>
      <c r="AR36" s="324">
        <v>62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7778</v>
      </c>
      <c r="AP37" s="322">
        <v>1551</v>
      </c>
      <c r="AQ37" s="323">
        <v>1437</v>
      </c>
      <c r="AR37" s="324">
        <v>7.9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25</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-14629</v>
      </c>
      <c r="AP39" s="322">
        <v>-2918</v>
      </c>
      <c r="AQ39" s="323">
        <v>-4811</v>
      </c>
      <c r="AR39" s="324">
        <v>-39.299999999999997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-1086916</v>
      </c>
      <c r="AP40" s="322">
        <v>-216776</v>
      </c>
      <c r="AQ40" s="323">
        <v>-91754</v>
      </c>
      <c r="AR40" s="324">
        <v>136.30000000000001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336801</v>
      </c>
      <c r="AP41" s="322">
        <v>67172</v>
      </c>
      <c r="AQ41" s="323">
        <v>38807</v>
      </c>
      <c r="AR41" s="324">
        <v>73.099999999999994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1045817</v>
      </c>
      <c r="AN51" s="344">
        <v>194354</v>
      </c>
      <c r="AO51" s="345">
        <v>0.5</v>
      </c>
      <c r="AP51" s="346">
        <v>174587</v>
      </c>
      <c r="AQ51" s="347">
        <v>19.100000000000001</v>
      </c>
      <c r="AR51" s="348">
        <v>-18.600000000000001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254557</v>
      </c>
      <c r="AN52" s="352">
        <v>47307</v>
      </c>
      <c r="AO52" s="353">
        <v>2.6</v>
      </c>
      <c r="AP52" s="354">
        <v>79695</v>
      </c>
      <c r="AQ52" s="355">
        <v>17</v>
      </c>
      <c r="AR52" s="356">
        <v>-14.4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1496948</v>
      </c>
      <c r="AN53" s="344">
        <v>285079</v>
      </c>
      <c r="AO53" s="345">
        <v>46.7</v>
      </c>
      <c r="AP53" s="346">
        <v>175675</v>
      </c>
      <c r="AQ53" s="347">
        <v>0.6</v>
      </c>
      <c r="AR53" s="348">
        <v>46.1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531143</v>
      </c>
      <c r="AN54" s="352">
        <v>101151</v>
      </c>
      <c r="AO54" s="353">
        <v>113.8</v>
      </c>
      <c r="AP54" s="354">
        <v>87698</v>
      </c>
      <c r="AQ54" s="355">
        <v>10</v>
      </c>
      <c r="AR54" s="356">
        <v>103.8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2621149</v>
      </c>
      <c r="AN55" s="344">
        <v>507778</v>
      </c>
      <c r="AO55" s="345">
        <v>78.099999999999994</v>
      </c>
      <c r="AP55" s="346">
        <v>162193</v>
      </c>
      <c r="AQ55" s="347">
        <v>-7.7</v>
      </c>
      <c r="AR55" s="348">
        <v>85.8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773431</v>
      </c>
      <c r="AN56" s="352">
        <v>149832</v>
      </c>
      <c r="AO56" s="353">
        <v>48.1</v>
      </c>
      <c r="AP56" s="354">
        <v>79985</v>
      </c>
      <c r="AQ56" s="355">
        <v>-8.8000000000000007</v>
      </c>
      <c r="AR56" s="356">
        <v>56.9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2074014</v>
      </c>
      <c r="AN57" s="344">
        <v>408030</v>
      </c>
      <c r="AO57" s="345">
        <v>-19.600000000000001</v>
      </c>
      <c r="AP57" s="346">
        <v>168868</v>
      </c>
      <c r="AQ57" s="347">
        <v>4.0999999999999996</v>
      </c>
      <c r="AR57" s="348">
        <v>-23.7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1316301</v>
      </c>
      <c r="AN58" s="352">
        <v>258961</v>
      </c>
      <c r="AO58" s="353">
        <v>72.8</v>
      </c>
      <c r="AP58" s="354">
        <v>79360</v>
      </c>
      <c r="AQ58" s="355">
        <v>-0.8</v>
      </c>
      <c r="AR58" s="356">
        <v>73.599999999999994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1573237</v>
      </c>
      <c r="AN59" s="344">
        <v>313769</v>
      </c>
      <c r="AO59" s="345">
        <v>-23.1</v>
      </c>
      <c r="AP59" s="346">
        <v>202870</v>
      </c>
      <c r="AQ59" s="347">
        <v>20.100000000000001</v>
      </c>
      <c r="AR59" s="348">
        <v>-43.2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628758</v>
      </c>
      <c r="AN60" s="352">
        <v>125400</v>
      </c>
      <c r="AO60" s="353">
        <v>-51.6</v>
      </c>
      <c r="AP60" s="354">
        <v>79735</v>
      </c>
      <c r="AQ60" s="355">
        <v>0.5</v>
      </c>
      <c r="AR60" s="356">
        <v>-52.1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1762233</v>
      </c>
      <c r="AN61" s="359">
        <v>341802</v>
      </c>
      <c r="AO61" s="360">
        <v>16.5</v>
      </c>
      <c r="AP61" s="361">
        <v>176839</v>
      </c>
      <c r="AQ61" s="362">
        <v>7.2</v>
      </c>
      <c r="AR61" s="348">
        <v>9.3000000000000007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700838</v>
      </c>
      <c r="AN62" s="352">
        <v>136530</v>
      </c>
      <c r="AO62" s="353">
        <v>37.1</v>
      </c>
      <c r="AP62" s="354">
        <v>81295</v>
      </c>
      <c r="AQ62" s="355">
        <v>3.6</v>
      </c>
      <c r="AR62" s="356">
        <v>33.5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T41tqA6CttLs1BBVuQJQbbX9qR0y7QI3rRk6kPVlvCAiRpkiRiP/8+UnwuCnkc6L873Lyzud0Mh9BgtFThCdA==" saltValue="0bt4PCUzmow6Y09opxw6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yMoaYB2s7ID504iK4/7fjPTx/gjw1af0GaCUsxh1n+Kkyd/xf4WbvV6m74+QVBuCcRz6A0Gr+kqkJmaFXOjlA==" saltValue="eDmWu9jskwkq/Vmo7LBq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YnJRv/yaKHgsw5JFiuEfULyGtCz17tY9Elp4PbIOgpHzQrZCkHpC/nkXmdrl9Vq+rk/QgI/I02By5Old6KNVA==" saltValue="oDgVsWWpAite1ycTnJrt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14.03</v>
      </c>
      <c r="G47" s="12">
        <v>14.25</v>
      </c>
      <c r="H47" s="12">
        <v>14.29</v>
      </c>
      <c r="I47" s="12">
        <v>14.89</v>
      </c>
      <c r="J47" s="13">
        <v>15.18</v>
      </c>
    </row>
    <row r="48" spans="2:10" ht="57.75" customHeight="1">
      <c r="B48" s="14"/>
      <c r="C48" s="1214" t="s">
        <v>4</v>
      </c>
      <c r="D48" s="1214"/>
      <c r="E48" s="1215"/>
      <c r="F48" s="15">
        <v>2.75</v>
      </c>
      <c r="G48" s="16">
        <v>1.2</v>
      </c>
      <c r="H48" s="16">
        <v>2.77</v>
      </c>
      <c r="I48" s="16">
        <v>1.94</v>
      </c>
      <c r="J48" s="17">
        <v>2.4300000000000002</v>
      </c>
    </row>
    <row r="49" spans="2:10" ht="57.75" customHeight="1" thickBot="1">
      <c r="B49" s="18"/>
      <c r="C49" s="1216" t="s">
        <v>5</v>
      </c>
      <c r="D49" s="1216"/>
      <c r="E49" s="1217"/>
      <c r="F49" s="19">
        <v>8.75</v>
      </c>
      <c r="G49" s="20">
        <v>6.51</v>
      </c>
      <c r="H49" s="20">
        <v>9.48</v>
      </c>
      <c r="I49" s="20">
        <v>4.17</v>
      </c>
      <c r="J49" s="21">
        <v>2.85</v>
      </c>
    </row>
    <row r="50" spans="2:10" ht="13.5" customHeight="1"/>
    <row r="51" spans="2:10" ht="13.5" hidden="1" customHeight="1"/>
    <row r="52" spans="2:10" ht="13.5" hidden="1" customHeight="1"/>
    <row r="53" spans="2:10" ht="13.5" hidden="1" customHeight="1"/>
  </sheetData>
  <sheetProtection algorithmName="SHA-512" hashValue="ltBQfk6H2q273pZU9lRLqbkzZQ36DqP7eQ7Aglq2vrfpDUEhFq9oHCktWk2yAMtAS7xd61ByU68FsJ/K7bP3WQ==" saltValue="DvRccEsMWfdgVm4gvVtl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2019-10-21T11:32:25Z</cp:lastPrinted>
  <dcterms:created xsi:type="dcterms:W3CDTF">2019-06-06T07:27:19Z</dcterms:created>
  <dcterms:modified xsi:type="dcterms:W3CDTF">2019-10-21T11:32:33Z</dcterms:modified>
  <cp:category/>
</cp:coreProperties>
</file>