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vrfile\保存\01本庁\04保_財政\H25年度\財政課\財政課\決算統計資料\決統H29年度\財政状況資料集\02_回答（第2回）\"/>
    </mc:Choice>
  </mc:AlternateContent>
  <bookViews>
    <workbookView xWindow="0" yWindow="0" windowWidth="28800" windowHeight="12450" firstSheet="10" activeTab="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<sst xmlns="http://schemas.openxmlformats.org/spreadsheetml/2006/main" count="1147" uniqueCount="618">
  <si>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</si>
  <si>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</si>
  <si>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</si>
  <si>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</si>
  <si>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</si>
  <si>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</si>
  <si>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</si>
  <si>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</si>
  <si>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</si>
  <si>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</si>
  <si>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</si>
  <si>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</si>
  <si>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</si>
  <si>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</si>
  <si>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</si>
  <si>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</si>
  <si>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</si>
  <si>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</si>
  <si>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</si>
  <si>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</si>
  <si>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</si>
  <si>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</si>
  <si>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</si>
  <si>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</si>
  <si>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</si>
  <si>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</si>
  <si>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</si>
  <si>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</si>
  <si>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</si>
  <si>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</si>
  <si>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</si>
  <si>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</si>
  <si>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</si>
  <si>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</si>
  <si>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</si>
  <si>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</si>
  <si>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</si>
  <si>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</si>
  <si>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</si>
  <si>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</si>
  <si>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</si>
  <si>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</si>
  <si>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</si>
  <si>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</si>
  <si>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</si>
  <si>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</si>
  <si>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</si>
  <si>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</si>
  <si>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</si>
  <si>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</si>
  <si>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</si>
  <si>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</si>
  <si>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</si>
  <si>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</si>
  <si>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</si>
  <si>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</si>
  <si>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</si>
  <si>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</si>
  <si>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</si>
  <si>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</si>
  <si>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</si>
  <si>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</si>
  <si>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</si>
  <si>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</si>
  <si>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</si>
  <si>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</si>
  <si>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</si>
  <si>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</si>
  <si>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</si>
  <si>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</si>
  <si>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</si>
  <si>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</si>
  <si>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</si>
  <si>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</si>
  <si>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</si>
  <si>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</si>
  <si>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</si>
  <si>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</si>
  <si>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</si>
  <si>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</si>
  <si>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</si>
  <si>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</si>
  <si>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</si>
  <si>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</si>
  <si>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</si>
  <si>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</si>
  <si>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</si>
  <si>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</si>
  <si>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</si>
  <si>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</si>
  <si>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</si>
  <si>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</si>
  <si>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浜田市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</si>
  <si>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</si>
  <si>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</si>
  <si>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</si>
  <si>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</si>
  <si>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</si>
  <si>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</si>
  <si>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</si>
  <si>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</si>
  <si>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</si>
  <si>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</si>
  <si>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</si>
  <si>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</si>
  <si>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</si>
  <si>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</si>
  <si>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</si>
  <si>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</si>
  <si>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</si>
  <si>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</si>
  <si>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</si>
  <si>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</si>
  <si>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</si>
  <si>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</si>
  <si>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</si>
  <si>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</si>
  <si>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</si>
  <si>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</si>
  <si>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</si>
  <si>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</si>
  <si>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</si>
  <si>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</si>
  <si>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</si>
  <si>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</si>
  <si>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</si>
  <si>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</si>
  <si>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</si>
  <si>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</si>
  <si>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</si>
  <si>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</si>
  <si>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</si>
  <si>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</si>
  <si>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</si>
  <si>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</si>
  <si>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</si>
  <si>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</si>
  <si>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</si>
  <si>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</si>
  <si>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</si>
  <si>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</si>
  <si>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</si>
  <si>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</si>
  <si>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</si>
  <si>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</si>
  <si>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</si>
  <si>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</si>
  <si>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</si>
  <si>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</si>
  <si>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</si>
  <si>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</si>
  <si>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</si>
  <si>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</si>
  <si>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</si>
  <si>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</si>
  <si>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</si>
  <si>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</si>
  <si>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</si>
  <si>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</si>
  <si>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</si>
  <si>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</si>
  <si>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</si>
  <si>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</si>
  <si>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</si>
  <si>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</si>
  <si>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</si>
  <si>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</si>
  <si>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</si>
  <si>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</si>
  <si>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</si>
  <si>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</si>
  <si>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</si>
  <si>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</si>
  <si>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</si>
  <si>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</si>
  <si>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</si>
  <si>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</si>
  <si>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</si>
  <si>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</si>
  <si>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</si>
  <si>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</si>
  <si>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</si>
  <si>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</si>
  <si>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</si>
  <si>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</si>
  <si>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</si>
  <si>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</si>
  <si>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</si>
  <si>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</si>
  <si>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</si>
  <si>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</si>
  <si>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</si>
  <si>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</si>
  <si>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</si>
  <si>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</si>
  <si>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</si>
  <si>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</si>
  <si>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</si>
  <si>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</si>
  <si>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</si>
  <si>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</si>
  <si>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</si>
  <si>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</si>
  <si>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</si>
  <si>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</si>
  <si>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</si>
  <si>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</si>
  <si>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島根県浜田市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</si>
  <si>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</si>
  <si>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</si>
  <si>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</si>
  <si>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</si>
  <si>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</si>
  <si>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</si>
  <si>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</si>
  <si>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</si>
  <si>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</si>
  <si>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</si>
  <si>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</si>
  <si>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</si>
  <si>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</si>
  <si>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</si>
  <si>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</si>
  <si>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</si>
  <si>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</si>
  <si>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</si>
  <si>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</si>
  <si>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</si>
  <si>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</si>
  <si>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</si>
  <si>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</si>
  <si>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</si>
  <si>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</si>
  <si>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</si>
  <si>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</si>
  <si>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</si>
  <si>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</si>
  <si>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</si>
  <si>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</si>
  <si>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</si>
  <si>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</si>
  <si>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</si>
  <si>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</si>
  <si>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</si>
  <si>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</si>
  <si>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</si>
  <si>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</si>
  <si>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</si>
  <si>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</si>
  <si>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</si>
  <si>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</si>
  <si>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</si>
  <si>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</si>
  <si>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</si>
  <si>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</si>
  <si>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</si>
  <si>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</si>
  <si>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</si>
  <si>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</si>
  <si>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</si>
  <si>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</si>
  <si>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</si>
  <si>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</si>
  <si>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</si>
  <si>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</si>
  <si>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</si>
  <si>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</si>
  <si>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</si>
  <si>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</si>
  <si>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</si>
  <si>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</si>
  <si>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</si>
  <si>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</si>
  <si>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</si>
  <si>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</si>
  <si>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</si>
  <si>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</si>
  <si>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</si>
  <si>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</si>
  <si>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</si>
  <si>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</si>
  <si>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</si>
  <si>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</si>
  <si>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</si>
  <si>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</si>
  <si>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</si>
  <si>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</si>
  <si>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</si>
  <si>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</si>
  <si>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</si>
  <si>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</si>
  <si>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</si>
  <si>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</si>
  <si>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</si>
  <si>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</si>
  <si>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</si>
  <si>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</si>
  <si>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</si>
  <si>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</si>
  <si>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</si>
  <si>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</si>
  <si>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</si>
  <si>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</si>
  <si>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</si>
  <si>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</si>
  <si>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</si>
  <si>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</si>
  <si>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</si>
  <si>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</si>
  <si>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</si>
  <si>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</si>
  <si>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</si>
  <si>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</si>
  <si>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</si>
  <si>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</si>
  <si>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</si>
  <si>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</si>
  <si>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</si>
  <si>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</si>
  <si>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</si>
  <si>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</si>
  <si>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</si>
  <si>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</si>
  <si>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</si>
  <si>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</si>
  <si>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</si>
  <si>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</si>
  <si>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</si>
  <si>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</si>
  <si>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</si>
  <si>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</si>
  <si>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</si>
  <si>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</si>
  <si>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</si>
  <si>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</si>
  <si>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</si>
  <si>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</si>
  <si>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</si>
  <si>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</si>
  <si>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</si>
  <si>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</si>
  <si>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</si>
  <si>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</si>
  <si>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</si>
  <si>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</si>
  <si>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</si>
  <si>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</si>
  <si>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</si>
  <si>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</si>
  <si>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</si>
  <si>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</si>
  <si>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</si>
  <si>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</si>
  <si>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</si>
  <si>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</si>
  <si>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</si>
  <si>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</si>
  <si>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島根県浜田市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</si>
  <si>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</si>
  <si>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</si>
  <si>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</si>
  <si>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</si>
  <si>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</si>
  <si>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</si>
  <si>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</si>
  <si>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</si>
  <si>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</si>
  <si>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</si>
  <si>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</si>
  <si>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</si>
  <si>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</si>
  <si>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</si>
  <si>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</si>
  <si>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</si>
  <si>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</si>
  <si>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</si>
  <si>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</si>
  <si>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</si>
  <si>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</si>
  <si>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</si>
  <si>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</si>
  <si>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</si>
  <si>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</si>
  <si>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</si>
  <si>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</si>
  <si>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</si>
  <si>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</si>
  <si>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</si>
  <si>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</si>
  <si>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</si>
  <si>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</si>
  <si>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</si>
  <si>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</si>
  <si>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駐車場事業特別会計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</si>
  <si>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</si>
  <si>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</si>
  <si>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</si>
  <si>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</si>
  <si>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</si>
  <si>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</si>
  <si>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</si>
  <si>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</si>
  <si>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</si>
  <si>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漁業集落排水事業特別会計</t>
    <phoneticPr fontId="5"/>
  </si>
  <si>
    <t>生活排水処理事業特別会計</t>
    <phoneticPr fontId="5"/>
  </si>
  <si>
    <t>公設水産物仲買売場特別会計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</si>
  <si>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</si>
  <si>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</si>
  <si>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</si>
  <si>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</si>
  <si>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</si>
  <si>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</si>
  <si>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</si>
  <si>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</si>
  <si>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</si>
  <si>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</si>
  <si>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</si>
  <si>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</si>
  <si>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</si>
  <si>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</si>
  <si>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</si>
  <si>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</si>
  <si>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</si>
  <si>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</si>
  <si>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</si>
  <si>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</si>
  <si>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</si>
  <si>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</si>
  <si>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</si>
  <si>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</si>
  <si>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</si>
  <si>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</si>
  <si>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</si>
  <si>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</si>
  <si>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</si>
  <si>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</si>
  <si>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</si>
  <si>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</si>
  <si>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</si>
  <si>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</si>
  <si>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</si>
  <si>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</si>
  <si>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</si>
  <si>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</si>
  <si>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</si>
  <si>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</si>
  <si>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</si>
  <si>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</si>
  <si>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</si>
  <si>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</si>
  <si>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</si>
  <si>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</si>
  <si>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</si>
  <si>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</si>
  <si>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</si>
  <si>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</si>
  <si>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</si>
  <si>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</si>
  <si>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</si>
  <si>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</si>
  <si>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</si>
  <si>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</si>
  <si>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</si>
  <si>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</si>
  <si>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</si>
  <si>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</si>
  <si>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</si>
  <si>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</si>
  <si>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</si>
  <si>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</si>
  <si>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</si>
  <si>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</si>
  <si>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</si>
  <si>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</si>
  <si>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</si>
  <si>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</si>
  <si>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</si>
  <si>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</si>
  <si>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</si>
  <si>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</si>
  <si>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</si>
  <si>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</si>
  <si>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</si>
  <si>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</si>
  <si>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</si>
  <si>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</si>
  <si>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</si>
  <si>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</si>
  <si>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</si>
  <si>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</si>
  <si>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</si>
  <si>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</si>
  <si>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</si>
  <si>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</si>
  <si>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</si>
  <si>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</si>
  <si>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</si>
  <si>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</si>
  <si>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</si>
  <si>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</si>
  <si>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</si>
  <si>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</si>
  <si>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</si>
  <si>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</si>
  <si>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</si>
  <si>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</si>
  <si>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</si>
  <si>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</si>
  <si>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</si>
  <si>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</si>
  <si>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</si>
  <si>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</si>
  <si>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</si>
  <si>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</si>
  <si>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</si>
  <si>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</si>
  <si>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</si>
  <si>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</si>
  <si>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</si>
  <si>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</si>
  <si>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</si>
  <si>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</si>
  <si>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</si>
  <si>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</si>
  <si>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</si>
  <si>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</si>
  <si>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</si>
  <si>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</si>
  <si>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</si>
  <si>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</si>
  <si>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</si>
  <si>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</si>
  <si>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</si>
  <si>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</si>
  <si>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</si>
  <si>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</si>
  <si>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</si>
  <si>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</si>
  <si>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</si>
  <si>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</si>
  <si>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</si>
  <si>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</si>
  <si>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</si>
  <si>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</si>
  <si>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</si>
  <si>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</si>
  <si>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</si>
  <si>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</si>
  <si>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</si>
  <si>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</si>
  <si>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</si>
  <si>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</si>
  <si>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</si>
  <si>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</si>
  <si>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</si>
  <si>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</si>
  <si>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</si>
  <si>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工業用水道事業会計</t>
  </si>
  <si>
    <t>一般会計</t>
  </si>
  <si>
    <t>国民健康保険特別会計（事業勘定）</t>
  </si>
  <si>
    <t>後期高齢者医療特別会計</t>
  </si>
  <si>
    <t>駐車場事業特別会計</t>
  </si>
  <si>
    <t>簡易水道事業特別会計</t>
  </si>
  <si>
    <t>公設水産物仲買売場特別会計</t>
  </si>
  <si>
    <t>その他会計（赤字）</t>
  </si>
  <si>
    <t>その他会計（黒字）</t>
  </si>
  <si>
    <t>-</t>
    <phoneticPr fontId="2"/>
  </si>
  <si>
    <t>-</t>
    <phoneticPr fontId="2"/>
  </si>
  <si>
    <t>-</t>
    <phoneticPr fontId="2"/>
  </si>
  <si>
    <t>-</t>
    <phoneticPr fontId="2"/>
  </si>
  <si>
    <t>浜田地区広域行政組合（普通）</t>
    <rPh sb="0" eb="2">
      <t>ハマダ</t>
    </rPh>
    <rPh sb="2" eb="4">
      <t>チク</t>
    </rPh>
    <rPh sb="4" eb="6">
      <t>コウイキ</t>
    </rPh>
    <rPh sb="6" eb="8">
      <t>ギョウセイ</t>
    </rPh>
    <rPh sb="8" eb="10">
      <t>クミアイ</t>
    </rPh>
    <rPh sb="11" eb="13">
      <t>フツウ</t>
    </rPh>
    <phoneticPr fontId="24"/>
  </si>
  <si>
    <t>浜田地区広域行政組合（介護保険）</t>
    <rPh sb="0" eb="2">
      <t>ハマダ</t>
    </rPh>
    <rPh sb="2" eb="4">
      <t>チク</t>
    </rPh>
    <rPh sb="4" eb="6">
      <t>コウイキ</t>
    </rPh>
    <rPh sb="6" eb="8">
      <t>ギョウセイ</t>
    </rPh>
    <rPh sb="8" eb="10">
      <t>クミアイ</t>
    </rPh>
    <rPh sb="11" eb="13">
      <t>カイゴ</t>
    </rPh>
    <rPh sb="13" eb="15">
      <t>ホケン</t>
    </rPh>
    <phoneticPr fontId="24"/>
  </si>
  <si>
    <t>浜田市江津市旧有福村有財産共同管理組合（普通）</t>
    <rPh sb="0" eb="3">
      <t>ハマダシ</t>
    </rPh>
    <rPh sb="3" eb="6">
      <t>ゴウツシ</t>
    </rPh>
    <rPh sb="6" eb="7">
      <t>キュウ</t>
    </rPh>
    <rPh sb="7" eb="9">
      <t>アリフク</t>
    </rPh>
    <rPh sb="9" eb="10">
      <t>ムラ</t>
    </rPh>
    <rPh sb="10" eb="11">
      <t>ア</t>
    </rPh>
    <rPh sb="11" eb="13">
      <t>ザイサン</t>
    </rPh>
    <rPh sb="13" eb="15">
      <t>キョウドウ</t>
    </rPh>
    <rPh sb="15" eb="17">
      <t>カンリ</t>
    </rPh>
    <rPh sb="17" eb="19">
      <t>クミアイ</t>
    </rPh>
    <rPh sb="20" eb="22">
      <t>フツウ</t>
    </rPh>
    <phoneticPr fontId="24"/>
  </si>
  <si>
    <t>島根県市町村総合事務組合（普通）</t>
    <rPh sb="0" eb="3">
      <t>シマネケン</t>
    </rPh>
    <rPh sb="3" eb="6">
      <t>シチョウソン</t>
    </rPh>
    <rPh sb="6" eb="8">
      <t>ソウゴウ</t>
    </rPh>
    <rPh sb="8" eb="10">
      <t>ジム</t>
    </rPh>
    <rPh sb="10" eb="12">
      <t>クミアイ</t>
    </rPh>
    <rPh sb="13" eb="15">
      <t>フツウ</t>
    </rPh>
    <phoneticPr fontId="24"/>
  </si>
  <si>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4"/>
  </si>
  <si>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4"/>
  </si>
  <si>
    <t>-</t>
    <phoneticPr fontId="2"/>
  </si>
  <si>
    <t>金城開発</t>
    <rPh sb="0" eb="2">
      <t>カナギ</t>
    </rPh>
    <rPh sb="2" eb="4">
      <t>カイハツ</t>
    </rPh>
    <phoneticPr fontId="24"/>
  </si>
  <si>
    <t>ふるさと弥栄振興公社</t>
    <rPh sb="4" eb="6">
      <t>ヤサカ</t>
    </rPh>
    <rPh sb="6" eb="8">
      <t>シンコウ</t>
    </rPh>
    <rPh sb="8" eb="10">
      <t>コウシャ</t>
    </rPh>
    <phoneticPr fontId="24"/>
  </si>
  <si>
    <t>島根県西部山村振興財団</t>
    <rPh sb="0" eb="3">
      <t>シマネケン</t>
    </rPh>
    <rPh sb="3" eb="5">
      <t>セイブ</t>
    </rPh>
    <rPh sb="5" eb="7">
      <t>サンソン</t>
    </rPh>
    <rPh sb="7" eb="9">
      <t>シンコウ</t>
    </rPh>
    <rPh sb="9" eb="11">
      <t>ザイダン</t>
    </rPh>
    <phoneticPr fontId="24"/>
  </si>
  <si>
    <t>石見ケーブルビジョン</t>
    <rPh sb="0" eb="2">
      <t>イワミ</t>
    </rPh>
    <phoneticPr fontId="24"/>
  </si>
  <si>
    <t>浜田漁港排水浄化管理センター</t>
    <rPh sb="0" eb="2">
      <t>ハマダ</t>
    </rPh>
    <rPh sb="2" eb="4">
      <t>ギョコウ</t>
    </rPh>
    <rPh sb="4" eb="6">
      <t>ハイスイ</t>
    </rPh>
    <rPh sb="6" eb="8">
      <t>ジョウカ</t>
    </rPh>
    <rPh sb="8" eb="10">
      <t>カンリ</t>
    </rPh>
    <phoneticPr fontId="24"/>
  </si>
  <si>
    <t>ゆうひパーク浜田</t>
    <rPh sb="6" eb="8">
      <t>ハマダ</t>
    </rPh>
    <phoneticPr fontId="24"/>
  </si>
  <si>
    <t>浜田市土地開発公社</t>
    <rPh sb="0" eb="3">
      <t>ハマダシ</t>
    </rPh>
    <rPh sb="3" eb="5">
      <t>トチ</t>
    </rPh>
    <rPh sb="5" eb="7">
      <t>カイハツ</t>
    </rPh>
    <rPh sb="7" eb="9">
      <t>コウシャ</t>
    </rPh>
    <phoneticPr fontId="24"/>
  </si>
  <si>
    <t>浜田市教育文化振興事業団</t>
    <rPh sb="0" eb="3">
      <t>ハマダシ</t>
    </rPh>
    <rPh sb="3" eb="5">
      <t>キョウイク</t>
    </rPh>
    <rPh sb="5" eb="7">
      <t>ブンカ</t>
    </rPh>
    <rPh sb="7" eb="9">
      <t>シンコウ</t>
    </rPh>
    <rPh sb="9" eb="11">
      <t>ジギョウ</t>
    </rPh>
    <rPh sb="11" eb="12">
      <t>ダン</t>
    </rPh>
    <phoneticPr fontId="24"/>
  </si>
  <si>
    <t>ゆうひパーク三隅</t>
    <rPh sb="6" eb="8">
      <t>ミスミ</t>
    </rPh>
    <phoneticPr fontId="24"/>
  </si>
  <si>
    <t>三隅町農業支援センターみらい</t>
    <rPh sb="0" eb="2">
      <t>ミスミ</t>
    </rPh>
    <rPh sb="2" eb="3">
      <t>チョウ</t>
    </rPh>
    <rPh sb="3" eb="5">
      <t>ノウギョウ</t>
    </rPh>
    <rPh sb="5" eb="7">
      <t>シエン</t>
    </rPh>
    <phoneticPr fontId="24"/>
  </si>
  <si>
    <t>島根県西部勤労者共済会</t>
    <rPh sb="0" eb="3">
      <t>シマネケン</t>
    </rPh>
    <rPh sb="3" eb="5">
      <t>セイブ</t>
    </rPh>
    <rPh sb="5" eb="8">
      <t>キンロウシャ</t>
    </rPh>
    <rPh sb="8" eb="11">
      <t>キョウサイカイ</t>
    </rPh>
    <phoneticPr fontId="24"/>
  </si>
  <si>
    <t>島根県石央地域地場産業振興センター</t>
    <rPh sb="0" eb="3">
      <t>シマネケン</t>
    </rPh>
    <rPh sb="3" eb="5">
      <t>セキオウ</t>
    </rPh>
    <rPh sb="5" eb="7">
      <t>チイキ</t>
    </rPh>
    <rPh sb="7" eb="9">
      <t>ジバ</t>
    </rPh>
    <rPh sb="9" eb="11">
      <t>サンギョウ</t>
    </rPh>
    <rPh sb="11" eb="13">
      <t>シンコウ</t>
    </rPh>
    <phoneticPr fontId="24"/>
  </si>
  <si>
    <t>-</t>
    <phoneticPr fontId="2"/>
  </si>
  <si>
    <t>-</t>
    <phoneticPr fontId="2"/>
  </si>
  <si>
    <t>-</t>
    <phoneticPr fontId="2"/>
  </si>
  <si>
    <t>-</t>
    <phoneticPr fontId="2"/>
  </si>
  <si>
    <t>-</t>
    <phoneticPr fontId="2"/>
  </si>
  <si>
    <t>-</t>
    <phoneticPr fontId="2"/>
  </si>
  <si>
    <t>-</t>
    <phoneticPr fontId="2"/>
  </si>
  <si>
    <t>まちづくり振興基金</t>
    <rPh sb="5" eb="7">
      <t>シンコウ</t>
    </rPh>
    <rPh sb="7" eb="9">
      <t>キキン</t>
    </rPh>
    <phoneticPr fontId="11"/>
  </si>
  <si>
    <t>ふるさと応援基金</t>
    <rPh sb="4" eb="6">
      <t>オウエン</t>
    </rPh>
    <rPh sb="6" eb="8">
      <t>キキン</t>
    </rPh>
    <phoneticPr fontId="11"/>
  </si>
  <si>
    <t>地域振興基金</t>
    <rPh sb="0" eb="2">
      <t>チイキ</t>
    </rPh>
    <rPh sb="2" eb="4">
      <t>シンコウ</t>
    </rPh>
    <rPh sb="4" eb="6">
      <t>キキン</t>
    </rPh>
    <phoneticPr fontId="11"/>
  </si>
  <si>
    <t>市民生活安定化基金</t>
    <rPh sb="0" eb="2">
      <t>シミン</t>
    </rPh>
    <rPh sb="2" eb="4">
      <t>セイカツ</t>
    </rPh>
    <rPh sb="4" eb="7">
      <t>アンテイカ</t>
    </rPh>
    <rPh sb="7" eb="9">
      <t>キキン</t>
    </rPh>
    <phoneticPr fontId="11"/>
  </si>
  <si>
    <t>市有財産有効活用推進基金</t>
    <rPh sb="0" eb="2">
      <t>シユウ</t>
    </rPh>
    <rPh sb="2" eb="4">
      <t>ザイサン</t>
    </rPh>
    <rPh sb="4" eb="6">
      <t>ユウコウ</t>
    </rPh>
    <rPh sb="6" eb="8">
      <t>カツヨウ</t>
    </rPh>
    <rPh sb="8" eb="10">
      <t>スイシン</t>
    </rPh>
    <rPh sb="10" eb="12">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</si>
  <si>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</si>
  <si>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</si>
  <si>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</si>
  <si>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</si>
  <si>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</si>
  <si>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</si>
  <si>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将来負担比率は、繰上償還の実施や、過疎債・合併特例債等の交付税算入の大きい優良債の発行へシフトしていることで減少傾向にあるが、類似団体と比較すると高い値となっている。
有形固定資産減価償却率は、類似団体と比較すると低い値となっているが、施設の老朽化等により今後増加する見込みである。
このため、グラフは右方向にシフトする見込みである。</t>
    <rPh sb="0" eb="2">
      <t>ショウライ</t>
    </rPh>
    <rPh sb="2" eb="4">
      <t>フタン</t>
    </rPh>
    <rPh sb="4" eb="6">
      <t>ヒリツ</t>
    </rPh>
    <rPh sb="8" eb="10">
      <t>クリアゲ</t>
    </rPh>
    <rPh sb="10" eb="12">
      <t>ショウカン</t>
    </rPh>
    <rPh sb="13" eb="15">
      <t>ジッシ</t>
    </rPh>
    <rPh sb="17" eb="19">
      <t>カソ</t>
    </rPh>
    <rPh sb="19" eb="20">
      <t>サイ</t>
    </rPh>
    <rPh sb="21" eb="23">
      <t>ガッペイ</t>
    </rPh>
    <rPh sb="23" eb="25">
      <t>トクレイ</t>
    </rPh>
    <rPh sb="25" eb="26">
      <t>サイ</t>
    </rPh>
    <rPh sb="26" eb="27">
      <t>トウ</t>
    </rPh>
    <rPh sb="28" eb="31">
      <t>コウフゼイ</t>
    </rPh>
    <rPh sb="31" eb="33">
      <t>サンニュウ</t>
    </rPh>
    <rPh sb="34" eb="35">
      <t>オオ</t>
    </rPh>
    <rPh sb="37" eb="39">
      <t>ユウリョウ</t>
    </rPh>
    <rPh sb="39" eb="40">
      <t>サイ</t>
    </rPh>
    <rPh sb="41" eb="43">
      <t>ハッコウ</t>
    </rPh>
    <rPh sb="54" eb="56">
      <t>ゲンショウ</t>
    </rPh>
    <rPh sb="56" eb="58">
      <t>ケイコウ</t>
    </rPh>
    <rPh sb="63" eb="65">
      <t>ルイジ</t>
    </rPh>
    <rPh sb="65" eb="67">
      <t>ダンタイ</t>
    </rPh>
    <rPh sb="68" eb="70">
      <t>ヒカク</t>
    </rPh>
    <rPh sb="73" eb="74">
      <t>タカ</t>
    </rPh>
    <rPh sb="75" eb="76">
      <t>アタイ</t>
    </rPh>
    <rPh sb="84" eb="86">
      <t>ユウケイ</t>
    </rPh>
    <rPh sb="86" eb="88">
      <t>コテイ</t>
    </rPh>
    <rPh sb="88" eb="90">
      <t>シサン</t>
    </rPh>
    <rPh sb="90" eb="92">
      <t>ゲンカ</t>
    </rPh>
    <rPh sb="92" eb="94">
      <t>ショウキャク</t>
    </rPh>
    <rPh sb="94" eb="95">
      <t>リツ</t>
    </rPh>
    <rPh sb="97" eb="99">
      <t>ルイジ</t>
    </rPh>
    <rPh sb="99" eb="101">
      <t>ダンタイ</t>
    </rPh>
    <rPh sb="102" eb="104">
      <t>ヒカク</t>
    </rPh>
    <rPh sb="107" eb="108">
      <t>ヒク</t>
    </rPh>
    <rPh sb="109" eb="110">
      <t>アタイ</t>
    </rPh>
    <rPh sb="118" eb="120">
      <t>シセツ</t>
    </rPh>
    <rPh sb="121" eb="124">
      <t>ロウキュウカ</t>
    </rPh>
    <rPh sb="124" eb="125">
      <t>トウ</t>
    </rPh>
    <rPh sb="128" eb="130">
      <t>コンゴ</t>
    </rPh>
    <rPh sb="130" eb="132">
      <t>ゾウカ</t>
    </rPh>
    <rPh sb="134" eb="136">
      <t>ミコ</t>
    </rPh>
    <rPh sb="151" eb="152">
      <t>ミギ</t>
    </rPh>
    <rPh sb="152" eb="154">
      <t>ホウコウ</t>
    </rPh>
    <rPh sb="160" eb="162">
      <t>ミコミ</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</si>
  <si>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</si>
  <si>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</si>
  <si>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</si>
  <si>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</si>
  <si>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</si>
  <si>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</si>
  <si>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</si>
  <si>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将来負担比率は、繰上償還の実施や、過疎債・合併特例債等の交付税算入の大きい優良債の発行へシフトしていることで減少傾向にあるが、類似団体と比較すると高い値となっている。
また実質公債費比率は類似団体と比較すると高い値であり、また市町村合併による財政支援のある期間中（平成18年度～平成32年度）における集中的な社会基盤整備に伴い発行した地方債の元利償還金の増加により、今後増加する見込となっている。
このため、グラフは再度右方向にシフトする見込みである。</t>
    <rPh sb="0" eb="2">
      <t>ショウライ</t>
    </rPh>
    <rPh sb="2" eb="4">
      <t>フタン</t>
    </rPh>
    <rPh sb="4" eb="6">
      <t>ヒリツ</t>
    </rPh>
    <rPh sb="8" eb="10">
      <t>クリアゲ</t>
    </rPh>
    <rPh sb="10" eb="12">
      <t>ショウカン</t>
    </rPh>
    <rPh sb="13" eb="15">
      <t>ジッシ</t>
    </rPh>
    <rPh sb="17" eb="19">
      <t>カソ</t>
    </rPh>
    <rPh sb="19" eb="20">
      <t>サイ</t>
    </rPh>
    <rPh sb="21" eb="23">
      <t>ガッペイ</t>
    </rPh>
    <rPh sb="23" eb="25">
      <t>トクレイ</t>
    </rPh>
    <rPh sb="25" eb="26">
      <t>サイ</t>
    </rPh>
    <rPh sb="26" eb="27">
      <t>トウ</t>
    </rPh>
    <rPh sb="28" eb="31">
      <t>コウフゼイ</t>
    </rPh>
    <rPh sb="31" eb="33">
      <t>サンニュウ</t>
    </rPh>
    <rPh sb="34" eb="35">
      <t>オオ</t>
    </rPh>
    <rPh sb="37" eb="39">
      <t>ユウリョウ</t>
    </rPh>
    <rPh sb="39" eb="40">
      <t>サイ</t>
    </rPh>
    <rPh sb="41" eb="43">
      <t>ハッコウ</t>
    </rPh>
    <rPh sb="54" eb="56">
      <t>ゲンショウ</t>
    </rPh>
    <rPh sb="56" eb="58">
      <t>ケイコウ</t>
    </rPh>
    <rPh sb="63" eb="65">
      <t>ルイジ</t>
    </rPh>
    <rPh sb="65" eb="67">
      <t>ダンタイ</t>
    </rPh>
    <rPh sb="68" eb="70">
      <t>ヒカク</t>
    </rPh>
    <rPh sb="73" eb="74">
      <t>タカ</t>
    </rPh>
    <rPh sb="75" eb="76">
      <t>アタイ</t>
    </rPh>
    <rPh sb="86" eb="88">
      <t>ジッシツ</t>
    </rPh>
    <rPh sb="88" eb="91">
      <t>コウサイヒ</t>
    </rPh>
    <rPh sb="91" eb="93">
      <t>ヒリツ</t>
    </rPh>
    <rPh sb="113" eb="116">
      <t>シチョウソン</t>
    </rPh>
    <rPh sb="116" eb="118">
      <t>ガッペイ</t>
    </rPh>
    <rPh sb="121" eb="123">
      <t>ザイセイ</t>
    </rPh>
    <rPh sb="123" eb="125">
      <t>シエン</t>
    </rPh>
    <rPh sb="128" eb="131">
      <t>キカンチュウ</t>
    </rPh>
    <rPh sb="132" eb="134">
      <t>ヘイセイ</t>
    </rPh>
    <rPh sb="136" eb="138">
      <t>ネンド</t>
    </rPh>
    <rPh sb="139" eb="141">
      <t>ヘイセイ</t>
    </rPh>
    <rPh sb="143" eb="145">
      <t>ネンド</t>
    </rPh>
    <rPh sb="150" eb="153">
      <t>シュウチュウテキ</t>
    </rPh>
    <rPh sb="154" eb="156">
      <t>シャカイ</t>
    </rPh>
    <rPh sb="156" eb="158">
      <t>キバン</t>
    </rPh>
    <rPh sb="158" eb="160">
      <t>セイビ</t>
    </rPh>
    <rPh sb="161" eb="162">
      <t>トモナ</t>
    </rPh>
    <rPh sb="163" eb="165">
      <t>ハッコウ</t>
    </rPh>
    <rPh sb="167" eb="170">
      <t>チホウサイ</t>
    </rPh>
    <rPh sb="171" eb="173">
      <t>ガンリ</t>
    </rPh>
    <rPh sb="173" eb="176">
      <t>ショウカンキン</t>
    </rPh>
    <rPh sb="177" eb="179">
      <t>ゾウカ</t>
    </rPh>
    <rPh sb="183" eb="185">
      <t>コンゴ</t>
    </rPh>
    <rPh sb="185" eb="187">
      <t>ゾウカ</t>
    </rPh>
    <rPh sb="189" eb="191">
      <t>ミコミ</t>
    </rPh>
    <rPh sb="208" eb="210">
      <t>サイド</t>
    </rPh>
    <rPh sb="210" eb="211">
      <t>ミギ</t>
    </rPh>
    <rPh sb="211" eb="213">
      <t>ホウコウ</t>
    </rPh>
    <rPh sb="219" eb="221">
      <t>ミコミ</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</si>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</sst>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562E-41BF-89AE-8969C59A44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126777</c:v>
                </c:pt>
                <c:pt idx="1">
                  <c:v>130119</c:v>
                </c:pt>
                <c:pt idx="2">
                  <c:v>114807</c:v>
                </c:pt>
                <c:pt idx="3">
                  <c:v>90256</c:v>
                </c:pt>
                <c:pt idx="4">
                  <c:v>78980</c:v>
                </c:pt>
              </c:numCache>
            </c:numRef>
          </c:val>
          <c:smooth val="0"/>
          <c:extLst xmlns:c16r2="http://schemas.microsoft.com/office/drawing/2015/06/chart">
            <c:ext xmlns:c16="http://schemas.microsoft.com/office/drawing/2014/chart" uri="{C3380CC4-5D6E-409C-BE32-E72D297353CC}">
              <c16:uniqueId val="{00000001-562E-41BF-89AE-8969C59A44B7}"/>
            </c:ext>
          </c:extLst>
        </c:ser>
        <c:dLbls>
          <c:showLegendKey val="0"/>
          <c:showVal val="0"/>
          <c:showCatName val="0"/>
          <c:showSerName val="0"/>
          <c:showPercent val="0"/>
          <c:showBubbleSize val="0"/>
        </c:dLbls>
        <c:marker val="1"/>
        <c:smooth val="0"/>
        <c:axId val="1320194448"/>
        <c:axId val="1320199888"/>
      </c:lineChart>
      <c:catAx>
        <c:axId val="1320194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0199888"/>
        <c:crosses val="autoZero"/>
        <c:auto val="1"/>
        <c:lblAlgn val="ctr"/>
        <c:lblOffset val="100"/>
        <c:tickLblSkip val="1"/>
        <c:tickMarkSkip val="1"/>
        <c:noMultiLvlLbl val="0"/>
      </c:catAx>
      <c:valAx>
        <c:axId val="13201998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0194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1.81</c:v>
                </c:pt>
                <c:pt idx="1">
                  <c:v>3.57</c:v>
                </c:pt>
                <c:pt idx="2">
                  <c:v>3.03</c:v>
                </c:pt>
                <c:pt idx="3">
                  <c:v>2.7</c:v>
                </c:pt>
                <c:pt idx="4">
                  <c:v>2.25</c:v>
                </c:pt>
              </c:numCache>
            </c:numRef>
          </c:val>
          <c:extLst xmlns:c16r2="http://schemas.microsoft.com/office/drawing/2015/06/chart">
            <c:ext xmlns:c16="http://schemas.microsoft.com/office/drawing/2014/chart" uri="{C3380CC4-5D6E-409C-BE32-E72D297353CC}">
              <c16:uniqueId val="{00000000-4B94-454B-B780-3AAB012891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16.03</c:v>
                </c:pt>
                <c:pt idx="1">
                  <c:v>16.88</c:v>
                </c:pt>
                <c:pt idx="2">
                  <c:v>18.510000000000002</c:v>
                </c:pt>
                <c:pt idx="3">
                  <c:v>20.16</c:v>
                </c:pt>
                <c:pt idx="4">
                  <c:v>16.899999999999999</c:v>
                </c:pt>
              </c:numCache>
            </c:numRef>
          </c:val>
          <c:extLst xmlns:c16r2="http://schemas.microsoft.com/office/drawing/2015/06/chart">
            <c:ext xmlns:c16="http://schemas.microsoft.com/office/drawing/2014/chart" uri="{C3380CC4-5D6E-409C-BE32-E72D297353CC}">
              <c16:uniqueId val="{00000001-4B94-454B-B780-3AAB0128911D}"/>
            </c:ext>
          </c:extLst>
        </c:ser>
        <c:dLbls>
          <c:showLegendKey val="0"/>
          <c:showVal val="0"/>
          <c:showCatName val="0"/>
          <c:showSerName val="0"/>
          <c:showPercent val="0"/>
          <c:showBubbleSize val="0"/>
        </c:dLbls>
        <c:gapWidth val="250"/>
        <c:overlap val="100"/>
        <c:axId val="1320200432"/>
        <c:axId val="1320197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7.56</c:v>
                </c:pt>
                <c:pt idx="1">
                  <c:v>7.22</c:v>
                </c:pt>
                <c:pt idx="2">
                  <c:v>5.12</c:v>
                </c:pt>
                <c:pt idx="3">
                  <c:v>4.08</c:v>
                </c:pt>
                <c:pt idx="4">
                  <c:v>1.22</c:v>
                </c:pt>
              </c:numCache>
            </c:numRef>
          </c:val>
          <c:smooth val="0"/>
          <c:extLst xmlns:c16r2="http://schemas.microsoft.com/office/drawing/2015/06/chart">
            <c:ext xmlns:c16="http://schemas.microsoft.com/office/drawing/2014/chart" uri="{C3380CC4-5D6E-409C-BE32-E72D297353CC}">
              <c16:uniqueId val="{00000002-4B94-454B-B780-3AAB0128911D}"/>
            </c:ext>
          </c:extLst>
        </c:ser>
        <c:dLbls>
          <c:showLegendKey val="0"/>
          <c:showVal val="0"/>
          <c:showCatName val="0"/>
          <c:showSerName val="0"/>
          <c:showPercent val="0"/>
          <c:showBubbleSize val="0"/>
        </c:dLbls>
        <c:marker val="1"/>
        <c:smooth val="0"/>
        <c:axId val="1320200432"/>
        <c:axId val="1320197712"/>
      </c:lineChart>
      <c:catAx>
        <c:axId val="132020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0197712"/>
        <c:crosses val="autoZero"/>
        <c:auto val="1"/>
        <c:lblAlgn val="ctr"/>
        <c:lblOffset val="100"/>
        <c:tickLblSkip val="1"/>
        <c:tickMarkSkip val="1"/>
        <c:noMultiLvlLbl val="0"/>
      </c:catAx>
      <c:valAx>
        <c:axId val="132019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20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E8C-4E5B-BC10-AB6FBA2666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E8C-4E5B-BC10-AB6FBA266621}"/>
            </c:ext>
          </c:extLst>
        </c:ser>
        <c:ser>
          <c:idx val="2"/>
          <c:order val="2"/>
          <c:tx>
            <c:strRef>
              <c:f>データシート!$A$29</c:f>
              <c:strCache>
                <c:ptCount val="1"/>
                <c:pt idx="0">
                  <c:v>公設水産物仲買売場特別会計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DE8C-4E5B-BC10-AB6FBA266621}"/>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DE8C-4E5B-BC10-AB6FBA266621}"/>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DE8C-4E5B-BC10-AB6FBA26662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0.06</c:v>
                </c:pt>
                <c:pt idx="4">
                  <c:v>#N/A</c:v>
                </c:pt>
                <c:pt idx="5">
                  <c:v>7.0000000000000007E-2</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5-DE8C-4E5B-BC10-AB6FBA266621}"/>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0.3</c:v>
                </c:pt>
                <c:pt idx="4">
                  <c:v>#N/A</c:v>
                </c:pt>
                <c:pt idx="5">
                  <c:v>0.16</c:v>
                </c:pt>
                <c:pt idx="6">
                  <c:v>#N/A</c:v>
                </c:pt>
                <c:pt idx="7">
                  <c:v>1.35</c:v>
                </c:pt>
                <c:pt idx="8">
                  <c:v>#N/A</c:v>
                </c:pt>
                <c:pt idx="9">
                  <c:v>1.3</c:v>
                </c:pt>
              </c:numCache>
            </c:numRef>
          </c:val>
          <c:extLst xmlns:c16r2="http://schemas.microsoft.com/office/drawing/2015/06/chart">
            <c:ext xmlns:c16="http://schemas.microsoft.com/office/drawing/2014/chart" uri="{C3380CC4-5D6E-409C-BE32-E72D297353CC}">
              <c16:uniqueId val="{00000006-DE8C-4E5B-BC10-AB6FBA26662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1.81</c:v>
                </c:pt>
                <c:pt idx="2">
                  <c:v>#N/A</c:v>
                </c:pt>
                <c:pt idx="3">
                  <c:v>3.56</c:v>
                </c:pt>
                <c:pt idx="4">
                  <c:v>#N/A</c:v>
                </c:pt>
                <c:pt idx="5">
                  <c:v>3.02</c:v>
                </c:pt>
                <c:pt idx="6">
                  <c:v>#N/A</c:v>
                </c:pt>
                <c:pt idx="7">
                  <c:v>2.69</c:v>
                </c:pt>
                <c:pt idx="8">
                  <c:v>#N/A</c:v>
                </c:pt>
                <c:pt idx="9">
                  <c:v>2.25</c:v>
                </c:pt>
              </c:numCache>
            </c:numRef>
          </c:val>
          <c:extLst xmlns:c16r2="http://schemas.microsoft.com/office/drawing/2015/06/chart">
            <c:ext xmlns:c16="http://schemas.microsoft.com/office/drawing/2014/chart" uri="{C3380CC4-5D6E-409C-BE32-E72D297353CC}">
              <c16:uniqueId val="{00000007-DE8C-4E5B-BC10-AB6FBA266621}"/>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2.23</c:v>
                </c:pt>
                <c:pt idx="2">
                  <c:v>#N/A</c:v>
                </c:pt>
                <c:pt idx="3">
                  <c:v>2.2799999999999998</c:v>
                </c:pt>
                <c:pt idx="4">
                  <c:v>#N/A</c:v>
                </c:pt>
                <c:pt idx="5">
                  <c:v>2.2999999999999998</c:v>
                </c:pt>
                <c:pt idx="6">
                  <c:v>#N/A</c:v>
                </c:pt>
                <c:pt idx="7">
                  <c:v>2.35</c:v>
                </c:pt>
                <c:pt idx="8">
                  <c:v>#N/A</c:v>
                </c:pt>
                <c:pt idx="9">
                  <c:v>2.4300000000000002</c:v>
                </c:pt>
              </c:numCache>
            </c:numRef>
          </c:val>
          <c:extLst xmlns:c16r2="http://schemas.microsoft.com/office/drawing/2015/06/chart">
            <c:ext xmlns:c16="http://schemas.microsoft.com/office/drawing/2014/chart" uri="{C3380CC4-5D6E-409C-BE32-E72D297353CC}">
              <c16:uniqueId val="{00000008-DE8C-4E5B-BC10-AB6FBA26662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3.25</c:v>
                </c:pt>
                <c:pt idx="2">
                  <c:v>#N/A</c:v>
                </c:pt>
                <c:pt idx="3">
                  <c:v>3.31</c:v>
                </c:pt>
                <c:pt idx="4">
                  <c:v>#N/A</c:v>
                </c:pt>
                <c:pt idx="5">
                  <c:v>3.22</c:v>
                </c:pt>
                <c:pt idx="6">
                  <c:v>#N/A</c:v>
                </c:pt>
                <c:pt idx="7">
                  <c:v>2.91</c:v>
                </c:pt>
                <c:pt idx="8">
                  <c:v>#N/A</c:v>
                </c:pt>
                <c:pt idx="9">
                  <c:v>3.71</c:v>
                </c:pt>
              </c:numCache>
            </c:numRef>
          </c:val>
          <c:extLst xmlns:c16r2="http://schemas.microsoft.com/office/drawing/2015/06/chart">
            <c:ext xmlns:c16="http://schemas.microsoft.com/office/drawing/2014/chart" uri="{C3380CC4-5D6E-409C-BE32-E72D297353CC}">
              <c16:uniqueId val="{00000009-DE8C-4E5B-BC10-AB6FBA266621}"/>
            </c:ext>
          </c:extLst>
        </c:ser>
        <c:dLbls>
          <c:showLegendKey val="0"/>
          <c:showVal val="0"/>
          <c:showCatName val="0"/>
          <c:showSerName val="0"/>
          <c:showPercent val="0"/>
          <c:showBubbleSize val="0"/>
        </c:dLbls>
        <c:gapWidth val="150"/>
        <c:overlap val="100"/>
        <c:axId val="1385679024"/>
        <c:axId val="1385681744"/>
      </c:barChart>
      <c:catAx>
        <c:axId val="138567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5681744"/>
        <c:crosses val="autoZero"/>
        <c:auto val="1"/>
        <c:lblAlgn val="ctr"/>
        <c:lblOffset val="100"/>
        <c:tickLblSkip val="1"/>
        <c:tickMarkSkip val="1"/>
        <c:noMultiLvlLbl val="0"/>
      </c:catAx>
      <c:valAx>
        <c:axId val="138568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679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4130</c:v>
                </c:pt>
                <c:pt idx="5">
                  <c:v>4528</c:v>
                </c:pt>
                <c:pt idx="8">
                  <c:v>4574</c:v>
                </c:pt>
                <c:pt idx="11">
                  <c:v>4768</c:v>
                </c:pt>
                <c:pt idx="14">
                  <c:v>4882</c:v>
                </c:pt>
              </c:numCache>
            </c:numRef>
          </c:val>
          <c:extLst xmlns:c16r2="http://schemas.microsoft.com/office/drawing/2015/06/chart">
            <c:ext xmlns:c16="http://schemas.microsoft.com/office/drawing/2014/chart" uri="{C3380CC4-5D6E-409C-BE32-E72D297353CC}">
              <c16:uniqueId val="{00000000-1A92-4322-BC55-94A5DB1C9B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A92-4322-BC55-94A5DB1C9B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2-1A92-4322-BC55-94A5DB1C9B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379</c:v>
                </c:pt>
                <c:pt idx="3">
                  <c:v>379</c:v>
                </c:pt>
                <c:pt idx="6">
                  <c:v>379</c:v>
                </c:pt>
                <c:pt idx="9">
                  <c:v>379</c:v>
                </c:pt>
                <c:pt idx="12">
                  <c:v>379</c:v>
                </c:pt>
              </c:numCache>
            </c:numRef>
          </c:val>
          <c:extLst xmlns:c16r2="http://schemas.microsoft.com/office/drawing/2015/06/chart">
            <c:ext xmlns:c16="http://schemas.microsoft.com/office/drawing/2014/chart" uri="{C3380CC4-5D6E-409C-BE32-E72D297353CC}">
              <c16:uniqueId val="{00000003-1A92-4322-BC55-94A5DB1C9B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1018</c:v>
                </c:pt>
                <c:pt idx="3">
                  <c:v>1036</c:v>
                </c:pt>
                <c:pt idx="6">
                  <c:v>1040</c:v>
                </c:pt>
                <c:pt idx="9">
                  <c:v>1086</c:v>
                </c:pt>
                <c:pt idx="12">
                  <c:v>1157</c:v>
                </c:pt>
              </c:numCache>
            </c:numRef>
          </c:val>
          <c:extLst xmlns:c16r2="http://schemas.microsoft.com/office/drawing/2015/06/chart">
            <c:ext xmlns:c16="http://schemas.microsoft.com/office/drawing/2014/chart" uri="{C3380CC4-5D6E-409C-BE32-E72D297353CC}">
              <c16:uniqueId val="{00000004-1A92-4322-BC55-94A5DB1C9B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17</c:v>
                </c:pt>
                <c:pt idx="3">
                  <c:v>17</c:v>
                </c:pt>
                <c:pt idx="6">
                  <c:v>17</c:v>
                </c:pt>
                <c:pt idx="9">
                  <c:v>17</c:v>
                </c:pt>
                <c:pt idx="12">
                  <c:v>13</c:v>
                </c:pt>
              </c:numCache>
            </c:numRef>
          </c:val>
          <c:extLst xmlns:c16r2="http://schemas.microsoft.com/office/drawing/2015/06/chart">
            <c:ext xmlns:c16="http://schemas.microsoft.com/office/drawing/2014/chart" uri="{C3380CC4-5D6E-409C-BE32-E72D297353CC}">
              <c16:uniqueId val="{00000005-1A92-4322-BC55-94A5DB1C9B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A92-4322-BC55-94A5DB1C9B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4766</c:v>
                </c:pt>
                <c:pt idx="3">
                  <c:v>4716</c:v>
                </c:pt>
                <c:pt idx="6">
                  <c:v>4684</c:v>
                </c:pt>
                <c:pt idx="9">
                  <c:v>4932</c:v>
                </c:pt>
                <c:pt idx="12">
                  <c:v>5027</c:v>
                </c:pt>
              </c:numCache>
            </c:numRef>
          </c:val>
          <c:extLst xmlns:c16r2="http://schemas.microsoft.com/office/drawing/2015/06/chart">
            <c:ext xmlns:c16="http://schemas.microsoft.com/office/drawing/2014/chart" uri="{C3380CC4-5D6E-409C-BE32-E72D297353CC}">
              <c16:uniqueId val="{00000007-1A92-4322-BC55-94A5DB1C9B76}"/>
            </c:ext>
          </c:extLst>
        </c:ser>
        <c:dLbls>
          <c:showLegendKey val="0"/>
          <c:showVal val="0"/>
          <c:showCatName val="0"/>
          <c:showSerName val="0"/>
          <c:showPercent val="0"/>
          <c:showBubbleSize val="0"/>
        </c:dLbls>
        <c:gapWidth val="100"/>
        <c:overlap val="100"/>
        <c:axId val="1385683376"/>
        <c:axId val="1062302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2056</c:v>
                </c:pt>
                <c:pt idx="2">
                  <c:v>#N/A</c:v>
                </c:pt>
                <c:pt idx="3">
                  <c:v>#N/A</c:v>
                </c:pt>
                <c:pt idx="4">
                  <c:v>1625</c:v>
                </c:pt>
                <c:pt idx="5">
                  <c:v>#N/A</c:v>
                </c:pt>
                <c:pt idx="6">
                  <c:v>#N/A</c:v>
                </c:pt>
                <c:pt idx="7">
                  <c:v>1546</c:v>
                </c:pt>
                <c:pt idx="8">
                  <c:v>#N/A</c:v>
                </c:pt>
                <c:pt idx="9">
                  <c:v>#N/A</c:v>
                </c:pt>
                <c:pt idx="10">
                  <c:v>1646</c:v>
                </c:pt>
                <c:pt idx="11">
                  <c:v>#N/A</c:v>
                </c:pt>
                <c:pt idx="12">
                  <c:v>#N/A</c:v>
                </c:pt>
                <c:pt idx="13">
                  <c:v>1694</c:v>
                </c:pt>
                <c:pt idx="14">
                  <c:v>#N/A</c:v>
                </c:pt>
              </c:numCache>
            </c:numRef>
          </c:val>
          <c:smooth val="0"/>
          <c:extLst xmlns:c16r2="http://schemas.microsoft.com/office/drawing/2015/06/chart">
            <c:ext xmlns:c16="http://schemas.microsoft.com/office/drawing/2014/chart" uri="{C3380CC4-5D6E-409C-BE32-E72D297353CC}">
              <c16:uniqueId val="{00000008-1A92-4322-BC55-94A5DB1C9B76}"/>
            </c:ext>
          </c:extLst>
        </c:ser>
        <c:dLbls>
          <c:showLegendKey val="0"/>
          <c:showVal val="0"/>
          <c:showCatName val="0"/>
          <c:showSerName val="0"/>
          <c:showPercent val="0"/>
          <c:showBubbleSize val="0"/>
        </c:dLbls>
        <c:marker val="1"/>
        <c:smooth val="0"/>
        <c:axId val="1385683376"/>
        <c:axId val="1062302672"/>
      </c:lineChart>
      <c:catAx>
        <c:axId val="138568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2302672"/>
        <c:crosses val="autoZero"/>
        <c:auto val="1"/>
        <c:lblAlgn val="ctr"/>
        <c:lblOffset val="100"/>
        <c:tickLblSkip val="1"/>
        <c:tickMarkSkip val="1"/>
        <c:noMultiLvlLbl val="0"/>
      </c:catAx>
      <c:valAx>
        <c:axId val="106230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68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47030</c:v>
                </c:pt>
                <c:pt idx="5">
                  <c:v>49088</c:v>
                </c:pt>
                <c:pt idx="8">
                  <c:v>50404</c:v>
                </c:pt>
                <c:pt idx="11">
                  <c:v>49974</c:v>
                </c:pt>
                <c:pt idx="14">
                  <c:v>48964</c:v>
                </c:pt>
              </c:numCache>
            </c:numRef>
          </c:val>
          <c:extLst xmlns:c16r2="http://schemas.microsoft.com/office/drawing/2015/06/chart">
            <c:ext xmlns:c16="http://schemas.microsoft.com/office/drawing/2014/chart" uri="{C3380CC4-5D6E-409C-BE32-E72D297353CC}">
              <c16:uniqueId val="{00000000-482A-475C-A251-910D284150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1647</c:v>
                </c:pt>
                <c:pt idx="5">
                  <c:v>1951</c:v>
                </c:pt>
                <c:pt idx="8">
                  <c:v>1822</c:v>
                </c:pt>
                <c:pt idx="11">
                  <c:v>1760</c:v>
                </c:pt>
                <c:pt idx="14">
                  <c:v>1624</c:v>
                </c:pt>
              </c:numCache>
            </c:numRef>
          </c:val>
          <c:extLst xmlns:c16r2="http://schemas.microsoft.com/office/drawing/2015/06/chart">
            <c:ext xmlns:c16="http://schemas.microsoft.com/office/drawing/2014/chart" uri="{C3380CC4-5D6E-409C-BE32-E72D297353CC}">
              <c16:uniqueId val="{00000001-482A-475C-A251-910D284150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9760</c:v>
                </c:pt>
                <c:pt idx="5">
                  <c:v>10178</c:v>
                </c:pt>
                <c:pt idx="8">
                  <c:v>11559</c:v>
                </c:pt>
                <c:pt idx="11">
                  <c:v>12619</c:v>
                </c:pt>
                <c:pt idx="14">
                  <c:v>13027</c:v>
                </c:pt>
              </c:numCache>
            </c:numRef>
          </c:val>
          <c:extLst xmlns:c16r2="http://schemas.microsoft.com/office/drawing/2015/06/chart">
            <c:ext xmlns:c16="http://schemas.microsoft.com/office/drawing/2014/chart" uri="{C3380CC4-5D6E-409C-BE32-E72D297353CC}">
              <c16:uniqueId val="{00000002-482A-475C-A251-910D284150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82A-475C-A251-910D284150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82A-475C-A251-910D284150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82A-475C-A251-910D284150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5492</c:v>
                </c:pt>
                <c:pt idx="3">
                  <c:v>5098</c:v>
                </c:pt>
                <c:pt idx="6">
                  <c:v>4927</c:v>
                </c:pt>
                <c:pt idx="9">
                  <c:v>4971</c:v>
                </c:pt>
                <c:pt idx="12">
                  <c:v>4884</c:v>
                </c:pt>
              </c:numCache>
            </c:numRef>
          </c:val>
          <c:extLst xmlns:c16r2="http://schemas.microsoft.com/office/drawing/2015/06/chart">
            <c:ext xmlns:c16="http://schemas.microsoft.com/office/drawing/2014/chart" uri="{C3380CC4-5D6E-409C-BE32-E72D297353CC}">
              <c16:uniqueId val="{00000006-482A-475C-A251-910D284150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2493</c:v>
                </c:pt>
                <c:pt idx="3">
                  <c:v>2153</c:v>
                </c:pt>
                <c:pt idx="6">
                  <c:v>1807</c:v>
                </c:pt>
                <c:pt idx="9">
                  <c:v>1456</c:v>
                </c:pt>
                <c:pt idx="12">
                  <c:v>1100</c:v>
                </c:pt>
              </c:numCache>
            </c:numRef>
          </c:val>
          <c:extLst xmlns:c16r2="http://schemas.microsoft.com/office/drawing/2015/06/chart">
            <c:ext xmlns:c16="http://schemas.microsoft.com/office/drawing/2014/chart" uri="{C3380CC4-5D6E-409C-BE32-E72D297353CC}">
              <c16:uniqueId val="{00000007-482A-475C-A251-910D284150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16533</c:v>
                </c:pt>
                <c:pt idx="3">
                  <c:v>16474</c:v>
                </c:pt>
                <c:pt idx="6">
                  <c:v>16034</c:v>
                </c:pt>
                <c:pt idx="9">
                  <c:v>15310</c:v>
                </c:pt>
                <c:pt idx="12">
                  <c:v>14821</c:v>
                </c:pt>
              </c:numCache>
            </c:numRef>
          </c:val>
          <c:extLst xmlns:c16r2="http://schemas.microsoft.com/office/drawing/2015/06/chart">
            <c:ext xmlns:c16="http://schemas.microsoft.com/office/drawing/2014/chart" uri="{C3380CC4-5D6E-409C-BE32-E72D297353CC}">
              <c16:uniqueId val="{00000008-482A-475C-A251-910D284150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82A-475C-A251-910D284150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52986</c:v>
                </c:pt>
                <c:pt idx="3">
                  <c:v>54724</c:v>
                </c:pt>
                <c:pt idx="6">
                  <c:v>56217</c:v>
                </c:pt>
                <c:pt idx="9">
                  <c:v>55886</c:v>
                </c:pt>
                <c:pt idx="12">
                  <c:v>54117</c:v>
                </c:pt>
              </c:numCache>
            </c:numRef>
          </c:val>
          <c:extLst xmlns:c16r2="http://schemas.microsoft.com/office/drawing/2015/06/chart">
            <c:ext xmlns:c16="http://schemas.microsoft.com/office/drawing/2014/chart" uri="{C3380CC4-5D6E-409C-BE32-E72D297353CC}">
              <c16:uniqueId val="{0000000A-482A-475C-A251-910D28415077}"/>
            </c:ext>
          </c:extLst>
        </c:ser>
        <c:dLbls>
          <c:showLegendKey val="0"/>
          <c:showVal val="0"/>
          <c:showCatName val="0"/>
          <c:showSerName val="0"/>
          <c:showPercent val="0"/>
          <c:showBubbleSize val="0"/>
        </c:dLbls>
        <c:gapWidth val="100"/>
        <c:overlap val="100"/>
        <c:axId val="1318880576"/>
        <c:axId val="1410455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19073</c:v>
                </c:pt>
                <c:pt idx="2">
                  <c:v>#N/A</c:v>
                </c:pt>
                <c:pt idx="3">
                  <c:v>#N/A</c:v>
                </c:pt>
                <c:pt idx="4">
                  <c:v>17234</c:v>
                </c:pt>
                <c:pt idx="5">
                  <c:v>#N/A</c:v>
                </c:pt>
                <c:pt idx="6">
                  <c:v>#N/A</c:v>
                </c:pt>
                <c:pt idx="7">
                  <c:v>15201</c:v>
                </c:pt>
                <c:pt idx="8">
                  <c:v>#N/A</c:v>
                </c:pt>
                <c:pt idx="9">
                  <c:v>#N/A</c:v>
                </c:pt>
                <c:pt idx="10">
                  <c:v>13270</c:v>
                </c:pt>
                <c:pt idx="11">
                  <c:v>#N/A</c:v>
                </c:pt>
                <c:pt idx="12">
                  <c:v>#N/A</c:v>
                </c:pt>
                <c:pt idx="13">
                  <c:v>11307</c:v>
                </c:pt>
                <c:pt idx="14">
                  <c:v>#N/A</c:v>
                </c:pt>
              </c:numCache>
            </c:numRef>
          </c:val>
          <c:smooth val="0"/>
          <c:extLst xmlns:c16r2="http://schemas.microsoft.com/office/drawing/2015/06/chart">
            <c:ext xmlns:c16="http://schemas.microsoft.com/office/drawing/2014/chart" uri="{C3380CC4-5D6E-409C-BE32-E72D297353CC}">
              <c16:uniqueId val="{0000000B-482A-475C-A251-910D28415077}"/>
            </c:ext>
          </c:extLst>
        </c:ser>
        <c:dLbls>
          <c:showLegendKey val="0"/>
          <c:showVal val="0"/>
          <c:showCatName val="0"/>
          <c:showSerName val="0"/>
          <c:showPercent val="0"/>
          <c:showBubbleSize val="0"/>
        </c:dLbls>
        <c:marker val="1"/>
        <c:smooth val="0"/>
        <c:axId val="1318880576"/>
        <c:axId val="1410455104"/>
      </c:lineChart>
      <c:catAx>
        <c:axId val="131888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0455104"/>
        <c:crosses val="autoZero"/>
        <c:auto val="1"/>
        <c:lblAlgn val="ctr"/>
        <c:lblOffset val="100"/>
        <c:tickLblSkip val="1"/>
        <c:tickMarkSkip val="1"/>
        <c:noMultiLvlLbl val="0"/>
      </c:catAx>
      <c:valAx>
        <c:axId val="141045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888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3836</c:v>
                </c:pt>
                <c:pt idx="1">
                  <c:v>4157</c:v>
                </c:pt>
                <c:pt idx="2">
                  <c:v>3441</c:v>
                </c:pt>
              </c:numCache>
            </c:numRef>
          </c:val>
          <c:extLst xmlns:c16r2="http://schemas.microsoft.com/office/drawing/2015/06/chart">
            <c:ext xmlns:c16="http://schemas.microsoft.com/office/drawing/2014/chart" uri="{C3380CC4-5D6E-409C-BE32-E72D297353CC}">
              <c16:uniqueId val="{00000000-5E67-4364-9467-6F725F27DC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2745</c:v>
                </c:pt>
                <c:pt idx="1">
                  <c:v>3757</c:v>
                </c:pt>
                <c:pt idx="2">
                  <c:v>3852</c:v>
                </c:pt>
              </c:numCache>
            </c:numRef>
          </c:val>
          <c:extLst xmlns:c16r2="http://schemas.microsoft.com/office/drawing/2015/06/chart">
            <c:ext xmlns:c16="http://schemas.microsoft.com/office/drawing/2014/chart" uri="{C3380CC4-5D6E-409C-BE32-E72D297353CC}">
              <c16:uniqueId val="{00000001-5E67-4364-9467-6F725F27DC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7496</c:v>
                </c:pt>
                <c:pt idx="1">
                  <c:v>7107</c:v>
                </c:pt>
                <c:pt idx="2">
                  <c:v>7805</c:v>
                </c:pt>
              </c:numCache>
            </c:numRef>
          </c:val>
          <c:extLst xmlns:c16r2="http://schemas.microsoft.com/office/drawing/2015/06/chart">
            <c:ext xmlns:c16="http://schemas.microsoft.com/office/drawing/2014/chart" uri="{C3380CC4-5D6E-409C-BE32-E72D297353CC}">
              <c16:uniqueId val="{00000002-5E67-4364-9467-6F725F27DC48}"/>
            </c:ext>
          </c:extLst>
        </c:ser>
        <c:dLbls>
          <c:showLegendKey val="0"/>
          <c:showVal val="0"/>
          <c:showCatName val="0"/>
          <c:showSerName val="0"/>
          <c:showPercent val="0"/>
          <c:showBubbleSize val="0"/>
        </c:dLbls>
        <c:gapWidth val="120"/>
        <c:overlap val="100"/>
        <c:axId val="1410458368"/>
        <c:axId val="1410461632"/>
      </c:barChart>
      <c:catAx>
        <c:axId val="141045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10461632"/>
        <c:crosses val="autoZero"/>
        <c:auto val="1"/>
        <c:lblAlgn val="ctr"/>
        <c:lblOffset val="100"/>
        <c:tickLblSkip val="1"/>
        <c:tickMarkSkip val="1"/>
        <c:noMultiLvlLbl val="0"/>
      </c:catAx>
      <c:valAx>
        <c:axId val="1410461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1045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0B7-4057-B3A4-BCDA25713712}"/>
                </c:ext>
                <c:ext xmlns:c15="http://schemas.microsoft.com/office/drawing/2012/chart" uri="{CE6537A1-D6FC-4f65-9D91-7224C49458BB}">
                  <c15:dlblFieldTable>
                    <c15:dlblFTEntry>
                      <c15:txfldGUID>{D243D9B6-C084-4C96-91EE-2B5609C111B9}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0B7-4057-B3A4-BCDA25713712}"/>
                </c:ext>
                <c:ext xmlns:c15="http://schemas.microsoft.com/office/drawing/2012/chart" uri="{CE6537A1-D6FC-4f65-9D91-7224C49458BB}">
                  <c15:dlblFieldTable>
                    <c15:dlblFTEntry>
                      <c15:txfldGUID>{3CB775A9-1E4A-4A5A-88DA-7D9332D24B9C}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0B7-4057-B3A4-BCDA25713712}"/>
                </c:ext>
                <c:ext xmlns:c15="http://schemas.microsoft.com/office/drawing/2012/chart" uri="{CE6537A1-D6FC-4f65-9D91-7224C49458BB}">
                  <c15:dlblFieldTable>
                    <c15:dlblFTEntry>
                      <c15:txfldGUID>{60C22D5C-A75E-40FC-9AEC-59CC18E25332}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0B7-4057-B3A4-BCDA25713712}"/>
                </c:ext>
                <c:ext xmlns:c15="http://schemas.microsoft.com/office/drawing/2012/chart" uri="{CE6537A1-D6FC-4f65-9D91-7224C49458BB}">
                  <c15:dlblFieldTable>
                    <c15:dlblFTEntry>
                      <c15:txfldGUID>{68926A72-C8B4-451D-8005-C978B1A08169}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0B7-4057-B3A4-BCDA25713712}"/>
                </c:ext>
                <c:ext xmlns:c15="http://schemas.microsoft.com/office/drawing/2012/chart" uri="{CE6537A1-D6FC-4f65-9D91-7224C49458BB}">
                  <c15:dlblFieldTable>
                    <c15:dlblFTEntry>
                      <c15:txfldGUID>{A46DD05B-DF54-46A5-85D2-4628D94488C0}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0B7-4057-B3A4-BCDA25713712}"/>
                </c:ext>
                <c:ext xmlns:c15="http://schemas.microsoft.com/office/drawing/2012/chart" uri="{CE6537A1-D6FC-4f65-9D91-7224C49458BB}">
                  <c15:dlblFieldTable>
                    <c15:dlblFTEntry>
                      <c15:txfldGUID>{BECBB715-BC2A-4D27-9326-891EE4673DC8}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0B7-4057-B3A4-BCDA25713712}"/>
                </c:ext>
                <c:ext xmlns:c15="http://schemas.microsoft.com/office/drawing/2012/chart" uri="{CE6537A1-D6FC-4f65-9D91-7224C49458BB}">
                  <c15:dlblFieldTable>
                    <c15:dlblFTEntry>
                      <c15:txfldGUID>{E95B8CFA-145C-4047-96CC-AE8EEEA43509}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0B7-4057-B3A4-BCDA25713712}"/>
                </c:ext>
                <c:ext xmlns:c15="http://schemas.microsoft.com/office/drawing/2012/chart" uri="{CE6537A1-D6FC-4f65-9D91-7224C49458BB}">
                  <c15:dlblFieldTable>
                    <c15:dlblFTEntry>
                      <c15:txfldGUID>{8283214F-21B5-4E8F-A911-276C49B82142}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0B7-4057-B3A4-BCDA25713712}"/>
                </c:ext>
                <c:ext xmlns:c15="http://schemas.microsoft.com/office/drawing/2012/chart" uri="{CE6537A1-D6FC-4f65-9D91-7224C49458BB}">
                  <c15:dlblFieldTable>
                    <c15:dlblFTEntry>
                      <c15:txfldGUID>{2BADC1EB-AE11-4DA1-B5CA-D87CD53A1690}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49.2</c:v>
                </c:pt>
                <c:pt idx="24">
                  <c:v>50.7</c:v>
                </c:pt>
                <c:pt idx="32">
                  <c:v>52.5</c:v>
                </c:pt>
              </c:numCache>
            </c:numRef>
          </c:xVal>
          <c:yVal>
            <c:numRef>
              <c:f>公会計指標分析・財政指標組合せ分析表!$BP$51:$DC$51</c:f>
              <c:numCache>
                <c:formatCode>#,##0.0;"▲ "#,##0.0</c:formatCode>
                <c:ptCount val="40"/>
                <c:pt idx="16">
                  <c:v>93.1</c:v>
                </c:pt>
                <c:pt idx="24">
                  <c:v>82.6</c:v>
                </c:pt>
                <c:pt idx="32">
                  <c:v>72.3</c:v>
                </c:pt>
              </c:numCache>
            </c:numRef>
          </c:yVal>
          <c:smooth val="0"/>
          <c:extLst xmlns:c16r2="http://schemas.microsoft.com/office/drawing/2015/06/chart">
            <c:ext xmlns:c16="http://schemas.microsoft.com/office/drawing/2014/chart" uri="{C3380CC4-5D6E-409C-BE32-E72D297353CC}">
              <c16:uniqueId val="{00000009-00B7-4057-B3A4-BCDA257137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0B7-4057-B3A4-BCDA25713712}"/>
                </c:ext>
                <c:ext xmlns:c15="http://schemas.microsoft.com/office/drawing/2012/chart" uri="{CE6537A1-D6FC-4f65-9D91-7224C49458BB}">
                  <c15:dlblFieldTable>
                    <c15:dlblFTEntry>
                      <c15:txfldGUID>{6EB7A97F-CCF2-4BB7-879E-9D82D740CE6B}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0B7-4057-B3A4-BCDA25713712}"/>
                </c:ext>
                <c:ext xmlns:c15="http://schemas.microsoft.com/office/drawing/2012/chart" uri="{CE6537A1-D6FC-4f65-9D91-7224C49458BB}">
                  <c15:dlblFieldTable>
                    <c15:dlblFTEntry>
                      <c15:txfldGUID>{DE8BE82E-9BD7-4EA4-B2CF-4584DDC04BC1}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0B7-4057-B3A4-BCDA25713712}"/>
                </c:ext>
                <c:ext xmlns:c15="http://schemas.microsoft.com/office/drawing/2012/chart" uri="{CE6537A1-D6FC-4f65-9D91-7224C49458BB}">
                  <c15:dlblFieldTable>
                    <c15:dlblFTEntry>
                      <c15:txfldGUID>{AF403460-DB3A-4661-A6B4-CE8B00D993DC}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0B7-4057-B3A4-BCDA25713712}"/>
                </c:ext>
                <c:ext xmlns:c15="http://schemas.microsoft.com/office/drawing/2012/chart" uri="{CE6537A1-D6FC-4f65-9D91-7224C49458BB}">
                  <c15:dlblFieldTable>
                    <c15:dlblFTEntry>
                      <c15:txfldGUID>{440BD698-0804-4BB2-B547-5E893EDF1D5E}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0B7-4057-B3A4-BCDA25713712}"/>
                </c:ext>
                <c:ext xmlns:c15="http://schemas.microsoft.com/office/drawing/2012/chart" uri="{CE6537A1-D6FC-4f65-9D91-7224C49458BB}">
                  <c15:dlblFieldTable>
                    <c15:dlblFTEntry>
                      <c15:txfldGUID>{E6EFF2A5-995A-4391-AA6B-DEA4E47941D9}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0B7-4057-B3A4-BCDA25713712}"/>
                </c:ext>
                <c:ext xmlns:c15="http://schemas.microsoft.com/office/drawing/2012/chart" uri="{CE6537A1-D6FC-4f65-9D91-7224C49458BB}">
                  <c15:dlblFieldTable>
                    <c15:dlblFTEntry>
                      <c15:txfldGUID>{CE3BE3E1-3E65-4CCF-A4F0-2E43DA72C230}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0B7-4057-B3A4-BCDA25713712}"/>
                </c:ext>
                <c:ext xmlns:c15="http://schemas.microsoft.com/office/drawing/2012/chart" uri="{CE6537A1-D6FC-4f65-9D91-7224C49458BB}">
                  <c15:dlblFieldTable>
                    <c15:dlblFTEntry>
                      <c15:txfldGUID>{A021166B-D45D-40E6-983F-BCA66D019D22}</c15:txfldGUID>
                      <c15:f>公会計指標分析・財政指標組合せ分析表!$CF$50</c15:f>
                      <c15:dlblFieldTableCache>
                        <c:ptCount val="1"/>
                        <c:pt idx="0">
                          <c:v>H27</c:v>
                        </c:pt>
                      </c15:dlblFieldTableCache>
                    </c15:dlblFTEntry>
                  </c15:dlblFieldTable>
                  <c15:showDataLabelsRange val="0"/>
                </c:ext>
              </c:extLst>
            </c:dLbl>
            <c:dLbl>
              <c:idx val="24"/>
              <c:layout>
                <c:manualLayout>
                  <c:x val="-3.3543811847235955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0B7-4057-B3A4-BCDA25713712}"/>
                </c:ext>
                <c:ext xmlns:c15="http://schemas.microsoft.com/office/drawing/2012/chart" uri="{CE6537A1-D6FC-4f65-9D91-7224C49458BB}">
                  <c15:dlblFieldTable>
                    <c15:dlblFTEntry>
                      <c15:txfldGUID>{A26FCA1B-F746-480E-AF70-46EAAEFC4937}</c15:txfldGUID>
                      <c15:f>公会計指標分析・財政指標組合せ分析表!$CN$50</c15:f>
                      <c15:dlblFieldTableCache>
                        <c:ptCount val="1"/>
                        <c:pt idx="0">
                          <c:v>H28</c:v>
                        </c:pt>
                      </c15:dlblFieldTableCache>
                    </c15:dlblFTEntry>
                  </c15:dlblFieldTable>
                  <c15:showDataLabelsRange val="0"/>
                </c:ext>
              </c:extLst>
            </c:dLbl>
            <c:dLbl>
              <c:idx val="32"/>
              <c:layout>
                <c:manualLayout>
                  <c:x val="-3.0746589091908926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0B7-4057-B3A4-BCDA25713712}"/>
                </c:ext>
                <c:ext xmlns:c15="http://schemas.microsoft.com/office/drawing/2012/chart" uri="{CE6537A1-D6FC-4f65-9D91-7224C49458BB}">
                  <c15:dlblFieldTable>
                    <c15:dlblFTEntry>
                      <c15:txfldGUID>{ACDA2B6A-81D6-47BB-8B43-E8D64208EF40}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00B7-4057-B3A4-BCDA25713712}"/>
            </c:ext>
          </c:extLst>
        </c:ser>
        <c:dLbls>
          <c:showLegendKey val="0"/>
          <c:showVal val="1"/>
          <c:showCatName val="0"/>
          <c:showSerName val="0"/>
          <c:showPercent val="0"/>
          <c:showBubbleSize val="0"/>
        </c:dLbls>
        <c:axId val="1410456736"/>
        <c:axId val="1410459456"/>
      </c:scatterChart>
      <c:valAx>
        <c:axId val="1410456736"/>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0459456"/>
        <c:crosses val="autoZero"/>
        <c:crossBetween val="midCat"/>
      </c:valAx>
      <c:valAx>
        <c:axId val="1410459456"/>
        <c:scaling>
          <c:orientation val="minMax"/>
          <c:max val="104"/>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0456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9CC-47FA-AE99-E0528054354D}"/>
                </c:ext>
                <c:ext xmlns:c15="http://schemas.microsoft.com/office/drawing/2012/chart" uri="{CE6537A1-D6FC-4f65-9D91-7224C49458BB}">
                  <c15:dlblFieldTable>
                    <c15:dlblFTEntry>
                      <c15:txfldGUID>{5E539DEE-FDCD-4475-9457-60808ADAD475}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9CC-47FA-AE99-E0528054354D}"/>
                </c:ext>
                <c:ext xmlns:c15="http://schemas.microsoft.com/office/drawing/2012/chart" uri="{CE6537A1-D6FC-4f65-9D91-7224C49458BB}">
                  <c15:dlblFieldTable>
                    <c15:dlblFTEntry>
                      <c15:txfldGUID>{C169D56D-DE3A-4EAB-A227-7D793DAD90B3}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9CC-47FA-AE99-E0528054354D}"/>
                </c:ext>
                <c:ext xmlns:c15="http://schemas.microsoft.com/office/drawing/2012/chart" uri="{CE6537A1-D6FC-4f65-9D91-7224C49458BB}">
                  <c15:dlblFieldTable>
                    <c15:dlblFTEntry>
                      <c15:txfldGUID>{49F4113C-A021-4AC6-B803-02CE30D315E7}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9CC-47FA-AE99-E0528054354D}"/>
                </c:ext>
                <c:ext xmlns:c15="http://schemas.microsoft.com/office/drawing/2012/chart" uri="{CE6537A1-D6FC-4f65-9D91-7224C49458BB}">
                  <c15:dlblFieldTable>
                    <c15:dlblFTEntry>
                      <c15:txfldGUID>{6718CC15-BFD5-4790-864A-876DD9FA1190}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9CC-47FA-AE99-E0528054354D}"/>
                </c:ext>
                <c:ext xmlns:c15="http://schemas.microsoft.com/office/drawing/2012/chart" uri="{CE6537A1-D6FC-4f65-9D91-7224C49458BB}">
                  <c15:dlblFieldTable>
                    <c15:dlblFTEntry>
                      <c15:txfldGUID>{D018CDE9-B9B1-452E-BD81-CC93575BCB1D}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9CC-47FA-AE99-E0528054354D}"/>
                </c:ext>
                <c:ext xmlns:c15="http://schemas.microsoft.com/office/drawing/2012/chart" uri="{CE6537A1-D6FC-4f65-9D91-7224C49458BB}">
                  <c15:dlblFieldTable>
                    <c15:dlblFTEntry>
                      <c15:txfldGUID>{45B0BE24-A70F-4C17-AA5F-8F89BD45BE0C}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9CC-47FA-AE99-E0528054354D}"/>
                </c:ext>
                <c:ext xmlns:c15="http://schemas.microsoft.com/office/drawing/2012/chart" uri="{CE6537A1-D6FC-4f65-9D91-7224C49458BB}">
                  <c15:dlblFieldTable>
                    <c15:dlblFTEntry>
                      <c15:txfldGUID>{AA9AD88F-170B-4B09-923C-44D1705B4A94}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9CC-47FA-AE99-E0528054354D}"/>
                </c:ext>
                <c:ext xmlns:c15="http://schemas.microsoft.com/office/drawing/2012/chart" uri="{CE6537A1-D6FC-4f65-9D91-7224C49458BB}">
                  <c15:dlblFieldTable>
                    <c15:dlblFTEntry>
                      <c15:txfldGUID>{A084AAA3-D52C-4614-8AC8-B8E5579AC799}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9CC-47FA-AE99-E0528054354D}"/>
                </c:ext>
                <c:ext xmlns:c15="http://schemas.microsoft.com/office/drawing/2012/chart" uri="{CE6537A1-D6FC-4f65-9D91-7224C49458BB}">
                  <c15:dlblFieldTable>
                    <c15:dlblFTEntry>
                      <c15:txfldGUID>{BBF612D8-2B1B-41BE-802C-6EA3625C28D6}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c:v>
                </c:pt>
                <c:pt idx="16">
                  <c:v>10.6</c:v>
                </c:pt>
                <c:pt idx="24">
                  <c:v>9.9</c:v>
                </c:pt>
                <c:pt idx="32">
                  <c:v>10.1</c:v>
                </c:pt>
              </c:numCache>
            </c:numRef>
          </c:xVal>
          <c:yVal>
            <c:numRef>
              <c:f>公会計指標分析・財政指標組合せ分析表!$BP$73:$DC$73</c:f>
              <c:numCache>
                <c:formatCode>#,##0.0;"▲ "#,##0.0</c:formatCode>
                <c:ptCount val="40"/>
                <c:pt idx="0">
                  <c:v>115.8</c:v>
                </c:pt>
                <c:pt idx="8">
                  <c:v>106.5</c:v>
                </c:pt>
                <c:pt idx="16">
                  <c:v>93.1</c:v>
                </c:pt>
                <c:pt idx="24">
                  <c:v>82.6</c:v>
                </c:pt>
                <c:pt idx="32">
                  <c:v>72.3</c:v>
                </c:pt>
              </c:numCache>
            </c:numRef>
          </c:yVal>
          <c:smooth val="0"/>
          <c:extLst xmlns:c16r2="http://schemas.microsoft.com/office/drawing/2015/06/chart">
            <c:ext xmlns:c16="http://schemas.microsoft.com/office/drawing/2014/chart" uri="{C3380CC4-5D6E-409C-BE32-E72D297353CC}">
              <c16:uniqueId val="{00000009-99CC-47FA-AE99-E052805435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9CC-47FA-AE99-E0528054354D}"/>
                </c:ext>
                <c:ext xmlns:c15="http://schemas.microsoft.com/office/drawing/2012/chart" uri="{CE6537A1-D6FC-4f65-9D91-7224C49458BB}">
                  <c15:dlblFieldTable>
                    <c15:dlblFTEntry>
                      <c15:txfldGUID>{DEA34E66-8447-4F5D-8A44-B8AAAE4BB213}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9CC-47FA-AE99-E0528054354D}"/>
                </c:ext>
                <c:ext xmlns:c15="http://schemas.microsoft.com/office/drawing/2012/chart" uri="{CE6537A1-D6FC-4f65-9D91-7224C49458BB}">
                  <c15:dlblFieldTable>
                    <c15:dlblFTEntry>
                      <c15:txfldGUID>{F313DD96-4781-471D-A5BC-795F9440394C}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9CC-47FA-AE99-E0528054354D}"/>
                </c:ext>
                <c:ext xmlns:c15="http://schemas.microsoft.com/office/drawing/2012/chart" uri="{CE6537A1-D6FC-4f65-9D91-7224C49458BB}">
                  <c15:dlblFieldTable>
                    <c15:dlblFTEntry>
                      <c15:txfldGUID>{35402B41-0C45-4263-BB7A-615194248CD2}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9CC-47FA-AE99-E0528054354D}"/>
                </c:ext>
                <c:ext xmlns:c15="http://schemas.microsoft.com/office/drawing/2012/chart" uri="{CE6537A1-D6FC-4f65-9D91-7224C49458BB}">
                  <c15:dlblFieldTable>
                    <c15:dlblFTEntry>
                      <c15:txfldGUID>{F5A74DCA-B140-432C-8B66-6BB66F0C187B}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9CC-47FA-AE99-E0528054354D}"/>
                </c:ext>
                <c:ext xmlns:c15="http://schemas.microsoft.com/office/drawing/2012/chart" uri="{CE6537A1-D6FC-4f65-9D91-7224C49458BB}">
                  <c15:dlblFieldTable>
                    <c15:dlblFTEntry>
                      <c15:txfldGUID>{D63C8727-200A-4E8C-9BB8-C84CF7322CD9}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9CC-47FA-AE99-E0528054354D}"/>
                </c:ext>
                <c:ext xmlns:c15="http://schemas.microsoft.com/office/drawing/2012/chart" uri="{CE6537A1-D6FC-4f65-9D91-7224C49458BB}">
                  <c15:dlblFieldTable>
                    <c15:dlblFTEntry>
                      <c15:txfldGUID>{8E91090F-FF38-4EF6-9D25-DC75857C2B25}</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3668531575368305E-2"/>
                  <c:y val="-4.962816124588773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9CC-47FA-AE99-E0528054354D}"/>
                </c:ext>
                <c:ext xmlns:c15="http://schemas.microsoft.com/office/drawing/2012/chart" uri="{CE6537A1-D6FC-4f65-9D91-7224C49458BB}">
                  <c15:dlblFieldTable>
                    <c15:dlblFTEntry>
                      <c15:txfldGUID>{9321BC71-30C5-48E5-A740-EE3846040CFE}</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9727451662852992E-2"/>
                  <c:y val="-7.546747840787118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9CC-47FA-AE99-E0528054354D}"/>
                </c:ext>
                <c:ext xmlns:c15="http://schemas.microsoft.com/office/drawing/2012/chart" uri="{CE6537A1-D6FC-4f65-9D91-7224C49458BB}">
                  <c15:dlblFieldTable>
                    <c15:dlblFTEntry>
                      <c15:txfldGUID>{696F1D69-E69D-4FF9-A419-54A8821D9348}</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6.215464409719257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9CC-47FA-AE99-E0528054354D}"/>
                </c:ext>
                <c:ext xmlns:c15="http://schemas.microsoft.com/office/drawing/2012/chart" uri="{CE6537A1-D6FC-4f65-9D91-7224C49458BB}">
                  <c15:dlblFieldTable>
                    <c15:dlblFTEntry>
                      <c15:txfldGUID>{D51CF5EA-FDB2-46D2-9E61-285C8BB2673A}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99CC-47FA-AE99-E0528054354D}"/>
            </c:ext>
          </c:extLst>
        </c:ser>
        <c:dLbls>
          <c:showLegendKey val="0"/>
          <c:showVal val="1"/>
          <c:showCatName val="0"/>
          <c:showSerName val="0"/>
          <c:showPercent val="0"/>
          <c:showBubbleSize val="0"/>
        </c:dLbls>
        <c:axId val="1410460544"/>
        <c:axId val="1410457280"/>
      </c:scatterChart>
      <c:valAx>
        <c:axId val="1410460544"/>
        <c:scaling>
          <c:orientation val="minMax"/>
          <c:max val="14"/>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0457280"/>
        <c:crosses val="autoZero"/>
        <c:crossBetween val="midCat"/>
      </c:valAx>
      <c:valAx>
        <c:axId val="1410457280"/>
        <c:scaling>
          <c:orientation val="minMax"/>
          <c:max val="13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04605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年度までに集中的に投資を行ったことによる影響により増加傾向</a:t>
          </a:r>
        </a:p>
        <a:p>
          <a:r>
            <a:rPr kumimoji="1" lang="ja-JP" altLang="en-US" sz="1000">
              <a:latin typeface="ＭＳ ゴシック" pitchFamily="49" charset="-128"/>
              <a:ea typeface="ＭＳ ゴシック" pitchFamily="49" charset="-128"/>
            </a:rPr>
            <a:t>○満期一括償還地方債に係る年度割相当額：</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年度発行</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億円、</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年度発行</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億円、</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年度発行</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億円、</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年度発行</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億円、</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年度発行</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億円の計</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億円の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年割相当額が算入。</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年度で発行終了となっているため、今後も減少予定</a:t>
          </a:r>
        </a:p>
        <a:p>
          <a:r>
            <a:rPr kumimoji="1" lang="ja-JP" altLang="en-US" sz="1000">
              <a:latin typeface="ＭＳ ゴシック" pitchFamily="49" charset="-128"/>
              <a:ea typeface="ＭＳ ゴシック" pitchFamily="49" charset="-128"/>
            </a:rPr>
            <a:t>○公営企業債の元利償還金に対する繰入金：公営企業債元利償還金の増に伴う繰入金の増</a:t>
          </a:r>
        </a:p>
        <a:p>
          <a:r>
            <a:rPr kumimoji="1" lang="ja-JP" altLang="en-US" sz="1000">
              <a:latin typeface="ＭＳ ゴシック" pitchFamily="49" charset="-128"/>
              <a:ea typeface="ＭＳ ゴシック" pitchFamily="49" charset="-128"/>
            </a:rPr>
            <a:t>○組合等が起こした地方債の元利償還金に対する負担金等：浜田地区広域行政組合の可燃ごみ処理施設の元利償還に伴う負担金は、今後ほぼ横ばいに推移（新規の負担はなし）</a:t>
          </a:r>
        </a:p>
        <a:p>
          <a:r>
            <a:rPr kumimoji="1" lang="ja-JP" altLang="en-US" sz="1000">
              <a:latin typeface="ＭＳ ゴシック" pitchFamily="49" charset="-128"/>
              <a:ea typeface="ＭＳ ゴシック" pitchFamily="49" charset="-128"/>
            </a:rPr>
            <a:t>○債務負担行為に基づく支出額：</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年度及び</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年度に実施した繰上償還により、</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年度にほぼ皆減し、</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年度から皆減</a:t>
          </a:r>
        </a:p>
        <a:p>
          <a:r>
            <a:rPr kumimoji="1" lang="ja-JP" altLang="en-US" sz="1000">
              <a:latin typeface="ＭＳ ゴシック" pitchFamily="49" charset="-128"/>
              <a:ea typeface="ＭＳ ゴシック" pitchFamily="49" charset="-128"/>
            </a:rPr>
            <a:t>○算入公債費等：交付税算入の少ない地方債から過疎債、合併特例債等の交付税算入の手厚い地方債の借入にシフトしていることから、算入公債費は増加傾向</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○一般会計等に係る地方債の現在高：</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年度までの集中投資期間を終え、</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年度から地方債発行額の減による地方債残高の減</a:t>
          </a:r>
        </a:p>
        <a:p>
          <a:r>
            <a:rPr kumimoji="1" lang="ja-JP" altLang="en-US" sz="1000">
              <a:latin typeface="ＭＳ ゴシック" pitchFamily="49" charset="-128"/>
              <a:ea typeface="ＭＳ ゴシック" pitchFamily="49" charset="-128"/>
            </a:rPr>
            <a:t>○債務負担行為に基づく支出予定額：新規の債務負担行為はなく、定時償還による減</a:t>
          </a:r>
        </a:p>
        <a:p>
          <a:r>
            <a:rPr kumimoji="1" lang="ja-JP" altLang="en-US" sz="1000">
              <a:latin typeface="ＭＳ ゴシック" pitchFamily="49" charset="-128"/>
              <a:ea typeface="ＭＳ ゴシック" pitchFamily="49" charset="-128"/>
            </a:rPr>
            <a:t>○公営企業債等繰入見込額：公営企業債残高自体が減ったうえ、算入率（</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ヶ年平均）も減にとなり、繰入見込額が減</a:t>
          </a:r>
        </a:p>
        <a:p>
          <a:r>
            <a:rPr kumimoji="1" lang="ja-JP" altLang="en-US" sz="1000">
              <a:latin typeface="ＭＳ ゴシック" pitchFamily="49" charset="-128"/>
              <a:ea typeface="ＭＳ ゴシック" pitchFamily="49" charset="-128"/>
            </a:rPr>
            <a:t>○組合等負担等見込額：浜田地区広域行政組合の可燃ごみ処理施設の元利償還による残高の減</a:t>
          </a:r>
        </a:p>
        <a:p>
          <a:r>
            <a:rPr kumimoji="1" lang="ja-JP" altLang="en-US" sz="1000">
              <a:latin typeface="ＭＳ ゴシック" pitchFamily="49" charset="-128"/>
              <a:ea typeface="ＭＳ ゴシック" pitchFamily="49" charset="-128"/>
            </a:rPr>
            <a:t>○退職手当負担見込額：組合等積立額（控除財源）の減による増</a:t>
          </a:r>
        </a:p>
        <a:p>
          <a:r>
            <a:rPr kumimoji="1" lang="ja-JP" altLang="en-US" sz="1000">
              <a:latin typeface="ＭＳ ゴシック" pitchFamily="49" charset="-128"/>
              <a:ea typeface="ＭＳ ゴシック" pitchFamily="49" charset="-128"/>
            </a:rPr>
            <a:t>○充当可能基金：決算剰余金の財政調整基金への積立やふるさと寄附金の基金への積立の影響による増</a:t>
          </a:r>
        </a:p>
        <a:p>
          <a:r>
            <a:rPr kumimoji="1" lang="ja-JP" altLang="en-US" sz="1000">
              <a:latin typeface="ＭＳ ゴシック" pitchFamily="49" charset="-128"/>
              <a:ea typeface="ＭＳ ゴシック" pitchFamily="49" charset="-128"/>
            </a:rPr>
            <a:t>○充当可能特定歳入：地方債を財源とする貸付金の償還や住宅使用料の充当見込額の減の影響を受け、全体として減</a:t>
          </a:r>
        </a:p>
        <a:p>
          <a:r>
            <a:rPr kumimoji="1" lang="ja-JP" altLang="en-US" sz="1000">
              <a:latin typeface="ＭＳ ゴシック" pitchFamily="49" charset="-128"/>
              <a:ea typeface="ＭＳ ゴシック" pitchFamily="49" charset="-128"/>
            </a:rPr>
            <a:t>○基準財政需要額算入見込額：</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年度までの集中投資期間を終え、</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年度から地方債発行額の減に伴い算入率が低下したことによる減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島根県浜田市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年度はふるさと応援基金の増加や、新たに創設した市民生活安定化基金と市有財産有効活用推進基金の増加により基金全体は増加した。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はふるさと寄付金の減少が予想され、ふるさと応援基金の積立額も減少する。一方でふるさと応援基金の計画的な活用により取崩額が増加するため、ふるさと応援基金は減少し、基金全体も減少する見込み。</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①まちづくり振興基金・・・・・一体的なまちづくりの推進に資するための事業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②ふるさと応援基金・・・・・・伝統芸能、自然環境、高齢者福祉・地域医療、青少年の健全化などに関する事業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③地域振興基金・・・・・・・・地域振興に資するための事業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④市民生活安定化基金・・・・・市民生活の安定に資するための事業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⑤市有財産有効活用推進基金・・市有財産の処分等のための事業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新たに創設した市民生活安定化基金と市有財産有効活用推進基金にそれぞれ積立を行っており、その他特定目的基金全体としては増加した。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今後はふるさと寄付金の減少が予想され、ふるさと応援基金の積立額も減少する。一方でふるさと応援基金の計画的な活用により取崩額が増加するため、ふるさと応援基金は減少する見込み。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③地域振興基金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年度までに地域振興基金は使い切る予定。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月に発生した豪雨災害の災害復旧費等の財源として取崩しを行い、前年度決算剰余金の一部として積立を行ったため減少した。</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地方交付税の減少（合併算定替による特別加算措置の縮減による）が想定されており、収支調整により財政調整基金は減少する見込み。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年度は取崩しを行わず、予算収支調整分や雇用促進住宅納付金等の積立を行ったため増加した。</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公債費の繰上償還による取崩しを行う予定としており減少傾向する見込み。</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55,158
54,556
690.68
38,622,238
38,135,523
458,574
20,353,798
53,880,268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年間の有形固定資産の増加額に比べ、減価償却額が大きいため、有形固定資産減価償却率は増加傾向にあり、類似団体の平均値に近づく見込み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1"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143782</xdr:rowOff>
    </xdr:from>
    <xdr:to>
      <xdr:col>23</xdr:col>
      <xdr:colOff>136525</xdr:colOff>
      <xdr:row>31</xdr:row>
      <xdr:rowOff>73932</xdr:rowOff>
    </xdr:to>
    <xdr:sp macro="" textlink="">
      <xdr:nvSpPr>
        <xdr:cNvPr id="80" name="楕円 79"/>
        <xdr:cNvSpPr/>
      </xdr:nvSpPr>
      <xdr:spPr>
        <a:xfrm>
          <a:off x="47117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122209</xdr:rowOff>
    </xdr:from>
    <xdr:ext cx="405111" cy="259045"/>
    <xdr:sp macro="" textlink="">
      <xdr:nvSpPr>
        <xdr:cNvPr id="81" name="有形固定資産減価償却率該当値テキスト"/>
        <xdr:cNvSpPr txBox="1"/>
      </xdr:nvSpPr>
      <xdr:spPr>
        <a:xfrm>
          <a:off x="4813300" y="603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27849</xdr:rowOff>
    </xdr:from>
    <xdr:to>
      <xdr:col>19</xdr:col>
      <xdr:colOff>187325</xdr:colOff>
      <xdr:row>31</xdr:row>
      <xdr:rowOff>129449</xdr:rowOff>
    </xdr:to>
    <xdr:sp macro="" textlink="">
      <xdr:nvSpPr>
        <xdr:cNvPr id="82" name="楕円 81"/>
        <xdr:cNvSpPr/>
      </xdr:nvSpPr>
      <xdr:spPr>
        <a:xfrm>
          <a:off x="4000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23132</xdr:rowOff>
    </xdr:from>
    <xdr:to>
      <xdr:col>23</xdr:col>
      <xdr:colOff>85725</xdr:colOff>
      <xdr:row>31</xdr:row>
      <xdr:rowOff>78649</xdr:rowOff>
    </xdr:to>
    <xdr:cxnSp macro="">
      <xdr:nvCxnSpPr>
        <xdr:cNvPr id="83" name="直線コネクタ 82"/>
        <xdr:cNvCxnSpPr/>
      </xdr:nvCxnSpPr>
      <xdr:spPr>
        <a:xfrm flipV="1">
          <a:off x="4051300" y="610960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74114</xdr:rowOff>
    </xdr:from>
    <xdr:to>
      <xdr:col>15</xdr:col>
      <xdr:colOff>187325</xdr:colOff>
      <xdr:row>32</xdr:row>
      <xdr:rowOff>4264</xdr:rowOff>
    </xdr:to>
    <xdr:sp macro="" textlink="">
      <xdr:nvSpPr>
        <xdr:cNvPr id="84" name="楕円 83"/>
        <xdr:cNvSpPr/>
      </xdr:nvSpPr>
      <xdr:spPr>
        <a:xfrm>
          <a:off x="3238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78649</xdr:rowOff>
    </xdr:from>
    <xdr:to>
      <xdr:col>19</xdr:col>
      <xdr:colOff>136525</xdr:colOff>
      <xdr:row>31</xdr:row>
      <xdr:rowOff>124914</xdr:rowOff>
    </xdr:to>
    <xdr:cxnSp macro="">
      <xdr:nvCxnSpPr>
        <xdr:cNvPr id="85" name="直線コネクタ 84"/>
        <xdr:cNvCxnSpPr/>
      </xdr:nvCxnSpPr>
      <xdr:spPr>
        <a:xfrm flipV="1">
          <a:off x="3289300" y="616512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6"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7"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120576</xdr:rowOff>
    </xdr:from>
    <xdr:ext cx="405111" cy="259045"/>
    <xdr:sp macro="" textlink="">
      <xdr:nvSpPr>
        <xdr:cNvPr id="88" name="n_1mainValue有形固定資産減価償却率"/>
        <xdr:cNvSpPr txBox="1"/>
      </xdr:nvSpPr>
      <xdr:spPr>
        <a:xfrm>
          <a:off x="38360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166841</xdr:rowOff>
    </xdr:from>
    <xdr:ext cx="405111" cy="259045"/>
    <xdr:sp macro="" textlink="">
      <xdr:nvSpPr>
        <xdr:cNvPr id="89" name="n_2mainValue有形固定資産減価償却率"/>
        <xdr:cNvSpPr txBox="1"/>
      </xdr:nvSpPr>
      <xdr:spPr>
        <a:xfrm>
          <a:off x="3086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債務償可能年数は類似団体と比較しやや長くなっている。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今後は集中的に投資を実施する期間の終了により地方債残高が減少するものの、合併算定替の逓減により普通交付税額が減少するため、債務償還可能年数は横ばいとなる見込である。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5"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56394</xdr:rowOff>
    </xdr:from>
    <xdr:to>
      <xdr:col>76</xdr:col>
      <xdr:colOff>73025</xdr:colOff>
      <xdr:row>30</xdr:row>
      <xdr:rowOff>157994</xdr:rowOff>
    </xdr:to>
    <xdr:sp macro="" textlink="">
      <xdr:nvSpPr>
        <xdr:cNvPr id="132" name="楕円 131"/>
        <xdr:cNvSpPr/>
      </xdr:nvSpPr>
      <xdr:spPr>
        <a:xfrm>
          <a:off x="14744700" y="59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79271</xdr:rowOff>
    </xdr:from>
    <xdr:ext cx="340478" cy="259045"/>
    <xdr:sp macro="" textlink="">
      <xdr:nvSpPr>
        <xdr:cNvPr id="133" name="債務償還可能年数該当値テキスト"/>
        <xdr:cNvSpPr txBox="1"/>
      </xdr:nvSpPr>
      <xdr:spPr>
        <a:xfrm>
          <a:off x="14846300" y="58228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55,158
54,556
690.68
38,622,238
38,135,523
458,574
20,353,798
53,880,268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xdr:nvSpPr>
        <xdr:cNvPr id="71" name="楕円 70"/>
        <xdr:cNvSpPr/>
      </xdr:nvSpPr>
      <xdr:spPr>
        <a:xfrm>
          <a:off x="4584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18523</xdr:rowOff>
    </xdr:from>
    <xdr:ext cx="405111" cy="259045"/>
    <xdr:sp macro="" textlink="">
      <xdr:nvSpPr>
        <xdr:cNvPr id="72" name="【道路】&#10;有形固定資産減価償却率該当値テキスト"/>
        <xdr:cNvSpPr txBox="1"/>
      </xdr:nvSpPr>
      <xdr:spPr>
        <a:xfrm>
          <a:off x="4673600"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3" name="楕円 72"/>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121920</xdr:rowOff>
    </xdr:to>
    <xdr:cxnSp macro="">
      <xdr:nvCxnSpPr>
        <xdr:cNvPr id="74" name="直線コネクタ 73"/>
        <xdr:cNvCxnSpPr/>
      </xdr:nvCxnSpPr>
      <xdr:spPr>
        <a:xfrm flipV="1">
          <a:off x="3797300" y="643454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100511</xdr:rowOff>
    </xdr:from>
    <xdr:to>
      <xdr:col>15</xdr:col>
      <xdr:colOff>101600</xdr:colOff>
      <xdr:row>38</xdr:row>
      <xdr:rowOff>30662</xdr:rowOff>
    </xdr:to>
    <xdr:sp macro="" textlink="">
      <xdr:nvSpPr>
        <xdr:cNvPr id="75" name="楕円 74"/>
        <xdr:cNvSpPr/>
      </xdr:nvSpPr>
      <xdr:spPr>
        <a:xfrm>
          <a:off x="2857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151311</xdr:rowOff>
    </xdr:to>
    <xdr:cxnSp macro="">
      <xdr:nvCxnSpPr>
        <xdr:cNvPr id="76" name="直線コネクタ 75"/>
        <xdr:cNvCxnSpPr/>
      </xdr:nvCxnSpPr>
      <xdr:spPr>
        <a:xfrm flipV="1">
          <a:off x="2908300" y="646557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8"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163847</xdr:rowOff>
    </xdr:from>
    <xdr:ext cx="405111" cy="259045"/>
    <xdr:sp macro="" textlink="">
      <xdr:nvSpPr>
        <xdr:cNvPr id="79" name="n_1mainValue【道路】&#10;有形固定資産減価償却率"/>
        <xdr:cNvSpPr txBox="1"/>
      </xdr:nvSpPr>
      <xdr:spPr>
        <a:xfrm>
          <a:off x="3582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0" name="n_2mainValue【道路】&#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11"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109443</xdr:rowOff>
    </xdr:from>
    <xdr:to>
      <xdr:col>55</xdr:col>
      <xdr:colOff>50800</xdr:colOff>
      <xdr:row>40</xdr:row>
      <xdr:rowOff>39593</xdr:rowOff>
    </xdr:to>
    <xdr:sp macro="" textlink="">
      <xdr:nvSpPr>
        <xdr:cNvPr id="120" name="楕円 119"/>
        <xdr:cNvSpPr/>
      </xdr:nvSpPr>
      <xdr:spPr>
        <a:xfrm>
          <a:off x="10426700" y="67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132320</xdr:rowOff>
    </xdr:from>
    <xdr:ext cx="534377" cy="259045"/>
    <xdr:sp macro="" textlink="">
      <xdr:nvSpPr>
        <xdr:cNvPr id="121" name="【道路】&#10;一人当たり延長該当値テキスト"/>
        <xdr:cNvSpPr txBox="1"/>
      </xdr:nvSpPr>
      <xdr:spPr>
        <a:xfrm>
          <a:off x="10515600" y="66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116432</xdr:rowOff>
    </xdr:from>
    <xdr:to>
      <xdr:col>50</xdr:col>
      <xdr:colOff>165100</xdr:colOff>
      <xdr:row>40</xdr:row>
      <xdr:rowOff>46582</xdr:rowOff>
    </xdr:to>
    <xdr:sp macro="" textlink="">
      <xdr:nvSpPr>
        <xdr:cNvPr id="122" name="楕円 121"/>
        <xdr:cNvSpPr/>
      </xdr:nvSpPr>
      <xdr:spPr>
        <a:xfrm>
          <a:off x="9588500" y="680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160243</xdr:rowOff>
    </xdr:from>
    <xdr:to>
      <xdr:col>55</xdr:col>
      <xdr:colOff>0</xdr:colOff>
      <xdr:row>39</xdr:row>
      <xdr:rowOff>167232</xdr:rowOff>
    </xdr:to>
    <xdr:cxnSp macro="">
      <xdr:nvCxnSpPr>
        <xdr:cNvPr id="123" name="直線コネクタ 122"/>
        <xdr:cNvCxnSpPr/>
      </xdr:nvCxnSpPr>
      <xdr:spPr>
        <a:xfrm flipV="1">
          <a:off x="9639300" y="6846793"/>
          <a:ext cx="8382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122392</xdr:rowOff>
    </xdr:from>
    <xdr:to>
      <xdr:col>46</xdr:col>
      <xdr:colOff>38100</xdr:colOff>
      <xdr:row>40</xdr:row>
      <xdr:rowOff>52542</xdr:rowOff>
    </xdr:to>
    <xdr:sp macro="" textlink="">
      <xdr:nvSpPr>
        <xdr:cNvPr id="124" name="楕円 123"/>
        <xdr:cNvSpPr/>
      </xdr:nvSpPr>
      <xdr:spPr>
        <a:xfrm>
          <a:off x="8699500" y="680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167232</xdr:rowOff>
    </xdr:from>
    <xdr:to>
      <xdr:col>50</xdr:col>
      <xdr:colOff>114300</xdr:colOff>
      <xdr:row>40</xdr:row>
      <xdr:rowOff>1742</xdr:rowOff>
    </xdr:to>
    <xdr:cxnSp macro="">
      <xdr:nvCxnSpPr>
        <xdr:cNvPr id="125" name="直線コネクタ 124"/>
        <xdr:cNvCxnSpPr/>
      </xdr:nvCxnSpPr>
      <xdr:spPr>
        <a:xfrm flipV="1">
          <a:off x="8750300" y="6853782"/>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6"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20793</xdr:rowOff>
    </xdr:from>
    <xdr:ext cx="469744" cy="259045"/>
    <xdr:sp macro="" textlink="">
      <xdr:nvSpPr>
        <xdr:cNvPr id="127" name="n_2aveValue【道路】&#10;一人当たり延長"/>
        <xdr:cNvSpPr txBox="1"/>
      </xdr:nvSpPr>
      <xdr:spPr>
        <a:xfrm>
          <a:off x="8515427" y="722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63109</xdr:rowOff>
    </xdr:from>
    <xdr:ext cx="534377" cy="259045"/>
    <xdr:sp macro="" textlink="">
      <xdr:nvSpPr>
        <xdr:cNvPr id="128" name="n_1mainValue【道路】&#10;一人当たり延長"/>
        <xdr:cNvSpPr txBox="1"/>
      </xdr:nvSpPr>
      <xdr:spPr>
        <a:xfrm>
          <a:off x="9359411" y="657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69069</xdr:rowOff>
    </xdr:from>
    <xdr:ext cx="534377" cy="259045"/>
    <xdr:sp macro="" textlink="">
      <xdr:nvSpPr>
        <xdr:cNvPr id="129" name="n_2mainValue【道路】&#10;一人当たり延長"/>
        <xdr:cNvSpPr txBox="1"/>
      </xdr:nvSpPr>
      <xdr:spPr>
        <a:xfrm>
          <a:off x="8483111" y="658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60"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151674</xdr:rowOff>
    </xdr:from>
    <xdr:to>
      <xdr:col>24</xdr:col>
      <xdr:colOff>114300</xdr:colOff>
      <xdr:row>60</xdr:row>
      <xdr:rowOff>81824</xdr:rowOff>
    </xdr:to>
    <xdr:sp macro="" textlink="">
      <xdr:nvSpPr>
        <xdr:cNvPr id="169" name="楕円 168"/>
        <xdr:cNvSpPr/>
      </xdr:nvSpPr>
      <xdr:spPr>
        <a:xfrm>
          <a:off x="45847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130101</xdr:rowOff>
    </xdr:from>
    <xdr:ext cx="405111" cy="259045"/>
    <xdr:sp macro="" textlink="">
      <xdr:nvSpPr>
        <xdr:cNvPr id="170" name="【橋りょう・トンネル】&#10;有形固定資産減価償却率該当値テキスト"/>
        <xdr:cNvSpPr txBox="1"/>
      </xdr:nvSpPr>
      <xdr:spPr>
        <a:xfrm>
          <a:off x="4673600"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xdr:rowOff>
    </xdr:from>
    <xdr:to>
      <xdr:col>20</xdr:col>
      <xdr:colOff>38100</xdr:colOff>
      <xdr:row>60</xdr:row>
      <xdr:rowOff>104684</xdr:rowOff>
    </xdr:to>
    <xdr:sp macro="" textlink="">
      <xdr:nvSpPr>
        <xdr:cNvPr id="171" name="楕円 170"/>
        <xdr:cNvSpPr/>
      </xdr:nvSpPr>
      <xdr:spPr>
        <a:xfrm>
          <a:off x="3746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31024</xdr:rowOff>
    </xdr:from>
    <xdr:to>
      <xdr:col>24</xdr:col>
      <xdr:colOff>63500</xdr:colOff>
      <xdr:row>60</xdr:row>
      <xdr:rowOff>53884</xdr:rowOff>
    </xdr:to>
    <xdr:cxnSp macro="">
      <xdr:nvCxnSpPr>
        <xdr:cNvPr id="172" name="直線コネクタ 171"/>
        <xdr:cNvCxnSpPr/>
      </xdr:nvCxnSpPr>
      <xdr:spPr>
        <a:xfrm flipV="1">
          <a:off x="3797300" y="103180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30843</xdr:rowOff>
    </xdr:from>
    <xdr:to>
      <xdr:col>15</xdr:col>
      <xdr:colOff>101600</xdr:colOff>
      <xdr:row>60</xdr:row>
      <xdr:rowOff>132443</xdr:rowOff>
    </xdr:to>
    <xdr:sp macro="" textlink="">
      <xdr:nvSpPr>
        <xdr:cNvPr id="173" name="楕円 172"/>
        <xdr:cNvSpPr/>
      </xdr:nvSpPr>
      <xdr:spPr>
        <a:xfrm>
          <a:off x="2857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53884</xdr:rowOff>
    </xdr:from>
    <xdr:to>
      <xdr:col>19</xdr:col>
      <xdr:colOff>177800</xdr:colOff>
      <xdr:row>60</xdr:row>
      <xdr:rowOff>81643</xdr:rowOff>
    </xdr:to>
    <xdr:cxnSp macro="">
      <xdr:nvCxnSpPr>
        <xdr:cNvPr id="174" name="直線コネクタ 173"/>
        <xdr:cNvCxnSpPr/>
      </xdr:nvCxnSpPr>
      <xdr:spPr>
        <a:xfrm flipV="1">
          <a:off x="2908300" y="103408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76"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95811</xdr:rowOff>
    </xdr:from>
    <xdr:ext cx="405111" cy="259045"/>
    <xdr:sp macro="" textlink="">
      <xdr:nvSpPr>
        <xdr:cNvPr id="177" name="n_1mainValue【橋りょう・トンネル】&#10;有形固定資産減価償却率"/>
        <xdr:cNvSpPr txBox="1"/>
      </xdr:nvSpPr>
      <xdr:spPr>
        <a:xfrm>
          <a:off x="35820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123570</xdr:rowOff>
    </xdr:from>
    <xdr:ext cx="405111" cy="259045"/>
    <xdr:sp macro="" textlink="">
      <xdr:nvSpPr>
        <xdr:cNvPr id="178" name="n_2mainValue【橋りょう・トンネル】&#10;有形固定資産減価償却率"/>
        <xdr:cNvSpPr txBox="1"/>
      </xdr:nvSpPr>
      <xdr:spPr>
        <a:xfrm>
          <a:off x="2705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207"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78542</xdr:rowOff>
    </xdr:from>
    <xdr:to>
      <xdr:col>55</xdr:col>
      <xdr:colOff>50800</xdr:colOff>
      <xdr:row>57</xdr:row>
      <xdr:rowOff>8692</xdr:rowOff>
    </xdr:to>
    <xdr:sp macro="" textlink="">
      <xdr:nvSpPr>
        <xdr:cNvPr id="216" name="楕円 215"/>
        <xdr:cNvSpPr/>
      </xdr:nvSpPr>
      <xdr:spPr>
        <a:xfrm>
          <a:off x="10426700" y="96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31569</xdr:rowOff>
    </xdr:from>
    <xdr:ext cx="690189" cy="259045"/>
    <xdr:sp macro="" textlink="">
      <xdr:nvSpPr>
        <xdr:cNvPr id="217" name="【橋りょう・トンネル】&#10;一人当たり有形固定資産（償却資産）額該当値テキスト"/>
        <xdr:cNvSpPr txBox="1"/>
      </xdr:nvSpPr>
      <xdr:spPr>
        <a:xfrm>
          <a:off x="10515600" y="9632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102378</xdr:rowOff>
    </xdr:from>
    <xdr:to>
      <xdr:col>50</xdr:col>
      <xdr:colOff>165100</xdr:colOff>
      <xdr:row>57</xdr:row>
      <xdr:rowOff>32528</xdr:rowOff>
    </xdr:to>
    <xdr:sp macro="" textlink="">
      <xdr:nvSpPr>
        <xdr:cNvPr id="218" name="楕円 217"/>
        <xdr:cNvSpPr/>
      </xdr:nvSpPr>
      <xdr:spPr>
        <a:xfrm>
          <a:off x="9588500" y="970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129342</xdr:rowOff>
    </xdr:from>
    <xdr:to>
      <xdr:col>55</xdr:col>
      <xdr:colOff>0</xdr:colOff>
      <xdr:row>56</xdr:row>
      <xdr:rowOff>153178</xdr:rowOff>
    </xdr:to>
    <xdr:cxnSp macro="">
      <xdr:nvCxnSpPr>
        <xdr:cNvPr id="219" name="直線コネクタ 218"/>
        <xdr:cNvCxnSpPr/>
      </xdr:nvCxnSpPr>
      <xdr:spPr>
        <a:xfrm flipV="1">
          <a:off x="9639300" y="9730542"/>
          <a:ext cx="838200" cy="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118663</xdr:rowOff>
    </xdr:from>
    <xdr:to>
      <xdr:col>46</xdr:col>
      <xdr:colOff>38100</xdr:colOff>
      <xdr:row>57</xdr:row>
      <xdr:rowOff>48813</xdr:rowOff>
    </xdr:to>
    <xdr:sp macro="" textlink="">
      <xdr:nvSpPr>
        <xdr:cNvPr id="220" name="楕円 219"/>
        <xdr:cNvSpPr/>
      </xdr:nvSpPr>
      <xdr:spPr>
        <a:xfrm>
          <a:off x="8699500" y="97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153178</xdr:rowOff>
    </xdr:from>
    <xdr:to>
      <xdr:col>50</xdr:col>
      <xdr:colOff>114300</xdr:colOff>
      <xdr:row>56</xdr:row>
      <xdr:rowOff>169463</xdr:rowOff>
    </xdr:to>
    <xdr:cxnSp macro="">
      <xdr:nvCxnSpPr>
        <xdr:cNvPr id="221" name="直線コネクタ 220"/>
        <xdr:cNvCxnSpPr/>
      </xdr:nvCxnSpPr>
      <xdr:spPr>
        <a:xfrm flipV="1">
          <a:off x="8750300" y="9754378"/>
          <a:ext cx="8890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22"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146838</xdr:rowOff>
    </xdr:from>
    <xdr:ext cx="599010" cy="259045"/>
    <xdr:sp macro="" textlink="">
      <xdr:nvSpPr>
        <xdr:cNvPr id="223" name="n_2aveValue【橋りょう・トンネル】&#10;一人当たり有形固定資産（償却資産）額"/>
        <xdr:cNvSpPr txBox="1"/>
      </xdr:nvSpPr>
      <xdr:spPr>
        <a:xfrm>
          <a:off x="8450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49055</xdr:rowOff>
    </xdr:from>
    <xdr:ext cx="690189" cy="259045"/>
    <xdr:sp macro="" textlink="">
      <xdr:nvSpPr>
        <xdr:cNvPr id="224" name="n_1mainValue【橋りょう・トンネル】&#10;一人当たり有形固定資産（償却資産）額"/>
        <xdr:cNvSpPr txBox="1"/>
      </xdr:nvSpPr>
      <xdr:spPr>
        <a:xfrm>
          <a:off x="9281505" y="9478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65340</xdr:rowOff>
    </xdr:from>
    <xdr:ext cx="690189" cy="259045"/>
    <xdr:sp macro="" textlink="">
      <xdr:nvSpPr>
        <xdr:cNvPr id="225" name="n_2mainValue【橋りょう・トンネル】&#10;一人当たり有形固定資産（償却資産）額"/>
        <xdr:cNvSpPr txBox="1"/>
      </xdr:nvSpPr>
      <xdr:spPr>
        <a:xfrm>
          <a:off x="8405205" y="9495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55"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64" name="楕円 263"/>
        <xdr:cNvSpPr/>
      </xdr:nvSpPr>
      <xdr:spPr>
        <a:xfrm>
          <a:off x="45847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17797</xdr:rowOff>
    </xdr:from>
    <xdr:ext cx="405111" cy="259045"/>
    <xdr:sp macro="" textlink="">
      <xdr:nvSpPr>
        <xdr:cNvPr id="265" name="【公営住宅】&#10;有形固定資産減価償却率該当値テキスト"/>
        <xdr:cNvSpPr txBox="1"/>
      </xdr:nvSpPr>
      <xdr:spPr>
        <a:xfrm>
          <a:off x="4673600"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266" name="楕円 265"/>
        <xdr:cNvSpPr/>
      </xdr:nvSpPr>
      <xdr:spPr>
        <a:xfrm>
          <a:off x="3746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45720</xdr:rowOff>
    </xdr:from>
    <xdr:to>
      <xdr:col>24</xdr:col>
      <xdr:colOff>63500</xdr:colOff>
      <xdr:row>81</xdr:row>
      <xdr:rowOff>87630</xdr:rowOff>
    </xdr:to>
    <xdr:cxnSp macro="">
      <xdr:nvCxnSpPr>
        <xdr:cNvPr id="267" name="直線コネクタ 266"/>
        <xdr:cNvCxnSpPr/>
      </xdr:nvCxnSpPr>
      <xdr:spPr>
        <a:xfrm flipV="1">
          <a:off x="3797300" y="13933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92075</xdr:rowOff>
    </xdr:from>
    <xdr:to>
      <xdr:col>15</xdr:col>
      <xdr:colOff>101600</xdr:colOff>
      <xdr:row>82</xdr:row>
      <xdr:rowOff>22225</xdr:rowOff>
    </xdr:to>
    <xdr:sp macro="" textlink="">
      <xdr:nvSpPr>
        <xdr:cNvPr id="268" name="楕円 267"/>
        <xdr:cNvSpPr/>
      </xdr:nvSpPr>
      <xdr:spPr>
        <a:xfrm>
          <a:off x="2857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87630</xdr:rowOff>
    </xdr:from>
    <xdr:to>
      <xdr:col>19</xdr:col>
      <xdr:colOff>177800</xdr:colOff>
      <xdr:row>81</xdr:row>
      <xdr:rowOff>142875</xdr:rowOff>
    </xdr:to>
    <xdr:cxnSp macro="">
      <xdr:nvCxnSpPr>
        <xdr:cNvPr id="269" name="直線コネクタ 268"/>
        <xdr:cNvCxnSpPr/>
      </xdr:nvCxnSpPr>
      <xdr:spPr>
        <a:xfrm flipV="1">
          <a:off x="2908300" y="139750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70"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71" name="n_2aveValue【公営住宅】&#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154957</xdr:rowOff>
    </xdr:from>
    <xdr:ext cx="405111" cy="259045"/>
    <xdr:sp macro="" textlink="">
      <xdr:nvSpPr>
        <xdr:cNvPr id="272" name="n_1mainValue【公営住宅】&#10;有形固定資産減価償却率"/>
        <xdr:cNvSpPr txBox="1"/>
      </xdr:nvSpPr>
      <xdr:spPr>
        <a:xfrm>
          <a:off x="3582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38752</xdr:rowOff>
    </xdr:from>
    <xdr:ext cx="405111" cy="259045"/>
    <xdr:sp macro="" textlink="">
      <xdr:nvSpPr>
        <xdr:cNvPr id="273" name="n_2mainValue【公営住宅】&#10;有形固定資産減価償却率"/>
        <xdr:cNvSpPr txBox="1"/>
      </xdr:nvSpPr>
      <xdr:spPr>
        <a:xfrm>
          <a:off x="2705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300"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90627</xdr:rowOff>
    </xdr:from>
    <xdr:to>
      <xdr:col>55</xdr:col>
      <xdr:colOff>50800</xdr:colOff>
      <xdr:row>83</xdr:row>
      <xdr:rowOff>20777</xdr:rowOff>
    </xdr:to>
    <xdr:sp macro="" textlink="">
      <xdr:nvSpPr>
        <xdr:cNvPr id="309" name="楕円 308"/>
        <xdr:cNvSpPr/>
      </xdr:nvSpPr>
      <xdr:spPr>
        <a:xfrm>
          <a:off x="10426700" y="1414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113504</xdr:rowOff>
    </xdr:from>
    <xdr:ext cx="469744" cy="259045"/>
    <xdr:sp macro="" textlink="">
      <xdr:nvSpPr>
        <xdr:cNvPr id="310" name="【公営住宅】&#10;一人当たり面積該当値テキスト"/>
        <xdr:cNvSpPr txBox="1"/>
      </xdr:nvSpPr>
      <xdr:spPr>
        <a:xfrm>
          <a:off x="10515600" y="1400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89255</xdr:rowOff>
    </xdr:from>
    <xdr:to>
      <xdr:col>50</xdr:col>
      <xdr:colOff>165100</xdr:colOff>
      <xdr:row>83</xdr:row>
      <xdr:rowOff>19405</xdr:rowOff>
    </xdr:to>
    <xdr:sp macro="" textlink="">
      <xdr:nvSpPr>
        <xdr:cNvPr id="311" name="楕円 310"/>
        <xdr:cNvSpPr/>
      </xdr:nvSpPr>
      <xdr:spPr>
        <a:xfrm>
          <a:off x="9588500" y="141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140055</xdr:rowOff>
    </xdr:from>
    <xdr:to>
      <xdr:col>55</xdr:col>
      <xdr:colOff>0</xdr:colOff>
      <xdr:row>82</xdr:row>
      <xdr:rowOff>141427</xdr:rowOff>
    </xdr:to>
    <xdr:cxnSp macro="">
      <xdr:nvCxnSpPr>
        <xdr:cNvPr id="312" name="直線コネクタ 311"/>
        <xdr:cNvCxnSpPr/>
      </xdr:nvCxnSpPr>
      <xdr:spPr>
        <a:xfrm>
          <a:off x="9639300" y="1419895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105714</xdr:rowOff>
    </xdr:from>
    <xdr:to>
      <xdr:col>46</xdr:col>
      <xdr:colOff>38100</xdr:colOff>
      <xdr:row>83</xdr:row>
      <xdr:rowOff>35864</xdr:rowOff>
    </xdr:to>
    <xdr:sp macro="" textlink="">
      <xdr:nvSpPr>
        <xdr:cNvPr id="313" name="楕円 312"/>
        <xdr:cNvSpPr/>
      </xdr:nvSpPr>
      <xdr:spPr>
        <a:xfrm>
          <a:off x="8699500" y="141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140055</xdr:rowOff>
    </xdr:from>
    <xdr:to>
      <xdr:col>50</xdr:col>
      <xdr:colOff>114300</xdr:colOff>
      <xdr:row>82</xdr:row>
      <xdr:rowOff>156514</xdr:rowOff>
    </xdr:to>
    <xdr:cxnSp macro="">
      <xdr:nvCxnSpPr>
        <xdr:cNvPr id="314" name="直線コネクタ 313"/>
        <xdr:cNvCxnSpPr/>
      </xdr:nvCxnSpPr>
      <xdr:spPr>
        <a:xfrm flipV="1">
          <a:off x="8750300" y="14198955"/>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21048</xdr:rowOff>
    </xdr:from>
    <xdr:ext cx="469744" cy="259045"/>
    <xdr:sp macro="" textlink="">
      <xdr:nvSpPr>
        <xdr:cNvPr id="315" name="n_1aveValue【公営住宅】&#10;一人当たり面積"/>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12819</xdr:rowOff>
    </xdr:from>
    <xdr:ext cx="469744" cy="259045"/>
    <xdr:sp macro="" textlink="">
      <xdr:nvSpPr>
        <xdr:cNvPr id="316" name="n_2aveValue【公営住宅】&#10;一人当たり面積"/>
        <xdr:cNvSpPr txBox="1"/>
      </xdr:nvSpPr>
      <xdr:spPr>
        <a:xfrm>
          <a:off x="8515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35932</xdr:rowOff>
    </xdr:from>
    <xdr:ext cx="469744" cy="259045"/>
    <xdr:sp macro="" textlink="">
      <xdr:nvSpPr>
        <xdr:cNvPr id="317" name="n_1mainValue【公営住宅】&#10;一人当たり面積"/>
        <xdr:cNvSpPr txBox="1"/>
      </xdr:nvSpPr>
      <xdr:spPr>
        <a:xfrm>
          <a:off x="9391727" y="139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52391</xdr:rowOff>
    </xdr:from>
    <xdr:ext cx="469744" cy="259045"/>
    <xdr:sp macro="" textlink="">
      <xdr:nvSpPr>
        <xdr:cNvPr id="318" name="n_2mainValue【公営住宅】&#10;一人当たり面積"/>
        <xdr:cNvSpPr txBox="1"/>
      </xdr:nvSpPr>
      <xdr:spPr>
        <a:xfrm>
          <a:off x="8515427" y="1393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9" name="テキスト ボックス 32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1" name="テキスト ボックス 34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129539</xdr:rowOff>
    </xdr:to>
    <xdr:cxnSp macro="">
      <xdr:nvCxnSpPr>
        <xdr:cNvPr id="343" name="直線コネクタ 342"/>
        <xdr:cNvCxnSpPr/>
      </xdr:nvCxnSpPr>
      <xdr:spPr>
        <a:xfrm flipV="1">
          <a:off x="4634865" y="172364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44" name="【港湾・漁港】&#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45" name="直線コネクタ 344"/>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港湾・漁港】&#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2557</xdr:rowOff>
    </xdr:from>
    <xdr:ext cx="405111" cy="259045"/>
    <xdr:sp macro="" textlink="">
      <xdr:nvSpPr>
        <xdr:cNvPr id="348" name="【港湾・漁港】&#10;有形固定資産減価償却率平均値テキスト"/>
        <xdr:cNvSpPr txBox="1"/>
      </xdr:nvSpPr>
      <xdr:spPr>
        <a:xfrm>
          <a:off x="4673600" y="18004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349" name="フローチャート: 判断 348"/>
        <xdr:cNvSpPr/>
      </xdr:nvSpPr>
      <xdr:spPr>
        <a:xfrm>
          <a:off x="45847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17780</xdr:rowOff>
    </xdr:from>
    <xdr:to>
      <xdr:col>20</xdr:col>
      <xdr:colOff>38100</xdr:colOff>
      <xdr:row>105</xdr:row>
      <xdr:rowOff>119380</xdr:rowOff>
    </xdr:to>
    <xdr:sp macro="" textlink="">
      <xdr:nvSpPr>
        <xdr:cNvPr id="350" name="フローチャート: 判断 349"/>
        <xdr:cNvSpPr/>
      </xdr:nvSpPr>
      <xdr:spPr>
        <a:xfrm>
          <a:off x="3746500" y="180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139700</xdr:rowOff>
    </xdr:from>
    <xdr:to>
      <xdr:col>15</xdr:col>
      <xdr:colOff>101600</xdr:colOff>
      <xdr:row>104</xdr:row>
      <xdr:rowOff>69850</xdr:rowOff>
    </xdr:to>
    <xdr:sp macro="" textlink="">
      <xdr:nvSpPr>
        <xdr:cNvPr id="351" name="フローチャート: 判断 350"/>
        <xdr:cNvSpPr/>
      </xdr:nvSpPr>
      <xdr:spPr>
        <a:xfrm>
          <a:off x="2857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170180</xdr:rowOff>
    </xdr:from>
    <xdr:to>
      <xdr:col>24</xdr:col>
      <xdr:colOff>114300</xdr:colOff>
      <xdr:row>106</xdr:row>
      <xdr:rowOff>100330</xdr:rowOff>
    </xdr:to>
    <xdr:sp macro="" textlink="">
      <xdr:nvSpPr>
        <xdr:cNvPr id="357" name="楕円 356"/>
        <xdr:cNvSpPr/>
      </xdr:nvSpPr>
      <xdr:spPr>
        <a:xfrm>
          <a:off x="4584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148607</xdr:rowOff>
    </xdr:from>
    <xdr:ext cx="405111" cy="259045"/>
    <xdr:sp macro="" textlink="">
      <xdr:nvSpPr>
        <xdr:cNvPr id="358" name="【港湾・漁港】&#10;有形固定資産減価償却率該当値テキスト"/>
        <xdr:cNvSpPr txBox="1"/>
      </xdr:nvSpPr>
      <xdr:spPr>
        <a:xfrm>
          <a:off x="46736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71120</xdr:rowOff>
    </xdr:from>
    <xdr:to>
      <xdr:col>20</xdr:col>
      <xdr:colOff>38100</xdr:colOff>
      <xdr:row>107</xdr:row>
      <xdr:rowOff>1270</xdr:rowOff>
    </xdr:to>
    <xdr:sp macro="" textlink="">
      <xdr:nvSpPr>
        <xdr:cNvPr id="359" name="楕円 358"/>
        <xdr:cNvSpPr/>
      </xdr:nvSpPr>
      <xdr:spPr>
        <a:xfrm>
          <a:off x="3746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49530</xdr:rowOff>
    </xdr:from>
    <xdr:to>
      <xdr:col>24</xdr:col>
      <xdr:colOff>63500</xdr:colOff>
      <xdr:row>106</xdr:row>
      <xdr:rowOff>121920</xdr:rowOff>
    </xdr:to>
    <xdr:cxnSp macro="">
      <xdr:nvCxnSpPr>
        <xdr:cNvPr id="360" name="直線コネクタ 359"/>
        <xdr:cNvCxnSpPr/>
      </xdr:nvCxnSpPr>
      <xdr:spPr>
        <a:xfrm flipV="1">
          <a:off x="3797300" y="182232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143511</xdr:rowOff>
    </xdr:from>
    <xdr:to>
      <xdr:col>15</xdr:col>
      <xdr:colOff>101600</xdr:colOff>
      <xdr:row>107</xdr:row>
      <xdr:rowOff>73661</xdr:rowOff>
    </xdr:to>
    <xdr:sp macro="" textlink="">
      <xdr:nvSpPr>
        <xdr:cNvPr id="361" name="楕円 360"/>
        <xdr:cNvSpPr/>
      </xdr:nvSpPr>
      <xdr:spPr>
        <a:xfrm>
          <a:off x="2857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121920</xdr:rowOff>
    </xdr:from>
    <xdr:to>
      <xdr:col>19</xdr:col>
      <xdr:colOff>177800</xdr:colOff>
      <xdr:row>107</xdr:row>
      <xdr:rowOff>22861</xdr:rowOff>
    </xdr:to>
    <xdr:cxnSp macro="">
      <xdr:nvCxnSpPr>
        <xdr:cNvPr id="362" name="直線コネクタ 361"/>
        <xdr:cNvCxnSpPr/>
      </xdr:nvCxnSpPr>
      <xdr:spPr>
        <a:xfrm flipV="1">
          <a:off x="2908300" y="182956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135907</xdr:rowOff>
    </xdr:from>
    <xdr:ext cx="405111" cy="259045"/>
    <xdr:sp macro="" textlink="">
      <xdr:nvSpPr>
        <xdr:cNvPr id="363" name="n_1aveValue【港湾・漁港】&#10;有形固定資産減価償却率"/>
        <xdr:cNvSpPr txBox="1"/>
      </xdr:nvSpPr>
      <xdr:spPr>
        <a:xfrm>
          <a:off x="3582044"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86377</xdr:rowOff>
    </xdr:from>
    <xdr:ext cx="405111" cy="259045"/>
    <xdr:sp macro="" textlink="">
      <xdr:nvSpPr>
        <xdr:cNvPr id="364" name="n_2aveValue【港湾・漁港】&#10;有形固定資産減価償却率"/>
        <xdr:cNvSpPr txBox="1"/>
      </xdr:nvSpPr>
      <xdr:spPr>
        <a:xfrm>
          <a:off x="2705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163847</xdr:rowOff>
    </xdr:from>
    <xdr:ext cx="405111" cy="259045"/>
    <xdr:sp macro="" textlink="">
      <xdr:nvSpPr>
        <xdr:cNvPr id="365" name="n_1mainValue【港湾・漁港】&#10;有形固定資産減価償却率"/>
        <xdr:cNvSpPr txBox="1"/>
      </xdr:nvSpPr>
      <xdr:spPr>
        <a:xfrm>
          <a:off x="3582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64788</xdr:rowOff>
    </xdr:from>
    <xdr:ext cx="405111" cy="259045"/>
    <xdr:sp macro="" textlink="">
      <xdr:nvSpPr>
        <xdr:cNvPr id="366" name="n_2mainValue【港湾・漁港】&#10;有形固定資産減価償却率"/>
        <xdr:cNvSpPr txBox="1"/>
      </xdr:nvSpPr>
      <xdr:spPr>
        <a:xfrm>
          <a:off x="27057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7" name="直線コネクタ 37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8" name="テキスト ボックス 37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9" name="直線コネクタ 37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0" name="テキスト ボックス 37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1" name="直線コネクタ 38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2" name="テキスト ボックス 38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3" name="直線コネクタ 38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4" name="テキスト ボックス 38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6" name="テキスト ボックス 38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117714</xdr:rowOff>
    </xdr:from>
    <xdr:to>
      <xdr:col>54</xdr:col>
      <xdr:colOff>189865</xdr:colOff>
      <xdr:row>108</xdr:row>
      <xdr:rowOff>47210</xdr:rowOff>
    </xdr:to>
    <xdr:cxnSp macro="">
      <xdr:nvCxnSpPr>
        <xdr:cNvPr id="388" name="直線コネクタ 387"/>
        <xdr:cNvCxnSpPr/>
      </xdr:nvCxnSpPr>
      <xdr:spPr>
        <a:xfrm flipV="1">
          <a:off x="10476865" y="17434164"/>
          <a:ext cx="0" cy="1129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51037</xdr:rowOff>
    </xdr:from>
    <xdr:ext cx="469744" cy="259045"/>
    <xdr:sp macro="" textlink="">
      <xdr:nvSpPr>
        <xdr:cNvPr id="389" name="【港湾・漁港】&#10;一人当たり有形固定資産（償却資産）額最小値テキスト"/>
        <xdr:cNvSpPr txBox="1"/>
      </xdr:nvSpPr>
      <xdr:spPr>
        <a:xfrm>
          <a:off x="10515600" y="185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47210</xdr:rowOff>
    </xdr:from>
    <xdr:to>
      <xdr:col>55</xdr:col>
      <xdr:colOff>88900</xdr:colOff>
      <xdr:row>108</xdr:row>
      <xdr:rowOff>47210</xdr:rowOff>
    </xdr:to>
    <xdr:cxnSp macro="">
      <xdr:nvCxnSpPr>
        <xdr:cNvPr id="390" name="直線コネクタ 389"/>
        <xdr:cNvCxnSpPr/>
      </xdr:nvCxnSpPr>
      <xdr:spPr>
        <a:xfrm>
          <a:off x="10388600" y="1856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64391</xdr:rowOff>
    </xdr:from>
    <xdr:ext cx="599010" cy="259045"/>
    <xdr:sp macro="" textlink="">
      <xdr:nvSpPr>
        <xdr:cNvPr id="391" name="【港湾・漁港】&#10;一人当たり有形固定資産（償却資産）額最大値テキスト"/>
        <xdr:cNvSpPr txBox="1"/>
      </xdr:nvSpPr>
      <xdr:spPr>
        <a:xfrm>
          <a:off x="10515600" y="1720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117714</xdr:rowOff>
    </xdr:from>
    <xdr:to>
      <xdr:col>55</xdr:col>
      <xdr:colOff>88900</xdr:colOff>
      <xdr:row>101</xdr:row>
      <xdr:rowOff>117714</xdr:rowOff>
    </xdr:to>
    <xdr:cxnSp macro="">
      <xdr:nvCxnSpPr>
        <xdr:cNvPr id="392" name="直線コネクタ 391"/>
        <xdr:cNvCxnSpPr/>
      </xdr:nvCxnSpPr>
      <xdr:spPr>
        <a:xfrm>
          <a:off x="10388600" y="1743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138053</xdr:rowOff>
    </xdr:from>
    <xdr:ext cx="534377" cy="259045"/>
    <xdr:sp macro="" textlink="">
      <xdr:nvSpPr>
        <xdr:cNvPr id="393" name="【港湾・漁港】&#10;一人当たり有形固定資産（償却資産）額平均値テキスト"/>
        <xdr:cNvSpPr txBox="1"/>
      </xdr:nvSpPr>
      <xdr:spPr>
        <a:xfrm>
          <a:off x="10515600" y="17968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115176</xdr:rowOff>
    </xdr:from>
    <xdr:to>
      <xdr:col>55</xdr:col>
      <xdr:colOff>50800</xdr:colOff>
      <xdr:row>106</xdr:row>
      <xdr:rowOff>45326</xdr:rowOff>
    </xdr:to>
    <xdr:sp macro="" textlink="">
      <xdr:nvSpPr>
        <xdr:cNvPr id="394" name="フローチャート: 判断 393"/>
        <xdr:cNvSpPr/>
      </xdr:nvSpPr>
      <xdr:spPr>
        <a:xfrm>
          <a:off x="10426700" y="1811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109434</xdr:rowOff>
    </xdr:from>
    <xdr:to>
      <xdr:col>50</xdr:col>
      <xdr:colOff>165100</xdr:colOff>
      <xdr:row>106</xdr:row>
      <xdr:rowOff>39584</xdr:rowOff>
    </xdr:to>
    <xdr:sp macro="" textlink="">
      <xdr:nvSpPr>
        <xdr:cNvPr id="395" name="フローチャート: 判断 394"/>
        <xdr:cNvSpPr/>
      </xdr:nvSpPr>
      <xdr:spPr>
        <a:xfrm>
          <a:off x="9588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66224</xdr:rowOff>
    </xdr:from>
    <xdr:to>
      <xdr:col>46</xdr:col>
      <xdr:colOff>38100</xdr:colOff>
      <xdr:row>104</xdr:row>
      <xdr:rowOff>167824</xdr:rowOff>
    </xdr:to>
    <xdr:sp macro="" textlink="">
      <xdr:nvSpPr>
        <xdr:cNvPr id="396" name="フローチャート: 判断 395"/>
        <xdr:cNvSpPr/>
      </xdr:nvSpPr>
      <xdr:spPr>
        <a:xfrm>
          <a:off x="8699500" y="1789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109525</xdr:rowOff>
    </xdr:from>
    <xdr:to>
      <xdr:col>55</xdr:col>
      <xdr:colOff>50800</xdr:colOff>
      <xdr:row>107</xdr:row>
      <xdr:rowOff>39675</xdr:rowOff>
    </xdr:to>
    <xdr:sp macro="" textlink="">
      <xdr:nvSpPr>
        <xdr:cNvPr id="402" name="楕円 401"/>
        <xdr:cNvSpPr/>
      </xdr:nvSpPr>
      <xdr:spPr>
        <a:xfrm>
          <a:off x="10426700" y="182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87952</xdr:rowOff>
    </xdr:from>
    <xdr:ext cx="534377" cy="259045"/>
    <xdr:sp macro="" textlink="">
      <xdr:nvSpPr>
        <xdr:cNvPr id="403" name="【港湾・漁港】&#10;一人当たり有形固定資産（償却資産）額該当値テキスト"/>
        <xdr:cNvSpPr txBox="1"/>
      </xdr:nvSpPr>
      <xdr:spPr>
        <a:xfrm>
          <a:off x="10515600" y="1826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113607</xdr:rowOff>
    </xdr:from>
    <xdr:to>
      <xdr:col>50</xdr:col>
      <xdr:colOff>165100</xdr:colOff>
      <xdr:row>107</xdr:row>
      <xdr:rowOff>43757</xdr:rowOff>
    </xdr:to>
    <xdr:sp macro="" textlink="">
      <xdr:nvSpPr>
        <xdr:cNvPr id="404" name="楕円 403"/>
        <xdr:cNvSpPr/>
      </xdr:nvSpPr>
      <xdr:spPr>
        <a:xfrm>
          <a:off x="9588500" y="182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160325</xdr:rowOff>
    </xdr:from>
    <xdr:to>
      <xdr:col>55</xdr:col>
      <xdr:colOff>0</xdr:colOff>
      <xdr:row>106</xdr:row>
      <xdr:rowOff>164407</xdr:rowOff>
    </xdr:to>
    <xdr:cxnSp macro="">
      <xdr:nvCxnSpPr>
        <xdr:cNvPr id="405" name="直線コネクタ 404"/>
        <xdr:cNvCxnSpPr/>
      </xdr:nvCxnSpPr>
      <xdr:spPr>
        <a:xfrm flipV="1">
          <a:off x="9639300" y="18334025"/>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116694</xdr:rowOff>
    </xdr:from>
    <xdr:to>
      <xdr:col>46</xdr:col>
      <xdr:colOff>38100</xdr:colOff>
      <xdr:row>107</xdr:row>
      <xdr:rowOff>46844</xdr:rowOff>
    </xdr:to>
    <xdr:sp macro="" textlink="">
      <xdr:nvSpPr>
        <xdr:cNvPr id="406" name="楕円 405"/>
        <xdr:cNvSpPr/>
      </xdr:nvSpPr>
      <xdr:spPr>
        <a:xfrm>
          <a:off x="8699500" y="182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164407</xdr:rowOff>
    </xdr:from>
    <xdr:to>
      <xdr:col>50</xdr:col>
      <xdr:colOff>114300</xdr:colOff>
      <xdr:row>106</xdr:row>
      <xdr:rowOff>167494</xdr:rowOff>
    </xdr:to>
    <xdr:cxnSp macro="">
      <xdr:nvCxnSpPr>
        <xdr:cNvPr id="407" name="直線コネクタ 406"/>
        <xdr:cNvCxnSpPr/>
      </xdr:nvCxnSpPr>
      <xdr:spPr>
        <a:xfrm flipV="1">
          <a:off x="8750300" y="18338107"/>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56111</xdr:rowOff>
    </xdr:from>
    <xdr:ext cx="534377" cy="259045"/>
    <xdr:sp macro="" textlink="">
      <xdr:nvSpPr>
        <xdr:cNvPr id="408" name="n_1aveValue【港湾・漁港】&#10;一人当たり有形固定資産（償却資産）額"/>
        <xdr:cNvSpPr txBox="1"/>
      </xdr:nvSpPr>
      <xdr:spPr>
        <a:xfrm>
          <a:off x="9359411" y="17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12901</xdr:rowOff>
    </xdr:from>
    <xdr:ext cx="599010" cy="259045"/>
    <xdr:sp macro="" textlink="">
      <xdr:nvSpPr>
        <xdr:cNvPr id="409" name="n_2aveValue【港湾・漁港】&#10;一人当たり有形固定資産（償却資産）額"/>
        <xdr:cNvSpPr txBox="1"/>
      </xdr:nvSpPr>
      <xdr:spPr>
        <a:xfrm>
          <a:off x="8450795" y="176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34884</xdr:rowOff>
    </xdr:from>
    <xdr:ext cx="534377" cy="259045"/>
    <xdr:sp macro="" textlink="">
      <xdr:nvSpPr>
        <xdr:cNvPr id="410" name="n_1mainValue【港湾・漁港】&#10;一人当たり有形固定資産（償却資産）額"/>
        <xdr:cNvSpPr txBox="1"/>
      </xdr:nvSpPr>
      <xdr:spPr>
        <a:xfrm>
          <a:off x="9359411" y="183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37971</xdr:rowOff>
    </xdr:from>
    <xdr:ext cx="534377" cy="259045"/>
    <xdr:sp macro="" textlink="">
      <xdr:nvSpPr>
        <xdr:cNvPr id="411" name="n_2mainValue【港湾・漁港】&#10;一人当たり有形固定資産（償却資産）額"/>
        <xdr:cNvSpPr txBox="1"/>
      </xdr:nvSpPr>
      <xdr:spPr>
        <a:xfrm>
          <a:off x="8483111" y="1838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2" name="テキスト ボックス 4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436" name="直線コネクタ 435"/>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37"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8" name="直線コネクタ 437"/>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439"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440" name="直線コネクタ 439"/>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441"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442" name="フローチャート: 判断 441"/>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443" name="フローチャート: 判断 442"/>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444" name="フローチャート: 判断 443"/>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21590</xdr:rowOff>
    </xdr:from>
    <xdr:to>
      <xdr:col>85</xdr:col>
      <xdr:colOff>177800</xdr:colOff>
      <xdr:row>34</xdr:row>
      <xdr:rowOff>123190</xdr:rowOff>
    </xdr:to>
    <xdr:sp macro="" textlink="">
      <xdr:nvSpPr>
        <xdr:cNvPr id="450" name="楕円 449"/>
        <xdr:cNvSpPr/>
      </xdr:nvSpPr>
      <xdr:spPr>
        <a:xfrm>
          <a:off x="162687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107967</xdr:rowOff>
    </xdr:from>
    <xdr:ext cx="405111" cy="259045"/>
    <xdr:sp macro="" textlink="">
      <xdr:nvSpPr>
        <xdr:cNvPr id="451" name="【認定こども園・幼稚園・保育所】&#10;有形固定資産減価償却率該当値テキスト"/>
        <xdr:cNvSpPr txBox="1"/>
      </xdr:nvSpPr>
      <xdr:spPr>
        <a:xfrm>
          <a:off x="16357600" y="576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42545</xdr:rowOff>
    </xdr:from>
    <xdr:to>
      <xdr:col>81</xdr:col>
      <xdr:colOff>101600</xdr:colOff>
      <xdr:row>34</xdr:row>
      <xdr:rowOff>144145</xdr:rowOff>
    </xdr:to>
    <xdr:sp macro="" textlink="">
      <xdr:nvSpPr>
        <xdr:cNvPr id="452" name="楕円 451"/>
        <xdr:cNvSpPr/>
      </xdr:nvSpPr>
      <xdr:spPr>
        <a:xfrm>
          <a:off x="15430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72390</xdr:rowOff>
    </xdr:from>
    <xdr:to>
      <xdr:col>85</xdr:col>
      <xdr:colOff>127000</xdr:colOff>
      <xdr:row>34</xdr:row>
      <xdr:rowOff>93345</xdr:rowOff>
    </xdr:to>
    <xdr:cxnSp macro="">
      <xdr:nvCxnSpPr>
        <xdr:cNvPr id="453" name="直線コネクタ 452"/>
        <xdr:cNvCxnSpPr/>
      </xdr:nvCxnSpPr>
      <xdr:spPr>
        <a:xfrm flipV="1">
          <a:off x="15481300" y="59016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65405</xdr:rowOff>
    </xdr:from>
    <xdr:to>
      <xdr:col>76</xdr:col>
      <xdr:colOff>165100</xdr:colOff>
      <xdr:row>34</xdr:row>
      <xdr:rowOff>167005</xdr:rowOff>
    </xdr:to>
    <xdr:sp macro="" textlink="">
      <xdr:nvSpPr>
        <xdr:cNvPr id="454" name="楕円 453"/>
        <xdr:cNvSpPr/>
      </xdr:nvSpPr>
      <xdr:spPr>
        <a:xfrm>
          <a:off x="14541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93345</xdr:rowOff>
    </xdr:from>
    <xdr:to>
      <xdr:col>81</xdr:col>
      <xdr:colOff>50800</xdr:colOff>
      <xdr:row>34</xdr:row>
      <xdr:rowOff>116205</xdr:rowOff>
    </xdr:to>
    <xdr:cxnSp macro="">
      <xdr:nvCxnSpPr>
        <xdr:cNvPr id="455" name="直線コネクタ 454"/>
        <xdr:cNvCxnSpPr/>
      </xdr:nvCxnSpPr>
      <xdr:spPr>
        <a:xfrm flipV="1">
          <a:off x="14592300" y="59226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456"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457"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160672</xdr:rowOff>
    </xdr:from>
    <xdr:ext cx="405111" cy="259045"/>
    <xdr:sp macro="" textlink="">
      <xdr:nvSpPr>
        <xdr:cNvPr id="458" name="n_1mainValue【認定こども園・幼稚園・保育所】&#10;有形固定資産減価償却率"/>
        <xdr:cNvSpPr txBox="1"/>
      </xdr:nvSpPr>
      <xdr:spPr>
        <a:xfrm>
          <a:off x="152660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12082</xdr:rowOff>
    </xdr:from>
    <xdr:ext cx="405111" cy="259045"/>
    <xdr:sp macro="" textlink="">
      <xdr:nvSpPr>
        <xdr:cNvPr id="459" name="n_2mainValue【認定こども園・幼稚園・保育所】&#10;有形固定資産減価償却率"/>
        <xdr:cNvSpPr txBox="1"/>
      </xdr:nvSpPr>
      <xdr:spPr>
        <a:xfrm>
          <a:off x="143897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0" name="直線コネクタ 4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71" name="テキスト ボックス 4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2" name="直線コネクタ 4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3" name="テキスト ボックス 4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4" name="直線コネクタ 4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5" name="テキスト ボックス 4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6" name="直線コネクタ 4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7" name="テキスト ボックス 4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81" name="直線コネクタ 480"/>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82"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83" name="直線コネクタ 482"/>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84"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85" name="直線コネクタ 484"/>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486"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87" name="フローチャート: 判断 486"/>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8" name="フローチャート: 判断 48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89" name="フローチャート: 判断 488"/>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164846</xdr:rowOff>
    </xdr:from>
    <xdr:to>
      <xdr:col>116</xdr:col>
      <xdr:colOff>114300</xdr:colOff>
      <xdr:row>40</xdr:row>
      <xdr:rowOff>94996</xdr:rowOff>
    </xdr:to>
    <xdr:sp macro="" textlink="">
      <xdr:nvSpPr>
        <xdr:cNvPr id="495" name="楕円 494"/>
        <xdr:cNvSpPr/>
      </xdr:nvSpPr>
      <xdr:spPr>
        <a:xfrm>
          <a:off x="22110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143273</xdr:rowOff>
    </xdr:from>
    <xdr:ext cx="469744" cy="259045"/>
    <xdr:sp macro="" textlink="">
      <xdr:nvSpPr>
        <xdr:cNvPr id="496" name="【認定こども園・幼稚園・保育所】&#10;一人当たり面積該当値テキスト"/>
        <xdr:cNvSpPr txBox="1"/>
      </xdr:nvSpPr>
      <xdr:spPr>
        <a:xfrm>
          <a:off x="22199600"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97" name="楕円 496"/>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44196</xdr:rowOff>
    </xdr:from>
    <xdr:to>
      <xdr:col>116</xdr:col>
      <xdr:colOff>63500</xdr:colOff>
      <xdr:row>40</xdr:row>
      <xdr:rowOff>48768</xdr:rowOff>
    </xdr:to>
    <xdr:cxnSp macro="">
      <xdr:nvCxnSpPr>
        <xdr:cNvPr id="498" name="直線コネクタ 497"/>
        <xdr:cNvCxnSpPr/>
      </xdr:nvCxnSpPr>
      <xdr:spPr>
        <a:xfrm flipV="1">
          <a:off x="21323300" y="6902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99" name="楕円 498"/>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53340</xdr:rowOff>
    </xdr:to>
    <xdr:cxnSp macro="">
      <xdr:nvCxnSpPr>
        <xdr:cNvPr id="500" name="直線コネクタ 499"/>
        <xdr:cNvCxnSpPr/>
      </xdr:nvCxnSpPr>
      <xdr:spPr>
        <a:xfrm flipV="1">
          <a:off x="20434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1"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502"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503" name="n_1mainValue【認定こども園・幼稚園・保育所】&#10;一人当たり面積"/>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4" name="n_2main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5" name="テキスト ボックス 5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5" name="テキスト ボックス 5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529" name="直線コネクタ 528"/>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30"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31" name="直線コネクタ 530"/>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532"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533" name="直線コネクタ 532"/>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534"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535" name="フローチャート: 判断 534"/>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6" name="フローチャート: 判断 535"/>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37" name="フローチャート: 判断 536"/>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43" name="楕円 542"/>
        <xdr:cNvSpPr/>
      </xdr:nvSpPr>
      <xdr:spPr>
        <a:xfrm>
          <a:off x="16268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146702</xdr:rowOff>
    </xdr:from>
    <xdr:ext cx="405111" cy="259045"/>
    <xdr:sp macro="" textlink="">
      <xdr:nvSpPr>
        <xdr:cNvPr id="544" name="【学校施設】&#10;有形固定資産減価償却率該当値テキスト"/>
        <xdr:cNvSpPr txBox="1"/>
      </xdr:nvSpPr>
      <xdr:spPr>
        <a:xfrm>
          <a:off x="163576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168275</xdr:rowOff>
    </xdr:from>
    <xdr:to>
      <xdr:col>81</xdr:col>
      <xdr:colOff>101600</xdr:colOff>
      <xdr:row>60</xdr:row>
      <xdr:rowOff>98425</xdr:rowOff>
    </xdr:to>
    <xdr:sp macro="" textlink="">
      <xdr:nvSpPr>
        <xdr:cNvPr id="545" name="楕円 544"/>
        <xdr:cNvSpPr/>
      </xdr:nvSpPr>
      <xdr:spPr>
        <a:xfrm>
          <a:off x="15430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47625</xdr:rowOff>
    </xdr:from>
    <xdr:to>
      <xdr:col>85</xdr:col>
      <xdr:colOff>127000</xdr:colOff>
      <xdr:row>60</xdr:row>
      <xdr:rowOff>47625</xdr:rowOff>
    </xdr:to>
    <xdr:cxnSp macro="">
      <xdr:nvCxnSpPr>
        <xdr:cNvPr id="546" name="直線コネクタ 545"/>
        <xdr:cNvCxnSpPr/>
      </xdr:nvCxnSpPr>
      <xdr:spPr>
        <a:xfrm>
          <a:off x="15481300" y="10334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7" name="楕円 546"/>
        <xdr:cNvSpPr/>
      </xdr:nvSpPr>
      <xdr:spPr>
        <a:xfrm>
          <a:off x="14541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47625</xdr:rowOff>
    </xdr:from>
    <xdr:to>
      <xdr:col>81</xdr:col>
      <xdr:colOff>50800</xdr:colOff>
      <xdr:row>60</xdr:row>
      <xdr:rowOff>89535</xdr:rowOff>
    </xdr:to>
    <xdr:cxnSp macro="">
      <xdr:nvCxnSpPr>
        <xdr:cNvPr id="548" name="直線コネクタ 547"/>
        <xdr:cNvCxnSpPr/>
      </xdr:nvCxnSpPr>
      <xdr:spPr>
        <a:xfrm flipV="1">
          <a:off x="14592300" y="103346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49"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550"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89552</xdr:rowOff>
    </xdr:from>
    <xdr:ext cx="405111" cy="259045"/>
    <xdr:sp macro="" textlink="">
      <xdr:nvSpPr>
        <xdr:cNvPr id="551" name="n_1main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52" name="n_2main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4" name="直線コネクタ 5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7" name="テキスト ボックス 5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9" name="テキスト ボックス 5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1" name="テキスト ボックス 5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575" name="直線コネクタ 574"/>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76"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77" name="直線コネクタ 576"/>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78"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79" name="直線コネクタ 578"/>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580"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81" name="フローチャート: 判断 580"/>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82" name="フローチャート: 判断 581"/>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83" name="フローチャート: 判断 582"/>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90932</xdr:rowOff>
    </xdr:from>
    <xdr:to>
      <xdr:col>116</xdr:col>
      <xdr:colOff>114300</xdr:colOff>
      <xdr:row>60</xdr:row>
      <xdr:rowOff>21082</xdr:rowOff>
    </xdr:to>
    <xdr:sp macro="" textlink="">
      <xdr:nvSpPr>
        <xdr:cNvPr id="589" name="楕円 588"/>
        <xdr:cNvSpPr/>
      </xdr:nvSpPr>
      <xdr:spPr>
        <a:xfrm>
          <a:off x="221107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113809</xdr:rowOff>
    </xdr:from>
    <xdr:ext cx="469744" cy="259045"/>
    <xdr:sp macro="" textlink="">
      <xdr:nvSpPr>
        <xdr:cNvPr id="590" name="【学校施設】&#10;一人当たり面積該当値テキスト"/>
        <xdr:cNvSpPr txBox="1"/>
      </xdr:nvSpPr>
      <xdr:spPr>
        <a:xfrm>
          <a:off x="22199600" y="1005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96875</xdr:rowOff>
    </xdr:from>
    <xdr:to>
      <xdr:col>112</xdr:col>
      <xdr:colOff>38100</xdr:colOff>
      <xdr:row>60</xdr:row>
      <xdr:rowOff>27025</xdr:rowOff>
    </xdr:to>
    <xdr:sp macro="" textlink="">
      <xdr:nvSpPr>
        <xdr:cNvPr id="591" name="楕円 590"/>
        <xdr:cNvSpPr/>
      </xdr:nvSpPr>
      <xdr:spPr>
        <a:xfrm>
          <a:off x="21272500" y="102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141732</xdr:rowOff>
    </xdr:from>
    <xdr:to>
      <xdr:col>116</xdr:col>
      <xdr:colOff>63500</xdr:colOff>
      <xdr:row>59</xdr:row>
      <xdr:rowOff>147675</xdr:rowOff>
    </xdr:to>
    <xdr:cxnSp macro="">
      <xdr:nvCxnSpPr>
        <xdr:cNvPr id="592" name="直線コネクタ 591"/>
        <xdr:cNvCxnSpPr/>
      </xdr:nvCxnSpPr>
      <xdr:spPr>
        <a:xfrm flipV="1">
          <a:off x="21323300" y="10257282"/>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139853</xdr:rowOff>
    </xdr:from>
    <xdr:to>
      <xdr:col>107</xdr:col>
      <xdr:colOff>101600</xdr:colOff>
      <xdr:row>60</xdr:row>
      <xdr:rowOff>70003</xdr:rowOff>
    </xdr:to>
    <xdr:sp macro="" textlink="">
      <xdr:nvSpPr>
        <xdr:cNvPr id="593" name="楕円 592"/>
        <xdr:cNvSpPr/>
      </xdr:nvSpPr>
      <xdr:spPr>
        <a:xfrm>
          <a:off x="20383500" y="102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147675</xdr:rowOff>
    </xdr:from>
    <xdr:to>
      <xdr:col>111</xdr:col>
      <xdr:colOff>177800</xdr:colOff>
      <xdr:row>60</xdr:row>
      <xdr:rowOff>19203</xdr:rowOff>
    </xdr:to>
    <xdr:cxnSp macro="">
      <xdr:nvCxnSpPr>
        <xdr:cNvPr id="594" name="直線コネクタ 593"/>
        <xdr:cNvCxnSpPr/>
      </xdr:nvCxnSpPr>
      <xdr:spPr>
        <a:xfrm flipV="1">
          <a:off x="20434300" y="10263225"/>
          <a:ext cx="8890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595"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114164</xdr:rowOff>
    </xdr:from>
    <xdr:ext cx="469744" cy="259045"/>
    <xdr:sp macro="" textlink="">
      <xdr:nvSpPr>
        <xdr:cNvPr id="596" name="n_2aveValue【学校施設】&#10;一人当たり面積"/>
        <xdr:cNvSpPr txBox="1"/>
      </xdr:nvSpPr>
      <xdr:spPr>
        <a:xfrm>
          <a:off x="20199427" y="10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43552</xdr:rowOff>
    </xdr:from>
    <xdr:ext cx="469744" cy="259045"/>
    <xdr:sp macro="" textlink="">
      <xdr:nvSpPr>
        <xdr:cNvPr id="597" name="n_1mainValue【学校施設】&#10;一人当たり面積"/>
        <xdr:cNvSpPr txBox="1"/>
      </xdr:nvSpPr>
      <xdr:spPr>
        <a:xfrm>
          <a:off x="21075727" y="99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86530</xdr:rowOff>
    </xdr:from>
    <xdr:ext cx="469744" cy="259045"/>
    <xdr:sp macro="" textlink="">
      <xdr:nvSpPr>
        <xdr:cNvPr id="598" name="n_2mainValue【学校施設】&#10;一人当たり面積"/>
        <xdr:cNvSpPr txBox="1"/>
      </xdr:nvSpPr>
      <xdr:spPr>
        <a:xfrm>
          <a:off x="20199427" y="1003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5" name="テキスト ボックス 6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6" name="直線コネクタ 6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7" name="テキスト ボックス 6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8" name="直線コネクタ 6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9" name="テキスト ボックス 6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0" name="直線コネクタ 6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1" name="テキスト ボックス 6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2" name="直線コネクタ 6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3" name="テキスト ボックス 6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4" name="直線コネクタ 6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5" name="テキスト ボックス 6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39" name="直線コネクタ 638"/>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40"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41" name="直線コネクタ 640"/>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3" name="直線コネクタ 64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44"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45" name="フローチャート: 判断 644"/>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46" name="フローチャート: 判断 645"/>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47" name="フローチャート: 判断 646"/>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88264</xdr:rowOff>
    </xdr:from>
    <xdr:to>
      <xdr:col>85</xdr:col>
      <xdr:colOff>177800</xdr:colOff>
      <xdr:row>105</xdr:row>
      <xdr:rowOff>18414</xdr:rowOff>
    </xdr:to>
    <xdr:sp macro="" textlink="">
      <xdr:nvSpPr>
        <xdr:cNvPr id="653" name="楕円 652"/>
        <xdr:cNvSpPr/>
      </xdr:nvSpPr>
      <xdr:spPr>
        <a:xfrm>
          <a:off x="16268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66691</xdr:rowOff>
    </xdr:from>
    <xdr:ext cx="405111" cy="259045"/>
    <xdr:sp macro="" textlink="">
      <xdr:nvSpPr>
        <xdr:cNvPr id="654" name="【公民館】&#10;有形固定資産減価償却率該当値テキスト"/>
        <xdr:cNvSpPr txBox="1"/>
      </xdr:nvSpPr>
      <xdr:spPr>
        <a:xfrm>
          <a:off x="16357600"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120650</xdr:rowOff>
    </xdr:from>
    <xdr:to>
      <xdr:col>81</xdr:col>
      <xdr:colOff>101600</xdr:colOff>
      <xdr:row>105</xdr:row>
      <xdr:rowOff>50800</xdr:rowOff>
    </xdr:to>
    <xdr:sp macro="" textlink="">
      <xdr:nvSpPr>
        <xdr:cNvPr id="655" name="楕円 654"/>
        <xdr:cNvSpPr/>
      </xdr:nvSpPr>
      <xdr:spPr>
        <a:xfrm>
          <a:off x="15430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139064</xdr:rowOff>
    </xdr:from>
    <xdr:to>
      <xdr:col>85</xdr:col>
      <xdr:colOff>127000</xdr:colOff>
      <xdr:row>105</xdr:row>
      <xdr:rowOff>0</xdr:rowOff>
    </xdr:to>
    <xdr:cxnSp macro="">
      <xdr:nvCxnSpPr>
        <xdr:cNvPr id="656" name="直線コネクタ 655"/>
        <xdr:cNvCxnSpPr/>
      </xdr:nvCxnSpPr>
      <xdr:spPr>
        <a:xfrm flipV="1">
          <a:off x="15481300" y="1796986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126364</xdr:rowOff>
    </xdr:from>
    <xdr:to>
      <xdr:col>76</xdr:col>
      <xdr:colOff>165100</xdr:colOff>
      <xdr:row>105</xdr:row>
      <xdr:rowOff>56514</xdr:rowOff>
    </xdr:to>
    <xdr:sp macro="" textlink="">
      <xdr:nvSpPr>
        <xdr:cNvPr id="657" name="楕円 656"/>
        <xdr:cNvSpPr/>
      </xdr:nvSpPr>
      <xdr:spPr>
        <a:xfrm>
          <a:off x="14541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0</xdr:rowOff>
    </xdr:from>
    <xdr:to>
      <xdr:col>81</xdr:col>
      <xdr:colOff>50800</xdr:colOff>
      <xdr:row>105</xdr:row>
      <xdr:rowOff>5714</xdr:rowOff>
    </xdr:to>
    <xdr:cxnSp macro="">
      <xdr:nvCxnSpPr>
        <xdr:cNvPr id="658" name="直線コネクタ 657"/>
        <xdr:cNvCxnSpPr/>
      </xdr:nvCxnSpPr>
      <xdr:spPr>
        <a:xfrm flipV="1">
          <a:off x="14592300" y="180022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659"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60"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41927</xdr:rowOff>
    </xdr:from>
    <xdr:ext cx="405111" cy="259045"/>
    <xdr:sp macro="" textlink="">
      <xdr:nvSpPr>
        <xdr:cNvPr id="661" name="n_1mainValue【公民館】&#10;有形固定資産減価償却率"/>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47641</xdr:rowOff>
    </xdr:from>
    <xdr:ext cx="405111" cy="259045"/>
    <xdr:sp macro="" textlink="">
      <xdr:nvSpPr>
        <xdr:cNvPr id="662" name="n_2mainValue【公民館】&#10;有形固定資産減価償却率"/>
        <xdr:cNvSpPr txBox="1"/>
      </xdr:nvSpPr>
      <xdr:spPr>
        <a:xfrm>
          <a:off x="14389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3" name="直線コネクタ 67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4" name="テキスト ボックス 67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5" name="直線コネクタ 67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6" name="テキスト ボックス 67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7" name="直線コネクタ 67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8" name="テキスト ボックス 67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9" name="直線コネクタ 67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0" name="テキスト ボックス 67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1" name="直線コネクタ 68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2" name="テキスト ボックス 68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3" name="直線コネクタ 68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4" name="テキスト ボックス 68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88" name="直線コネクタ 687"/>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89"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0" name="直線コネクタ 689"/>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91"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92" name="直線コネクタ 691"/>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93"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94" name="フローチャート: 判断 693"/>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95" name="フローチャート: 判断 694"/>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96" name="フローチャート: 判断 695"/>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97245</xdr:rowOff>
    </xdr:from>
    <xdr:to>
      <xdr:col>116</xdr:col>
      <xdr:colOff>114300</xdr:colOff>
      <xdr:row>101</xdr:row>
      <xdr:rowOff>27395</xdr:rowOff>
    </xdr:to>
    <xdr:sp macro="" textlink="">
      <xdr:nvSpPr>
        <xdr:cNvPr id="702" name="楕円 701"/>
        <xdr:cNvSpPr/>
      </xdr:nvSpPr>
      <xdr:spPr>
        <a:xfrm>
          <a:off x="221107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50272</xdr:rowOff>
    </xdr:from>
    <xdr:ext cx="469744" cy="259045"/>
    <xdr:sp macro="" textlink="">
      <xdr:nvSpPr>
        <xdr:cNvPr id="703" name="【公民館】&#10;一人当たり面積該当値テキスト"/>
        <xdr:cNvSpPr txBox="1"/>
      </xdr:nvSpPr>
      <xdr:spPr>
        <a:xfrm>
          <a:off x="22199600" y="1719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152763</xdr:rowOff>
    </xdr:from>
    <xdr:to>
      <xdr:col>112</xdr:col>
      <xdr:colOff>38100</xdr:colOff>
      <xdr:row>101</xdr:row>
      <xdr:rowOff>82913</xdr:rowOff>
    </xdr:to>
    <xdr:sp macro="" textlink="">
      <xdr:nvSpPr>
        <xdr:cNvPr id="704" name="楕円 703"/>
        <xdr:cNvSpPr/>
      </xdr:nvSpPr>
      <xdr:spPr>
        <a:xfrm>
          <a:off x="212725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148045</xdr:rowOff>
    </xdr:from>
    <xdr:to>
      <xdr:col>116</xdr:col>
      <xdr:colOff>63500</xdr:colOff>
      <xdr:row>101</xdr:row>
      <xdr:rowOff>32113</xdr:rowOff>
    </xdr:to>
    <xdr:cxnSp macro="">
      <xdr:nvCxnSpPr>
        <xdr:cNvPr id="705" name="直線コネクタ 704"/>
        <xdr:cNvCxnSpPr/>
      </xdr:nvCxnSpPr>
      <xdr:spPr>
        <a:xfrm flipV="1">
          <a:off x="21323300" y="17293045"/>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136434</xdr:rowOff>
    </xdr:from>
    <xdr:to>
      <xdr:col>107</xdr:col>
      <xdr:colOff>101600</xdr:colOff>
      <xdr:row>101</xdr:row>
      <xdr:rowOff>66584</xdr:rowOff>
    </xdr:to>
    <xdr:sp macro="" textlink="">
      <xdr:nvSpPr>
        <xdr:cNvPr id="706" name="楕円 705"/>
        <xdr:cNvSpPr/>
      </xdr:nvSpPr>
      <xdr:spPr>
        <a:xfrm>
          <a:off x="203835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15784</xdr:rowOff>
    </xdr:from>
    <xdr:to>
      <xdr:col>111</xdr:col>
      <xdr:colOff>177800</xdr:colOff>
      <xdr:row>101</xdr:row>
      <xdr:rowOff>32113</xdr:rowOff>
    </xdr:to>
    <xdr:cxnSp macro="">
      <xdr:nvCxnSpPr>
        <xdr:cNvPr id="707" name="直線コネクタ 706"/>
        <xdr:cNvCxnSpPr/>
      </xdr:nvCxnSpPr>
      <xdr:spPr>
        <a:xfrm>
          <a:off x="20434300" y="173322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708"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09"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99440</xdr:rowOff>
    </xdr:from>
    <xdr:ext cx="469744" cy="259045"/>
    <xdr:sp macro="" textlink="">
      <xdr:nvSpPr>
        <xdr:cNvPr id="710" name="n_1mainValue【公民館】&#10;一人当たり面積"/>
        <xdr:cNvSpPr txBox="1"/>
      </xdr:nvSpPr>
      <xdr:spPr>
        <a:xfrm>
          <a:off x="21075727" y="1707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83111</xdr:rowOff>
    </xdr:from>
    <xdr:ext cx="469744" cy="259045"/>
    <xdr:sp macro="" textlink="">
      <xdr:nvSpPr>
        <xdr:cNvPr id="711" name="n_2mainValue【公民館】&#10;一人当たり面積"/>
        <xdr:cNvSpPr txBox="1"/>
      </xdr:nvSpPr>
      <xdr:spPr>
        <a:xfrm>
          <a:off x="20199427" y="1705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道路、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latin typeface="ＭＳ ゴシック" panose="020B0609070205080204" pitchFamily="49" charset="-128"/>
              <a:ea typeface="ＭＳ ゴシック" panose="020B0609070205080204" pitchFamily="49" charset="-128"/>
            </a:rPr>
            <a:t>橋りょう・トンネル、学校施設、公営住宅、公民館の有形固定資産減価償却率については、年間の減価償却累計額の増加額が償却資産取得価額の増加額よりも多いため、今後増加する見込である。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港湾・漁港の有形固定資産減価償却率については、平成</a:t>
          </a:r>
          <a:r>
            <a:rPr kumimoji="1" lang="en-US" altLang="ja-JP" sz="1300">
              <a:latin typeface="ＭＳ ゴシック" panose="020B0609070205080204" pitchFamily="49" charset="-128"/>
              <a:ea typeface="ＭＳ ゴシック" panose="020B0609070205080204" pitchFamily="49" charset="-128"/>
            </a:rPr>
            <a:t>28</a:t>
          </a:r>
          <a:r>
            <a:rPr kumimoji="1" lang="ja-JP" altLang="en-US" sz="1300">
              <a:latin typeface="ＭＳ ゴシック" panose="020B0609070205080204" pitchFamily="49" charset="-128"/>
              <a:ea typeface="ＭＳ ゴシック" panose="020B0609070205080204" pitchFamily="49" charset="-128"/>
            </a:rPr>
            <a:t>年度から整備した高度衛生管理型荷捌所整備事業の影響により、令和元年度以降数値が大幅に減少する見込である。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55,158
54,556
690.68
38,622,238
38,135,523
458,574
20,353,798
53,880,268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25417</xdr:rowOff>
    </xdr:from>
    <xdr:ext cx="405111" cy="259045"/>
    <xdr:sp macro="" textlink="">
      <xdr:nvSpPr>
        <xdr:cNvPr id="62" name="【図書館】&#10;有形固定資産減価償却率平均値テキスト"/>
        <xdr:cNvSpPr txBox="1"/>
      </xdr:nvSpPr>
      <xdr:spPr>
        <a:xfrm>
          <a:off x="4673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31931</xdr:rowOff>
    </xdr:from>
    <xdr:to>
      <xdr:col>24</xdr:col>
      <xdr:colOff>114300</xdr:colOff>
      <xdr:row>41</xdr:row>
      <xdr:rowOff>133531</xdr:rowOff>
    </xdr:to>
    <xdr:sp macro="" textlink="">
      <xdr:nvSpPr>
        <xdr:cNvPr id="71" name="楕円 70"/>
        <xdr:cNvSpPr/>
      </xdr:nvSpPr>
      <xdr:spPr>
        <a:xfrm>
          <a:off x="45847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10358</xdr:rowOff>
    </xdr:from>
    <xdr:ext cx="405111" cy="259045"/>
    <xdr:sp macro="" textlink="">
      <xdr:nvSpPr>
        <xdr:cNvPr id="72" name="【図書館】&#10;有形固定資産減価償却率該当値テキスト"/>
        <xdr:cNvSpPr txBox="1"/>
      </xdr:nvSpPr>
      <xdr:spPr>
        <a:xfrm>
          <a:off x="4673600"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66222</xdr:rowOff>
    </xdr:from>
    <xdr:to>
      <xdr:col>20</xdr:col>
      <xdr:colOff>38100</xdr:colOff>
      <xdr:row>41</xdr:row>
      <xdr:rowOff>167822</xdr:rowOff>
    </xdr:to>
    <xdr:sp macro="" textlink="">
      <xdr:nvSpPr>
        <xdr:cNvPr id="73" name="楕円 72"/>
        <xdr:cNvSpPr/>
      </xdr:nvSpPr>
      <xdr:spPr>
        <a:xfrm>
          <a:off x="3746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82731</xdr:rowOff>
    </xdr:from>
    <xdr:to>
      <xdr:col>24</xdr:col>
      <xdr:colOff>63500</xdr:colOff>
      <xdr:row>41</xdr:row>
      <xdr:rowOff>117022</xdr:rowOff>
    </xdr:to>
    <xdr:cxnSp macro="">
      <xdr:nvCxnSpPr>
        <xdr:cNvPr id="74" name="直線コネクタ 73"/>
        <xdr:cNvCxnSpPr/>
      </xdr:nvCxnSpPr>
      <xdr:spPr>
        <a:xfrm flipV="1">
          <a:off x="3797300" y="711218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98878</xdr:rowOff>
    </xdr:from>
    <xdr:to>
      <xdr:col>15</xdr:col>
      <xdr:colOff>101600</xdr:colOff>
      <xdr:row>42</xdr:row>
      <xdr:rowOff>29028</xdr:rowOff>
    </xdr:to>
    <xdr:sp macro="" textlink="">
      <xdr:nvSpPr>
        <xdr:cNvPr id="75" name="楕円 74"/>
        <xdr:cNvSpPr/>
      </xdr:nvSpPr>
      <xdr:spPr>
        <a:xfrm>
          <a:off x="2857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117022</xdr:rowOff>
    </xdr:from>
    <xdr:to>
      <xdr:col>19</xdr:col>
      <xdr:colOff>177800</xdr:colOff>
      <xdr:row>41</xdr:row>
      <xdr:rowOff>149678</xdr:rowOff>
    </xdr:to>
    <xdr:cxnSp macro="">
      <xdr:nvCxnSpPr>
        <xdr:cNvPr id="76" name="直線コネクタ 75"/>
        <xdr:cNvCxnSpPr/>
      </xdr:nvCxnSpPr>
      <xdr:spPr>
        <a:xfrm flipV="1">
          <a:off x="2908300" y="7146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7"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8"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41</xdr:row>
      <xdr:rowOff>158949</xdr:rowOff>
    </xdr:from>
    <xdr:ext cx="340478" cy="259045"/>
    <xdr:sp macro="" textlink="">
      <xdr:nvSpPr>
        <xdr:cNvPr id="79" name="n_1mainValue【図書館】&#10;有形固定資産減価償却率"/>
        <xdr:cNvSpPr txBox="1"/>
      </xdr:nvSpPr>
      <xdr:spPr>
        <a:xfrm>
          <a:off x="3614361" y="7188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20155</xdr:rowOff>
    </xdr:from>
    <xdr:ext cx="340478" cy="259045"/>
    <xdr:sp macro="" textlink="">
      <xdr:nvSpPr>
        <xdr:cNvPr id="80" name="n_2mainValue【図書館】&#10;有形固定資産減価償却率"/>
        <xdr:cNvSpPr txBox="1"/>
      </xdr:nvSpPr>
      <xdr:spPr>
        <a:xfrm>
          <a:off x="2738061" y="7221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xdr:rowOff>
    </xdr:from>
    <xdr:to>
      <xdr:col>55</xdr:col>
      <xdr:colOff>50800</xdr:colOff>
      <xdr:row>36</xdr:row>
      <xdr:rowOff>114300</xdr:rowOff>
    </xdr:to>
    <xdr:sp macro="" textlink="">
      <xdr:nvSpPr>
        <xdr:cNvPr id="118" name="楕円 117"/>
        <xdr:cNvSpPr/>
      </xdr:nvSpPr>
      <xdr:spPr>
        <a:xfrm>
          <a:off x="10426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35577</xdr:rowOff>
    </xdr:from>
    <xdr:ext cx="469744" cy="259045"/>
    <xdr:sp macro="" textlink="">
      <xdr:nvSpPr>
        <xdr:cNvPr id="119" name="【図書館】&#10;一人当たり面積該当値テキスト"/>
        <xdr:cNvSpPr txBox="1"/>
      </xdr:nvSpPr>
      <xdr:spPr>
        <a:xfrm>
          <a:off x="10515600"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20" name="楕円 119"/>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63500</xdr:rowOff>
    </xdr:from>
    <xdr:to>
      <xdr:col>55</xdr:col>
      <xdr:colOff>0</xdr:colOff>
      <xdr:row>36</xdr:row>
      <xdr:rowOff>76200</xdr:rowOff>
    </xdr:to>
    <xdr:cxnSp macro="">
      <xdr:nvCxnSpPr>
        <xdr:cNvPr id="121" name="直線コネクタ 120"/>
        <xdr:cNvCxnSpPr/>
      </xdr:nvCxnSpPr>
      <xdr:spPr>
        <a:xfrm flipV="1">
          <a:off x="9639300" y="6235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38100</xdr:rowOff>
    </xdr:from>
    <xdr:to>
      <xdr:col>46</xdr:col>
      <xdr:colOff>38100</xdr:colOff>
      <xdr:row>36</xdr:row>
      <xdr:rowOff>139700</xdr:rowOff>
    </xdr:to>
    <xdr:sp macro="" textlink="">
      <xdr:nvSpPr>
        <xdr:cNvPr id="122" name="楕円 121"/>
        <xdr:cNvSpPr/>
      </xdr:nvSpPr>
      <xdr:spPr>
        <a:xfrm>
          <a:off x="8699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88900</xdr:rowOff>
    </xdr:to>
    <xdr:cxnSp macro="">
      <xdr:nvCxnSpPr>
        <xdr:cNvPr id="123" name="直線コネクタ 122"/>
        <xdr:cNvCxnSpPr/>
      </xdr:nvCxnSpPr>
      <xdr:spPr>
        <a:xfrm flipV="1">
          <a:off x="87503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4"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5"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143527</xdr:rowOff>
    </xdr:from>
    <xdr:ext cx="469744" cy="259045"/>
    <xdr:sp macro="" textlink="">
      <xdr:nvSpPr>
        <xdr:cNvPr id="126" name="n_1main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156227</xdr:rowOff>
    </xdr:from>
    <xdr:ext cx="469744" cy="259045"/>
    <xdr:sp macro="" textlink="">
      <xdr:nvSpPr>
        <xdr:cNvPr id="127" name="n_2mainValue【図書館】&#10;一人当たり面積"/>
        <xdr:cNvSpPr txBox="1"/>
      </xdr:nvSpPr>
      <xdr:spPr>
        <a:xfrm>
          <a:off x="85154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8"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67" name="楕円 166"/>
        <xdr:cNvSpPr/>
      </xdr:nvSpPr>
      <xdr:spPr>
        <a:xfrm>
          <a:off x="4584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54990</xdr:rowOff>
    </xdr:from>
    <xdr:ext cx="405111" cy="259045"/>
    <xdr:sp macro="" textlink="">
      <xdr:nvSpPr>
        <xdr:cNvPr id="168" name="【体育館・プール】&#10;有形固定資産減価償却率該当値テキスト"/>
        <xdr:cNvSpPr txBox="1"/>
      </xdr:nvSpPr>
      <xdr:spPr>
        <a:xfrm>
          <a:off x="4673600"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66766</xdr:rowOff>
    </xdr:from>
    <xdr:to>
      <xdr:col>20</xdr:col>
      <xdr:colOff>38100</xdr:colOff>
      <xdr:row>59</xdr:row>
      <xdr:rowOff>168366</xdr:rowOff>
    </xdr:to>
    <xdr:sp macro="" textlink="">
      <xdr:nvSpPr>
        <xdr:cNvPr id="169" name="楕円 168"/>
        <xdr:cNvSpPr/>
      </xdr:nvSpPr>
      <xdr:spPr>
        <a:xfrm>
          <a:off x="3746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117566</xdr:rowOff>
    </xdr:from>
    <xdr:to>
      <xdr:col>24</xdr:col>
      <xdr:colOff>63500</xdr:colOff>
      <xdr:row>59</xdr:row>
      <xdr:rowOff>127363</xdr:rowOff>
    </xdr:to>
    <xdr:cxnSp macro="">
      <xdr:nvCxnSpPr>
        <xdr:cNvPr id="170" name="直線コネクタ 169"/>
        <xdr:cNvCxnSpPr/>
      </xdr:nvCxnSpPr>
      <xdr:spPr>
        <a:xfrm>
          <a:off x="3797300" y="1023311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117384</xdr:rowOff>
    </xdr:from>
    <xdr:to>
      <xdr:col>15</xdr:col>
      <xdr:colOff>101600</xdr:colOff>
      <xdr:row>60</xdr:row>
      <xdr:rowOff>47534</xdr:rowOff>
    </xdr:to>
    <xdr:sp macro="" textlink="">
      <xdr:nvSpPr>
        <xdr:cNvPr id="171" name="楕円 170"/>
        <xdr:cNvSpPr/>
      </xdr:nvSpPr>
      <xdr:spPr>
        <a:xfrm>
          <a:off x="2857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117566</xdr:rowOff>
    </xdr:from>
    <xdr:to>
      <xdr:col>19</xdr:col>
      <xdr:colOff>177800</xdr:colOff>
      <xdr:row>59</xdr:row>
      <xdr:rowOff>168184</xdr:rowOff>
    </xdr:to>
    <xdr:cxnSp macro="">
      <xdr:nvCxnSpPr>
        <xdr:cNvPr id="172" name="直線コネクタ 171"/>
        <xdr:cNvCxnSpPr/>
      </xdr:nvCxnSpPr>
      <xdr:spPr>
        <a:xfrm flipV="1">
          <a:off x="2908300" y="1023311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3"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74"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159493</xdr:rowOff>
    </xdr:from>
    <xdr:ext cx="405111" cy="259045"/>
    <xdr:sp macro="" textlink="">
      <xdr:nvSpPr>
        <xdr:cNvPr id="175" name="n_1mainValue【体育館・プール】&#10;有形固定資産減価償却率"/>
        <xdr:cNvSpPr txBox="1"/>
      </xdr:nvSpPr>
      <xdr:spPr>
        <a:xfrm>
          <a:off x="3582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38661</xdr:rowOff>
    </xdr:from>
    <xdr:ext cx="405111" cy="259045"/>
    <xdr:sp macro="" textlink="">
      <xdr:nvSpPr>
        <xdr:cNvPr id="176" name="n_2mainValue【体育館・プール】&#10;有形固定資産減価償却率"/>
        <xdr:cNvSpPr txBox="1"/>
      </xdr:nvSpPr>
      <xdr:spPr>
        <a:xfrm>
          <a:off x="2705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05"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17780</xdr:rowOff>
    </xdr:from>
    <xdr:to>
      <xdr:col>55</xdr:col>
      <xdr:colOff>50800</xdr:colOff>
      <xdr:row>56</xdr:row>
      <xdr:rowOff>119380</xdr:rowOff>
    </xdr:to>
    <xdr:sp macro="" textlink="">
      <xdr:nvSpPr>
        <xdr:cNvPr id="214" name="楕円 213"/>
        <xdr:cNvSpPr/>
      </xdr:nvSpPr>
      <xdr:spPr>
        <a:xfrm>
          <a:off x="104267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40657</xdr:rowOff>
    </xdr:from>
    <xdr:ext cx="469744" cy="259045"/>
    <xdr:sp macro="" textlink="">
      <xdr:nvSpPr>
        <xdr:cNvPr id="215" name="【体育館・プール】&#10;一人当たり面積該当値テキスト"/>
        <xdr:cNvSpPr txBox="1"/>
      </xdr:nvSpPr>
      <xdr:spPr>
        <a:xfrm>
          <a:off x="10515600" y="9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139700</xdr:rowOff>
    </xdr:from>
    <xdr:to>
      <xdr:col>50</xdr:col>
      <xdr:colOff>165100</xdr:colOff>
      <xdr:row>56</xdr:row>
      <xdr:rowOff>69850</xdr:rowOff>
    </xdr:to>
    <xdr:sp macro="" textlink="">
      <xdr:nvSpPr>
        <xdr:cNvPr id="216" name="楕円 215"/>
        <xdr:cNvSpPr/>
      </xdr:nvSpPr>
      <xdr:spPr>
        <a:xfrm>
          <a:off x="9588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19050</xdr:rowOff>
    </xdr:from>
    <xdr:to>
      <xdr:col>55</xdr:col>
      <xdr:colOff>0</xdr:colOff>
      <xdr:row>56</xdr:row>
      <xdr:rowOff>68580</xdr:rowOff>
    </xdr:to>
    <xdr:cxnSp macro="">
      <xdr:nvCxnSpPr>
        <xdr:cNvPr id="217" name="直線コネクタ 216"/>
        <xdr:cNvCxnSpPr/>
      </xdr:nvCxnSpPr>
      <xdr:spPr>
        <a:xfrm>
          <a:off x="9639300" y="96202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147320</xdr:rowOff>
    </xdr:from>
    <xdr:to>
      <xdr:col>46</xdr:col>
      <xdr:colOff>38100</xdr:colOff>
      <xdr:row>57</xdr:row>
      <xdr:rowOff>77470</xdr:rowOff>
    </xdr:to>
    <xdr:sp macro="" textlink="">
      <xdr:nvSpPr>
        <xdr:cNvPr id="218" name="楕円 217"/>
        <xdr:cNvSpPr/>
      </xdr:nvSpPr>
      <xdr:spPr>
        <a:xfrm>
          <a:off x="8699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19050</xdr:rowOff>
    </xdr:from>
    <xdr:to>
      <xdr:col>50</xdr:col>
      <xdr:colOff>114300</xdr:colOff>
      <xdr:row>57</xdr:row>
      <xdr:rowOff>26670</xdr:rowOff>
    </xdr:to>
    <xdr:cxnSp macro="">
      <xdr:nvCxnSpPr>
        <xdr:cNvPr id="219" name="直線コネクタ 218"/>
        <xdr:cNvCxnSpPr/>
      </xdr:nvCxnSpPr>
      <xdr:spPr>
        <a:xfrm flipV="1">
          <a:off x="8750300" y="962025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125747</xdr:rowOff>
    </xdr:from>
    <xdr:ext cx="469744" cy="259045"/>
    <xdr:sp macro="" textlink="">
      <xdr:nvSpPr>
        <xdr:cNvPr id="220" name="n_1aveValue【体育館・プール】&#10;一人当たり面積"/>
        <xdr:cNvSpPr txBox="1"/>
      </xdr:nvSpPr>
      <xdr:spPr>
        <a:xfrm>
          <a:off x="93917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110507</xdr:rowOff>
    </xdr:from>
    <xdr:ext cx="469744" cy="259045"/>
    <xdr:sp macro="" textlink="">
      <xdr:nvSpPr>
        <xdr:cNvPr id="221" name="n_2aveValue【体育館・プール】&#10;一人当たり面積"/>
        <xdr:cNvSpPr txBox="1"/>
      </xdr:nvSpPr>
      <xdr:spPr>
        <a:xfrm>
          <a:off x="8515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86377</xdr:rowOff>
    </xdr:from>
    <xdr:ext cx="469744" cy="259045"/>
    <xdr:sp macro="" textlink="">
      <xdr:nvSpPr>
        <xdr:cNvPr id="222" name="n_1mainValue【体育館・プール】&#10;一人当たり面積"/>
        <xdr:cNvSpPr txBox="1"/>
      </xdr:nvSpPr>
      <xdr:spPr>
        <a:xfrm>
          <a:off x="9391727" y="934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93997</xdr:rowOff>
    </xdr:from>
    <xdr:ext cx="469744" cy="259045"/>
    <xdr:sp macro="" textlink="">
      <xdr:nvSpPr>
        <xdr:cNvPr id="223" name="n_2mainValue【体育館・プール】&#10;一人当たり面積"/>
        <xdr:cNvSpPr txBox="1"/>
      </xdr:nvSpPr>
      <xdr:spPr>
        <a:xfrm>
          <a:off x="8515427"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53"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133986</xdr:rowOff>
    </xdr:from>
    <xdr:to>
      <xdr:col>24</xdr:col>
      <xdr:colOff>114300</xdr:colOff>
      <xdr:row>82</xdr:row>
      <xdr:rowOff>64136</xdr:rowOff>
    </xdr:to>
    <xdr:sp macro="" textlink="">
      <xdr:nvSpPr>
        <xdr:cNvPr id="262" name="楕円 261"/>
        <xdr:cNvSpPr/>
      </xdr:nvSpPr>
      <xdr:spPr>
        <a:xfrm>
          <a:off x="4584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156863</xdr:rowOff>
    </xdr:from>
    <xdr:ext cx="405111" cy="259045"/>
    <xdr:sp macro="" textlink="">
      <xdr:nvSpPr>
        <xdr:cNvPr id="263" name="【福祉施設】&#10;有形固定資産減価償却率該当値テキスト"/>
        <xdr:cNvSpPr txBox="1"/>
      </xdr:nvSpPr>
      <xdr:spPr>
        <a:xfrm>
          <a:off x="4673600"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42545</xdr:rowOff>
    </xdr:from>
    <xdr:to>
      <xdr:col>20</xdr:col>
      <xdr:colOff>38100</xdr:colOff>
      <xdr:row>82</xdr:row>
      <xdr:rowOff>144145</xdr:rowOff>
    </xdr:to>
    <xdr:sp macro="" textlink="">
      <xdr:nvSpPr>
        <xdr:cNvPr id="264" name="楕円 263"/>
        <xdr:cNvSpPr/>
      </xdr:nvSpPr>
      <xdr:spPr>
        <a:xfrm>
          <a:off x="3746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13336</xdr:rowOff>
    </xdr:from>
    <xdr:to>
      <xdr:col>24</xdr:col>
      <xdr:colOff>63500</xdr:colOff>
      <xdr:row>82</xdr:row>
      <xdr:rowOff>93345</xdr:rowOff>
    </xdr:to>
    <xdr:cxnSp macro="">
      <xdr:nvCxnSpPr>
        <xdr:cNvPr id="265" name="直線コネクタ 264"/>
        <xdr:cNvCxnSpPr/>
      </xdr:nvCxnSpPr>
      <xdr:spPr>
        <a:xfrm flipV="1">
          <a:off x="3797300" y="14072236"/>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266" name="楕円 265"/>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93345</xdr:rowOff>
    </xdr:from>
    <xdr:to>
      <xdr:col>19</xdr:col>
      <xdr:colOff>177800</xdr:colOff>
      <xdr:row>82</xdr:row>
      <xdr:rowOff>95250</xdr:rowOff>
    </xdr:to>
    <xdr:cxnSp macro="">
      <xdr:nvCxnSpPr>
        <xdr:cNvPr id="267" name="直線コネクタ 266"/>
        <xdr:cNvCxnSpPr/>
      </xdr:nvCxnSpPr>
      <xdr:spPr>
        <a:xfrm flipV="1">
          <a:off x="2908300" y="14152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68"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269" name="n_2aveValue【福祉施設】&#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160672</xdr:rowOff>
    </xdr:from>
    <xdr:ext cx="405111" cy="259045"/>
    <xdr:sp macro="" textlink="">
      <xdr:nvSpPr>
        <xdr:cNvPr id="270" name="n_1mainValue【福祉施設】&#10;有形固定資産減価償却率"/>
        <xdr:cNvSpPr txBox="1"/>
      </xdr:nvSpPr>
      <xdr:spPr>
        <a:xfrm>
          <a:off x="35820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271" name="n_2mainValue【福祉施設】&#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98"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142748</xdr:rowOff>
    </xdr:from>
    <xdr:to>
      <xdr:col>55</xdr:col>
      <xdr:colOff>50800</xdr:colOff>
      <xdr:row>79</xdr:row>
      <xdr:rowOff>72898</xdr:rowOff>
    </xdr:to>
    <xdr:sp macro="" textlink="">
      <xdr:nvSpPr>
        <xdr:cNvPr id="307" name="楕円 306"/>
        <xdr:cNvSpPr/>
      </xdr:nvSpPr>
      <xdr:spPr>
        <a:xfrm>
          <a:off x="104267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95775</xdr:rowOff>
    </xdr:from>
    <xdr:ext cx="469744" cy="259045"/>
    <xdr:sp macro="" textlink="">
      <xdr:nvSpPr>
        <xdr:cNvPr id="308" name="【福祉施設】&#10;一人当たり面積該当値テキスト"/>
        <xdr:cNvSpPr txBox="1"/>
      </xdr:nvSpPr>
      <xdr:spPr>
        <a:xfrm>
          <a:off x="10515600" y="134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19304</xdr:rowOff>
    </xdr:from>
    <xdr:to>
      <xdr:col>50</xdr:col>
      <xdr:colOff>165100</xdr:colOff>
      <xdr:row>79</xdr:row>
      <xdr:rowOff>120904</xdr:rowOff>
    </xdr:to>
    <xdr:sp macro="" textlink="">
      <xdr:nvSpPr>
        <xdr:cNvPr id="309" name="楕円 308"/>
        <xdr:cNvSpPr/>
      </xdr:nvSpPr>
      <xdr:spPr>
        <a:xfrm>
          <a:off x="9588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22098</xdr:rowOff>
    </xdr:from>
    <xdr:to>
      <xdr:col>55</xdr:col>
      <xdr:colOff>0</xdr:colOff>
      <xdr:row>79</xdr:row>
      <xdr:rowOff>70104</xdr:rowOff>
    </xdr:to>
    <xdr:cxnSp macro="">
      <xdr:nvCxnSpPr>
        <xdr:cNvPr id="310" name="直線コネクタ 309"/>
        <xdr:cNvCxnSpPr/>
      </xdr:nvCxnSpPr>
      <xdr:spPr>
        <a:xfrm flipV="1">
          <a:off x="9639300" y="135666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161037</xdr:rowOff>
    </xdr:from>
    <xdr:to>
      <xdr:col>46</xdr:col>
      <xdr:colOff>38100</xdr:colOff>
      <xdr:row>79</xdr:row>
      <xdr:rowOff>91187</xdr:rowOff>
    </xdr:to>
    <xdr:sp macro="" textlink="">
      <xdr:nvSpPr>
        <xdr:cNvPr id="311" name="楕円 310"/>
        <xdr:cNvSpPr/>
      </xdr:nvSpPr>
      <xdr:spPr>
        <a:xfrm>
          <a:off x="8699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40387</xdr:rowOff>
    </xdr:from>
    <xdr:to>
      <xdr:col>50</xdr:col>
      <xdr:colOff>114300</xdr:colOff>
      <xdr:row>79</xdr:row>
      <xdr:rowOff>70104</xdr:rowOff>
    </xdr:to>
    <xdr:cxnSp macro="">
      <xdr:nvCxnSpPr>
        <xdr:cNvPr id="312" name="直線コネクタ 311"/>
        <xdr:cNvCxnSpPr/>
      </xdr:nvCxnSpPr>
      <xdr:spPr>
        <a:xfrm>
          <a:off x="8750300" y="135849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313"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57166</xdr:rowOff>
    </xdr:from>
    <xdr:ext cx="469744" cy="259045"/>
    <xdr:sp macro="" textlink="">
      <xdr:nvSpPr>
        <xdr:cNvPr id="314" name="n_2aveValue【福祉施設】&#10;一人当たり面積"/>
        <xdr:cNvSpPr txBox="1"/>
      </xdr:nvSpPr>
      <xdr:spPr>
        <a:xfrm>
          <a:off x="8515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137431</xdr:rowOff>
    </xdr:from>
    <xdr:ext cx="469744" cy="259045"/>
    <xdr:sp macro="" textlink="">
      <xdr:nvSpPr>
        <xdr:cNvPr id="315" name="n_1mainValue【福祉施設】&#10;一人当たり面積"/>
        <xdr:cNvSpPr txBox="1"/>
      </xdr:nvSpPr>
      <xdr:spPr>
        <a:xfrm>
          <a:off x="9391727" y="1333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107714</xdr:rowOff>
    </xdr:from>
    <xdr:ext cx="469744" cy="259045"/>
    <xdr:sp macro="" textlink="">
      <xdr:nvSpPr>
        <xdr:cNvPr id="316" name="n_2mainValue【福祉施設】&#10;一人当たり面積"/>
        <xdr:cNvSpPr txBox="1"/>
      </xdr:nvSpPr>
      <xdr:spPr>
        <a:xfrm>
          <a:off x="8515427" y="133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47" name="【市民会館】&#10;有形固定資産減価償却率平均値テキスト"/>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0" name="フローチャート: 判断 349"/>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92348</xdr:rowOff>
    </xdr:from>
    <xdr:to>
      <xdr:col>24</xdr:col>
      <xdr:colOff>114300</xdr:colOff>
      <xdr:row>105</xdr:row>
      <xdr:rowOff>22498</xdr:rowOff>
    </xdr:to>
    <xdr:sp macro="" textlink="">
      <xdr:nvSpPr>
        <xdr:cNvPr id="356" name="楕円 355"/>
        <xdr:cNvSpPr/>
      </xdr:nvSpPr>
      <xdr:spPr>
        <a:xfrm>
          <a:off x="4584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70775</xdr:rowOff>
    </xdr:from>
    <xdr:ext cx="405111" cy="259045"/>
    <xdr:sp macro="" textlink="">
      <xdr:nvSpPr>
        <xdr:cNvPr id="357" name="【市民会館】&#10;有形固定資産減価償却率該当値テキスト"/>
        <xdr:cNvSpPr txBox="1"/>
      </xdr:nvSpPr>
      <xdr:spPr>
        <a:xfrm>
          <a:off x="4673600"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85816</xdr:rowOff>
    </xdr:from>
    <xdr:to>
      <xdr:col>20</xdr:col>
      <xdr:colOff>38100</xdr:colOff>
      <xdr:row>105</xdr:row>
      <xdr:rowOff>15966</xdr:rowOff>
    </xdr:to>
    <xdr:sp macro="" textlink="">
      <xdr:nvSpPr>
        <xdr:cNvPr id="358" name="楕円 357"/>
        <xdr:cNvSpPr/>
      </xdr:nvSpPr>
      <xdr:spPr>
        <a:xfrm>
          <a:off x="3746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136616</xdr:rowOff>
    </xdr:from>
    <xdr:to>
      <xdr:col>24</xdr:col>
      <xdr:colOff>63500</xdr:colOff>
      <xdr:row>104</xdr:row>
      <xdr:rowOff>143148</xdr:rowOff>
    </xdr:to>
    <xdr:cxnSp macro="">
      <xdr:nvCxnSpPr>
        <xdr:cNvPr id="359" name="直線コネクタ 358"/>
        <xdr:cNvCxnSpPr/>
      </xdr:nvCxnSpPr>
      <xdr:spPr>
        <a:xfrm>
          <a:off x="3797300" y="1796741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118473</xdr:rowOff>
    </xdr:from>
    <xdr:to>
      <xdr:col>15</xdr:col>
      <xdr:colOff>101600</xdr:colOff>
      <xdr:row>105</xdr:row>
      <xdr:rowOff>48623</xdr:rowOff>
    </xdr:to>
    <xdr:sp macro="" textlink="">
      <xdr:nvSpPr>
        <xdr:cNvPr id="360" name="楕円 359"/>
        <xdr:cNvSpPr/>
      </xdr:nvSpPr>
      <xdr:spPr>
        <a:xfrm>
          <a:off x="2857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136616</xdr:rowOff>
    </xdr:from>
    <xdr:to>
      <xdr:col>19</xdr:col>
      <xdr:colOff>177800</xdr:colOff>
      <xdr:row>104</xdr:row>
      <xdr:rowOff>169273</xdr:rowOff>
    </xdr:to>
    <xdr:cxnSp macro="">
      <xdr:nvCxnSpPr>
        <xdr:cNvPr id="361" name="直線コネクタ 360"/>
        <xdr:cNvCxnSpPr/>
      </xdr:nvCxnSpPr>
      <xdr:spPr>
        <a:xfrm flipV="1">
          <a:off x="2908300" y="179674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2"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63"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7093</xdr:rowOff>
    </xdr:from>
    <xdr:ext cx="405111" cy="259045"/>
    <xdr:sp macro="" textlink="">
      <xdr:nvSpPr>
        <xdr:cNvPr id="364" name="n_1mainValue【市民会館】&#10;有形固定資産減価償却率"/>
        <xdr:cNvSpPr txBox="1"/>
      </xdr:nvSpPr>
      <xdr:spPr>
        <a:xfrm>
          <a:off x="35820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39750</xdr:rowOff>
    </xdr:from>
    <xdr:ext cx="405111" cy="259045"/>
    <xdr:sp macro="" textlink="">
      <xdr:nvSpPr>
        <xdr:cNvPr id="365" name="n_2mainValue【市民会館】&#10;有形固定資産減価償却率"/>
        <xdr:cNvSpPr txBox="1"/>
      </xdr:nvSpPr>
      <xdr:spPr>
        <a:xfrm>
          <a:off x="2705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4"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7" name="フローチャート: 判断 396"/>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44450</xdr:rowOff>
    </xdr:from>
    <xdr:to>
      <xdr:col>55</xdr:col>
      <xdr:colOff>50800</xdr:colOff>
      <xdr:row>106</xdr:row>
      <xdr:rowOff>146050</xdr:rowOff>
    </xdr:to>
    <xdr:sp macro="" textlink="">
      <xdr:nvSpPr>
        <xdr:cNvPr id="403" name="楕円 402"/>
        <xdr:cNvSpPr/>
      </xdr:nvSpPr>
      <xdr:spPr>
        <a:xfrm>
          <a:off x="10426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22877</xdr:rowOff>
    </xdr:from>
    <xdr:ext cx="469744" cy="259045"/>
    <xdr:sp macro="" textlink="">
      <xdr:nvSpPr>
        <xdr:cNvPr id="404" name="【市民会館】&#10;一人当たり面積該当値テキスト"/>
        <xdr:cNvSpPr txBox="1"/>
      </xdr:nvSpPr>
      <xdr:spPr>
        <a:xfrm>
          <a:off x="10515600"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52070</xdr:rowOff>
    </xdr:from>
    <xdr:to>
      <xdr:col>50</xdr:col>
      <xdr:colOff>165100</xdr:colOff>
      <xdr:row>106</xdr:row>
      <xdr:rowOff>153670</xdr:rowOff>
    </xdr:to>
    <xdr:sp macro="" textlink="">
      <xdr:nvSpPr>
        <xdr:cNvPr id="405" name="楕円 404"/>
        <xdr:cNvSpPr/>
      </xdr:nvSpPr>
      <xdr:spPr>
        <a:xfrm>
          <a:off x="9588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95250</xdr:rowOff>
    </xdr:from>
    <xdr:to>
      <xdr:col>55</xdr:col>
      <xdr:colOff>0</xdr:colOff>
      <xdr:row>106</xdr:row>
      <xdr:rowOff>102870</xdr:rowOff>
    </xdr:to>
    <xdr:cxnSp macro="">
      <xdr:nvCxnSpPr>
        <xdr:cNvPr id="406" name="直線コネクタ 405"/>
        <xdr:cNvCxnSpPr/>
      </xdr:nvCxnSpPr>
      <xdr:spPr>
        <a:xfrm flipV="1">
          <a:off x="9639300" y="182689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55880</xdr:rowOff>
    </xdr:from>
    <xdr:to>
      <xdr:col>46</xdr:col>
      <xdr:colOff>38100</xdr:colOff>
      <xdr:row>106</xdr:row>
      <xdr:rowOff>157480</xdr:rowOff>
    </xdr:to>
    <xdr:sp macro="" textlink="">
      <xdr:nvSpPr>
        <xdr:cNvPr id="407" name="楕円 406"/>
        <xdr:cNvSpPr/>
      </xdr:nvSpPr>
      <xdr:spPr>
        <a:xfrm>
          <a:off x="8699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102870</xdr:rowOff>
    </xdr:from>
    <xdr:to>
      <xdr:col>50</xdr:col>
      <xdr:colOff>114300</xdr:colOff>
      <xdr:row>106</xdr:row>
      <xdr:rowOff>106680</xdr:rowOff>
    </xdr:to>
    <xdr:cxnSp macro="">
      <xdr:nvCxnSpPr>
        <xdr:cNvPr id="408" name="直線コネクタ 407"/>
        <xdr:cNvCxnSpPr/>
      </xdr:nvCxnSpPr>
      <xdr:spPr>
        <a:xfrm flipV="1">
          <a:off x="8750300" y="1827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9"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410"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144797</xdr:rowOff>
    </xdr:from>
    <xdr:ext cx="469744" cy="259045"/>
    <xdr:sp macro="" textlink="">
      <xdr:nvSpPr>
        <xdr:cNvPr id="411" name="n_1mainValue【市民会館】&#10;一人当たり面積"/>
        <xdr:cNvSpPr txBox="1"/>
      </xdr:nvSpPr>
      <xdr:spPr>
        <a:xfrm>
          <a:off x="9391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148607</xdr:rowOff>
    </xdr:from>
    <xdr:ext cx="469744" cy="259045"/>
    <xdr:sp macro="" textlink="">
      <xdr:nvSpPr>
        <xdr:cNvPr id="412" name="n_2mainValue【市民会館】&#10;一人当たり面積"/>
        <xdr:cNvSpPr txBox="1"/>
      </xdr:nvSpPr>
      <xdr:spPr>
        <a:xfrm>
          <a:off x="8515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8" name="直線コネクタ 437"/>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9"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0" name="直線コネクタ 439"/>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1"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2" name="直線コネクタ 441"/>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3"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4" name="フローチャート: 判断 443"/>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5" name="フローチャート: 判断 444"/>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6" name="フローチャート: 判断 445"/>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103777</xdr:rowOff>
    </xdr:from>
    <xdr:to>
      <xdr:col>81</xdr:col>
      <xdr:colOff>101600</xdr:colOff>
      <xdr:row>39</xdr:row>
      <xdr:rowOff>33927</xdr:rowOff>
    </xdr:to>
    <xdr:sp macro="" textlink="">
      <xdr:nvSpPr>
        <xdr:cNvPr id="452" name="楕円 451"/>
        <xdr:cNvSpPr/>
      </xdr:nvSpPr>
      <xdr:spPr>
        <a:xfrm>
          <a:off x="15430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39024</xdr:rowOff>
    </xdr:from>
    <xdr:ext cx="405111" cy="259045"/>
    <xdr:sp macro="" textlink="">
      <xdr:nvSpPr>
        <xdr:cNvPr id="453"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54"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25054</xdr:rowOff>
    </xdr:from>
    <xdr:ext cx="405111" cy="259045"/>
    <xdr:sp macro="" textlink="">
      <xdr:nvSpPr>
        <xdr:cNvPr id="455" name="n_1mainValue【一般廃棄物処理施設】&#10;有形固定資産減価償却率"/>
        <xdr:cNvSpPr txBox="1"/>
      </xdr:nvSpPr>
      <xdr:spPr>
        <a:xfrm>
          <a:off x="15266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7" name="テキスト ボックス 4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9" name="テキスト ボックス 46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1" name="テキスト ボックス 47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3" name="テキスト ボックス 47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5" name="テキスト ボックス 4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79" name="直線コネクタ 478"/>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0"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1" name="直線コネクタ 480"/>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2"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3" name="直線コネクタ 482"/>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84"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85" name="フローチャート: 判断 484"/>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86" name="フローチャート: 判断 485"/>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87" name="フローチャート: 判断 486"/>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124811</xdr:rowOff>
    </xdr:from>
    <xdr:to>
      <xdr:col>112</xdr:col>
      <xdr:colOff>38100</xdr:colOff>
      <xdr:row>36</xdr:row>
      <xdr:rowOff>54961</xdr:rowOff>
    </xdr:to>
    <xdr:sp macro="" textlink="">
      <xdr:nvSpPr>
        <xdr:cNvPr id="493" name="楕円 492"/>
        <xdr:cNvSpPr/>
      </xdr:nvSpPr>
      <xdr:spPr>
        <a:xfrm>
          <a:off x="21272500" y="61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92562</xdr:rowOff>
    </xdr:from>
    <xdr:ext cx="534377" cy="259045"/>
    <xdr:sp macro="" textlink="">
      <xdr:nvSpPr>
        <xdr:cNvPr id="494"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95"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71488</xdr:rowOff>
    </xdr:from>
    <xdr:ext cx="599010" cy="259045"/>
    <xdr:sp macro="" textlink="">
      <xdr:nvSpPr>
        <xdr:cNvPr id="496" name="n_1mainValue【一般廃棄物処理施設】&#10;一人当たり有形固定資産（償却資産）額"/>
        <xdr:cNvSpPr txBox="1"/>
      </xdr:nvSpPr>
      <xdr:spPr>
        <a:xfrm>
          <a:off x="21011095" y="590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8" name="テキスト ボックス 50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8" name="テキスト ボックス 51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0" name="テキスト ボックス 5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22" name="直線コネクタ 521"/>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23"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24" name="直線コネクタ 523"/>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2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6" name="直線コネクタ 52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27"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28" name="フローチャート: 判断 527"/>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29" name="フローチャート: 判断 528"/>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30" name="フローチャート: 判断 529"/>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60234</xdr:rowOff>
    </xdr:from>
    <xdr:to>
      <xdr:col>85</xdr:col>
      <xdr:colOff>177800</xdr:colOff>
      <xdr:row>59</xdr:row>
      <xdr:rowOff>161834</xdr:rowOff>
    </xdr:to>
    <xdr:sp macro="" textlink="">
      <xdr:nvSpPr>
        <xdr:cNvPr id="536" name="楕円 535"/>
        <xdr:cNvSpPr/>
      </xdr:nvSpPr>
      <xdr:spPr>
        <a:xfrm>
          <a:off x="162687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83111</xdr:rowOff>
    </xdr:from>
    <xdr:ext cx="405111" cy="259045"/>
    <xdr:sp macro="" textlink="">
      <xdr:nvSpPr>
        <xdr:cNvPr id="537" name="【保健センター・保健所】&#10;有形固定資産減価償却率該当値テキスト"/>
        <xdr:cNvSpPr txBox="1"/>
      </xdr:nvSpPr>
      <xdr:spPr>
        <a:xfrm>
          <a:off x="16357600" y="1002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50437</xdr:rowOff>
    </xdr:from>
    <xdr:to>
      <xdr:col>81</xdr:col>
      <xdr:colOff>101600</xdr:colOff>
      <xdr:row>59</xdr:row>
      <xdr:rowOff>152037</xdr:rowOff>
    </xdr:to>
    <xdr:sp macro="" textlink="">
      <xdr:nvSpPr>
        <xdr:cNvPr id="538" name="楕円 537"/>
        <xdr:cNvSpPr/>
      </xdr:nvSpPr>
      <xdr:spPr>
        <a:xfrm>
          <a:off x="15430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101237</xdr:rowOff>
    </xdr:from>
    <xdr:to>
      <xdr:col>85</xdr:col>
      <xdr:colOff>127000</xdr:colOff>
      <xdr:row>59</xdr:row>
      <xdr:rowOff>111034</xdr:rowOff>
    </xdr:to>
    <xdr:cxnSp macro="">
      <xdr:nvCxnSpPr>
        <xdr:cNvPr id="539" name="直線コネクタ 538"/>
        <xdr:cNvCxnSpPr/>
      </xdr:nvCxnSpPr>
      <xdr:spPr>
        <a:xfrm>
          <a:off x="15481300" y="1021678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540" name="楕円 539"/>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101237</xdr:rowOff>
    </xdr:from>
    <xdr:to>
      <xdr:col>81</xdr:col>
      <xdr:colOff>50800</xdr:colOff>
      <xdr:row>59</xdr:row>
      <xdr:rowOff>138793</xdr:rowOff>
    </xdr:to>
    <xdr:cxnSp macro="">
      <xdr:nvCxnSpPr>
        <xdr:cNvPr id="541" name="直線コネクタ 540"/>
        <xdr:cNvCxnSpPr/>
      </xdr:nvCxnSpPr>
      <xdr:spPr>
        <a:xfrm flipV="1">
          <a:off x="14592300" y="102167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42"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43" name="n_2ave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168564</xdr:rowOff>
    </xdr:from>
    <xdr:ext cx="405111" cy="259045"/>
    <xdr:sp macro="" textlink="">
      <xdr:nvSpPr>
        <xdr:cNvPr id="544" name="n_1mainValue【保健センター・保健所】&#10;有形固定資産減価償却率"/>
        <xdr:cNvSpPr txBox="1"/>
      </xdr:nvSpPr>
      <xdr:spPr>
        <a:xfrm>
          <a:off x="152660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545" name="n_2mainValue【保健センター・保健所】&#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6" name="直線コネクタ 55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7" name="テキスト ボックス 55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8" name="直線コネクタ 55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9" name="テキスト ボックス 55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0" name="直線コネクタ 55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1" name="テキスト ボックス 56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2" name="直線コネクタ 56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3" name="テキスト ボックス 56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4" name="直線コネクタ 56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5" name="テキスト ボックス 56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6" name="直線コネクタ 56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7" name="テキスト ボックス 56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71" name="直線コネクタ 570"/>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72"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73" name="直線コネクタ 572"/>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74"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75" name="直線コネクタ 574"/>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76"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77" name="フローチャート: 判断 576"/>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78" name="フローチャート: 判断 577"/>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79" name="フローチャート: 判断 578"/>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77107</xdr:rowOff>
    </xdr:from>
    <xdr:to>
      <xdr:col>116</xdr:col>
      <xdr:colOff>114300</xdr:colOff>
      <xdr:row>64</xdr:row>
      <xdr:rowOff>7257</xdr:rowOff>
    </xdr:to>
    <xdr:sp macro="" textlink="">
      <xdr:nvSpPr>
        <xdr:cNvPr id="585" name="楕円 584"/>
        <xdr:cNvSpPr/>
      </xdr:nvSpPr>
      <xdr:spPr>
        <a:xfrm>
          <a:off x="221107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55534</xdr:rowOff>
    </xdr:from>
    <xdr:ext cx="469744" cy="259045"/>
    <xdr:sp macro="" textlink="">
      <xdr:nvSpPr>
        <xdr:cNvPr id="586" name="【保健センター・保健所】&#10;一人当たり面積該当値テキスト"/>
        <xdr:cNvSpPr txBox="1"/>
      </xdr:nvSpPr>
      <xdr:spPr>
        <a:xfrm>
          <a:off x="2219960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87993</xdr:rowOff>
    </xdr:from>
    <xdr:to>
      <xdr:col>112</xdr:col>
      <xdr:colOff>38100</xdr:colOff>
      <xdr:row>64</xdr:row>
      <xdr:rowOff>18143</xdr:rowOff>
    </xdr:to>
    <xdr:sp macro="" textlink="">
      <xdr:nvSpPr>
        <xdr:cNvPr id="587" name="楕円 586"/>
        <xdr:cNvSpPr/>
      </xdr:nvSpPr>
      <xdr:spPr>
        <a:xfrm>
          <a:off x="21272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127907</xdr:rowOff>
    </xdr:from>
    <xdr:to>
      <xdr:col>116</xdr:col>
      <xdr:colOff>63500</xdr:colOff>
      <xdr:row>63</xdr:row>
      <xdr:rowOff>138793</xdr:rowOff>
    </xdr:to>
    <xdr:cxnSp macro="">
      <xdr:nvCxnSpPr>
        <xdr:cNvPr id="588" name="直線コネクタ 587"/>
        <xdr:cNvCxnSpPr/>
      </xdr:nvCxnSpPr>
      <xdr:spPr>
        <a:xfrm flipV="1">
          <a:off x="21323300" y="109292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87993</xdr:rowOff>
    </xdr:from>
    <xdr:to>
      <xdr:col>107</xdr:col>
      <xdr:colOff>101600</xdr:colOff>
      <xdr:row>64</xdr:row>
      <xdr:rowOff>18143</xdr:rowOff>
    </xdr:to>
    <xdr:sp macro="" textlink="">
      <xdr:nvSpPr>
        <xdr:cNvPr id="589" name="楕円 588"/>
        <xdr:cNvSpPr/>
      </xdr:nvSpPr>
      <xdr:spPr>
        <a:xfrm>
          <a:off x="20383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138793</xdr:rowOff>
    </xdr:from>
    <xdr:to>
      <xdr:col>111</xdr:col>
      <xdr:colOff>177800</xdr:colOff>
      <xdr:row>63</xdr:row>
      <xdr:rowOff>138793</xdr:rowOff>
    </xdr:to>
    <xdr:cxnSp macro="">
      <xdr:nvCxnSpPr>
        <xdr:cNvPr id="590" name="直線コネクタ 589"/>
        <xdr:cNvCxnSpPr/>
      </xdr:nvCxnSpPr>
      <xdr:spPr>
        <a:xfrm>
          <a:off x="20434300" y="1094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91"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592"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9270</xdr:rowOff>
    </xdr:from>
    <xdr:ext cx="469744" cy="259045"/>
    <xdr:sp macro="" textlink="">
      <xdr:nvSpPr>
        <xdr:cNvPr id="593" name="n_1mainValue【保健センター・保健所】&#10;一人当たり面積"/>
        <xdr:cNvSpPr txBox="1"/>
      </xdr:nvSpPr>
      <xdr:spPr>
        <a:xfrm>
          <a:off x="210757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9270</xdr:rowOff>
    </xdr:from>
    <xdr:ext cx="469744" cy="259045"/>
    <xdr:sp macro="" textlink="">
      <xdr:nvSpPr>
        <xdr:cNvPr id="594" name="n_2mainValue【保健センター・保健所】&#10;一人当たり面積"/>
        <xdr:cNvSpPr txBox="1"/>
      </xdr:nvSpPr>
      <xdr:spPr>
        <a:xfrm>
          <a:off x="20199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6" name="テキスト ボックス 6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6" name="テキスト ボックス 6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8" name="テキスト ボックス 6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20" name="直線コネクタ 619"/>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21"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22" name="直線コネクタ 621"/>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23"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24" name="直線コネクタ 623"/>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625"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26" name="フローチャート: 判断 625"/>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27" name="フローチャート: 判断 626"/>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28" name="フローチャート: 判断 627"/>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68943</xdr:rowOff>
    </xdr:from>
    <xdr:to>
      <xdr:col>85</xdr:col>
      <xdr:colOff>177800</xdr:colOff>
      <xdr:row>79</xdr:row>
      <xdr:rowOff>170543</xdr:rowOff>
    </xdr:to>
    <xdr:sp macro="" textlink="">
      <xdr:nvSpPr>
        <xdr:cNvPr id="634" name="楕円 633"/>
        <xdr:cNvSpPr/>
      </xdr:nvSpPr>
      <xdr:spPr>
        <a:xfrm>
          <a:off x="16268700" y="136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91820</xdr:rowOff>
    </xdr:from>
    <xdr:ext cx="405111" cy="259045"/>
    <xdr:sp macro="" textlink="">
      <xdr:nvSpPr>
        <xdr:cNvPr id="635" name="【消防施設】&#10;有形固定資産減価償却率該当値テキスト"/>
        <xdr:cNvSpPr txBox="1"/>
      </xdr:nvSpPr>
      <xdr:spPr>
        <a:xfrm>
          <a:off x="16357600" y="1346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90170</xdr:rowOff>
    </xdr:from>
    <xdr:to>
      <xdr:col>81</xdr:col>
      <xdr:colOff>101600</xdr:colOff>
      <xdr:row>80</xdr:row>
      <xdr:rowOff>20320</xdr:rowOff>
    </xdr:to>
    <xdr:sp macro="" textlink="">
      <xdr:nvSpPr>
        <xdr:cNvPr id="636" name="楕円 635"/>
        <xdr:cNvSpPr/>
      </xdr:nvSpPr>
      <xdr:spPr>
        <a:xfrm>
          <a:off x="15430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119743</xdr:rowOff>
    </xdr:from>
    <xdr:to>
      <xdr:col>85</xdr:col>
      <xdr:colOff>127000</xdr:colOff>
      <xdr:row>79</xdr:row>
      <xdr:rowOff>140970</xdr:rowOff>
    </xdr:to>
    <xdr:cxnSp macro="">
      <xdr:nvCxnSpPr>
        <xdr:cNvPr id="637" name="直線コネクタ 636"/>
        <xdr:cNvCxnSpPr/>
      </xdr:nvCxnSpPr>
      <xdr:spPr>
        <a:xfrm flipV="1">
          <a:off x="15481300" y="1366429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124461</xdr:rowOff>
    </xdr:from>
    <xdr:to>
      <xdr:col>76</xdr:col>
      <xdr:colOff>165100</xdr:colOff>
      <xdr:row>80</xdr:row>
      <xdr:rowOff>54611</xdr:rowOff>
    </xdr:to>
    <xdr:sp macro="" textlink="">
      <xdr:nvSpPr>
        <xdr:cNvPr id="638" name="楕円 637"/>
        <xdr:cNvSpPr/>
      </xdr:nvSpPr>
      <xdr:spPr>
        <a:xfrm>
          <a:off x="14541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140970</xdr:rowOff>
    </xdr:from>
    <xdr:to>
      <xdr:col>81</xdr:col>
      <xdr:colOff>50800</xdr:colOff>
      <xdr:row>80</xdr:row>
      <xdr:rowOff>3811</xdr:rowOff>
    </xdr:to>
    <xdr:cxnSp macro="">
      <xdr:nvCxnSpPr>
        <xdr:cNvPr id="639" name="直線コネクタ 638"/>
        <xdr:cNvCxnSpPr/>
      </xdr:nvCxnSpPr>
      <xdr:spPr>
        <a:xfrm flipV="1">
          <a:off x="14592300" y="136855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640"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4915</xdr:rowOff>
    </xdr:from>
    <xdr:ext cx="405111" cy="259045"/>
    <xdr:sp macro="" textlink="">
      <xdr:nvSpPr>
        <xdr:cNvPr id="641" name="n_2aveValue【消防施設】&#10;有形固定資産減価償却率"/>
        <xdr:cNvSpPr txBox="1"/>
      </xdr:nvSpPr>
      <xdr:spPr>
        <a:xfrm>
          <a:off x="14389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36847</xdr:rowOff>
    </xdr:from>
    <xdr:ext cx="405111" cy="259045"/>
    <xdr:sp macro="" textlink="">
      <xdr:nvSpPr>
        <xdr:cNvPr id="642" name="n_1mainValue【消防施設】&#10;有形固定資産減価償却率"/>
        <xdr:cNvSpPr txBox="1"/>
      </xdr:nvSpPr>
      <xdr:spPr>
        <a:xfrm>
          <a:off x="15266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71138</xdr:rowOff>
    </xdr:from>
    <xdr:ext cx="405111" cy="259045"/>
    <xdr:sp macro="" textlink="">
      <xdr:nvSpPr>
        <xdr:cNvPr id="643" name="n_2mainValue【消防施設】&#10;有形固定資産減価償却率"/>
        <xdr:cNvSpPr txBox="1"/>
      </xdr:nvSpPr>
      <xdr:spPr>
        <a:xfrm>
          <a:off x="14389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4" name="直線コネクタ 6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5" name="テキスト ボックス 6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6" name="直線コネクタ 6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7" name="テキスト ボックス 6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8" name="直線コネクタ 6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9" name="テキスト ボックス 6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0" name="直線コネクタ 6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1" name="テキスト ボックス 6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65" name="直線コネクタ 664"/>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66"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67" name="直線コネクタ 66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68"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69" name="直線コネクタ 668"/>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70"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71" name="フローチャート: 判断 670"/>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72" name="フローチャート: 判断 671"/>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73" name="フローチャート: 判断 672"/>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165608</xdr:rowOff>
    </xdr:from>
    <xdr:to>
      <xdr:col>116</xdr:col>
      <xdr:colOff>114300</xdr:colOff>
      <xdr:row>83</xdr:row>
      <xdr:rowOff>95758</xdr:rowOff>
    </xdr:to>
    <xdr:sp macro="" textlink="">
      <xdr:nvSpPr>
        <xdr:cNvPr id="679" name="楕円 678"/>
        <xdr:cNvSpPr/>
      </xdr:nvSpPr>
      <xdr:spPr>
        <a:xfrm>
          <a:off x="221107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17035</xdr:rowOff>
    </xdr:from>
    <xdr:ext cx="469744" cy="259045"/>
    <xdr:sp macro="" textlink="">
      <xdr:nvSpPr>
        <xdr:cNvPr id="680" name="【消防施設】&#10;一人当たり面積該当値テキスト"/>
        <xdr:cNvSpPr txBox="1"/>
      </xdr:nvSpPr>
      <xdr:spPr>
        <a:xfrm>
          <a:off x="22199600" y="1407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156463</xdr:rowOff>
    </xdr:from>
    <xdr:to>
      <xdr:col>112</xdr:col>
      <xdr:colOff>38100</xdr:colOff>
      <xdr:row>83</xdr:row>
      <xdr:rowOff>86613</xdr:rowOff>
    </xdr:to>
    <xdr:sp macro="" textlink="">
      <xdr:nvSpPr>
        <xdr:cNvPr id="681" name="楕円 680"/>
        <xdr:cNvSpPr/>
      </xdr:nvSpPr>
      <xdr:spPr>
        <a:xfrm>
          <a:off x="21272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35813</xdr:rowOff>
    </xdr:from>
    <xdr:to>
      <xdr:col>116</xdr:col>
      <xdr:colOff>63500</xdr:colOff>
      <xdr:row>83</xdr:row>
      <xdr:rowOff>44958</xdr:rowOff>
    </xdr:to>
    <xdr:cxnSp macro="">
      <xdr:nvCxnSpPr>
        <xdr:cNvPr id="682" name="直線コネクタ 681"/>
        <xdr:cNvCxnSpPr/>
      </xdr:nvCxnSpPr>
      <xdr:spPr>
        <a:xfrm>
          <a:off x="21323300" y="142661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12446</xdr:rowOff>
    </xdr:from>
    <xdr:to>
      <xdr:col>107</xdr:col>
      <xdr:colOff>101600</xdr:colOff>
      <xdr:row>83</xdr:row>
      <xdr:rowOff>114046</xdr:rowOff>
    </xdr:to>
    <xdr:sp macro="" textlink="">
      <xdr:nvSpPr>
        <xdr:cNvPr id="683" name="楕円 682"/>
        <xdr:cNvSpPr/>
      </xdr:nvSpPr>
      <xdr:spPr>
        <a:xfrm>
          <a:off x="20383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35813</xdr:rowOff>
    </xdr:from>
    <xdr:to>
      <xdr:col>111</xdr:col>
      <xdr:colOff>177800</xdr:colOff>
      <xdr:row>83</xdr:row>
      <xdr:rowOff>63246</xdr:rowOff>
    </xdr:to>
    <xdr:cxnSp macro="">
      <xdr:nvCxnSpPr>
        <xdr:cNvPr id="684" name="直線コネクタ 683"/>
        <xdr:cNvCxnSpPr/>
      </xdr:nvCxnSpPr>
      <xdr:spPr>
        <a:xfrm flipV="1">
          <a:off x="20434300" y="142661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85"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686" name="n_2ave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103140</xdr:rowOff>
    </xdr:from>
    <xdr:ext cx="469744" cy="259045"/>
    <xdr:sp macro="" textlink="">
      <xdr:nvSpPr>
        <xdr:cNvPr id="687" name="n_1mainValue【消防施設】&#10;一人当たり面積"/>
        <xdr:cNvSpPr txBox="1"/>
      </xdr:nvSpPr>
      <xdr:spPr>
        <a:xfrm>
          <a:off x="21075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130573</xdr:rowOff>
    </xdr:from>
    <xdr:ext cx="469744" cy="259045"/>
    <xdr:sp macro="" textlink="">
      <xdr:nvSpPr>
        <xdr:cNvPr id="688" name="n_2mainValue【消防施設】&#10;一人当たり面積"/>
        <xdr:cNvSpPr txBox="1"/>
      </xdr:nvSpPr>
      <xdr:spPr>
        <a:xfrm>
          <a:off x="201994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9" name="直線コネクタ 6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0" name="テキスト ボックス 6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1" name="直線コネクタ 7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2" name="テキスト ボックス 7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3" name="直線コネクタ 7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4" name="テキスト ボックス 7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5" name="直線コネクタ 7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6" name="テキスト ボックス 7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7" name="直線コネクタ 7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8" name="テキスト ボックス 7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9" name="直線コネクタ 7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0" name="テキスト ボックス 7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2" name="テキスト ボックス 7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14" name="直線コネクタ 71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1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16" name="直線コネクタ 71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1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18" name="直線コネクタ 71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719"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20" name="フローチャート: 判断 71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21" name="フローチャート: 判断 72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722" name="フローチャート: 判断 721"/>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4173</xdr:rowOff>
    </xdr:from>
    <xdr:to>
      <xdr:col>85</xdr:col>
      <xdr:colOff>177800</xdr:colOff>
      <xdr:row>102</xdr:row>
      <xdr:rowOff>105773</xdr:rowOff>
    </xdr:to>
    <xdr:sp macro="" textlink="">
      <xdr:nvSpPr>
        <xdr:cNvPr id="728" name="楕円 727"/>
        <xdr:cNvSpPr/>
      </xdr:nvSpPr>
      <xdr:spPr>
        <a:xfrm>
          <a:off x="162687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27050</xdr:rowOff>
    </xdr:from>
    <xdr:ext cx="405111" cy="259045"/>
    <xdr:sp macro="" textlink="">
      <xdr:nvSpPr>
        <xdr:cNvPr id="729" name="【庁舎】&#10;有形固定資産減価償却率該当値テキスト"/>
        <xdr:cNvSpPr txBox="1"/>
      </xdr:nvSpPr>
      <xdr:spPr>
        <a:xfrm>
          <a:off x="16357600" y="1734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5806</xdr:rowOff>
    </xdr:from>
    <xdr:to>
      <xdr:col>81</xdr:col>
      <xdr:colOff>101600</xdr:colOff>
      <xdr:row>102</xdr:row>
      <xdr:rowOff>107406</xdr:rowOff>
    </xdr:to>
    <xdr:sp macro="" textlink="">
      <xdr:nvSpPr>
        <xdr:cNvPr id="730" name="楕円 729"/>
        <xdr:cNvSpPr/>
      </xdr:nvSpPr>
      <xdr:spPr>
        <a:xfrm>
          <a:off x="15430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54973</xdr:rowOff>
    </xdr:from>
    <xdr:to>
      <xdr:col>85</xdr:col>
      <xdr:colOff>127000</xdr:colOff>
      <xdr:row>102</xdr:row>
      <xdr:rowOff>56606</xdr:rowOff>
    </xdr:to>
    <xdr:cxnSp macro="">
      <xdr:nvCxnSpPr>
        <xdr:cNvPr id="731" name="直線コネクタ 730"/>
        <xdr:cNvCxnSpPr/>
      </xdr:nvCxnSpPr>
      <xdr:spPr>
        <a:xfrm flipV="1">
          <a:off x="15481300" y="175428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38463</xdr:rowOff>
    </xdr:from>
    <xdr:to>
      <xdr:col>76</xdr:col>
      <xdr:colOff>165100</xdr:colOff>
      <xdr:row>102</xdr:row>
      <xdr:rowOff>140063</xdr:rowOff>
    </xdr:to>
    <xdr:sp macro="" textlink="">
      <xdr:nvSpPr>
        <xdr:cNvPr id="732" name="楕円 731"/>
        <xdr:cNvSpPr/>
      </xdr:nvSpPr>
      <xdr:spPr>
        <a:xfrm>
          <a:off x="14541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56606</xdr:rowOff>
    </xdr:from>
    <xdr:to>
      <xdr:col>81</xdr:col>
      <xdr:colOff>50800</xdr:colOff>
      <xdr:row>102</xdr:row>
      <xdr:rowOff>89263</xdr:rowOff>
    </xdr:to>
    <xdr:cxnSp macro="">
      <xdr:nvCxnSpPr>
        <xdr:cNvPr id="733" name="直線コネクタ 732"/>
        <xdr:cNvCxnSpPr/>
      </xdr:nvCxnSpPr>
      <xdr:spPr>
        <a:xfrm flipV="1">
          <a:off x="14592300" y="175445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34"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111596</xdr:rowOff>
    </xdr:from>
    <xdr:ext cx="405111" cy="259045"/>
    <xdr:sp macro="" textlink="">
      <xdr:nvSpPr>
        <xdr:cNvPr id="735" name="n_2aveValue【庁舎】&#10;有形固定資産減価償却率"/>
        <xdr:cNvSpPr txBox="1"/>
      </xdr:nvSpPr>
      <xdr:spPr>
        <a:xfrm>
          <a:off x="14389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123933</xdr:rowOff>
    </xdr:from>
    <xdr:ext cx="405111" cy="259045"/>
    <xdr:sp macro="" textlink="">
      <xdr:nvSpPr>
        <xdr:cNvPr id="736" name="n_1mainValue【庁舎】&#10;有形固定資産減価償却率"/>
        <xdr:cNvSpPr txBox="1"/>
      </xdr:nvSpPr>
      <xdr:spPr>
        <a:xfrm>
          <a:off x="152660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156590</xdr:rowOff>
    </xdr:from>
    <xdr:ext cx="405111" cy="259045"/>
    <xdr:sp macro="" textlink="">
      <xdr:nvSpPr>
        <xdr:cNvPr id="737" name="n_2mainValue【庁舎】&#10;有形固定資産減価償却率"/>
        <xdr:cNvSpPr txBox="1"/>
      </xdr:nvSpPr>
      <xdr:spPr>
        <a:xfrm>
          <a:off x="143897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8" name="テキスト ボックス 7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9" name="直線コネクタ 7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0" name="テキスト ボックス 7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1" name="直線コネクタ 7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2" name="テキスト ボックス 7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4" name="テキスト ボックス 7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5" name="直線コネクタ 7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6" name="テキスト ボックス 7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7" name="直線コネクタ 7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8" name="テキスト ボックス 7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62" name="直線コネクタ 761"/>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63"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64" name="直線コネクタ 763"/>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65"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66" name="直線コネクタ 765"/>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767"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68" name="フローチャート: 判断 767"/>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69" name="フローチャート: 判断 768"/>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70" name="フローチャート: 判断 769"/>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1" name="テキスト ボックス 7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71120</xdr:rowOff>
    </xdr:from>
    <xdr:to>
      <xdr:col>116</xdr:col>
      <xdr:colOff>114300</xdr:colOff>
      <xdr:row>101</xdr:row>
      <xdr:rowOff>1270</xdr:rowOff>
    </xdr:to>
    <xdr:sp macro="" textlink="">
      <xdr:nvSpPr>
        <xdr:cNvPr id="776" name="楕円 775"/>
        <xdr:cNvSpPr/>
      </xdr:nvSpPr>
      <xdr:spPr>
        <a:xfrm>
          <a:off x="22110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24147</xdr:rowOff>
    </xdr:from>
    <xdr:ext cx="469744" cy="259045"/>
    <xdr:sp macro="" textlink="">
      <xdr:nvSpPr>
        <xdr:cNvPr id="777" name="【庁舎】&#10;一人当たり面積該当値テキスト"/>
        <xdr:cNvSpPr txBox="1"/>
      </xdr:nvSpPr>
      <xdr:spPr>
        <a:xfrm>
          <a:off x="22199600" y="1716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132080</xdr:rowOff>
    </xdr:from>
    <xdr:to>
      <xdr:col>112</xdr:col>
      <xdr:colOff>38100</xdr:colOff>
      <xdr:row>102</xdr:row>
      <xdr:rowOff>62230</xdr:rowOff>
    </xdr:to>
    <xdr:sp macro="" textlink="">
      <xdr:nvSpPr>
        <xdr:cNvPr id="778" name="楕円 777"/>
        <xdr:cNvSpPr/>
      </xdr:nvSpPr>
      <xdr:spPr>
        <a:xfrm>
          <a:off x="21272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121920</xdr:rowOff>
    </xdr:from>
    <xdr:to>
      <xdr:col>116</xdr:col>
      <xdr:colOff>63500</xdr:colOff>
      <xdr:row>102</xdr:row>
      <xdr:rowOff>11430</xdr:rowOff>
    </xdr:to>
    <xdr:cxnSp macro="">
      <xdr:nvCxnSpPr>
        <xdr:cNvPr id="779" name="直線コネクタ 778"/>
        <xdr:cNvCxnSpPr/>
      </xdr:nvCxnSpPr>
      <xdr:spPr>
        <a:xfrm flipV="1">
          <a:off x="21323300" y="17266920"/>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6350</xdr:rowOff>
    </xdr:from>
    <xdr:to>
      <xdr:col>107</xdr:col>
      <xdr:colOff>101600</xdr:colOff>
      <xdr:row>102</xdr:row>
      <xdr:rowOff>107950</xdr:rowOff>
    </xdr:to>
    <xdr:sp macro="" textlink="">
      <xdr:nvSpPr>
        <xdr:cNvPr id="780" name="楕円 779"/>
        <xdr:cNvSpPr/>
      </xdr:nvSpPr>
      <xdr:spPr>
        <a:xfrm>
          <a:off x="20383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11430</xdr:rowOff>
    </xdr:from>
    <xdr:to>
      <xdr:col>111</xdr:col>
      <xdr:colOff>177800</xdr:colOff>
      <xdr:row>102</xdr:row>
      <xdr:rowOff>57150</xdr:rowOff>
    </xdr:to>
    <xdr:cxnSp macro="">
      <xdr:nvCxnSpPr>
        <xdr:cNvPr id="781" name="直線コネクタ 780"/>
        <xdr:cNvCxnSpPr/>
      </xdr:nvCxnSpPr>
      <xdr:spPr>
        <a:xfrm flipV="1">
          <a:off x="20434300" y="17499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782"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783" name="n_2aveValue【庁舎】&#10;一人当たり面積"/>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78757</xdr:rowOff>
    </xdr:from>
    <xdr:ext cx="469744" cy="259045"/>
    <xdr:sp macro="" textlink="">
      <xdr:nvSpPr>
        <xdr:cNvPr id="784" name="n_1mainValue【庁舎】&#10;一人当たり面積"/>
        <xdr:cNvSpPr txBox="1"/>
      </xdr:nvSpPr>
      <xdr:spPr>
        <a:xfrm>
          <a:off x="21075727" y="1722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124477</xdr:rowOff>
    </xdr:from>
    <xdr:ext cx="469744" cy="259045"/>
    <xdr:sp macro="" textlink="">
      <xdr:nvSpPr>
        <xdr:cNvPr id="785" name="n_2mainValue【庁舎】&#10;一人当たり面積"/>
        <xdr:cNvSpPr txBox="1"/>
      </xdr:nvSpPr>
      <xdr:spPr>
        <a:xfrm>
          <a:off x="2019942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図書館、体育館・プール、保健センター・保健所、消防施設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庁舎の有形固定資産減価償却率は、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年間の減価償却累計額の増加額が償却資産取得価額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とほぼ同額であるため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今後は横ばいとなる見込である。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福祉施設の有形固定資産減価償却率は、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年間の減価償却累計額の増加額が償却資産取得価額の増加額よりも多いため、今後増加する見込である。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市民会館の有形固定資産減価償却率は、平成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年度に実施した石央文化ホールの改修により資産が増加したため一時的に減少するが、今後は横ばいとなる見込である。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55,158
54,556
690.68
38,622,238
38,135,523
458,574
20,353,798
53,880,268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36.12</a:t>
          </a:r>
          <a:r>
            <a:rPr kumimoji="1" lang="ja-JP" altLang="en-US" sz="1300">
              <a:latin typeface="ＭＳ Ｐゴシック" panose="020B0600070205080204" pitchFamily="50" charset="-128"/>
              <a:ea typeface="ＭＳ Ｐゴシック" panose="020B0600070205080204" pitchFamily="50" charset="-128"/>
            </a:rPr>
            <a:t>％）に加え、長引く地域経済の低迷や所得の減少等が続く中、類似団体内平均値を</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となっている。今後も行財政改革実施計画や中期財政計画に沿った行財政改革の着実な実行に努めることにより、財政の健全化を図る。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53975</xdr:rowOff>
    </xdr:from>
    <xdr:to>
      <xdr:col>23</xdr:col>
      <xdr:colOff>133350</xdr:colOff>
      <xdr:row>45</xdr:row>
      <xdr:rowOff>74083</xdr:rowOff>
    </xdr:to>
    <xdr:cxnSp macro="">
      <xdr:nvCxnSpPr>
        <xdr:cNvPr id="69" name="直線コネクタ 68"/>
        <xdr:cNvCxnSpPr/>
      </xdr:nvCxnSpPr>
      <xdr:spPr>
        <a:xfrm>
          <a:off x="4114800" y="77692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53975</xdr:rowOff>
    </xdr:from>
    <xdr:to>
      <xdr:col>19</xdr:col>
      <xdr:colOff>133350</xdr:colOff>
      <xdr:row>45</xdr:row>
      <xdr:rowOff>53975</xdr:rowOff>
    </xdr:to>
    <xdr:cxnSp macro="">
      <xdr:nvCxnSpPr>
        <xdr:cNvPr id="72" name="直線コネクタ 71"/>
        <xdr:cNvCxnSpPr/>
      </xdr:nvCxnSpPr>
      <xdr:spPr>
        <a:xfrm>
          <a:off x="3225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33867</xdr:rowOff>
    </xdr:from>
    <xdr:to>
      <xdr:col>15</xdr:col>
      <xdr:colOff>82550</xdr:colOff>
      <xdr:row>45</xdr:row>
      <xdr:rowOff>53975</xdr:rowOff>
    </xdr:to>
    <xdr:cxnSp macro="">
      <xdr:nvCxnSpPr>
        <xdr:cNvPr id="75" name="直線コネクタ 74"/>
        <xdr:cNvCxnSpPr/>
      </xdr:nvCxnSpPr>
      <xdr:spPr>
        <a:xfrm>
          <a:off x="2336800" y="77491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33867</xdr:rowOff>
    </xdr:from>
    <xdr:to>
      <xdr:col>11</xdr:col>
      <xdr:colOff>31750</xdr:colOff>
      <xdr:row>45</xdr:row>
      <xdr:rowOff>33867</xdr:rowOff>
    </xdr:to>
    <xdr:cxnSp macro="">
      <xdr:nvCxnSpPr>
        <xdr:cNvPr id="78" name="直線コネクタ 77"/>
        <xdr:cNvCxnSpPr/>
      </xdr:nvCxnSpPr>
      <xdr:spPr>
        <a:xfrm>
          <a:off x="1447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23283</xdr:rowOff>
    </xdr:from>
    <xdr:to>
      <xdr:col>23</xdr:col>
      <xdr:colOff>184150</xdr:colOff>
      <xdr:row>45</xdr:row>
      <xdr:rowOff>124883</xdr:rowOff>
    </xdr:to>
    <xdr:sp macro="" textlink="">
      <xdr:nvSpPr>
        <xdr:cNvPr id="88" name="楕円 87"/>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90610</xdr:rowOff>
    </xdr:from>
    <xdr:ext cx="762000" cy="259045"/>
    <xdr:sp macro="" textlink="">
      <xdr:nvSpPr>
        <xdr:cNvPr id="89" name="財政力該当値テキスト"/>
        <xdr:cNvSpPr txBox="1"/>
      </xdr:nvSpPr>
      <xdr:spPr>
        <a:xfrm>
          <a:off x="5041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3175</xdr:rowOff>
    </xdr:from>
    <xdr:to>
      <xdr:col>19</xdr:col>
      <xdr:colOff>184150</xdr:colOff>
      <xdr:row>45</xdr:row>
      <xdr:rowOff>104775</xdr:rowOff>
    </xdr:to>
    <xdr:sp macro="" textlink="">
      <xdr:nvSpPr>
        <xdr:cNvPr id="90" name="楕円 89"/>
        <xdr:cNvSpPr/>
      </xdr:nvSpPr>
      <xdr:spPr>
        <a:xfrm>
          <a:off x="4064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89552</xdr:rowOff>
    </xdr:from>
    <xdr:ext cx="736600" cy="259045"/>
    <xdr:sp macro="" textlink="">
      <xdr:nvSpPr>
        <xdr:cNvPr id="91" name="テキスト ボックス 90"/>
        <xdr:cNvSpPr txBox="1"/>
      </xdr:nvSpPr>
      <xdr:spPr>
        <a:xfrm>
          <a:off x="3733800" y="780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3175</xdr:rowOff>
    </xdr:from>
    <xdr:to>
      <xdr:col>15</xdr:col>
      <xdr:colOff>133350</xdr:colOff>
      <xdr:row>45</xdr:row>
      <xdr:rowOff>104775</xdr:rowOff>
    </xdr:to>
    <xdr:sp macro="" textlink="">
      <xdr:nvSpPr>
        <xdr:cNvPr id="92" name="楕円 91"/>
        <xdr:cNvSpPr/>
      </xdr:nvSpPr>
      <xdr:spPr>
        <a:xfrm>
          <a:off x="3175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89552</xdr:rowOff>
    </xdr:from>
    <xdr:ext cx="762000" cy="259045"/>
    <xdr:sp macro="" textlink="">
      <xdr:nvSpPr>
        <xdr:cNvPr id="93" name="テキスト ボックス 92"/>
        <xdr:cNvSpPr txBox="1"/>
      </xdr:nvSpPr>
      <xdr:spPr>
        <a:xfrm>
          <a:off x="2844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154517</xdr:rowOff>
    </xdr:from>
    <xdr:to>
      <xdr:col>11</xdr:col>
      <xdr:colOff>82550</xdr:colOff>
      <xdr:row>45</xdr:row>
      <xdr:rowOff>84667</xdr:rowOff>
    </xdr:to>
    <xdr:sp macro="" textlink="">
      <xdr:nvSpPr>
        <xdr:cNvPr id="94" name="楕円 93"/>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69444</xdr:rowOff>
    </xdr:from>
    <xdr:ext cx="762000" cy="259045"/>
    <xdr:sp macro="" textlink="">
      <xdr:nvSpPr>
        <xdr:cNvPr id="95" name="テキスト ボックス 94"/>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公債費に係る比率が引き続き高水準にあるため、高利の地方債の繰上償還等により公債費の圧縮に努めてきた。経常経費については、扶助費の増（</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百万円）により、平成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百万円増加した。また、経常一般財源等歳入については、地方税が増（</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百万円）となっているものの、地方交付税の減（△</a:t>
          </a:r>
          <a:r>
            <a:rPr kumimoji="1" lang="en-US" altLang="ja-JP" sz="1300">
              <a:latin typeface="ＭＳ Ｐゴシック" panose="020B0600070205080204" pitchFamily="50" charset="-128"/>
              <a:ea typeface="ＭＳ Ｐゴシック" panose="020B0600070205080204" pitchFamily="50" charset="-128"/>
            </a:rPr>
            <a:t>410</a:t>
          </a:r>
          <a:r>
            <a:rPr kumimoji="1" lang="ja-JP" altLang="en-US" sz="1300">
              <a:latin typeface="ＭＳ Ｐゴシック" panose="020B0600070205080204" pitchFamily="50" charset="-128"/>
              <a:ea typeface="ＭＳ Ｐゴシック" panose="020B0600070205080204" pitchFamily="50" charset="-128"/>
            </a:rPr>
            <a:t>百万円）により、</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百万円減少した。その結果、経常収支比率は</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％と対前年度比で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悪化したが、類似団体平均との比較においては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下回る結果となった。今後も引き続き、地方債の繰上償還を実施し、公債費の圧縮を図るとともに比率の更なる改善に努める。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45508</xdr:rowOff>
    </xdr:from>
    <xdr:to>
      <xdr:col>23</xdr:col>
      <xdr:colOff>133350</xdr:colOff>
      <xdr:row>60</xdr:row>
      <xdr:rowOff>142029</xdr:rowOff>
    </xdr:to>
    <xdr:cxnSp macro="">
      <xdr:nvCxnSpPr>
        <xdr:cNvPr id="132" name="直線コネクタ 131"/>
        <xdr:cNvCxnSpPr/>
      </xdr:nvCxnSpPr>
      <xdr:spPr>
        <a:xfrm>
          <a:off x="4114800" y="10332508"/>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168698</xdr:rowOff>
    </xdr:from>
    <xdr:to>
      <xdr:col>19</xdr:col>
      <xdr:colOff>133350</xdr:colOff>
      <xdr:row>60</xdr:row>
      <xdr:rowOff>45508</xdr:rowOff>
    </xdr:to>
    <xdr:cxnSp macro="">
      <xdr:nvCxnSpPr>
        <xdr:cNvPr id="135" name="直線コネクタ 134"/>
        <xdr:cNvCxnSpPr/>
      </xdr:nvCxnSpPr>
      <xdr:spPr>
        <a:xfrm>
          <a:off x="3225800" y="102842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168698</xdr:rowOff>
    </xdr:from>
    <xdr:to>
      <xdr:col>15</xdr:col>
      <xdr:colOff>82550</xdr:colOff>
      <xdr:row>60</xdr:row>
      <xdr:rowOff>41487</xdr:rowOff>
    </xdr:to>
    <xdr:cxnSp macro="">
      <xdr:nvCxnSpPr>
        <xdr:cNvPr id="138" name="直線コネクタ 137"/>
        <xdr:cNvCxnSpPr/>
      </xdr:nvCxnSpPr>
      <xdr:spPr>
        <a:xfrm flipV="1">
          <a:off x="2336800" y="1028424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9313</xdr:rowOff>
    </xdr:from>
    <xdr:to>
      <xdr:col>11</xdr:col>
      <xdr:colOff>31750</xdr:colOff>
      <xdr:row>60</xdr:row>
      <xdr:rowOff>41487</xdr:rowOff>
    </xdr:to>
    <xdr:cxnSp macro="">
      <xdr:nvCxnSpPr>
        <xdr:cNvPr id="141" name="直線コネクタ 140"/>
        <xdr:cNvCxnSpPr/>
      </xdr:nvCxnSpPr>
      <xdr:spPr>
        <a:xfrm>
          <a:off x="1447800" y="102963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91229</xdr:rowOff>
    </xdr:from>
    <xdr:to>
      <xdr:col>23</xdr:col>
      <xdr:colOff>184150</xdr:colOff>
      <xdr:row>61</xdr:row>
      <xdr:rowOff>21379</xdr:rowOff>
    </xdr:to>
    <xdr:sp macro="" textlink="">
      <xdr:nvSpPr>
        <xdr:cNvPr id="151" name="楕円 150"/>
        <xdr:cNvSpPr/>
      </xdr:nvSpPr>
      <xdr:spPr>
        <a:xfrm>
          <a:off x="4902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107756</xdr:rowOff>
    </xdr:from>
    <xdr:ext cx="762000" cy="259045"/>
    <xdr:sp macro="" textlink="">
      <xdr:nvSpPr>
        <xdr:cNvPr id="152" name="財政構造の弾力性該当値テキスト"/>
        <xdr:cNvSpPr txBox="1"/>
      </xdr:nvSpPr>
      <xdr:spPr>
        <a:xfrm>
          <a:off x="5041900" y="1022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166158</xdr:rowOff>
    </xdr:from>
    <xdr:to>
      <xdr:col>19</xdr:col>
      <xdr:colOff>184150</xdr:colOff>
      <xdr:row>60</xdr:row>
      <xdr:rowOff>96308</xdr:rowOff>
    </xdr:to>
    <xdr:sp macro="" textlink="">
      <xdr:nvSpPr>
        <xdr:cNvPr id="153" name="楕円 152"/>
        <xdr:cNvSpPr/>
      </xdr:nvSpPr>
      <xdr:spPr>
        <a:xfrm>
          <a:off x="4064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106485</xdr:rowOff>
    </xdr:from>
    <xdr:ext cx="736600" cy="259045"/>
    <xdr:sp macro="" textlink="">
      <xdr:nvSpPr>
        <xdr:cNvPr id="154" name="テキスト ボックス 153"/>
        <xdr:cNvSpPr txBox="1"/>
      </xdr:nvSpPr>
      <xdr:spPr>
        <a:xfrm>
          <a:off x="3733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117898</xdr:rowOff>
    </xdr:from>
    <xdr:to>
      <xdr:col>15</xdr:col>
      <xdr:colOff>133350</xdr:colOff>
      <xdr:row>60</xdr:row>
      <xdr:rowOff>48048</xdr:rowOff>
    </xdr:to>
    <xdr:sp macro="" textlink="">
      <xdr:nvSpPr>
        <xdr:cNvPr id="155" name="楕円 154"/>
        <xdr:cNvSpPr/>
      </xdr:nvSpPr>
      <xdr:spPr>
        <a:xfrm>
          <a:off x="3175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58225</xdr:rowOff>
    </xdr:from>
    <xdr:ext cx="762000" cy="259045"/>
    <xdr:sp macro="" textlink="">
      <xdr:nvSpPr>
        <xdr:cNvPr id="156" name="テキスト ボックス 155"/>
        <xdr:cNvSpPr txBox="1"/>
      </xdr:nvSpPr>
      <xdr:spPr>
        <a:xfrm>
          <a:off x="2844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162137</xdr:rowOff>
    </xdr:from>
    <xdr:to>
      <xdr:col>11</xdr:col>
      <xdr:colOff>82550</xdr:colOff>
      <xdr:row>60</xdr:row>
      <xdr:rowOff>92287</xdr:rowOff>
    </xdr:to>
    <xdr:sp macro="" textlink="">
      <xdr:nvSpPr>
        <xdr:cNvPr id="157" name="楕円 156"/>
        <xdr:cNvSpPr/>
      </xdr:nvSpPr>
      <xdr:spPr>
        <a:xfrm>
          <a:off x="2286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102464</xdr:rowOff>
    </xdr:from>
    <xdr:ext cx="762000" cy="259045"/>
    <xdr:sp macro="" textlink="">
      <xdr:nvSpPr>
        <xdr:cNvPr id="158" name="テキスト ボックス 157"/>
        <xdr:cNvSpPr txBox="1"/>
      </xdr:nvSpPr>
      <xdr:spPr>
        <a:xfrm>
          <a:off x="1955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129963</xdr:rowOff>
    </xdr:from>
    <xdr:to>
      <xdr:col>7</xdr:col>
      <xdr:colOff>31750</xdr:colOff>
      <xdr:row>60</xdr:row>
      <xdr:rowOff>60113</xdr:rowOff>
    </xdr:to>
    <xdr:sp macro="" textlink="">
      <xdr:nvSpPr>
        <xdr:cNvPr id="159" name="楕円 158"/>
        <xdr:cNvSpPr/>
      </xdr:nvSpPr>
      <xdr:spPr>
        <a:xfrm>
          <a:off x="1397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70290</xdr:rowOff>
    </xdr:from>
    <xdr:ext cx="762000" cy="259045"/>
    <xdr:sp macro="" textlink="">
      <xdr:nvSpPr>
        <xdr:cNvPr id="160" name="テキスト ボックス 159"/>
        <xdr:cNvSpPr txBox="1"/>
      </xdr:nvSpPr>
      <xdr:spPr>
        <a:xfrm>
          <a:off x="1066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ともに類似団体内平均値を上回る状況となっている。人件費については、給与水準（ラスパイレス指数）は類似団体内平均値を下回っているものの、人口千人当たり職員数は類似団体内平均値を大きく上回っており、数値を押し上げる要因となっているが、引き続き「定員適正化計画」に従い定員の適正化を図っていくため、逓減する見込みである。また、物件費については、行財政改革実施計画に従い、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％の削減を行う方針としている。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149304</xdr:rowOff>
    </xdr:from>
    <xdr:to>
      <xdr:col>23</xdr:col>
      <xdr:colOff>133350</xdr:colOff>
      <xdr:row>90</xdr:row>
      <xdr:rowOff>13179</xdr:rowOff>
    </xdr:to>
    <xdr:cxnSp macro="">
      <xdr:nvCxnSpPr>
        <xdr:cNvPr id="195" name="直線コネクタ 194"/>
        <xdr:cNvCxnSpPr/>
      </xdr:nvCxnSpPr>
      <xdr:spPr>
        <a:xfrm>
          <a:off x="4114800" y="15408354"/>
          <a:ext cx="8382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131851</xdr:rowOff>
    </xdr:from>
    <xdr:to>
      <xdr:col>19</xdr:col>
      <xdr:colOff>133350</xdr:colOff>
      <xdr:row>89</xdr:row>
      <xdr:rowOff>149304</xdr:rowOff>
    </xdr:to>
    <xdr:cxnSp macro="">
      <xdr:nvCxnSpPr>
        <xdr:cNvPr id="198" name="直線コネクタ 197"/>
        <xdr:cNvCxnSpPr/>
      </xdr:nvCxnSpPr>
      <xdr:spPr>
        <a:xfrm>
          <a:off x="3225800" y="15390901"/>
          <a:ext cx="889000" cy="1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60827</xdr:rowOff>
    </xdr:from>
    <xdr:to>
      <xdr:col>15</xdr:col>
      <xdr:colOff>82550</xdr:colOff>
      <xdr:row>89</xdr:row>
      <xdr:rowOff>131851</xdr:rowOff>
    </xdr:to>
    <xdr:cxnSp macro="">
      <xdr:nvCxnSpPr>
        <xdr:cNvPr id="201" name="直線コネクタ 200"/>
        <xdr:cNvCxnSpPr/>
      </xdr:nvCxnSpPr>
      <xdr:spPr>
        <a:xfrm>
          <a:off x="2336800" y="15319877"/>
          <a:ext cx="889000" cy="7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148735</xdr:rowOff>
    </xdr:from>
    <xdr:to>
      <xdr:col>11</xdr:col>
      <xdr:colOff>31750</xdr:colOff>
      <xdr:row>89</xdr:row>
      <xdr:rowOff>60827</xdr:rowOff>
    </xdr:to>
    <xdr:cxnSp macro="">
      <xdr:nvCxnSpPr>
        <xdr:cNvPr id="204" name="直線コネクタ 203"/>
        <xdr:cNvCxnSpPr/>
      </xdr:nvCxnSpPr>
      <xdr:spPr>
        <a:xfrm>
          <a:off x="1447800" y="15236335"/>
          <a:ext cx="889000" cy="8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110315</xdr:rowOff>
    </xdr:from>
    <xdr:ext cx="762000" cy="259045"/>
    <xdr:sp macro="" textlink="">
      <xdr:nvSpPr>
        <xdr:cNvPr id="206" name="テキスト ボックス 205"/>
        <xdr:cNvSpPr txBox="1"/>
      </xdr:nvSpPr>
      <xdr:spPr>
        <a:xfrm>
          <a:off x="1955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97111</xdr:rowOff>
    </xdr:from>
    <xdr:ext cx="762000" cy="259045"/>
    <xdr:sp macro="" textlink="">
      <xdr:nvSpPr>
        <xdr:cNvPr id="208" name="テキスト ボックス 207"/>
        <xdr:cNvSpPr txBox="1"/>
      </xdr:nvSpPr>
      <xdr:spPr>
        <a:xfrm>
          <a:off x="1066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133829</xdr:rowOff>
    </xdr:from>
    <xdr:to>
      <xdr:col>23</xdr:col>
      <xdr:colOff>184150</xdr:colOff>
      <xdr:row>90</xdr:row>
      <xdr:rowOff>63979</xdr:rowOff>
    </xdr:to>
    <xdr:sp macro="" textlink="">
      <xdr:nvSpPr>
        <xdr:cNvPr id="214" name="楕円 213"/>
        <xdr:cNvSpPr/>
      </xdr:nvSpPr>
      <xdr:spPr>
        <a:xfrm>
          <a:off x="4902200" y="153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29706</xdr:rowOff>
    </xdr:from>
    <xdr:ext cx="762000" cy="259045"/>
    <xdr:sp macro="" textlink="">
      <xdr:nvSpPr>
        <xdr:cNvPr id="215" name="人件費・物件費等の状況該当値テキスト"/>
        <xdr:cNvSpPr txBox="1"/>
      </xdr:nvSpPr>
      <xdr:spPr>
        <a:xfrm>
          <a:off x="5041900" y="1528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98504</xdr:rowOff>
    </xdr:from>
    <xdr:to>
      <xdr:col>19</xdr:col>
      <xdr:colOff>184150</xdr:colOff>
      <xdr:row>90</xdr:row>
      <xdr:rowOff>28654</xdr:rowOff>
    </xdr:to>
    <xdr:sp macro="" textlink="">
      <xdr:nvSpPr>
        <xdr:cNvPr id="216" name="楕円 215"/>
        <xdr:cNvSpPr/>
      </xdr:nvSpPr>
      <xdr:spPr>
        <a:xfrm>
          <a:off x="4064000" y="1535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13431</xdr:rowOff>
    </xdr:from>
    <xdr:ext cx="736600" cy="259045"/>
    <xdr:sp macro="" textlink="">
      <xdr:nvSpPr>
        <xdr:cNvPr id="217" name="テキスト ボックス 216"/>
        <xdr:cNvSpPr txBox="1"/>
      </xdr:nvSpPr>
      <xdr:spPr>
        <a:xfrm>
          <a:off x="3733800" y="15443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81051</xdr:rowOff>
    </xdr:from>
    <xdr:to>
      <xdr:col>15</xdr:col>
      <xdr:colOff>133350</xdr:colOff>
      <xdr:row>90</xdr:row>
      <xdr:rowOff>11201</xdr:rowOff>
    </xdr:to>
    <xdr:sp macro="" textlink="">
      <xdr:nvSpPr>
        <xdr:cNvPr id="218" name="楕円 217"/>
        <xdr:cNvSpPr/>
      </xdr:nvSpPr>
      <xdr:spPr>
        <a:xfrm>
          <a:off x="3175000" y="153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167428</xdr:rowOff>
    </xdr:from>
    <xdr:ext cx="762000" cy="259045"/>
    <xdr:sp macro="" textlink="">
      <xdr:nvSpPr>
        <xdr:cNvPr id="219" name="テキスト ボックス 218"/>
        <xdr:cNvSpPr txBox="1"/>
      </xdr:nvSpPr>
      <xdr:spPr>
        <a:xfrm>
          <a:off x="2844800" y="1542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10027</xdr:rowOff>
    </xdr:from>
    <xdr:to>
      <xdr:col>11</xdr:col>
      <xdr:colOff>82550</xdr:colOff>
      <xdr:row>89</xdr:row>
      <xdr:rowOff>111627</xdr:rowOff>
    </xdr:to>
    <xdr:sp macro="" textlink="">
      <xdr:nvSpPr>
        <xdr:cNvPr id="220" name="楕円 219"/>
        <xdr:cNvSpPr/>
      </xdr:nvSpPr>
      <xdr:spPr>
        <a:xfrm>
          <a:off x="2286000" y="152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96404</xdr:rowOff>
    </xdr:from>
    <xdr:ext cx="762000" cy="259045"/>
    <xdr:sp macro="" textlink="">
      <xdr:nvSpPr>
        <xdr:cNvPr id="221" name="テキスト ボックス 220"/>
        <xdr:cNvSpPr txBox="1"/>
      </xdr:nvSpPr>
      <xdr:spPr>
        <a:xfrm>
          <a:off x="1955800" y="1535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97935</xdr:rowOff>
    </xdr:from>
    <xdr:to>
      <xdr:col>7</xdr:col>
      <xdr:colOff>31750</xdr:colOff>
      <xdr:row>89</xdr:row>
      <xdr:rowOff>28085</xdr:rowOff>
    </xdr:to>
    <xdr:sp macro="" textlink="">
      <xdr:nvSpPr>
        <xdr:cNvPr id="222" name="楕円 221"/>
        <xdr:cNvSpPr/>
      </xdr:nvSpPr>
      <xdr:spPr>
        <a:xfrm>
          <a:off x="1397000" y="15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12862</xdr:rowOff>
    </xdr:from>
    <xdr:ext cx="762000" cy="259045"/>
    <xdr:sp macro="" textlink="">
      <xdr:nvSpPr>
        <xdr:cNvPr id="223" name="テキスト ボックス 222"/>
        <xdr:cNvSpPr txBox="1"/>
      </xdr:nvSpPr>
      <xdr:spPr>
        <a:xfrm>
          <a:off x="1066800" y="1527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地域給制度導入（</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月）に伴う新給料表（平均△</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％）への切替、給与制度の総合的見直し（</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月）による給料表の水準の引下げ（平均△</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％）を国と同様に実施したことにより、類似団体平均を下回る</a:t>
          </a:r>
          <a:r>
            <a:rPr kumimoji="1" lang="en-US" altLang="ja-JP" sz="1100">
              <a:latin typeface="ＭＳ Ｐゴシック" panose="020B0600070205080204" pitchFamily="50" charset="-128"/>
              <a:ea typeface="ＭＳ Ｐゴシック" panose="020B0600070205080204" pitchFamily="50" charset="-128"/>
            </a:rPr>
            <a:t>97.4</a:t>
          </a:r>
          <a:r>
            <a:rPr kumimoji="1" lang="ja-JP" altLang="en-US" sz="1100">
              <a:latin typeface="ＭＳ Ｐゴシック" panose="020B0600070205080204" pitchFamily="50" charset="-128"/>
              <a:ea typeface="ＭＳ Ｐゴシック" panose="020B0600070205080204" pitchFamily="50" charset="-128"/>
            </a:rPr>
            <a:t>となっているが、職員の構成年齢層の上昇（高齢化）や他団体の激変緩和措置に伴う昇給抑制効果により類似団体との差が縮小傾向にある。今後も定員適正化計画及び行財政改革実施計画に基づき、定員適正化、給与の適正化に取り組む。</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当該資料作成時点（平成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月末時点）において、平成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年度地方公務員給与実態調査結果が未公表であるため、前年度の数値を引用している。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59" name="直線コネクタ 258"/>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100693</xdr:rowOff>
    </xdr:to>
    <xdr:cxnSp macro="">
      <xdr:nvCxnSpPr>
        <xdr:cNvPr id="262" name="直線コネクタ 261"/>
        <xdr:cNvCxnSpPr/>
      </xdr:nvCxnSpPr>
      <xdr:spPr>
        <a:xfrm>
          <a:off x="15290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83457</xdr:rowOff>
    </xdr:to>
    <xdr:cxnSp macro="">
      <xdr:nvCxnSpPr>
        <xdr:cNvPr id="265" name="直線コネクタ 264"/>
        <xdr:cNvCxnSpPr/>
      </xdr:nvCxnSpPr>
      <xdr:spPr>
        <a:xfrm>
          <a:off x="14401800" y="1465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83457</xdr:rowOff>
    </xdr:to>
    <xdr:cxnSp macro="">
      <xdr:nvCxnSpPr>
        <xdr:cNvPr id="268" name="直線コネクタ 267"/>
        <xdr:cNvCxnSpPr/>
      </xdr:nvCxnSpPr>
      <xdr:spPr>
        <a:xfrm>
          <a:off x="13512800" y="1465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8" name="楕円 277"/>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9"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2" name="楕円 281"/>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3" name="テキスト ボックス 28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4" name="楕円 283"/>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5" name="テキスト ボックス 284"/>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6" name="楕円 285"/>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7" name="テキスト ボックス 286"/>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市町村合併後、浜田市独自の浜田那賀自治区制度により、支所に多くの職員を配置しているため、類似団体平均を上回る状況となっている。この是正のため平成</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年度に策定した「定員適正化計画」（計画期間：</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年から</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年）により</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年間で</a:t>
          </a:r>
          <a:r>
            <a:rPr kumimoji="1" lang="en-US" altLang="ja-JP" sz="1050">
              <a:latin typeface="ＭＳ Ｐゴシック" panose="020B0600070205080204" pitchFamily="50" charset="-128"/>
              <a:ea typeface="ＭＳ Ｐゴシック" panose="020B0600070205080204" pitchFamily="50" charset="-128"/>
            </a:rPr>
            <a:t>134</a:t>
          </a:r>
          <a:r>
            <a:rPr kumimoji="1" lang="ja-JP" altLang="en-US" sz="1050">
              <a:latin typeface="ＭＳ Ｐゴシック" panose="020B0600070205080204" pitchFamily="50" charset="-128"/>
              <a:ea typeface="ＭＳ Ｐゴシック" panose="020B0600070205080204" pitchFamily="50" charset="-128"/>
            </a:rPr>
            <a:t>名（消防除く）の削減を行うこととし、平成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年度当初では目標に対し</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人前倒しで削減が進んだが、住民ニーズへ対応するための新たな施策や各種制度の変更による業務量の増加等により、平成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年度において削減を緩やかにすることを目的として、目標年度を平成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年度から平成</a:t>
          </a:r>
          <a:r>
            <a:rPr kumimoji="1" lang="en-US" altLang="ja-JP" sz="1050">
              <a:latin typeface="ＭＳ Ｐゴシック" panose="020B0600070205080204" pitchFamily="50" charset="-128"/>
              <a:ea typeface="ＭＳ Ｐゴシック" panose="020B0600070205080204" pitchFamily="50" charset="-128"/>
            </a:rPr>
            <a:t>33</a:t>
          </a:r>
          <a:r>
            <a:rPr kumimoji="1" lang="ja-JP" altLang="en-US" sz="1050">
              <a:latin typeface="ＭＳ Ｐゴシック" panose="020B0600070205080204" pitchFamily="50" charset="-128"/>
              <a:ea typeface="ＭＳ Ｐゴシック" panose="020B0600070205080204" pitchFamily="50" charset="-128"/>
            </a:rPr>
            <a:t>年度へ延長、削減数を</a:t>
          </a:r>
          <a:r>
            <a:rPr kumimoji="1" lang="en-US" altLang="ja-JP" sz="1050">
              <a:latin typeface="ＭＳ Ｐゴシック" panose="020B0600070205080204" pitchFamily="50" charset="-128"/>
              <a:ea typeface="ＭＳ Ｐゴシック" panose="020B0600070205080204" pitchFamily="50" charset="-128"/>
            </a:rPr>
            <a:t>134</a:t>
          </a:r>
          <a:r>
            <a:rPr kumimoji="1" lang="ja-JP" altLang="en-US" sz="1050">
              <a:latin typeface="ＭＳ Ｐゴシック" panose="020B0600070205080204" pitchFamily="50" charset="-128"/>
              <a:ea typeface="ＭＳ Ｐゴシック" panose="020B0600070205080204" pitchFamily="50" charset="-128"/>
            </a:rPr>
            <a:t>名から</a:t>
          </a:r>
          <a:r>
            <a:rPr kumimoji="1" lang="en-US" altLang="ja-JP" sz="1050">
              <a:latin typeface="ＭＳ Ｐゴシック" panose="020B0600070205080204" pitchFamily="50" charset="-128"/>
              <a:ea typeface="ＭＳ Ｐゴシック" panose="020B0600070205080204" pitchFamily="50" charset="-128"/>
            </a:rPr>
            <a:t>144</a:t>
          </a:r>
          <a:r>
            <a:rPr kumimoji="1" lang="ja-JP" altLang="en-US" sz="1050">
              <a:latin typeface="ＭＳ Ｐゴシック" panose="020B0600070205080204" pitchFamily="50" charset="-128"/>
              <a:ea typeface="ＭＳ Ｐゴシック" panose="020B0600070205080204" pitchFamily="50" charset="-128"/>
            </a:rPr>
            <a:t>名に変更することを主な内容とした計画の見直しを行った。</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年度当初では、見直した計画における職員数</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消防除く</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の目標値</a:t>
          </a:r>
          <a:r>
            <a:rPr kumimoji="1" lang="en-US" altLang="ja-JP" sz="1050">
              <a:latin typeface="ＭＳ Ｐゴシック" panose="020B0600070205080204" pitchFamily="50" charset="-128"/>
              <a:ea typeface="ＭＳ Ｐゴシック" panose="020B0600070205080204" pitchFamily="50" charset="-128"/>
            </a:rPr>
            <a:t>560</a:t>
          </a:r>
          <a:r>
            <a:rPr kumimoji="1" lang="ja-JP" altLang="en-US" sz="1050">
              <a:latin typeface="ＭＳ Ｐゴシック" panose="020B0600070205080204" pitchFamily="50" charset="-128"/>
              <a:ea typeface="ＭＳ Ｐゴシック" panose="020B0600070205080204" pitchFamily="50" charset="-128"/>
            </a:rPr>
            <a:t>人に対し、</a:t>
          </a:r>
          <a:r>
            <a:rPr kumimoji="1" lang="en-US" altLang="ja-JP" sz="1050">
              <a:latin typeface="ＭＳ Ｐゴシック" panose="020B0600070205080204" pitchFamily="50" charset="-128"/>
              <a:ea typeface="ＭＳ Ｐゴシック" panose="020B0600070205080204" pitchFamily="50" charset="-128"/>
            </a:rPr>
            <a:t>558</a:t>
          </a:r>
          <a:r>
            <a:rPr kumimoji="1" lang="ja-JP" altLang="en-US" sz="1050">
              <a:latin typeface="ＭＳ Ｐゴシック" panose="020B0600070205080204" pitchFamily="50" charset="-128"/>
              <a:ea typeface="ＭＳ Ｐゴシック" panose="020B0600070205080204" pitchFamily="50" charset="-128"/>
            </a:rPr>
            <a:t>人となっている。今後も、この目標数値の達成に向け、職員の適正配置、民営化・民間委託の推進、組織間連携による効率化、支所機能の見直し等に取り組むこととしている。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58420</xdr:rowOff>
    </xdr:from>
    <xdr:to>
      <xdr:col>81</xdr:col>
      <xdr:colOff>44450</xdr:colOff>
      <xdr:row>66</xdr:row>
      <xdr:rowOff>94615</xdr:rowOff>
    </xdr:to>
    <xdr:cxnSp macro="">
      <xdr:nvCxnSpPr>
        <xdr:cNvPr id="322" name="直線コネクタ 321"/>
        <xdr:cNvCxnSpPr/>
      </xdr:nvCxnSpPr>
      <xdr:spPr>
        <a:xfrm>
          <a:off x="16179800" y="113741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50377</xdr:rowOff>
    </xdr:from>
    <xdr:to>
      <xdr:col>77</xdr:col>
      <xdr:colOff>44450</xdr:colOff>
      <xdr:row>66</xdr:row>
      <xdr:rowOff>58420</xdr:rowOff>
    </xdr:to>
    <xdr:cxnSp macro="">
      <xdr:nvCxnSpPr>
        <xdr:cNvPr id="325" name="直線コネクタ 324"/>
        <xdr:cNvCxnSpPr/>
      </xdr:nvCxnSpPr>
      <xdr:spPr>
        <a:xfrm>
          <a:off x="15290800" y="1136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34290</xdr:rowOff>
    </xdr:from>
    <xdr:to>
      <xdr:col>72</xdr:col>
      <xdr:colOff>203200</xdr:colOff>
      <xdr:row>66</xdr:row>
      <xdr:rowOff>50377</xdr:rowOff>
    </xdr:to>
    <xdr:cxnSp macro="">
      <xdr:nvCxnSpPr>
        <xdr:cNvPr id="328" name="直線コネクタ 327"/>
        <xdr:cNvCxnSpPr/>
      </xdr:nvCxnSpPr>
      <xdr:spPr>
        <a:xfrm>
          <a:off x="14401800" y="113499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10160</xdr:rowOff>
    </xdr:from>
    <xdr:to>
      <xdr:col>68</xdr:col>
      <xdr:colOff>152400</xdr:colOff>
      <xdr:row>66</xdr:row>
      <xdr:rowOff>34290</xdr:rowOff>
    </xdr:to>
    <xdr:cxnSp macro="">
      <xdr:nvCxnSpPr>
        <xdr:cNvPr id="331" name="直線コネクタ 330"/>
        <xdr:cNvCxnSpPr/>
      </xdr:nvCxnSpPr>
      <xdr:spPr>
        <a:xfrm>
          <a:off x="13512800" y="1132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3" name="テキスト ボックス 332"/>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5" name="テキスト ボックス 334"/>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43815</xdr:rowOff>
    </xdr:from>
    <xdr:to>
      <xdr:col>81</xdr:col>
      <xdr:colOff>95250</xdr:colOff>
      <xdr:row>66</xdr:row>
      <xdr:rowOff>145415</xdr:rowOff>
    </xdr:to>
    <xdr:sp macro="" textlink="">
      <xdr:nvSpPr>
        <xdr:cNvPr id="341" name="楕円 340"/>
        <xdr:cNvSpPr/>
      </xdr:nvSpPr>
      <xdr:spPr>
        <a:xfrm>
          <a:off x="169672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15892</xdr:rowOff>
    </xdr:from>
    <xdr:ext cx="762000" cy="259045"/>
    <xdr:sp macro="" textlink="">
      <xdr:nvSpPr>
        <xdr:cNvPr id="342" name="定員管理の状況該当値テキスト"/>
        <xdr:cNvSpPr txBox="1"/>
      </xdr:nvSpPr>
      <xdr:spPr>
        <a:xfrm>
          <a:off x="17106900" y="1133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7620</xdr:rowOff>
    </xdr:from>
    <xdr:to>
      <xdr:col>77</xdr:col>
      <xdr:colOff>95250</xdr:colOff>
      <xdr:row>66</xdr:row>
      <xdr:rowOff>109220</xdr:rowOff>
    </xdr:to>
    <xdr:sp macro="" textlink="">
      <xdr:nvSpPr>
        <xdr:cNvPr id="343" name="楕円 342"/>
        <xdr:cNvSpPr/>
      </xdr:nvSpPr>
      <xdr:spPr>
        <a:xfrm>
          <a:off x="16129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93997</xdr:rowOff>
    </xdr:from>
    <xdr:ext cx="736600" cy="259045"/>
    <xdr:sp macro="" textlink="">
      <xdr:nvSpPr>
        <xdr:cNvPr id="344" name="テキスト ボックス 343"/>
        <xdr:cNvSpPr txBox="1"/>
      </xdr:nvSpPr>
      <xdr:spPr>
        <a:xfrm>
          <a:off x="15798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171027</xdr:rowOff>
    </xdr:from>
    <xdr:to>
      <xdr:col>73</xdr:col>
      <xdr:colOff>44450</xdr:colOff>
      <xdr:row>66</xdr:row>
      <xdr:rowOff>101177</xdr:rowOff>
    </xdr:to>
    <xdr:sp macro="" textlink="">
      <xdr:nvSpPr>
        <xdr:cNvPr id="345" name="楕円 344"/>
        <xdr:cNvSpPr/>
      </xdr:nvSpPr>
      <xdr:spPr>
        <a:xfrm>
          <a:off x="15240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85954</xdr:rowOff>
    </xdr:from>
    <xdr:ext cx="762000" cy="259045"/>
    <xdr:sp macro="" textlink="">
      <xdr:nvSpPr>
        <xdr:cNvPr id="346" name="テキスト ボックス 345"/>
        <xdr:cNvSpPr txBox="1"/>
      </xdr:nvSpPr>
      <xdr:spPr>
        <a:xfrm>
          <a:off x="14909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154940</xdr:rowOff>
    </xdr:from>
    <xdr:to>
      <xdr:col>68</xdr:col>
      <xdr:colOff>203200</xdr:colOff>
      <xdr:row>66</xdr:row>
      <xdr:rowOff>85090</xdr:rowOff>
    </xdr:to>
    <xdr:sp macro="" textlink="">
      <xdr:nvSpPr>
        <xdr:cNvPr id="347" name="楕円 346"/>
        <xdr:cNvSpPr/>
      </xdr:nvSpPr>
      <xdr:spPr>
        <a:xfrm>
          <a:off x="14351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69867</xdr:rowOff>
    </xdr:from>
    <xdr:ext cx="762000" cy="259045"/>
    <xdr:sp macro="" textlink="">
      <xdr:nvSpPr>
        <xdr:cNvPr id="348" name="テキスト ボックス 347"/>
        <xdr:cNvSpPr txBox="1"/>
      </xdr:nvSpPr>
      <xdr:spPr>
        <a:xfrm>
          <a:off x="14020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130810</xdr:rowOff>
    </xdr:from>
    <xdr:to>
      <xdr:col>64</xdr:col>
      <xdr:colOff>152400</xdr:colOff>
      <xdr:row>66</xdr:row>
      <xdr:rowOff>60960</xdr:rowOff>
    </xdr:to>
    <xdr:sp macro="" textlink="">
      <xdr:nvSpPr>
        <xdr:cNvPr id="349" name="楕円 348"/>
        <xdr:cNvSpPr/>
      </xdr:nvSpPr>
      <xdr:spPr>
        <a:xfrm>
          <a:off x="13462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45737</xdr:rowOff>
    </xdr:from>
    <xdr:ext cx="762000" cy="259045"/>
    <xdr:sp macro="" textlink="">
      <xdr:nvSpPr>
        <xdr:cNvPr id="350" name="テキスト ボックス 349"/>
        <xdr:cNvSpPr txBox="1"/>
      </xdr:nvSpPr>
      <xdr:spPr>
        <a:xfrm>
          <a:off x="13131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公債費負担のピークであった</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年度（単年度：</a:t>
          </a:r>
          <a:r>
            <a:rPr kumimoji="1" lang="en-US" altLang="ja-JP" sz="1100">
              <a:latin typeface="ＭＳ Ｐゴシック" panose="020B0600070205080204" pitchFamily="50" charset="-128"/>
              <a:ea typeface="ＭＳ Ｐゴシック" panose="020B0600070205080204" pitchFamily="50" charset="-128"/>
            </a:rPr>
            <a:t>25.7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年度（単年度：</a:t>
          </a:r>
          <a:r>
            <a:rPr kumimoji="1" lang="en-US" altLang="ja-JP" sz="1100">
              <a:latin typeface="ＭＳ Ｐゴシック" panose="020B0600070205080204" pitchFamily="50" charset="-128"/>
              <a:ea typeface="ＭＳ Ｐゴシック" panose="020B0600070205080204" pitchFamily="50" charset="-128"/>
            </a:rPr>
            <a:t>26.0</a:t>
          </a:r>
          <a:r>
            <a:rPr kumimoji="1" lang="ja-JP" altLang="en-US" sz="1100">
              <a:latin typeface="ＭＳ Ｐゴシック" panose="020B0600070205080204" pitchFamily="50" charset="-128"/>
              <a:ea typeface="ＭＳ Ｐゴシック" panose="020B0600070205080204" pitchFamily="50" charset="-128"/>
            </a:rPr>
            <a:t>％）以降は、公債費及び公債費に準ずる債務負担行為の繰上償還の実施（</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ヶ年度にて実施）を行ったが、</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年度の単年度数値は微増し、</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ヶ年度平均数値は対前年度比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悪化し、</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％となった。今後も、公営企業債の償還の財源に充てたと認められる繰入金が増加傾向にあることや、</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に集中的に投資を行ったことが分子を悪化させる要因となるが、更なる繰上償還を実施し、また、ピーク時に元利償還金の大きな割合を占めた交付税算入の少ない地方債から過疎債、合併特例債等の交付税算入の手厚い地方債の借入にシフトしていることから、算入公債費の増が見込まれる。比率は一時的に悪化の傾向を示すが、平成</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年度以降は低減していく見込みである。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120968</xdr:rowOff>
    </xdr:from>
    <xdr:to>
      <xdr:col>81</xdr:col>
      <xdr:colOff>44450</xdr:colOff>
      <xdr:row>40</xdr:row>
      <xdr:rowOff>133032</xdr:rowOff>
    </xdr:to>
    <xdr:cxnSp macro="">
      <xdr:nvCxnSpPr>
        <xdr:cNvPr id="380" name="直線コネクタ 379"/>
        <xdr:cNvCxnSpPr/>
      </xdr:nvCxnSpPr>
      <xdr:spPr>
        <a:xfrm>
          <a:off x="16179800" y="697896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120968</xdr:rowOff>
    </xdr:from>
    <xdr:to>
      <xdr:col>77</xdr:col>
      <xdr:colOff>44450</xdr:colOff>
      <xdr:row>40</xdr:row>
      <xdr:rowOff>163195</xdr:rowOff>
    </xdr:to>
    <xdr:cxnSp macro="">
      <xdr:nvCxnSpPr>
        <xdr:cNvPr id="383" name="直線コネクタ 382"/>
        <xdr:cNvCxnSpPr/>
      </xdr:nvCxnSpPr>
      <xdr:spPr>
        <a:xfrm flipV="1">
          <a:off x="15290800" y="69789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163195</xdr:rowOff>
    </xdr:from>
    <xdr:to>
      <xdr:col>72</xdr:col>
      <xdr:colOff>203200</xdr:colOff>
      <xdr:row>41</xdr:row>
      <xdr:rowOff>76200</xdr:rowOff>
    </xdr:to>
    <xdr:cxnSp macro="">
      <xdr:nvCxnSpPr>
        <xdr:cNvPr id="386" name="直線コネクタ 385"/>
        <xdr:cNvCxnSpPr/>
      </xdr:nvCxnSpPr>
      <xdr:spPr>
        <a:xfrm flipV="1">
          <a:off x="14401800" y="702119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160655</xdr:rowOff>
    </xdr:to>
    <xdr:cxnSp macro="">
      <xdr:nvCxnSpPr>
        <xdr:cNvPr id="389" name="直線コネクタ 388"/>
        <xdr:cNvCxnSpPr/>
      </xdr:nvCxnSpPr>
      <xdr:spPr>
        <a:xfrm flipV="1">
          <a:off x="13512800" y="71056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82232</xdr:rowOff>
    </xdr:from>
    <xdr:to>
      <xdr:col>81</xdr:col>
      <xdr:colOff>95250</xdr:colOff>
      <xdr:row>41</xdr:row>
      <xdr:rowOff>12382</xdr:rowOff>
    </xdr:to>
    <xdr:sp macro="" textlink="">
      <xdr:nvSpPr>
        <xdr:cNvPr id="399" name="楕円 398"/>
        <xdr:cNvSpPr/>
      </xdr:nvSpPr>
      <xdr:spPr>
        <a:xfrm>
          <a:off x="169672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54309</xdr:rowOff>
    </xdr:from>
    <xdr:ext cx="762000" cy="259045"/>
    <xdr:sp macro="" textlink="">
      <xdr:nvSpPr>
        <xdr:cNvPr id="400" name="公債費負担の状況該当値テキスト"/>
        <xdr:cNvSpPr txBox="1"/>
      </xdr:nvSpPr>
      <xdr:spPr>
        <a:xfrm>
          <a:off x="17106900" y="691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70168</xdr:rowOff>
    </xdr:from>
    <xdr:to>
      <xdr:col>77</xdr:col>
      <xdr:colOff>95250</xdr:colOff>
      <xdr:row>41</xdr:row>
      <xdr:rowOff>318</xdr:rowOff>
    </xdr:to>
    <xdr:sp macro="" textlink="">
      <xdr:nvSpPr>
        <xdr:cNvPr id="401" name="楕円 400"/>
        <xdr:cNvSpPr/>
      </xdr:nvSpPr>
      <xdr:spPr>
        <a:xfrm>
          <a:off x="16129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156545</xdr:rowOff>
    </xdr:from>
    <xdr:ext cx="736600" cy="259045"/>
    <xdr:sp macro="" textlink="">
      <xdr:nvSpPr>
        <xdr:cNvPr id="402" name="テキスト ボックス 401"/>
        <xdr:cNvSpPr txBox="1"/>
      </xdr:nvSpPr>
      <xdr:spPr>
        <a:xfrm>
          <a:off x="15798800" y="701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112395</xdr:rowOff>
    </xdr:from>
    <xdr:to>
      <xdr:col>73</xdr:col>
      <xdr:colOff>44450</xdr:colOff>
      <xdr:row>41</xdr:row>
      <xdr:rowOff>42545</xdr:rowOff>
    </xdr:to>
    <xdr:sp macro="" textlink="">
      <xdr:nvSpPr>
        <xdr:cNvPr id="403" name="楕円 402"/>
        <xdr:cNvSpPr/>
      </xdr:nvSpPr>
      <xdr:spPr>
        <a:xfrm>
          <a:off x="15240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27322</xdr:rowOff>
    </xdr:from>
    <xdr:ext cx="762000" cy="259045"/>
    <xdr:sp macro="" textlink="">
      <xdr:nvSpPr>
        <xdr:cNvPr id="404" name="テキスト ボックス 403"/>
        <xdr:cNvSpPr txBox="1"/>
      </xdr:nvSpPr>
      <xdr:spPr>
        <a:xfrm>
          <a:off x="14909800" y="70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5" name="楕円 404"/>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6" name="テキスト ボックス 405"/>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109855</xdr:rowOff>
    </xdr:from>
    <xdr:to>
      <xdr:col>64</xdr:col>
      <xdr:colOff>152400</xdr:colOff>
      <xdr:row>42</xdr:row>
      <xdr:rowOff>40005</xdr:rowOff>
    </xdr:to>
    <xdr:sp macro="" textlink="">
      <xdr:nvSpPr>
        <xdr:cNvPr id="407" name="楕円 406"/>
        <xdr:cNvSpPr/>
      </xdr:nvSpPr>
      <xdr:spPr>
        <a:xfrm>
          <a:off x="13462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24782</xdr:rowOff>
    </xdr:from>
    <xdr:ext cx="762000" cy="259045"/>
    <xdr:sp macro="" textlink="">
      <xdr:nvSpPr>
        <xdr:cNvPr id="408" name="テキスト ボックス 407"/>
        <xdr:cNvSpPr txBox="1"/>
      </xdr:nvSpPr>
      <xdr:spPr>
        <a:xfrm>
          <a:off x="13131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地方債残高は増加傾向にあるが、これは臨時財政対策債の残高の増加及び</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年度までに集中的に投資を行ったことによる影響が表れたためである。公債費に準ずる債務負担行為に基づく支出を繰上償還したことにより債務負担行為額支出予定額が</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年度以降ほぼゼロとなり、また、過疎債、合併特例債等交付税算入の大きい起債を中心としているため、基準財政需要額算入見込額が増となり、将来負担比率は対前年度比</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改善し、</a:t>
          </a:r>
          <a:r>
            <a:rPr kumimoji="1" lang="en-US" altLang="ja-JP" sz="1100">
              <a:latin typeface="ＭＳ Ｐゴシック" panose="020B0600070205080204" pitchFamily="50" charset="-128"/>
              <a:ea typeface="ＭＳ Ｐゴシック" panose="020B0600070205080204" pitchFamily="50" charset="-128"/>
            </a:rPr>
            <a:t>72.3</a:t>
          </a:r>
          <a:r>
            <a:rPr kumimoji="1" lang="ja-JP" altLang="en-US" sz="1100">
              <a:latin typeface="ＭＳ Ｐゴシック" panose="020B0600070205080204" pitchFamily="50" charset="-128"/>
              <a:ea typeface="ＭＳ Ｐゴシック" panose="020B0600070205080204" pitchFamily="50" charset="-128"/>
            </a:rPr>
            <a:t>％となった。今後は、分子は基本的には現行の水準を維持かやや上回ることになるが、増に見合った算入公債費等の充当可能財源の確保により、比率の現行水準維持に努める。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37550</xdr:rowOff>
    </xdr:from>
    <xdr:to>
      <xdr:col>81</xdr:col>
      <xdr:colOff>44450</xdr:colOff>
      <xdr:row>17</xdr:row>
      <xdr:rowOff>120396</xdr:rowOff>
    </xdr:to>
    <xdr:cxnSp macro="">
      <xdr:nvCxnSpPr>
        <xdr:cNvPr id="442" name="直線コネクタ 441"/>
        <xdr:cNvCxnSpPr/>
      </xdr:nvCxnSpPr>
      <xdr:spPr>
        <a:xfrm flipV="1">
          <a:off x="16179800" y="2952200"/>
          <a:ext cx="8382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120396</xdr:rowOff>
    </xdr:from>
    <xdr:to>
      <xdr:col>77</xdr:col>
      <xdr:colOff>44450</xdr:colOff>
      <xdr:row>18</xdr:row>
      <xdr:rowOff>33401</xdr:rowOff>
    </xdr:to>
    <xdr:cxnSp macro="">
      <xdr:nvCxnSpPr>
        <xdr:cNvPr id="445" name="直線コネクタ 444"/>
        <xdr:cNvCxnSpPr/>
      </xdr:nvCxnSpPr>
      <xdr:spPr>
        <a:xfrm flipV="1">
          <a:off x="15290800" y="3035046"/>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33401</xdr:rowOff>
    </xdr:from>
    <xdr:to>
      <xdr:col>72</xdr:col>
      <xdr:colOff>203200</xdr:colOff>
      <xdr:row>18</xdr:row>
      <xdr:rowOff>141182</xdr:rowOff>
    </xdr:to>
    <xdr:cxnSp macro="">
      <xdr:nvCxnSpPr>
        <xdr:cNvPr id="448" name="直線コネクタ 447"/>
        <xdr:cNvCxnSpPr/>
      </xdr:nvCxnSpPr>
      <xdr:spPr>
        <a:xfrm flipV="1">
          <a:off x="14401800" y="3119501"/>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0" name="テキスト ボックス 449"/>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141182</xdr:rowOff>
    </xdr:from>
    <xdr:to>
      <xdr:col>68</xdr:col>
      <xdr:colOff>152400</xdr:colOff>
      <xdr:row>19</xdr:row>
      <xdr:rowOff>44534</xdr:rowOff>
    </xdr:to>
    <xdr:cxnSp macro="">
      <xdr:nvCxnSpPr>
        <xdr:cNvPr id="451" name="直線コネクタ 450"/>
        <xdr:cNvCxnSpPr/>
      </xdr:nvCxnSpPr>
      <xdr:spPr>
        <a:xfrm flipV="1">
          <a:off x="13512800" y="3227282"/>
          <a:ext cx="889000" cy="7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158200</xdr:rowOff>
    </xdr:from>
    <xdr:to>
      <xdr:col>81</xdr:col>
      <xdr:colOff>95250</xdr:colOff>
      <xdr:row>17</xdr:row>
      <xdr:rowOff>88350</xdr:rowOff>
    </xdr:to>
    <xdr:sp macro="" textlink="">
      <xdr:nvSpPr>
        <xdr:cNvPr id="461" name="楕円 460"/>
        <xdr:cNvSpPr/>
      </xdr:nvSpPr>
      <xdr:spPr>
        <a:xfrm>
          <a:off x="16967200" y="29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130277</xdr:rowOff>
    </xdr:from>
    <xdr:ext cx="762000" cy="259045"/>
    <xdr:sp macro="" textlink="">
      <xdr:nvSpPr>
        <xdr:cNvPr id="462" name="将来負担の状況該当値テキスト"/>
        <xdr:cNvSpPr txBox="1"/>
      </xdr:nvSpPr>
      <xdr:spPr>
        <a:xfrm>
          <a:off x="17106900" y="287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69596</xdr:rowOff>
    </xdr:from>
    <xdr:to>
      <xdr:col>77</xdr:col>
      <xdr:colOff>95250</xdr:colOff>
      <xdr:row>17</xdr:row>
      <xdr:rowOff>171196</xdr:rowOff>
    </xdr:to>
    <xdr:sp macro="" textlink="">
      <xdr:nvSpPr>
        <xdr:cNvPr id="463" name="楕円 462"/>
        <xdr:cNvSpPr/>
      </xdr:nvSpPr>
      <xdr:spPr>
        <a:xfrm>
          <a:off x="161290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155973</xdr:rowOff>
    </xdr:from>
    <xdr:ext cx="736600" cy="259045"/>
    <xdr:sp macro="" textlink="">
      <xdr:nvSpPr>
        <xdr:cNvPr id="464" name="テキスト ボックス 463"/>
        <xdr:cNvSpPr txBox="1"/>
      </xdr:nvSpPr>
      <xdr:spPr>
        <a:xfrm>
          <a:off x="15798800" y="307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154051</xdr:rowOff>
    </xdr:from>
    <xdr:to>
      <xdr:col>73</xdr:col>
      <xdr:colOff>44450</xdr:colOff>
      <xdr:row>18</xdr:row>
      <xdr:rowOff>84201</xdr:rowOff>
    </xdr:to>
    <xdr:sp macro="" textlink="">
      <xdr:nvSpPr>
        <xdr:cNvPr id="465" name="楕円 464"/>
        <xdr:cNvSpPr/>
      </xdr:nvSpPr>
      <xdr:spPr>
        <a:xfrm>
          <a:off x="15240000" y="30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68978</xdr:rowOff>
    </xdr:from>
    <xdr:ext cx="762000" cy="259045"/>
    <xdr:sp macro="" textlink="">
      <xdr:nvSpPr>
        <xdr:cNvPr id="466" name="テキスト ボックス 465"/>
        <xdr:cNvSpPr txBox="1"/>
      </xdr:nvSpPr>
      <xdr:spPr>
        <a:xfrm>
          <a:off x="14909800" y="315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90382</xdr:rowOff>
    </xdr:from>
    <xdr:to>
      <xdr:col>68</xdr:col>
      <xdr:colOff>203200</xdr:colOff>
      <xdr:row>19</xdr:row>
      <xdr:rowOff>20532</xdr:rowOff>
    </xdr:to>
    <xdr:sp macro="" textlink="">
      <xdr:nvSpPr>
        <xdr:cNvPr id="467" name="楕円 466"/>
        <xdr:cNvSpPr/>
      </xdr:nvSpPr>
      <xdr:spPr>
        <a:xfrm>
          <a:off x="14351000" y="31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5309</xdr:rowOff>
    </xdr:from>
    <xdr:ext cx="762000" cy="259045"/>
    <xdr:sp macro="" textlink="">
      <xdr:nvSpPr>
        <xdr:cNvPr id="468" name="テキスト ボックス 467"/>
        <xdr:cNvSpPr txBox="1"/>
      </xdr:nvSpPr>
      <xdr:spPr>
        <a:xfrm>
          <a:off x="14020800" y="326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165184</xdr:rowOff>
    </xdr:from>
    <xdr:to>
      <xdr:col>64</xdr:col>
      <xdr:colOff>152400</xdr:colOff>
      <xdr:row>19</xdr:row>
      <xdr:rowOff>95334</xdr:rowOff>
    </xdr:to>
    <xdr:sp macro="" textlink="">
      <xdr:nvSpPr>
        <xdr:cNvPr id="469" name="楕円 468"/>
        <xdr:cNvSpPr/>
      </xdr:nvSpPr>
      <xdr:spPr>
        <a:xfrm>
          <a:off x="13462000" y="325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80111</xdr:rowOff>
    </xdr:from>
    <xdr:ext cx="762000" cy="259045"/>
    <xdr:sp macro="" textlink="">
      <xdr:nvSpPr>
        <xdr:cNvPr id="470" name="テキスト ボックス 469"/>
        <xdr:cNvSpPr txBox="1"/>
      </xdr:nvSpPr>
      <xdr:spPr>
        <a:xfrm>
          <a:off x="13131800" y="333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55,158
54,556
690.68
38,622,238
38,135,523
458,574
20,353,798
53,880,268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人件費に係る経常収支比率は、類似団体内平均値と比較すると</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上回っている。給与水準（ラスパイレス指数）は類似団体と比較して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下回っているものの、職員数が類似団体と比較して多いことが要因になっている。今後も引き続き「定員適正化計画」に基づく職員数の純減を進めることにより、人件費の逓減を進めていく。また、公営企業会計（法非適用）の人件費に充てた繰出金といった人件費に準ずる費用についても抑制を図る等、人件費関係経費全般について取組を進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85090</xdr:rowOff>
    </xdr:to>
    <xdr:cxnSp macro="">
      <xdr:nvCxnSpPr>
        <xdr:cNvPr id="66" name="直線コネクタ 65"/>
        <xdr:cNvCxnSpPr/>
      </xdr:nvCxnSpPr>
      <xdr:spPr>
        <a:xfrm>
          <a:off x="3987800" y="6428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85090</xdr:rowOff>
    </xdr:to>
    <xdr:cxnSp macro="">
      <xdr:nvCxnSpPr>
        <xdr:cNvPr id="69" name="直線コネクタ 68"/>
        <xdr:cNvCxnSpPr/>
      </xdr:nvCxnSpPr>
      <xdr:spPr>
        <a:xfrm>
          <a:off x="3098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85090</xdr:rowOff>
    </xdr:to>
    <xdr:cxnSp macro="">
      <xdr:nvCxnSpPr>
        <xdr:cNvPr id="72" name="直線コネクタ 71"/>
        <xdr:cNvCxnSpPr/>
      </xdr:nvCxnSpPr>
      <xdr:spPr>
        <a:xfrm flipV="1">
          <a:off x="2209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115570</xdr:rowOff>
    </xdr:to>
    <xdr:cxnSp macro="">
      <xdr:nvCxnSpPr>
        <xdr:cNvPr id="75" name="直線コネクタ 74"/>
        <xdr:cNvCxnSpPr/>
      </xdr:nvCxnSpPr>
      <xdr:spPr>
        <a:xfrm flipV="1">
          <a:off x="1320800" y="642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人当たりの歳出決算額は、類似団体平均の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倍程度であり、引き続き高い水準にある。物件費については、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年度まで年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％の削減を行う方針であり、行財政改革実施計画の確実な履行が必要である。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24130</xdr:rowOff>
    </xdr:from>
    <xdr:to>
      <xdr:col>82</xdr:col>
      <xdr:colOff>107950</xdr:colOff>
      <xdr:row>13</xdr:row>
      <xdr:rowOff>42418</xdr:rowOff>
    </xdr:to>
    <xdr:cxnSp macro="">
      <xdr:nvCxnSpPr>
        <xdr:cNvPr id="125" name="直線コネクタ 124"/>
        <xdr:cNvCxnSpPr/>
      </xdr:nvCxnSpPr>
      <xdr:spPr>
        <a:xfrm>
          <a:off x="15671800" y="22529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24130</xdr:rowOff>
    </xdr:from>
    <xdr:to>
      <xdr:col>78</xdr:col>
      <xdr:colOff>69850</xdr:colOff>
      <xdr:row>13</xdr:row>
      <xdr:rowOff>124714</xdr:rowOff>
    </xdr:to>
    <xdr:cxnSp macro="">
      <xdr:nvCxnSpPr>
        <xdr:cNvPr id="128" name="直線コネクタ 127"/>
        <xdr:cNvCxnSpPr/>
      </xdr:nvCxnSpPr>
      <xdr:spPr>
        <a:xfrm flipV="1">
          <a:off x="14782800" y="22529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88138</xdr:rowOff>
    </xdr:from>
    <xdr:to>
      <xdr:col>73</xdr:col>
      <xdr:colOff>180975</xdr:colOff>
      <xdr:row>13</xdr:row>
      <xdr:rowOff>124714</xdr:rowOff>
    </xdr:to>
    <xdr:cxnSp macro="">
      <xdr:nvCxnSpPr>
        <xdr:cNvPr id="131" name="直線コネクタ 130"/>
        <xdr:cNvCxnSpPr/>
      </xdr:nvCxnSpPr>
      <xdr:spPr>
        <a:xfrm>
          <a:off x="13893800" y="2316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33274</xdr:rowOff>
    </xdr:from>
    <xdr:to>
      <xdr:col>69</xdr:col>
      <xdr:colOff>92075</xdr:colOff>
      <xdr:row>13</xdr:row>
      <xdr:rowOff>88138</xdr:rowOff>
    </xdr:to>
    <xdr:cxnSp macro="">
      <xdr:nvCxnSpPr>
        <xdr:cNvPr id="134" name="直線コネクタ 133"/>
        <xdr:cNvCxnSpPr/>
      </xdr:nvCxnSpPr>
      <xdr:spPr>
        <a:xfrm>
          <a:off x="13004800" y="22621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163068</xdr:rowOff>
    </xdr:from>
    <xdr:to>
      <xdr:col>82</xdr:col>
      <xdr:colOff>158750</xdr:colOff>
      <xdr:row>13</xdr:row>
      <xdr:rowOff>93218</xdr:rowOff>
    </xdr:to>
    <xdr:sp macro="" textlink="">
      <xdr:nvSpPr>
        <xdr:cNvPr id="144" name="楕円 143"/>
        <xdr:cNvSpPr/>
      </xdr:nvSpPr>
      <xdr:spPr>
        <a:xfrm>
          <a:off x="164592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71645</xdr:rowOff>
    </xdr:from>
    <xdr:ext cx="762000" cy="259045"/>
    <xdr:sp macro="" textlink="">
      <xdr:nvSpPr>
        <xdr:cNvPr id="145" name="物件費該当値テキスト"/>
        <xdr:cNvSpPr txBox="1"/>
      </xdr:nvSpPr>
      <xdr:spPr>
        <a:xfrm>
          <a:off x="16598900" y="212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144780</xdr:rowOff>
    </xdr:from>
    <xdr:to>
      <xdr:col>78</xdr:col>
      <xdr:colOff>120650</xdr:colOff>
      <xdr:row>13</xdr:row>
      <xdr:rowOff>74930</xdr:rowOff>
    </xdr:to>
    <xdr:sp macro="" textlink="">
      <xdr:nvSpPr>
        <xdr:cNvPr id="146" name="楕円 145"/>
        <xdr:cNvSpPr/>
      </xdr:nvSpPr>
      <xdr:spPr>
        <a:xfrm>
          <a:off x="15621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85107</xdr:rowOff>
    </xdr:from>
    <xdr:ext cx="736600" cy="259045"/>
    <xdr:sp macro="" textlink="">
      <xdr:nvSpPr>
        <xdr:cNvPr id="147" name="テキスト ボックス 146"/>
        <xdr:cNvSpPr txBox="1"/>
      </xdr:nvSpPr>
      <xdr:spPr>
        <a:xfrm>
          <a:off x="15290800" y="197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73914</xdr:rowOff>
    </xdr:from>
    <xdr:to>
      <xdr:col>74</xdr:col>
      <xdr:colOff>31750</xdr:colOff>
      <xdr:row>14</xdr:row>
      <xdr:rowOff>4064</xdr:rowOff>
    </xdr:to>
    <xdr:sp macro="" textlink="">
      <xdr:nvSpPr>
        <xdr:cNvPr id="148" name="楕円 147"/>
        <xdr:cNvSpPr/>
      </xdr:nvSpPr>
      <xdr:spPr>
        <a:xfrm>
          <a:off x="14732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14241</xdr:rowOff>
    </xdr:from>
    <xdr:ext cx="762000" cy="259045"/>
    <xdr:sp macro="" textlink="">
      <xdr:nvSpPr>
        <xdr:cNvPr id="149" name="テキスト ボックス 148"/>
        <xdr:cNvSpPr txBox="1"/>
      </xdr:nvSpPr>
      <xdr:spPr>
        <a:xfrm>
          <a:off x="14401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37338</xdr:rowOff>
    </xdr:from>
    <xdr:to>
      <xdr:col>69</xdr:col>
      <xdr:colOff>142875</xdr:colOff>
      <xdr:row>13</xdr:row>
      <xdr:rowOff>138938</xdr:rowOff>
    </xdr:to>
    <xdr:sp macro="" textlink="">
      <xdr:nvSpPr>
        <xdr:cNvPr id="150" name="楕円 149"/>
        <xdr:cNvSpPr/>
      </xdr:nvSpPr>
      <xdr:spPr>
        <a:xfrm>
          <a:off x="13843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149115</xdr:rowOff>
    </xdr:from>
    <xdr:ext cx="762000" cy="259045"/>
    <xdr:sp macro="" textlink="">
      <xdr:nvSpPr>
        <xdr:cNvPr id="151" name="テキスト ボックス 150"/>
        <xdr:cNvSpPr txBox="1"/>
      </xdr:nvSpPr>
      <xdr:spPr>
        <a:xfrm>
          <a:off x="13512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153924</xdr:rowOff>
    </xdr:from>
    <xdr:to>
      <xdr:col>65</xdr:col>
      <xdr:colOff>53975</xdr:colOff>
      <xdr:row>13</xdr:row>
      <xdr:rowOff>84074</xdr:rowOff>
    </xdr:to>
    <xdr:sp macro="" textlink="">
      <xdr:nvSpPr>
        <xdr:cNvPr id="152" name="楕円 151"/>
        <xdr:cNvSpPr/>
      </xdr:nvSpPr>
      <xdr:spPr>
        <a:xfrm>
          <a:off x="12954000" y="2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94251</xdr:rowOff>
    </xdr:from>
    <xdr:ext cx="762000" cy="259045"/>
    <xdr:sp macro="" textlink="">
      <xdr:nvSpPr>
        <xdr:cNvPr id="153" name="テキスト ボックス 152"/>
        <xdr:cNvSpPr txBox="1"/>
      </xdr:nvSpPr>
      <xdr:spPr>
        <a:xfrm>
          <a:off x="12623800" y="19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人当たりの歳出決算額は、類似団体平均の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倍程度であり、引き続き高い水準にある。対前年度比では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増加しており、今後も引き続き扶助費の増が見込まれるため、財源確保等、財政負担の軽減に努める必要がある。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55</xdr:row>
      <xdr:rowOff>75293</xdr:rowOff>
    </xdr:to>
    <xdr:cxnSp macro="">
      <xdr:nvCxnSpPr>
        <xdr:cNvPr id="188" name="直線コネクタ 187"/>
        <xdr:cNvCxnSpPr/>
      </xdr:nvCxnSpPr>
      <xdr:spPr>
        <a:xfrm>
          <a:off x="3987800" y="93961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105228</xdr:rowOff>
    </xdr:from>
    <xdr:to>
      <xdr:col>19</xdr:col>
      <xdr:colOff>187325</xdr:colOff>
      <xdr:row>54</xdr:row>
      <xdr:rowOff>137885</xdr:rowOff>
    </xdr:to>
    <xdr:cxnSp macro="">
      <xdr:nvCxnSpPr>
        <xdr:cNvPr id="191" name="直線コネクタ 190"/>
        <xdr:cNvCxnSpPr/>
      </xdr:nvCxnSpPr>
      <xdr:spPr>
        <a:xfrm>
          <a:off x="3098800" y="9363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105228</xdr:rowOff>
    </xdr:to>
    <xdr:cxnSp macro="">
      <xdr:nvCxnSpPr>
        <xdr:cNvPr id="194" name="直線コネクタ 193"/>
        <xdr:cNvCxnSpPr/>
      </xdr:nvCxnSpPr>
      <xdr:spPr>
        <a:xfrm>
          <a:off x="2209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72572</xdr:rowOff>
    </xdr:from>
    <xdr:to>
      <xdr:col>11</xdr:col>
      <xdr:colOff>9525</xdr:colOff>
      <xdr:row>54</xdr:row>
      <xdr:rowOff>94343</xdr:rowOff>
    </xdr:to>
    <xdr:cxnSp macro="">
      <xdr:nvCxnSpPr>
        <xdr:cNvPr id="197" name="直線コネクタ 196"/>
        <xdr:cNvCxnSpPr/>
      </xdr:nvCxnSpPr>
      <xdr:spPr>
        <a:xfrm>
          <a:off x="1320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7" name="楕円 206"/>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8"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09" name="楕円 208"/>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10" name="テキスト ボックス 209"/>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11" name="楕円 210"/>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2" name="テキスト ボックス 211"/>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3" name="楕円 212"/>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4" name="テキスト ボックス 213"/>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15" name="楕円 214"/>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16" name="テキスト ボックス 215"/>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上回っており、人口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人当たりの歳出決算額を類似団体平均と比較すると、繰出金が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倍程度と高い水準にある。今後も、介護保険受給者数の増といった繰出金の増要因はあるが、行財政改革実施計画の確実な履行により、増率の抑制に努める必要がある。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58420</xdr:rowOff>
    </xdr:to>
    <xdr:cxnSp macro="">
      <xdr:nvCxnSpPr>
        <xdr:cNvPr id="249" name="直線コネクタ 248"/>
        <xdr:cNvCxnSpPr/>
      </xdr:nvCxnSpPr>
      <xdr:spPr>
        <a:xfrm>
          <a:off x="15671800" y="9949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5080</xdr:rowOff>
    </xdr:to>
    <xdr:cxnSp macro="">
      <xdr:nvCxnSpPr>
        <xdr:cNvPr id="252" name="直線コネクタ 251"/>
        <xdr:cNvCxnSpPr/>
      </xdr:nvCxnSpPr>
      <xdr:spPr>
        <a:xfrm>
          <a:off x="14782800" y="991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138430</xdr:rowOff>
    </xdr:to>
    <xdr:cxnSp macro="">
      <xdr:nvCxnSpPr>
        <xdr:cNvPr id="255" name="直線コネクタ 254"/>
        <xdr:cNvCxnSpPr/>
      </xdr:nvCxnSpPr>
      <xdr:spPr>
        <a:xfrm>
          <a:off x="13893800" y="988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130810</xdr:rowOff>
    </xdr:to>
    <xdr:cxnSp macro="">
      <xdr:nvCxnSpPr>
        <xdr:cNvPr id="258" name="直線コネクタ 257"/>
        <xdr:cNvCxnSpPr/>
      </xdr:nvCxnSpPr>
      <xdr:spPr>
        <a:xfrm flipV="1">
          <a:off x="13004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68" name="楕円 267"/>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9"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0" name="楕円 269"/>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1" name="テキスト ボックス 270"/>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2" name="楕円 271"/>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3" name="テキスト ボックス 272"/>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5" name="テキスト ボックス 274"/>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6" name="楕円 275"/>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7" name="テキスト ボックス 276"/>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補助費等に係る経常収支比率は、類似団体内平均値と比較すると</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人当たりの歳出決算額は、類似団体平均の</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倍程度であり、引き続き高い水準にある。補助費等についても物件費と同様に</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年度まで年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％の削減を行う方針であり、行財政改革実施計画の確実な履行が必要である。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34</xdr:row>
      <xdr:rowOff>140716</xdr:rowOff>
    </xdr:to>
    <xdr:cxnSp macro="">
      <xdr:nvCxnSpPr>
        <xdr:cNvPr id="307" name="直線コネクタ 306"/>
        <xdr:cNvCxnSpPr/>
      </xdr:nvCxnSpPr>
      <xdr:spPr>
        <a:xfrm flipV="1">
          <a:off x="15671800" y="59608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140716</xdr:rowOff>
    </xdr:to>
    <xdr:cxnSp macro="">
      <xdr:nvCxnSpPr>
        <xdr:cNvPr id="310" name="直線コネクタ 309"/>
        <xdr:cNvCxnSpPr/>
      </xdr:nvCxnSpPr>
      <xdr:spPr>
        <a:xfrm>
          <a:off x="14782800" y="5960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35</xdr:row>
      <xdr:rowOff>28702</xdr:rowOff>
    </xdr:to>
    <xdr:cxnSp macro="">
      <xdr:nvCxnSpPr>
        <xdr:cNvPr id="313" name="直線コネクタ 312"/>
        <xdr:cNvCxnSpPr/>
      </xdr:nvCxnSpPr>
      <xdr:spPr>
        <a:xfrm flipV="1">
          <a:off x="13893800" y="59608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35</xdr:row>
      <xdr:rowOff>28702</xdr:rowOff>
    </xdr:to>
    <xdr:cxnSp macro="">
      <xdr:nvCxnSpPr>
        <xdr:cNvPr id="316" name="直線コネクタ 315"/>
        <xdr:cNvCxnSpPr/>
      </xdr:nvCxnSpPr>
      <xdr:spPr>
        <a:xfrm>
          <a:off x="13004800" y="5974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80772</xdr:rowOff>
    </xdr:from>
    <xdr:to>
      <xdr:col>82</xdr:col>
      <xdr:colOff>158750</xdr:colOff>
      <xdr:row>35</xdr:row>
      <xdr:rowOff>10922</xdr:rowOff>
    </xdr:to>
    <xdr:sp macro="" textlink="">
      <xdr:nvSpPr>
        <xdr:cNvPr id="326" name="楕円 325"/>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160799</xdr:rowOff>
    </xdr:from>
    <xdr:ext cx="762000" cy="259045"/>
    <xdr:sp macro="" textlink="">
      <xdr:nvSpPr>
        <xdr:cNvPr id="327" name="補助費等該当値テキスト"/>
        <xdr:cNvSpPr txBox="1"/>
      </xdr:nvSpPr>
      <xdr:spPr>
        <a:xfrm>
          <a:off x="16598900" y="58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macro="" textlink="">
      <xdr:nvSpPr>
        <xdr:cNvPr id="328" name="楕円 327"/>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macro="" textlink="">
      <xdr:nvSpPr>
        <xdr:cNvPr id="329" name="テキスト ボックス 328"/>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30" name="楕円 329"/>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31" name="テキスト ボックス 330"/>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2" name="楕円 331"/>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3" name="テキスト ボックス 332"/>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4" name="楕円 333"/>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5" name="テキスト ボックス 334"/>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前の各団体にて、国の経済対策に呼応し、遅れている社会資本の整備や地域振興に資する事業に積極的に取り組んできたことにより、地方債の元利償還金の負担が大きくなっている。この結果、公債費に係る経常収支比率は類似団体平均を大きく上回る</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％となっている。このため、地方債等の繰上償還を実施（</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億円を超える額を実施）しており、比率の改善に努めている。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78994</xdr:rowOff>
    </xdr:from>
    <xdr:to>
      <xdr:col>24</xdr:col>
      <xdr:colOff>25400</xdr:colOff>
      <xdr:row>79</xdr:row>
      <xdr:rowOff>110998</xdr:rowOff>
    </xdr:to>
    <xdr:cxnSp macro="">
      <xdr:nvCxnSpPr>
        <xdr:cNvPr id="365" name="直線コネクタ 364"/>
        <xdr:cNvCxnSpPr/>
      </xdr:nvCxnSpPr>
      <xdr:spPr>
        <a:xfrm>
          <a:off x="3987800" y="136235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78994</xdr:rowOff>
    </xdr:to>
    <xdr:cxnSp macro="">
      <xdr:nvCxnSpPr>
        <xdr:cNvPr id="368" name="直線コネクタ 367"/>
        <xdr:cNvCxnSpPr/>
      </xdr:nvCxnSpPr>
      <xdr:spPr>
        <a:xfrm>
          <a:off x="3098800" y="135686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42418</xdr:rowOff>
    </xdr:to>
    <xdr:cxnSp macro="">
      <xdr:nvCxnSpPr>
        <xdr:cNvPr id="371" name="直線コネクタ 370"/>
        <xdr:cNvCxnSpPr/>
      </xdr:nvCxnSpPr>
      <xdr:spPr>
        <a:xfrm flipV="1">
          <a:off x="2209800" y="13568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65278</xdr:rowOff>
    </xdr:to>
    <xdr:cxnSp macro="">
      <xdr:nvCxnSpPr>
        <xdr:cNvPr id="374" name="直線コネクタ 373"/>
        <xdr:cNvCxnSpPr/>
      </xdr:nvCxnSpPr>
      <xdr:spPr>
        <a:xfrm flipV="1">
          <a:off x="1320800" y="13586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60198</xdr:rowOff>
    </xdr:from>
    <xdr:to>
      <xdr:col>24</xdr:col>
      <xdr:colOff>76200</xdr:colOff>
      <xdr:row>79</xdr:row>
      <xdr:rowOff>161798</xdr:rowOff>
    </xdr:to>
    <xdr:sp macro="" textlink="">
      <xdr:nvSpPr>
        <xdr:cNvPr id="384" name="楕円 383"/>
        <xdr:cNvSpPr/>
      </xdr:nvSpPr>
      <xdr:spPr>
        <a:xfrm>
          <a:off x="4775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32275</xdr:rowOff>
    </xdr:from>
    <xdr:ext cx="762000" cy="259045"/>
    <xdr:sp macro="" textlink="">
      <xdr:nvSpPr>
        <xdr:cNvPr id="385" name="公債費該当値テキスト"/>
        <xdr:cNvSpPr txBox="1"/>
      </xdr:nvSpPr>
      <xdr:spPr>
        <a:xfrm>
          <a:off x="4914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28194</xdr:rowOff>
    </xdr:from>
    <xdr:to>
      <xdr:col>20</xdr:col>
      <xdr:colOff>38100</xdr:colOff>
      <xdr:row>79</xdr:row>
      <xdr:rowOff>129794</xdr:rowOff>
    </xdr:to>
    <xdr:sp macro="" textlink="">
      <xdr:nvSpPr>
        <xdr:cNvPr id="386" name="楕円 385"/>
        <xdr:cNvSpPr/>
      </xdr:nvSpPr>
      <xdr:spPr>
        <a:xfrm>
          <a:off x="3937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114571</xdr:rowOff>
    </xdr:from>
    <xdr:ext cx="736600" cy="259045"/>
    <xdr:sp macro="" textlink="">
      <xdr:nvSpPr>
        <xdr:cNvPr id="387" name="テキスト ボックス 386"/>
        <xdr:cNvSpPr txBox="1"/>
      </xdr:nvSpPr>
      <xdr:spPr>
        <a:xfrm>
          <a:off x="3606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88" name="楕円 387"/>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89" name="テキスト ボックス 388"/>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90" name="楕円 389"/>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91" name="テキスト ボックス 390"/>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14478</xdr:rowOff>
    </xdr:from>
    <xdr:to>
      <xdr:col>6</xdr:col>
      <xdr:colOff>171450</xdr:colOff>
      <xdr:row>79</xdr:row>
      <xdr:rowOff>116078</xdr:rowOff>
    </xdr:to>
    <xdr:sp macro="" textlink="">
      <xdr:nvSpPr>
        <xdr:cNvPr id="392" name="楕円 391"/>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100855</xdr:rowOff>
    </xdr:from>
    <xdr:ext cx="762000" cy="259045"/>
    <xdr:sp macro="" textlink="">
      <xdr:nvSpPr>
        <xdr:cNvPr id="393" name="テキスト ボックス 392"/>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公債費以外に係る経常収支比率は、類似団体内平均値と比較すると</a:t>
          </a:r>
          <a:r>
            <a:rPr kumimoji="1" lang="en-US" altLang="ja-JP" sz="1200">
              <a:latin typeface="ＭＳ Ｐゴシック" panose="020B0600070205080204" pitchFamily="50" charset="-128"/>
              <a:ea typeface="ＭＳ Ｐゴシック" panose="020B0600070205080204" pitchFamily="50" charset="-128"/>
            </a:rPr>
            <a:t>10.8</a:t>
          </a:r>
          <a:r>
            <a:rPr kumimoji="1" lang="ja-JP" altLang="en-US" sz="1200">
              <a:latin typeface="ＭＳ Ｐゴシック" panose="020B0600070205080204" pitchFamily="50" charset="-128"/>
              <a:ea typeface="ＭＳ Ｐゴシック" panose="020B0600070205080204" pitchFamily="50" charset="-128"/>
            </a:rPr>
            <a:t>下回っているが、普通建設事業費の増に伴う地方債残高の増に対応するために地方債の繰上償還を行い、公債費が抑制されている一方で、繰出金等の増が影響しているために、公債費以外の経常収支比率は改善傾向にない状況である。今後も税収の大幅な増加が見込めない状況であり、引き続き行財政改革実施計画を確実に履行することにより、公債費以外の比率についても改善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43180</xdr:rowOff>
    </xdr:from>
    <xdr:to>
      <xdr:col>82</xdr:col>
      <xdr:colOff>107950</xdr:colOff>
      <xdr:row>74</xdr:row>
      <xdr:rowOff>107950</xdr:rowOff>
    </xdr:to>
    <xdr:cxnSp macro="">
      <xdr:nvCxnSpPr>
        <xdr:cNvPr id="426" name="直線コネクタ 425"/>
        <xdr:cNvCxnSpPr/>
      </xdr:nvCxnSpPr>
      <xdr:spPr>
        <a:xfrm>
          <a:off x="15671800" y="127304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43180</xdr:rowOff>
    </xdr:from>
    <xdr:to>
      <xdr:col>78</xdr:col>
      <xdr:colOff>69850</xdr:colOff>
      <xdr:row>74</xdr:row>
      <xdr:rowOff>43180</xdr:rowOff>
    </xdr:to>
    <xdr:cxnSp macro="">
      <xdr:nvCxnSpPr>
        <xdr:cNvPr id="429" name="直線コネクタ 428"/>
        <xdr:cNvCxnSpPr/>
      </xdr:nvCxnSpPr>
      <xdr:spPr>
        <a:xfrm>
          <a:off x="14782800" y="12730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43180</xdr:rowOff>
    </xdr:from>
    <xdr:to>
      <xdr:col>73</xdr:col>
      <xdr:colOff>180975</xdr:colOff>
      <xdr:row>74</xdr:row>
      <xdr:rowOff>69850</xdr:rowOff>
    </xdr:to>
    <xdr:cxnSp macro="">
      <xdr:nvCxnSpPr>
        <xdr:cNvPr id="432" name="直線コネクタ 431"/>
        <xdr:cNvCxnSpPr/>
      </xdr:nvCxnSpPr>
      <xdr:spPr>
        <a:xfrm flipV="1">
          <a:off x="13893800" y="12730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20320</xdr:rowOff>
    </xdr:from>
    <xdr:to>
      <xdr:col>69</xdr:col>
      <xdr:colOff>92075</xdr:colOff>
      <xdr:row>74</xdr:row>
      <xdr:rowOff>69850</xdr:rowOff>
    </xdr:to>
    <xdr:cxnSp macro="">
      <xdr:nvCxnSpPr>
        <xdr:cNvPr id="435" name="直線コネクタ 434"/>
        <xdr:cNvCxnSpPr/>
      </xdr:nvCxnSpPr>
      <xdr:spPr>
        <a:xfrm>
          <a:off x="13004800" y="12707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9" name="テキスト ボックス 438"/>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57150</xdr:rowOff>
    </xdr:from>
    <xdr:to>
      <xdr:col>82</xdr:col>
      <xdr:colOff>158750</xdr:colOff>
      <xdr:row>74</xdr:row>
      <xdr:rowOff>158750</xdr:rowOff>
    </xdr:to>
    <xdr:sp macro="" textlink="">
      <xdr:nvSpPr>
        <xdr:cNvPr id="445" name="楕円 444"/>
        <xdr:cNvSpPr/>
      </xdr:nvSpPr>
      <xdr:spPr>
        <a:xfrm>
          <a:off x="164592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137177</xdr:rowOff>
    </xdr:from>
    <xdr:ext cx="762000" cy="259045"/>
    <xdr:sp macro="" textlink="">
      <xdr:nvSpPr>
        <xdr:cNvPr id="446" name="公債費以外該当値テキスト"/>
        <xdr:cNvSpPr txBox="1"/>
      </xdr:nvSpPr>
      <xdr:spPr>
        <a:xfrm>
          <a:off x="16598900" y="126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163830</xdr:rowOff>
    </xdr:from>
    <xdr:to>
      <xdr:col>78</xdr:col>
      <xdr:colOff>120650</xdr:colOff>
      <xdr:row>74</xdr:row>
      <xdr:rowOff>93980</xdr:rowOff>
    </xdr:to>
    <xdr:sp macro="" textlink="">
      <xdr:nvSpPr>
        <xdr:cNvPr id="447" name="楕円 446"/>
        <xdr:cNvSpPr/>
      </xdr:nvSpPr>
      <xdr:spPr>
        <a:xfrm>
          <a:off x="15621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104157</xdr:rowOff>
    </xdr:from>
    <xdr:ext cx="736600" cy="259045"/>
    <xdr:sp macro="" textlink="">
      <xdr:nvSpPr>
        <xdr:cNvPr id="448" name="テキスト ボックス 447"/>
        <xdr:cNvSpPr txBox="1"/>
      </xdr:nvSpPr>
      <xdr:spPr>
        <a:xfrm>
          <a:off x="15290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163830</xdr:rowOff>
    </xdr:from>
    <xdr:to>
      <xdr:col>74</xdr:col>
      <xdr:colOff>31750</xdr:colOff>
      <xdr:row>74</xdr:row>
      <xdr:rowOff>93980</xdr:rowOff>
    </xdr:to>
    <xdr:sp macro="" textlink="">
      <xdr:nvSpPr>
        <xdr:cNvPr id="449" name="楕円 448"/>
        <xdr:cNvSpPr/>
      </xdr:nvSpPr>
      <xdr:spPr>
        <a:xfrm>
          <a:off x="14732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104157</xdr:rowOff>
    </xdr:from>
    <xdr:ext cx="762000" cy="259045"/>
    <xdr:sp macro="" textlink="">
      <xdr:nvSpPr>
        <xdr:cNvPr id="450" name="テキスト ボックス 449"/>
        <xdr:cNvSpPr txBox="1"/>
      </xdr:nvSpPr>
      <xdr:spPr>
        <a:xfrm>
          <a:off x="14401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19050</xdr:rowOff>
    </xdr:from>
    <xdr:to>
      <xdr:col>69</xdr:col>
      <xdr:colOff>142875</xdr:colOff>
      <xdr:row>74</xdr:row>
      <xdr:rowOff>120650</xdr:rowOff>
    </xdr:to>
    <xdr:sp macro="" textlink="">
      <xdr:nvSpPr>
        <xdr:cNvPr id="451" name="楕円 450"/>
        <xdr:cNvSpPr/>
      </xdr:nvSpPr>
      <xdr:spPr>
        <a:xfrm>
          <a:off x="13843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130827</xdr:rowOff>
    </xdr:from>
    <xdr:ext cx="762000" cy="259045"/>
    <xdr:sp macro="" textlink="">
      <xdr:nvSpPr>
        <xdr:cNvPr id="452" name="テキスト ボックス 451"/>
        <xdr:cNvSpPr txBox="1"/>
      </xdr:nvSpPr>
      <xdr:spPr>
        <a:xfrm>
          <a:off x="13512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3" name="楕円 452"/>
        <xdr:cNvSpPr/>
      </xdr:nvSpPr>
      <xdr:spPr>
        <a:xfrm>
          <a:off x="12954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81297</xdr:rowOff>
    </xdr:from>
    <xdr:ext cx="762000" cy="259045"/>
    <xdr:sp macro="" textlink="">
      <xdr:nvSpPr>
        <xdr:cNvPr id="454" name="テキスト ボックス 453"/>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153994</xdr:rowOff>
    </xdr:from>
    <xdr:to>
      <xdr:col>29</xdr:col>
      <xdr:colOff>127000</xdr:colOff>
      <xdr:row>13</xdr:row>
      <xdr:rowOff>16720</xdr:rowOff>
    </xdr:to>
    <xdr:cxnSp macro="">
      <xdr:nvCxnSpPr>
        <xdr:cNvPr id="50" name="直線コネクタ 49"/>
        <xdr:cNvCxnSpPr/>
      </xdr:nvCxnSpPr>
      <xdr:spPr bwMode="auto">
        <a:xfrm flipV="1">
          <a:off x="5003800" y="2259019"/>
          <a:ext cx="647700" cy="3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12491</xdr:rowOff>
    </xdr:from>
    <xdr:to>
      <xdr:col>26</xdr:col>
      <xdr:colOff>50800</xdr:colOff>
      <xdr:row>13</xdr:row>
      <xdr:rowOff>16720</xdr:rowOff>
    </xdr:to>
    <xdr:cxnSp macro="">
      <xdr:nvCxnSpPr>
        <xdr:cNvPr id="53" name="直線コネクタ 52"/>
        <xdr:cNvCxnSpPr/>
      </xdr:nvCxnSpPr>
      <xdr:spPr bwMode="auto">
        <a:xfrm>
          <a:off x="4305300" y="2288966"/>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12491</xdr:rowOff>
    </xdr:from>
    <xdr:to>
      <xdr:col>22</xdr:col>
      <xdr:colOff>114300</xdr:colOff>
      <xdr:row>13</xdr:row>
      <xdr:rowOff>43294</xdr:rowOff>
    </xdr:to>
    <xdr:cxnSp macro="">
      <xdr:nvCxnSpPr>
        <xdr:cNvPr id="56" name="直線コネクタ 55"/>
        <xdr:cNvCxnSpPr/>
      </xdr:nvCxnSpPr>
      <xdr:spPr bwMode="auto">
        <a:xfrm flipV="1">
          <a:off x="3606800" y="2288966"/>
          <a:ext cx="698500" cy="3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43294</xdr:rowOff>
    </xdr:from>
    <xdr:to>
      <xdr:col>18</xdr:col>
      <xdr:colOff>177800</xdr:colOff>
      <xdr:row>13</xdr:row>
      <xdr:rowOff>48076</xdr:rowOff>
    </xdr:to>
    <xdr:cxnSp macro="">
      <xdr:nvCxnSpPr>
        <xdr:cNvPr id="59" name="直線コネクタ 58"/>
        <xdr:cNvCxnSpPr/>
      </xdr:nvCxnSpPr>
      <xdr:spPr bwMode="auto">
        <a:xfrm flipV="1">
          <a:off x="2908300" y="2319769"/>
          <a:ext cx="698500" cy="4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103194</xdr:rowOff>
    </xdr:from>
    <xdr:to>
      <xdr:col>29</xdr:col>
      <xdr:colOff>177800</xdr:colOff>
      <xdr:row>13</xdr:row>
      <xdr:rowOff>33344</xdr:rowOff>
    </xdr:to>
    <xdr:sp macro="" textlink="">
      <xdr:nvSpPr>
        <xdr:cNvPr id="69" name="楕円 68"/>
        <xdr:cNvSpPr/>
      </xdr:nvSpPr>
      <xdr:spPr bwMode="auto">
        <a:xfrm>
          <a:off x="5600700" y="220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49871</xdr:rowOff>
    </xdr:from>
    <xdr:ext cx="762000" cy="259045"/>
    <xdr:sp macro="" textlink="">
      <xdr:nvSpPr>
        <xdr:cNvPr id="70" name="人口1人当たり決算額の推移該当値テキスト130"/>
        <xdr:cNvSpPr txBox="1"/>
      </xdr:nvSpPr>
      <xdr:spPr>
        <a:xfrm>
          <a:off x="5740400" y="215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137370</xdr:rowOff>
    </xdr:from>
    <xdr:to>
      <xdr:col>26</xdr:col>
      <xdr:colOff>101600</xdr:colOff>
      <xdr:row>13</xdr:row>
      <xdr:rowOff>67520</xdr:rowOff>
    </xdr:to>
    <xdr:sp macro="" textlink="">
      <xdr:nvSpPr>
        <xdr:cNvPr id="71" name="楕円 70"/>
        <xdr:cNvSpPr/>
      </xdr:nvSpPr>
      <xdr:spPr bwMode="auto">
        <a:xfrm>
          <a:off x="4953000" y="2242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77697</xdr:rowOff>
    </xdr:from>
    <xdr:ext cx="736600" cy="259045"/>
    <xdr:sp macro="" textlink="">
      <xdr:nvSpPr>
        <xdr:cNvPr id="72" name="テキスト ボックス 71"/>
        <xdr:cNvSpPr txBox="1"/>
      </xdr:nvSpPr>
      <xdr:spPr>
        <a:xfrm>
          <a:off x="4622800" y="2011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133141</xdr:rowOff>
    </xdr:from>
    <xdr:to>
      <xdr:col>22</xdr:col>
      <xdr:colOff>165100</xdr:colOff>
      <xdr:row>13</xdr:row>
      <xdr:rowOff>63291</xdr:rowOff>
    </xdr:to>
    <xdr:sp macro="" textlink="">
      <xdr:nvSpPr>
        <xdr:cNvPr id="73" name="楕円 72"/>
        <xdr:cNvSpPr/>
      </xdr:nvSpPr>
      <xdr:spPr bwMode="auto">
        <a:xfrm>
          <a:off x="4254500" y="223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73468</xdr:rowOff>
    </xdr:from>
    <xdr:ext cx="762000" cy="259045"/>
    <xdr:sp macro="" textlink="">
      <xdr:nvSpPr>
        <xdr:cNvPr id="74" name="テキスト ボックス 73"/>
        <xdr:cNvSpPr txBox="1"/>
      </xdr:nvSpPr>
      <xdr:spPr>
        <a:xfrm>
          <a:off x="3924300" y="200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163944</xdr:rowOff>
    </xdr:from>
    <xdr:to>
      <xdr:col>19</xdr:col>
      <xdr:colOff>38100</xdr:colOff>
      <xdr:row>13</xdr:row>
      <xdr:rowOff>94094</xdr:rowOff>
    </xdr:to>
    <xdr:sp macro="" textlink="">
      <xdr:nvSpPr>
        <xdr:cNvPr id="75" name="楕円 74"/>
        <xdr:cNvSpPr/>
      </xdr:nvSpPr>
      <xdr:spPr bwMode="auto">
        <a:xfrm>
          <a:off x="3556000" y="2268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104271</xdr:rowOff>
    </xdr:from>
    <xdr:ext cx="762000" cy="259045"/>
    <xdr:sp macro="" textlink="">
      <xdr:nvSpPr>
        <xdr:cNvPr id="76" name="テキスト ボックス 75"/>
        <xdr:cNvSpPr txBox="1"/>
      </xdr:nvSpPr>
      <xdr:spPr>
        <a:xfrm>
          <a:off x="3225800" y="203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168726</xdr:rowOff>
    </xdr:from>
    <xdr:to>
      <xdr:col>15</xdr:col>
      <xdr:colOff>101600</xdr:colOff>
      <xdr:row>13</xdr:row>
      <xdr:rowOff>98876</xdr:rowOff>
    </xdr:to>
    <xdr:sp macro="" textlink="">
      <xdr:nvSpPr>
        <xdr:cNvPr id="77" name="楕円 76"/>
        <xdr:cNvSpPr/>
      </xdr:nvSpPr>
      <xdr:spPr bwMode="auto">
        <a:xfrm>
          <a:off x="2857500" y="2273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109053</xdr:rowOff>
    </xdr:from>
    <xdr:ext cx="762000" cy="259045"/>
    <xdr:sp macro="" textlink="">
      <xdr:nvSpPr>
        <xdr:cNvPr id="78" name="テキスト ボックス 77"/>
        <xdr:cNvSpPr txBox="1"/>
      </xdr:nvSpPr>
      <xdr:spPr>
        <a:xfrm>
          <a:off x="2527300" y="204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13027</xdr:rowOff>
    </xdr:from>
    <xdr:to>
      <xdr:col>29</xdr:col>
      <xdr:colOff>127000</xdr:colOff>
      <xdr:row>34</xdr:row>
      <xdr:rowOff>58714</xdr:rowOff>
    </xdr:to>
    <xdr:cxnSp macro="">
      <xdr:nvCxnSpPr>
        <xdr:cNvPr id="113" name="直線コネクタ 112"/>
        <xdr:cNvCxnSpPr/>
      </xdr:nvCxnSpPr>
      <xdr:spPr bwMode="auto">
        <a:xfrm flipV="1">
          <a:off x="5003800" y="6280477"/>
          <a:ext cx="647700" cy="4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58714</xdr:rowOff>
    </xdr:from>
    <xdr:to>
      <xdr:col>26</xdr:col>
      <xdr:colOff>50800</xdr:colOff>
      <xdr:row>34</xdr:row>
      <xdr:rowOff>127457</xdr:rowOff>
    </xdr:to>
    <xdr:cxnSp macro="">
      <xdr:nvCxnSpPr>
        <xdr:cNvPr id="116" name="直線コネクタ 115"/>
        <xdr:cNvCxnSpPr/>
      </xdr:nvCxnSpPr>
      <xdr:spPr bwMode="auto">
        <a:xfrm flipV="1">
          <a:off x="4305300" y="6326164"/>
          <a:ext cx="698500" cy="6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94114</xdr:rowOff>
    </xdr:from>
    <xdr:to>
      <xdr:col>22</xdr:col>
      <xdr:colOff>114300</xdr:colOff>
      <xdr:row>34</xdr:row>
      <xdr:rowOff>127457</xdr:rowOff>
    </xdr:to>
    <xdr:cxnSp macro="">
      <xdr:nvCxnSpPr>
        <xdr:cNvPr id="119" name="直線コネクタ 118"/>
        <xdr:cNvCxnSpPr/>
      </xdr:nvCxnSpPr>
      <xdr:spPr bwMode="auto">
        <a:xfrm>
          <a:off x="3606800" y="6361564"/>
          <a:ext cx="698500" cy="3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209329</xdr:rowOff>
    </xdr:from>
    <xdr:to>
      <xdr:col>18</xdr:col>
      <xdr:colOff>177800</xdr:colOff>
      <xdr:row>34</xdr:row>
      <xdr:rowOff>94114</xdr:rowOff>
    </xdr:to>
    <xdr:cxnSp macro="">
      <xdr:nvCxnSpPr>
        <xdr:cNvPr id="122" name="直線コネクタ 121"/>
        <xdr:cNvCxnSpPr/>
      </xdr:nvCxnSpPr>
      <xdr:spPr bwMode="auto">
        <a:xfrm>
          <a:off x="2908300" y="6133879"/>
          <a:ext cx="698500" cy="227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305127</xdr:rowOff>
    </xdr:from>
    <xdr:to>
      <xdr:col>29</xdr:col>
      <xdr:colOff>177800</xdr:colOff>
      <xdr:row>34</xdr:row>
      <xdr:rowOff>63827</xdr:rowOff>
    </xdr:to>
    <xdr:sp macro="" textlink="">
      <xdr:nvSpPr>
        <xdr:cNvPr id="132" name="楕円 131"/>
        <xdr:cNvSpPr/>
      </xdr:nvSpPr>
      <xdr:spPr bwMode="auto">
        <a:xfrm>
          <a:off x="5600700" y="622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150204</xdr:rowOff>
    </xdr:from>
    <xdr:ext cx="762000" cy="259045"/>
    <xdr:sp macro="" textlink="">
      <xdr:nvSpPr>
        <xdr:cNvPr id="133" name="人口1人当たり決算額の推移該当値テキスト445"/>
        <xdr:cNvSpPr txBox="1"/>
      </xdr:nvSpPr>
      <xdr:spPr>
        <a:xfrm>
          <a:off x="5740400" y="607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7914</xdr:rowOff>
    </xdr:from>
    <xdr:to>
      <xdr:col>26</xdr:col>
      <xdr:colOff>101600</xdr:colOff>
      <xdr:row>34</xdr:row>
      <xdr:rowOff>109514</xdr:rowOff>
    </xdr:to>
    <xdr:sp macro="" textlink="">
      <xdr:nvSpPr>
        <xdr:cNvPr id="134" name="楕円 133"/>
        <xdr:cNvSpPr/>
      </xdr:nvSpPr>
      <xdr:spPr bwMode="auto">
        <a:xfrm>
          <a:off x="4953000" y="6275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119691</xdr:rowOff>
    </xdr:from>
    <xdr:ext cx="736600" cy="259045"/>
    <xdr:sp macro="" textlink="">
      <xdr:nvSpPr>
        <xdr:cNvPr id="135" name="テキスト ボックス 134"/>
        <xdr:cNvSpPr txBox="1"/>
      </xdr:nvSpPr>
      <xdr:spPr>
        <a:xfrm>
          <a:off x="4622800" y="604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76657</xdr:rowOff>
    </xdr:from>
    <xdr:to>
      <xdr:col>22</xdr:col>
      <xdr:colOff>165100</xdr:colOff>
      <xdr:row>34</xdr:row>
      <xdr:rowOff>178257</xdr:rowOff>
    </xdr:to>
    <xdr:sp macro="" textlink="">
      <xdr:nvSpPr>
        <xdr:cNvPr id="136" name="楕円 135"/>
        <xdr:cNvSpPr/>
      </xdr:nvSpPr>
      <xdr:spPr bwMode="auto">
        <a:xfrm>
          <a:off x="4254500" y="634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188434</xdr:rowOff>
    </xdr:from>
    <xdr:ext cx="762000" cy="259045"/>
    <xdr:sp macro="" textlink="">
      <xdr:nvSpPr>
        <xdr:cNvPr id="137" name="テキスト ボックス 136"/>
        <xdr:cNvSpPr txBox="1"/>
      </xdr:nvSpPr>
      <xdr:spPr>
        <a:xfrm>
          <a:off x="3924300" y="611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43314</xdr:rowOff>
    </xdr:from>
    <xdr:to>
      <xdr:col>19</xdr:col>
      <xdr:colOff>38100</xdr:colOff>
      <xdr:row>34</xdr:row>
      <xdr:rowOff>144914</xdr:rowOff>
    </xdr:to>
    <xdr:sp macro="" textlink="">
      <xdr:nvSpPr>
        <xdr:cNvPr id="138" name="楕円 137"/>
        <xdr:cNvSpPr/>
      </xdr:nvSpPr>
      <xdr:spPr bwMode="auto">
        <a:xfrm>
          <a:off x="3556000" y="631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155091</xdr:rowOff>
    </xdr:from>
    <xdr:ext cx="762000" cy="259045"/>
    <xdr:sp macro="" textlink="">
      <xdr:nvSpPr>
        <xdr:cNvPr id="139" name="テキスト ボックス 138"/>
        <xdr:cNvSpPr txBox="1"/>
      </xdr:nvSpPr>
      <xdr:spPr>
        <a:xfrm>
          <a:off x="3225800" y="60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158529</xdr:rowOff>
    </xdr:from>
    <xdr:to>
      <xdr:col>15</xdr:col>
      <xdr:colOff>101600</xdr:colOff>
      <xdr:row>33</xdr:row>
      <xdr:rowOff>260129</xdr:rowOff>
    </xdr:to>
    <xdr:sp macro="" textlink="">
      <xdr:nvSpPr>
        <xdr:cNvPr id="140" name="楕円 139"/>
        <xdr:cNvSpPr/>
      </xdr:nvSpPr>
      <xdr:spPr bwMode="auto">
        <a:xfrm>
          <a:off x="2857500" y="6083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98856</xdr:rowOff>
    </xdr:from>
    <xdr:ext cx="762000" cy="259045"/>
    <xdr:sp macro="" textlink="">
      <xdr:nvSpPr>
        <xdr:cNvPr id="141" name="テキスト ボックス 140"/>
        <xdr:cNvSpPr txBox="1"/>
      </xdr:nvSpPr>
      <xdr:spPr>
        <a:xfrm>
          <a:off x="2527300" y="585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55,158
54,556
690.68
38,622,238
38,135,523
458,574
20,353,798
53,880,268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157131</xdr:rowOff>
    </xdr:from>
    <xdr:to>
      <xdr:col>24</xdr:col>
      <xdr:colOff>63500</xdr:colOff>
      <xdr:row>32</xdr:row>
      <xdr:rowOff>9322</xdr:rowOff>
    </xdr:to>
    <xdr:cxnSp macro="">
      <xdr:nvCxnSpPr>
        <xdr:cNvPr id="61" name="直線コネクタ 60"/>
        <xdr:cNvCxnSpPr/>
      </xdr:nvCxnSpPr>
      <xdr:spPr>
        <a:xfrm flipV="1">
          <a:off x="3797300" y="5472081"/>
          <a:ext cx="8382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9322</xdr:rowOff>
    </xdr:from>
    <xdr:to>
      <xdr:col>19</xdr:col>
      <xdr:colOff>177800</xdr:colOff>
      <xdr:row>32</xdr:row>
      <xdr:rowOff>21437</xdr:rowOff>
    </xdr:to>
    <xdr:cxnSp macro="">
      <xdr:nvCxnSpPr>
        <xdr:cNvPr id="64" name="直線コネクタ 63"/>
        <xdr:cNvCxnSpPr/>
      </xdr:nvCxnSpPr>
      <xdr:spPr>
        <a:xfrm flipV="1">
          <a:off x="2908300" y="5495722"/>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21437</xdr:rowOff>
    </xdr:from>
    <xdr:to>
      <xdr:col>15</xdr:col>
      <xdr:colOff>50800</xdr:colOff>
      <xdr:row>32</xdr:row>
      <xdr:rowOff>69482</xdr:rowOff>
    </xdr:to>
    <xdr:cxnSp macro="">
      <xdr:nvCxnSpPr>
        <xdr:cNvPr id="67" name="直線コネクタ 66"/>
        <xdr:cNvCxnSpPr/>
      </xdr:nvCxnSpPr>
      <xdr:spPr>
        <a:xfrm flipV="1">
          <a:off x="2019300" y="5507837"/>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69482</xdr:rowOff>
    </xdr:from>
    <xdr:to>
      <xdr:col>10</xdr:col>
      <xdr:colOff>114300</xdr:colOff>
      <xdr:row>32</xdr:row>
      <xdr:rowOff>73254</xdr:rowOff>
    </xdr:to>
    <xdr:cxnSp macro="">
      <xdr:nvCxnSpPr>
        <xdr:cNvPr id="70" name="直線コネクタ 69"/>
        <xdr:cNvCxnSpPr/>
      </xdr:nvCxnSpPr>
      <xdr:spPr>
        <a:xfrm flipV="1">
          <a:off x="1130300" y="5555882"/>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122305</xdr:rowOff>
    </xdr:from>
    <xdr:ext cx="534377" cy="259045"/>
    <xdr:sp macro="" textlink="">
      <xdr:nvSpPr>
        <xdr:cNvPr id="72" name="テキスト ボックス 71"/>
        <xdr:cNvSpPr txBox="1"/>
      </xdr:nvSpPr>
      <xdr:spPr>
        <a:xfrm>
          <a:off x="1752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129487</xdr:rowOff>
    </xdr:from>
    <xdr:ext cx="534377" cy="259045"/>
    <xdr:sp macro="" textlink="">
      <xdr:nvSpPr>
        <xdr:cNvPr id="74" name="テキスト ボックス 73"/>
        <xdr:cNvSpPr txBox="1"/>
      </xdr:nvSpPr>
      <xdr:spPr>
        <a:xfrm>
          <a:off x="863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106331</xdr:rowOff>
    </xdr:from>
    <xdr:to>
      <xdr:col>24</xdr:col>
      <xdr:colOff>114300</xdr:colOff>
      <xdr:row>32</xdr:row>
      <xdr:rowOff>36481</xdr:rowOff>
    </xdr:to>
    <xdr:sp macro="" textlink="">
      <xdr:nvSpPr>
        <xdr:cNvPr id="80" name="楕円 79"/>
        <xdr:cNvSpPr/>
      </xdr:nvSpPr>
      <xdr:spPr>
        <a:xfrm>
          <a:off x="4584700" y="54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59358</xdr:rowOff>
    </xdr:from>
    <xdr:ext cx="599010" cy="259045"/>
    <xdr:sp macro="" textlink="">
      <xdr:nvSpPr>
        <xdr:cNvPr id="81" name="人件費該当値テキスト"/>
        <xdr:cNvSpPr txBox="1"/>
      </xdr:nvSpPr>
      <xdr:spPr>
        <a:xfrm>
          <a:off x="4686300" y="537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129972</xdr:rowOff>
    </xdr:from>
    <xdr:to>
      <xdr:col>20</xdr:col>
      <xdr:colOff>38100</xdr:colOff>
      <xdr:row>32</xdr:row>
      <xdr:rowOff>60122</xdr:rowOff>
    </xdr:to>
    <xdr:sp macro="" textlink="">
      <xdr:nvSpPr>
        <xdr:cNvPr id="82" name="楕円 81"/>
        <xdr:cNvSpPr/>
      </xdr:nvSpPr>
      <xdr:spPr>
        <a:xfrm>
          <a:off x="3746500" y="544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76649</xdr:rowOff>
    </xdr:from>
    <xdr:ext cx="599010" cy="259045"/>
    <xdr:sp macro="" textlink="">
      <xdr:nvSpPr>
        <xdr:cNvPr id="83" name="テキスト ボックス 82"/>
        <xdr:cNvSpPr txBox="1"/>
      </xdr:nvSpPr>
      <xdr:spPr>
        <a:xfrm>
          <a:off x="3497795" y="522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142087</xdr:rowOff>
    </xdr:from>
    <xdr:to>
      <xdr:col>15</xdr:col>
      <xdr:colOff>101600</xdr:colOff>
      <xdr:row>32</xdr:row>
      <xdr:rowOff>72237</xdr:rowOff>
    </xdr:to>
    <xdr:sp macro="" textlink="">
      <xdr:nvSpPr>
        <xdr:cNvPr id="84" name="楕円 83"/>
        <xdr:cNvSpPr/>
      </xdr:nvSpPr>
      <xdr:spPr>
        <a:xfrm>
          <a:off x="2857500" y="54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88764</xdr:rowOff>
    </xdr:from>
    <xdr:ext cx="599010" cy="259045"/>
    <xdr:sp macro="" textlink="">
      <xdr:nvSpPr>
        <xdr:cNvPr id="85" name="テキスト ボックス 84"/>
        <xdr:cNvSpPr txBox="1"/>
      </xdr:nvSpPr>
      <xdr:spPr>
        <a:xfrm>
          <a:off x="2608795" y="523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18682</xdr:rowOff>
    </xdr:from>
    <xdr:to>
      <xdr:col>10</xdr:col>
      <xdr:colOff>165100</xdr:colOff>
      <xdr:row>32</xdr:row>
      <xdr:rowOff>120282</xdr:rowOff>
    </xdr:to>
    <xdr:sp macro="" textlink="">
      <xdr:nvSpPr>
        <xdr:cNvPr id="86" name="楕円 85"/>
        <xdr:cNvSpPr/>
      </xdr:nvSpPr>
      <xdr:spPr>
        <a:xfrm>
          <a:off x="1968500" y="550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136809</xdr:rowOff>
    </xdr:from>
    <xdr:ext cx="599010" cy="259045"/>
    <xdr:sp macro="" textlink="">
      <xdr:nvSpPr>
        <xdr:cNvPr id="87" name="テキスト ボックス 86"/>
        <xdr:cNvSpPr txBox="1"/>
      </xdr:nvSpPr>
      <xdr:spPr>
        <a:xfrm>
          <a:off x="1719795" y="528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22454</xdr:rowOff>
    </xdr:from>
    <xdr:to>
      <xdr:col>6</xdr:col>
      <xdr:colOff>38100</xdr:colOff>
      <xdr:row>32</xdr:row>
      <xdr:rowOff>124054</xdr:rowOff>
    </xdr:to>
    <xdr:sp macro="" textlink="">
      <xdr:nvSpPr>
        <xdr:cNvPr id="88" name="楕円 87"/>
        <xdr:cNvSpPr/>
      </xdr:nvSpPr>
      <xdr:spPr>
        <a:xfrm>
          <a:off x="1079500" y="550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140581</xdr:rowOff>
    </xdr:from>
    <xdr:ext cx="599010" cy="259045"/>
    <xdr:sp macro="" textlink="">
      <xdr:nvSpPr>
        <xdr:cNvPr id="89" name="テキスト ボックス 88"/>
        <xdr:cNvSpPr txBox="1"/>
      </xdr:nvSpPr>
      <xdr:spPr>
        <a:xfrm>
          <a:off x="830795" y="528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163572</xdr:rowOff>
    </xdr:from>
    <xdr:to>
      <xdr:col>24</xdr:col>
      <xdr:colOff>63500</xdr:colOff>
      <xdr:row>51</xdr:row>
      <xdr:rowOff>6916</xdr:rowOff>
    </xdr:to>
    <xdr:cxnSp macro="">
      <xdr:nvCxnSpPr>
        <xdr:cNvPr id="121" name="直線コネクタ 120"/>
        <xdr:cNvCxnSpPr/>
      </xdr:nvCxnSpPr>
      <xdr:spPr>
        <a:xfrm>
          <a:off x="3797300" y="8736072"/>
          <a:ext cx="8382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163572</xdr:rowOff>
    </xdr:from>
    <xdr:to>
      <xdr:col>19</xdr:col>
      <xdr:colOff>177800</xdr:colOff>
      <xdr:row>51</xdr:row>
      <xdr:rowOff>35099</xdr:rowOff>
    </xdr:to>
    <xdr:cxnSp macro="">
      <xdr:nvCxnSpPr>
        <xdr:cNvPr id="124" name="直線コネクタ 123"/>
        <xdr:cNvCxnSpPr/>
      </xdr:nvCxnSpPr>
      <xdr:spPr>
        <a:xfrm flipV="1">
          <a:off x="2908300" y="8736072"/>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35099</xdr:rowOff>
    </xdr:from>
    <xdr:to>
      <xdr:col>15</xdr:col>
      <xdr:colOff>50800</xdr:colOff>
      <xdr:row>51</xdr:row>
      <xdr:rowOff>141170</xdr:rowOff>
    </xdr:to>
    <xdr:cxnSp macro="">
      <xdr:nvCxnSpPr>
        <xdr:cNvPr id="127" name="直線コネクタ 126"/>
        <xdr:cNvCxnSpPr/>
      </xdr:nvCxnSpPr>
      <xdr:spPr>
        <a:xfrm flipV="1">
          <a:off x="2019300" y="8779049"/>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141170</xdr:rowOff>
    </xdr:from>
    <xdr:to>
      <xdr:col>10</xdr:col>
      <xdr:colOff>114300</xdr:colOff>
      <xdr:row>52</xdr:row>
      <xdr:rowOff>127192</xdr:rowOff>
    </xdr:to>
    <xdr:cxnSp macro="">
      <xdr:nvCxnSpPr>
        <xdr:cNvPr id="130" name="直線コネクタ 129"/>
        <xdr:cNvCxnSpPr/>
      </xdr:nvCxnSpPr>
      <xdr:spPr>
        <a:xfrm flipV="1">
          <a:off x="1130300" y="8885120"/>
          <a:ext cx="889000" cy="15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117521</xdr:rowOff>
    </xdr:from>
    <xdr:ext cx="534377" cy="259045"/>
    <xdr:sp macro="" textlink="">
      <xdr:nvSpPr>
        <xdr:cNvPr id="132" name="テキスト ボックス 131"/>
        <xdr:cNvSpPr txBox="1"/>
      </xdr:nvSpPr>
      <xdr:spPr>
        <a:xfrm>
          <a:off x="1752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102205</xdr:rowOff>
    </xdr:from>
    <xdr:ext cx="534377" cy="259045"/>
    <xdr:sp macro="" textlink="">
      <xdr:nvSpPr>
        <xdr:cNvPr id="134" name="テキスト ボックス 133"/>
        <xdr:cNvSpPr txBox="1"/>
      </xdr:nvSpPr>
      <xdr:spPr>
        <a:xfrm>
          <a:off x="863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127566</xdr:rowOff>
    </xdr:from>
    <xdr:to>
      <xdr:col>24</xdr:col>
      <xdr:colOff>114300</xdr:colOff>
      <xdr:row>51</xdr:row>
      <xdr:rowOff>57716</xdr:rowOff>
    </xdr:to>
    <xdr:sp macro="" textlink="">
      <xdr:nvSpPr>
        <xdr:cNvPr id="140" name="楕円 139"/>
        <xdr:cNvSpPr/>
      </xdr:nvSpPr>
      <xdr:spPr>
        <a:xfrm>
          <a:off x="4584700" y="87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150443</xdr:rowOff>
    </xdr:from>
    <xdr:ext cx="534377" cy="259045"/>
    <xdr:sp macro="" textlink="">
      <xdr:nvSpPr>
        <xdr:cNvPr id="141" name="物件費該当値テキスト"/>
        <xdr:cNvSpPr txBox="1"/>
      </xdr:nvSpPr>
      <xdr:spPr>
        <a:xfrm>
          <a:off x="4686300" y="855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112772</xdr:rowOff>
    </xdr:from>
    <xdr:to>
      <xdr:col>20</xdr:col>
      <xdr:colOff>38100</xdr:colOff>
      <xdr:row>51</xdr:row>
      <xdr:rowOff>42922</xdr:rowOff>
    </xdr:to>
    <xdr:sp macro="" textlink="">
      <xdr:nvSpPr>
        <xdr:cNvPr id="142" name="楕円 141"/>
        <xdr:cNvSpPr/>
      </xdr:nvSpPr>
      <xdr:spPr>
        <a:xfrm>
          <a:off x="3746500" y="86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59449</xdr:rowOff>
    </xdr:from>
    <xdr:ext cx="534377" cy="259045"/>
    <xdr:sp macro="" textlink="">
      <xdr:nvSpPr>
        <xdr:cNvPr id="143" name="テキスト ボックス 142"/>
        <xdr:cNvSpPr txBox="1"/>
      </xdr:nvSpPr>
      <xdr:spPr>
        <a:xfrm>
          <a:off x="3530111" y="846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155749</xdr:rowOff>
    </xdr:from>
    <xdr:to>
      <xdr:col>15</xdr:col>
      <xdr:colOff>101600</xdr:colOff>
      <xdr:row>51</xdr:row>
      <xdr:rowOff>85899</xdr:rowOff>
    </xdr:to>
    <xdr:sp macro="" textlink="">
      <xdr:nvSpPr>
        <xdr:cNvPr id="144" name="楕円 143"/>
        <xdr:cNvSpPr/>
      </xdr:nvSpPr>
      <xdr:spPr>
        <a:xfrm>
          <a:off x="2857500" y="87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102426</xdr:rowOff>
    </xdr:from>
    <xdr:ext cx="534377" cy="259045"/>
    <xdr:sp macro="" textlink="">
      <xdr:nvSpPr>
        <xdr:cNvPr id="145" name="テキスト ボックス 144"/>
        <xdr:cNvSpPr txBox="1"/>
      </xdr:nvSpPr>
      <xdr:spPr>
        <a:xfrm>
          <a:off x="2641111" y="85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90370</xdr:rowOff>
    </xdr:from>
    <xdr:to>
      <xdr:col>10</xdr:col>
      <xdr:colOff>165100</xdr:colOff>
      <xdr:row>52</xdr:row>
      <xdr:rowOff>20520</xdr:rowOff>
    </xdr:to>
    <xdr:sp macro="" textlink="">
      <xdr:nvSpPr>
        <xdr:cNvPr id="146" name="楕円 145"/>
        <xdr:cNvSpPr/>
      </xdr:nvSpPr>
      <xdr:spPr>
        <a:xfrm>
          <a:off x="1968500" y="88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37047</xdr:rowOff>
    </xdr:from>
    <xdr:ext cx="534377" cy="259045"/>
    <xdr:sp macro="" textlink="">
      <xdr:nvSpPr>
        <xdr:cNvPr id="147" name="テキスト ボックス 146"/>
        <xdr:cNvSpPr txBox="1"/>
      </xdr:nvSpPr>
      <xdr:spPr>
        <a:xfrm>
          <a:off x="1752111" y="860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76392</xdr:rowOff>
    </xdr:from>
    <xdr:to>
      <xdr:col>6</xdr:col>
      <xdr:colOff>38100</xdr:colOff>
      <xdr:row>53</xdr:row>
      <xdr:rowOff>6542</xdr:rowOff>
    </xdr:to>
    <xdr:sp macro="" textlink="">
      <xdr:nvSpPr>
        <xdr:cNvPr id="148" name="楕円 147"/>
        <xdr:cNvSpPr/>
      </xdr:nvSpPr>
      <xdr:spPr>
        <a:xfrm>
          <a:off x="1079500" y="89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23069</xdr:rowOff>
    </xdr:from>
    <xdr:ext cx="534377" cy="259045"/>
    <xdr:sp macro="" textlink="">
      <xdr:nvSpPr>
        <xdr:cNvPr id="149" name="テキスト ボックス 148"/>
        <xdr:cNvSpPr txBox="1"/>
      </xdr:nvSpPr>
      <xdr:spPr>
        <a:xfrm>
          <a:off x="863111" y="87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85201</xdr:rowOff>
    </xdr:from>
    <xdr:to>
      <xdr:col>24</xdr:col>
      <xdr:colOff>63500</xdr:colOff>
      <xdr:row>76</xdr:row>
      <xdr:rowOff>134260</xdr:rowOff>
    </xdr:to>
    <xdr:cxnSp macro="">
      <xdr:nvCxnSpPr>
        <xdr:cNvPr id="176" name="直線コネクタ 175"/>
        <xdr:cNvCxnSpPr/>
      </xdr:nvCxnSpPr>
      <xdr:spPr>
        <a:xfrm flipV="1">
          <a:off x="3797300" y="13115401"/>
          <a:ext cx="838200" cy="4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127493</xdr:rowOff>
    </xdr:from>
    <xdr:to>
      <xdr:col>19</xdr:col>
      <xdr:colOff>177800</xdr:colOff>
      <xdr:row>76</xdr:row>
      <xdr:rowOff>134260</xdr:rowOff>
    </xdr:to>
    <xdr:cxnSp macro="">
      <xdr:nvCxnSpPr>
        <xdr:cNvPr id="179" name="直線コネクタ 178"/>
        <xdr:cNvCxnSpPr/>
      </xdr:nvCxnSpPr>
      <xdr:spPr>
        <a:xfrm>
          <a:off x="2908300" y="13157693"/>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127493</xdr:rowOff>
    </xdr:from>
    <xdr:to>
      <xdr:col>15</xdr:col>
      <xdr:colOff>50800</xdr:colOff>
      <xdr:row>76</xdr:row>
      <xdr:rowOff>167726</xdr:rowOff>
    </xdr:to>
    <xdr:cxnSp macro="">
      <xdr:nvCxnSpPr>
        <xdr:cNvPr id="182" name="直線コネクタ 181"/>
        <xdr:cNvCxnSpPr/>
      </xdr:nvCxnSpPr>
      <xdr:spPr>
        <a:xfrm flipV="1">
          <a:off x="2019300" y="13157693"/>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156983</xdr:rowOff>
    </xdr:from>
    <xdr:to>
      <xdr:col>10</xdr:col>
      <xdr:colOff>114300</xdr:colOff>
      <xdr:row>76</xdr:row>
      <xdr:rowOff>167726</xdr:rowOff>
    </xdr:to>
    <xdr:cxnSp macro="">
      <xdr:nvCxnSpPr>
        <xdr:cNvPr id="185" name="直線コネクタ 184"/>
        <xdr:cNvCxnSpPr/>
      </xdr:nvCxnSpPr>
      <xdr:spPr>
        <a:xfrm>
          <a:off x="1130300" y="13187183"/>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144685</xdr:rowOff>
    </xdr:from>
    <xdr:ext cx="469744" cy="259045"/>
    <xdr:sp macro="" textlink="">
      <xdr:nvSpPr>
        <xdr:cNvPr id="187" name="テキスト ボックス 186"/>
        <xdr:cNvSpPr txBox="1"/>
      </xdr:nvSpPr>
      <xdr:spPr>
        <a:xfrm>
          <a:off x="1784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34401</xdr:rowOff>
    </xdr:from>
    <xdr:to>
      <xdr:col>24</xdr:col>
      <xdr:colOff>114300</xdr:colOff>
      <xdr:row>76</xdr:row>
      <xdr:rowOff>136001</xdr:rowOff>
    </xdr:to>
    <xdr:sp macro="" textlink="">
      <xdr:nvSpPr>
        <xdr:cNvPr id="195" name="楕円 194"/>
        <xdr:cNvSpPr/>
      </xdr:nvSpPr>
      <xdr:spPr>
        <a:xfrm>
          <a:off x="4584700" y="130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57279</xdr:rowOff>
    </xdr:from>
    <xdr:ext cx="469744" cy="259045"/>
    <xdr:sp macro="" textlink="">
      <xdr:nvSpPr>
        <xdr:cNvPr id="196" name="維持補修費該当値テキスト"/>
        <xdr:cNvSpPr txBox="1"/>
      </xdr:nvSpPr>
      <xdr:spPr>
        <a:xfrm>
          <a:off x="4686300" y="129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83460</xdr:rowOff>
    </xdr:from>
    <xdr:to>
      <xdr:col>20</xdr:col>
      <xdr:colOff>38100</xdr:colOff>
      <xdr:row>77</xdr:row>
      <xdr:rowOff>13610</xdr:rowOff>
    </xdr:to>
    <xdr:sp macro="" textlink="">
      <xdr:nvSpPr>
        <xdr:cNvPr id="197" name="楕円 196"/>
        <xdr:cNvSpPr/>
      </xdr:nvSpPr>
      <xdr:spPr>
        <a:xfrm>
          <a:off x="3746500" y="131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30136</xdr:rowOff>
    </xdr:from>
    <xdr:ext cx="469744" cy="259045"/>
    <xdr:sp macro="" textlink="">
      <xdr:nvSpPr>
        <xdr:cNvPr id="198" name="テキスト ボックス 197"/>
        <xdr:cNvSpPr txBox="1"/>
      </xdr:nvSpPr>
      <xdr:spPr>
        <a:xfrm>
          <a:off x="3562428" y="1288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76693</xdr:rowOff>
    </xdr:from>
    <xdr:to>
      <xdr:col>15</xdr:col>
      <xdr:colOff>101600</xdr:colOff>
      <xdr:row>77</xdr:row>
      <xdr:rowOff>6843</xdr:rowOff>
    </xdr:to>
    <xdr:sp macro="" textlink="">
      <xdr:nvSpPr>
        <xdr:cNvPr id="199" name="楕円 198"/>
        <xdr:cNvSpPr/>
      </xdr:nvSpPr>
      <xdr:spPr>
        <a:xfrm>
          <a:off x="2857500" y="1310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23370</xdr:rowOff>
    </xdr:from>
    <xdr:ext cx="469744" cy="259045"/>
    <xdr:sp macro="" textlink="">
      <xdr:nvSpPr>
        <xdr:cNvPr id="200" name="テキスト ボックス 199"/>
        <xdr:cNvSpPr txBox="1"/>
      </xdr:nvSpPr>
      <xdr:spPr>
        <a:xfrm>
          <a:off x="2673428" y="1288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116926</xdr:rowOff>
    </xdr:from>
    <xdr:to>
      <xdr:col>10</xdr:col>
      <xdr:colOff>165100</xdr:colOff>
      <xdr:row>77</xdr:row>
      <xdr:rowOff>47076</xdr:rowOff>
    </xdr:to>
    <xdr:sp macro="" textlink="">
      <xdr:nvSpPr>
        <xdr:cNvPr id="201" name="楕円 200"/>
        <xdr:cNvSpPr/>
      </xdr:nvSpPr>
      <xdr:spPr>
        <a:xfrm>
          <a:off x="1968500" y="1314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63603</xdr:rowOff>
    </xdr:from>
    <xdr:ext cx="469744" cy="259045"/>
    <xdr:sp macro="" textlink="">
      <xdr:nvSpPr>
        <xdr:cNvPr id="202" name="テキスト ボックス 201"/>
        <xdr:cNvSpPr txBox="1"/>
      </xdr:nvSpPr>
      <xdr:spPr>
        <a:xfrm>
          <a:off x="1784428" y="1292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106183</xdr:rowOff>
    </xdr:from>
    <xdr:to>
      <xdr:col>6</xdr:col>
      <xdr:colOff>38100</xdr:colOff>
      <xdr:row>77</xdr:row>
      <xdr:rowOff>36333</xdr:rowOff>
    </xdr:to>
    <xdr:sp macro="" textlink="">
      <xdr:nvSpPr>
        <xdr:cNvPr id="203" name="楕円 202"/>
        <xdr:cNvSpPr/>
      </xdr:nvSpPr>
      <xdr:spPr>
        <a:xfrm>
          <a:off x="1079500" y="131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52859</xdr:rowOff>
    </xdr:from>
    <xdr:ext cx="469744" cy="259045"/>
    <xdr:sp macro="" textlink="">
      <xdr:nvSpPr>
        <xdr:cNvPr id="204" name="テキスト ボックス 203"/>
        <xdr:cNvSpPr txBox="1"/>
      </xdr:nvSpPr>
      <xdr:spPr>
        <a:xfrm>
          <a:off x="895428" y="1291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25567</xdr:rowOff>
    </xdr:from>
    <xdr:to>
      <xdr:col>24</xdr:col>
      <xdr:colOff>63500</xdr:colOff>
      <xdr:row>93</xdr:row>
      <xdr:rowOff>42210</xdr:rowOff>
    </xdr:to>
    <xdr:cxnSp macro="">
      <xdr:nvCxnSpPr>
        <xdr:cNvPr id="232" name="直線コネクタ 231"/>
        <xdr:cNvCxnSpPr/>
      </xdr:nvCxnSpPr>
      <xdr:spPr>
        <a:xfrm>
          <a:off x="3797300" y="15970417"/>
          <a:ext cx="8382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25567</xdr:rowOff>
    </xdr:from>
    <xdr:to>
      <xdr:col>19</xdr:col>
      <xdr:colOff>177800</xdr:colOff>
      <xdr:row>93</xdr:row>
      <xdr:rowOff>168565</xdr:rowOff>
    </xdr:to>
    <xdr:cxnSp macro="">
      <xdr:nvCxnSpPr>
        <xdr:cNvPr id="235" name="直線コネクタ 234"/>
        <xdr:cNvCxnSpPr/>
      </xdr:nvCxnSpPr>
      <xdr:spPr>
        <a:xfrm flipV="1">
          <a:off x="2908300" y="15970417"/>
          <a:ext cx="889000" cy="1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168565</xdr:rowOff>
    </xdr:from>
    <xdr:to>
      <xdr:col>15</xdr:col>
      <xdr:colOff>50800</xdr:colOff>
      <xdr:row>94</xdr:row>
      <xdr:rowOff>66061</xdr:rowOff>
    </xdr:to>
    <xdr:cxnSp macro="">
      <xdr:nvCxnSpPr>
        <xdr:cNvPr id="238" name="直線コネクタ 237"/>
        <xdr:cNvCxnSpPr/>
      </xdr:nvCxnSpPr>
      <xdr:spPr>
        <a:xfrm flipV="1">
          <a:off x="2019300" y="16113415"/>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66061</xdr:rowOff>
    </xdr:from>
    <xdr:to>
      <xdr:col>10</xdr:col>
      <xdr:colOff>114300</xdr:colOff>
      <xdr:row>95</xdr:row>
      <xdr:rowOff>10556</xdr:rowOff>
    </xdr:to>
    <xdr:cxnSp macro="">
      <xdr:nvCxnSpPr>
        <xdr:cNvPr id="241" name="直線コネクタ 240"/>
        <xdr:cNvCxnSpPr/>
      </xdr:nvCxnSpPr>
      <xdr:spPr>
        <a:xfrm flipV="1">
          <a:off x="1130300" y="16182361"/>
          <a:ext cx="889000" cy="1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162860</xdr:rowOff>
    </xdr:from>
    <xdr:to>
      <xdr:col>24</xdr:col>
      <xdr:colOff>114300</xdr:colOff>
      <xdr:row>93</xdr:row>
      <xdr:rowOff>93010</xdr:rowOff>
    </xdr:to>
    <xdr:sp macro="" textlink="">
      <xdr:nvSpPr>
        <xdr:cNvPr id="251" name="楕円 250"/>
        <xdr:cNvSpPr/>
      </xdr:nvSpPr>
      <xdr:spPr>
        <a:xfrm>
          <a:off x="4584700" y="159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14287</xdr:rowOff>
    </xdr:from>
    <xdr:ext cx="599010" cy="259045"/>
    <xdr:sp macro="" textlink="">
      <xdr:nvSpPr>
        <xdr:cNvPr id="252" name="扶助費該当値テキスト"/>
        <xdr:cNvSpPr txBox="1"/>
      </xdr:nvSpPr>
      <xdr:spPr>
        <a:xfrm>
          <a:off x="4686300" y="1578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146217</xdr:rowOff>
    </xdr:from>
    <xdr:to>
      <xdr:col>20</xdr:col>
      <xdr:colOff>38100</xdr:colOff>
      <xdr:row>93</xdr:row>
      <xdr:rowOff>76367</xdr:rowOff>
    </xdr:to>
    <xdr:sp macro="" textlink="">
      <xdr:nvSpPr>
        <xdr:cNvPr id="253" name="楕円 252"/>
        <xdr:cNvSpPr/>
      </xdr:nvSpPr>
      <xdr:spPr>
        <a:xfrm>
          <a:off x="3746500" y="1591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92894</xdr:rowOff>
    </xdr:from>
    <xdr:ext cx="599010" cy="259045"/>
    <xdr:sp macro="" textlink="">
      <xdr:nvSpPr>
        <xdr:cNvPr id="254" name="テキスト ボックス 253"/>
        <xdr:cNvSpPr txBox="1"/>
      </xdr:nvSpPr>
      <xdr:spPr>
        <a:xfrm>
          <a:off x="3497795" y="1569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117765</xdr:rowOff>
    </xdr:from>
    <xdr:to>
      <xdr:col>15</xdr:col>
      <xdr:colOff>101600</xdr:colOff>
      <xdr:row>94</xdr:row>
      <xdr:rowOff>47915</xdr:rowOff>
    </xdr:to>
    <xdr:sp macro="" textlink="">
      <xdr:nvSpPr>
        <xdr:cNvPr id="255" name="楕円 254"/>
        <xdr:cNvSpPr/>
      </xdr:nvSpPr>
      <xdr:spPr>
        <a:xfrm>
          <a:off x="2857500" y="160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64442</xdr:rowOff>
    </xdr:from>
    <xdr:ext cx="599010" cy="259045"/>
    <xdr:sp macro="" textlink="">
      <xdr:nvSpPr>
        <xdr:cNvPr id="256" name="テキスト ボックス 255"/>
        <xdr:cNvSpPr txBox="1"/>
      </xdr:nvSpPr>
      <xdr:spPr>
        <a:xfrm>
          <a:off x="2608795" y="1583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15261</xdr:rowOff>
    </xdr:from>
    <xdr:to>
      <xdr:col>10</xdr:col>
      <xdr:colOff>165100</xdr:colOff>
      <xdr:row>94</xdr:row>
      <xdr:rowOff>116861</xdr:rowOff>
    </xdr:to>
    <xdr:sp macro="" textlink="">
      <xdr:nvSpPr>
        <xdr:cNvPr id="257" name="楕円 256"/>
        <xdr:cNvSpPr/>
      </xdr:nvSpPr>
      <xdr:spPr>
        <a:xfrm>
          <a:off x="1968500" y="161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133388</xdr:rowOff>
    </xdr:from>
    <xdr:ext cx="599010" cy="259045"/>
    <xdr:sp macro="" textlink="">
      <xdr:nvSpPr>
        <xdr:cNvPr id="258" name="テキスト ボックス 257"/>
        <xdr:cNvSpPr txBox="1"/>
      </xdr:nvSpPr>
      <xdr:spPr>
        <a:xfrm>
          <a:off x="1719795" y="1590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131206</xdr:rowOff>
    </xdr:from>
    <xdr:to>
      <xdr:col>6</xdr:col>
      <xdr:colOff>38100</xdr:colOff>
      <xdr:row>95</xdr:row>
      <xdr:rowOff>61356</xdr:rowOff>
    </xdr:to>
    <xdr:sp macro="" textlink="">
      <xdr:nvSpPr>
        <xdr:cNvPr id="259" name="楕円 258"/>
        <xdr:cNvSpPr/>
      </xdr:nvSpPr>
      <xdr:spPr>
        <a:xfrm>
          <a:off x="1079500" y="1624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77883</xdr:rowOff>
    </xdr:from>
    <xdr:ext cx="599010" cy="259045"/>
    <xdr:sp macro="" textlink="">
      <xdr:nvSpPr>
        <xdr:cNvPr id="260" name="テキスト ボックス 259"/>
        <xdr:cNvSpPr txBox="1"/>
      </xdr:nvSpPr>
      <xdr:spPr>
        <a:xfrm>
          <a:off x="830795" y="1602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30886</xdr:rowOff>
    </xdr:from>
    <xdr:to>
      <xdr:col>55</xdr:col>
      <xdr:colOff>0</xdr:colOff>
      <xdr:row>34</xdr:row>
      <xdr:rowOff>90602</xdr:rowOff>
    </xdr:to>
    <xdr:cxnSp macro="">
      <xdr:nvCxnSpPr>
        <xdr:cNvPr id="289" name="直線コネクタ 288"/>
        <xdr:cNvCxnSpPr/>
      </xdr:nvCxnSpPr>
      <xdr:spPr>
        <a:xfrm>
          <a:off x="9639300" y="5860186"/>
          <a:ext cx="838200" cy="5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164859</xdr:rowOff>
    </xdr:from>
    <xdr:to>
      <xdr:col>50</xdr:col>
      <xdr:colOff>114300</xdr:colOff>
      <xdr:row>34</xdr:row>
      <xdr:rowOff>30886</xdr:rowOff>
    </xdr:to>
    <xdr:cxnSp macro="">
      <xdr:nvCxnSpPr>
        <xdr:cNvPr id="292" name="直線コネクタ 291"/>
        <xdr:cNvCxnSpPr/>
      </xdr:nvCxnSpPr>
      <xdr:spPr>
        <a:xfrm>
          <a:off x="8750300" y="5822709"/>
          <a:ext cx="889000" cy="3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164859</xdr:rowOff>
    </xdr:from>
    <xdr:to>
      <xdr:col>45</xdr:col>
      <xdr:colOff>177800</xdr:colOff>
      <xdr:row>35</xdr:row>
      <xdr:rowOff>19024</xdr:rowOff>
    </xdr:to>
    <xdr:cxnSp macro="">
      <xdr:nvCxnSpPr>
        <xdr:cNvPr id="295" name="直線コネクタ 294"/>
        <xdr:cNvCxnSpPr/>
      </xdr:nvCxnSpPr>
      <xdr:spPr>
        <a:xfrm flipV="1">
          <a:off x="7861300" y="5822709"/>
          <a:ext cx="889000" cy="19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19024</xdr:rowOff>
    </xdr:from>
    <xdr:to>
      <xdr:col>41</xdr:col>
      <xdr:colOff>50800</xdr:colOff>
      <xdr:row>35</xdr:row>
      <xdr:rowOff>34049</xdr:rowOff>
    </xdr:to>
    <xdr:cxnSp macro="">
      <xdr:nvCxnSpPr>
        <xdr:cNvPr id="298" name="直線コネクタ 297"/>
        <xdr:cNvCxnSpPr/>
      </xdr:nvCxnSpPr>
      <xdr:spPr>
        <a:xfrm flipV="1">
          <a:off x="6972300" y="6019774"/>
          <a:ext cx="889000" cy="1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39802</xdr:rowOff>
    </xdr:from>
    <xdr:to>
      <xdr:col>55</xdr:col>
      <xdr:colOff>50800</xdr:colOff>
      <xdr:row>34</xdr:row>
      <xdr:rowOff>141402</xdr:rowOff>
    </xdr:to>
    <xdr:sp macro="" textlink="">
      <xdr:nvSpPr>
        <xdr:cNvPr id="308" name="楕円 307"/>
        <xdr:cNvSpPr/>
      </xdr:nvSpPr>
      <xdr:spPr>
        <a:xfrm>
          <a:off x="10426700" y="58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62679</xdr:rowOff>
    </xdr:from>
    <xdr:ext cx="534377" cy="259045"/>
    <xdr:sp macro="" textlink="">
      <xdr:nvSpPr>
        <xdr:cNvPr id="309" name="補助費等該当値テキスト"/>
        <xdr:cNvSpPr txBox="1"/>
      </xdr:nvSpPr>
      <xdr:spPr>
        <a:xfrm>
          <a:off x="10528300" y="57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151536</xdr:rowOff>
    </xdr:from>
    <xdr:to>
      <xdr:col>50</xdr:col>
      <xdr:colOff>165100</xdr:colOff>
      <xdr:row>34</xdr:row>
      <xdr:rowOff>81686</xdr:rowOff>
    </xdr:to>
    <xdr:sp macro="" textlink="">
      <xdr:nvSpPr>
        <xdr:cNvPr id="310" name="楕円 309"/>
        <xdr:cNvSpPr/>
      </xdr:nvSpPr>
      <xdr:spPr>
        <a:xfrm>
          <a:off x="9588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98213</xdr:rowOff>
    </xdr:from>
    <xdr:ext cx="534377" cy="259045"/>
    <xdr:sp macro="" textlink="">
      <xdr:nvSpPr>
        <xdr:cNvPr id="311" name="テキスト ボックス 310"/>
        <xdr:cNvSpPr txBox="1"/>
      </xdr:nvSpPr>
      <xdr:spPr>
        <a:xfrm>
          <a:off x="9372111" y="55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114059</xdr:rowOff>
    </xdr:from>
    <xdr:to>
      <xdr:col>46</xdr:col>
      <xdr:colOff>38100</xdr:colOff>
      <xdr:row>34</xdr:row>
      <xdr:rowOff>44209</xdr:rowOff>
    </xdr:to>
    <xdr:sp macro="" textlink="">
      <xdr:nvSpPr>
        <xdr:cNvPr id="312" name="楕円 311"/>
        <xdr:cNvSpPr/>
      </xdr:nvSpPr>
      <xdr:spPr>
        <a:xfrm>
          <a:off x="8699500" y="57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60736</xdr:rowOff>
    </xdr:from>
    <xdr:ext cx="534377" cy="259045"/>
    <xdr:sp macro="" textlink="">
      <xdr:nvSpPr>
        <xdr:cNvPr id="313" name="テキスト ボックス 312"/>
        <xdr:cNvSpPr txBox="1"/>
      </xdr:nvSpPr>
      <xdr:spPr>
        <a:xfrm>
          <a:off x="8483111" y="554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139674</xdr:rowOff>
    </xdr:from>
    <xdr:to>
      <xdr:col>41</xdr:col>
      <xdr:colOff>101600</xdr:colOff>
      <xdr:row>35</xdr:row>
      <xdr:rowOff>69824</xdr:rowOff>
    </xdr:to>
    <xdr:sp macro="" textlink="">
      <xdr:nvSpPr>
        <xdr:cNvPr id="314" name="楕円 313"/>
        <xdr:cNvSpPr/>
      </xdr:nvSpPr>
      <xdr:spPr>
        <a:xfrm>
          <a:off x="7810500" y="59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86351</xdr:rowOff>
    </xdr:from>
    <xdr:ext cx="534377" cy="259045"/>
    <xdr:sp macro="" textlink="">
      <xdr:nvSpPr>
        <xdr:cNvPr id="315" name="テキスト ボックス 314"/>
        <xdr:cNvSpPr txBox="1"/>
      </xdr:nvSpPr>
      <xdr:spPr>
        <a:xfrm>
          <a:off x="7594111" y="57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154699</xdr:rowOff>
    </xdr:from>
    <xdr:to>
      <xdr:col>36</xdr:col>
      <xdr:colOff>165100</xdr:colOff>
      <xdr:row>35</xdr:row>
      <xdr:rowOff>84849</xdr:rowOff>
    </xdr:to>
    <xdr:sp macro="" textlink="">
      <xdr:nvSpPr>
        <xdr:cNvPr id="316" name="楕円 315"/>
        <xdr:cNvSpPr/>
      </xdr:nvSpPr>
      <xdr:spPr>
        <a:xfrm>
          <a:off x="6921500" y="59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101376</xdr:rowOff>
    </xdr:from>
    <xdr:ext cx="534377" cy="259045"/>
    <xdr:sp macro="" textlink="">
      <xdr:nvSpPr>
        <xdr:cNvPr id="317" name="テキスト ボックス 316"/>
        <xdr:cNvSpPr txBox="1"/>
      </xdr:nvSpPr>
      <xdr:spPr>
        <a:xfrm>
          <a:off x="6705111" y="575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69949</xdr:rowOff>
    </xdr:from>
    <xdr:to>
      <xdr:col>55</xdr:col>
      <xdr:colOff>0</xdr:colOff>
      <xdr:row>56</xdr:row>
      <xdr:rowOff>121503</xdr:rowOff>
    </xdr:to>
    <xdr:cxnSp macro="">
      <xdr:nvCxnSpPr>
        <xdr:cNvPr id="344" name="直線コネクタ 343"/>
        <xdr:cNvCxnSpPr/>
      </xdr:nvCxnSpPr>
      <xdr:spPr>
        <a:xfrm>
          <a:off x="9639300" y="9671149"/>
          <a:ext cx="838200" cy="5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129153</xdr:rowOff>
    </xdr:from>
    <xdr:to>
      <xdr:col>50</xdr:col>
      <xdr:colOff>114300</xdr:colOff>
      <xdr:row>56</xdr:row>
      <xdr:rowOff>69949</xdr:rowOff>
    </xdr:to>
    <xdr:cxnSp macro="">
      <xdr:nvCxnSpPr>
        <xdr:cNvPr id="347" name="直線コネクタ 346"/>
        <xdr:cNvCxnSpPr/>
      </xdr:nvCxnSpPr>
      <xdr:spPr>
        <a:xfrm>
          <a:off x="8750300" y="9558903"/>
          <a:ext cx="889000" cy="1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59146</xdr:rowOff>
    </xdr:from>
    <xdr:to>
      <xdr:col>45</xdr:col>
      <xdr:colOff>177800</xdr:colOff>
      <xdr:row>55</xdr:row>
      <xdr:rowOff>129153</xdr:rowOff>
    </xdr:to>
    <xdr:cxnSp macro="">
      <xdr:nvCxnSpPr>
        <xdr:cNvPr id="350" name="直線コネクタ 349"/>
        <xdr:cNvCxnSpPr/>
      </xdr:nvCxnSpPr>
      <xdr:spPr>
        <a:xfrm>
          <a:off x="7861300" y="9488896"/>
          <a:ext cx="889000" cy="7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2" name="テキスト ボックス 351"/>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59146</xdr:rowOff>
    </xdr:from>
    <xdr:to>
      <xdr:col>41</xdr:col>
      <xdr:colOff>50800</xdr:colOff>
      <xdr:row>55</xdr:row>
      <xdr:rowOff>74426</xdr:rowOff>
    </xdr:to>
    <xdr:cxnSp macro="">
      <xdr:nvCxnSpPr>
        <xdr:cNvPr id="353" name="直線コネクタ 352"/>
        <xdr:cNvCxnSpPr/>
      </xdr:nvCxnSpPr>
      <xdr:spPr>
        <a:xfrm flipV="1">
          <a:off x="6972300" y="9488896"/>
          <a:ext cx="889000" cy="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50159</xdr:rowOff>
    </xdr:from>
    <xdr:ext cx="534377" cy="259045"/>
    <xdr:sp macro="" textlink="">
      <xdr:nvSpPr>
        <xdr:cNvPr id="355" name="テキスト ボックス 354"/>
        <xdr:cNvSpPr txBox="1"/>
      </xdr:nvSpPr>
      <xdr:spPr>
        <a:xfrm>
          <a:off x="7594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60670</xdr:rowOff>
    </xdr:from>
    <xdr:ext cx="534377" cy="259045"/>
    <xdr:sp macro="" textlink="">
      <xdr:nvSpPr>
        <xdr:cNvPr id="357" name="テキスト ボックス 356"/>
        <xdr:cNvSpPr txBox="1"/>
      </xdr:nvSpPr>
      <xdr:spPr>
        <a:xfrm>
          <a:off x="6705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70703</xdr:rowOff>
    </xdr:from>
    <xdr:to>
      <xdr:col>55</xdr:col>
      <xdr:colOff>50800</xdr:colOff>
      <xdr:row>57</xdr:row>
      <xdr:rowOff>853</xdr:rowOff>
    </xdr:to>
    <xdr:sp macro="" textlink="">
      <xdr:nvSpPr>
        <xdr:cNvPr id="363" name="楕円 362"/>
        <xdr:cNvSpPr/>
      </xdr:nvSpPr>
      <xdr:spPr>
        <a:xfrm>
          <a:off x="10426700" y="967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93580</xdr:rowOff>
    </xdr:from>
    <xdr:ext cx="534377" cy="259045"/>
    <xdr:sp macro="" textlink="">
      <xdr:nvSpPr>
        <xdr:cNvPr id="364" name="普通建設事業費該当値テキスト"/>
        <xdr:cNvSpPr txBox="1"/>
      </xdr:nvSpPr>
      <xdr:spPr>
        <a:xfrm>
          <a:off x="10528300" y="95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19149</xdr:rowOff>
    </xdr:from>
    <xdr:to>
      <xdr:col>50</xdr:col>
      <xdr:colOff>165100</xdr:colOff>
      <xdr:row>56</xdr:row>
      <xdr:rowOff>120749</xdr:rowOff>
    </xdr:to>
    <xdr:sp macro="" textlink="">
      <xdr:nvSpPr>
        <xdr:cNvPr id="365" name="楕円 364"/>
        <xdr:cNvSpPr/>
      </xdr:nvSpPr>
      <xdr:spPr>
        <a:xfrm>
          <a:off x="9588500" y="96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137276</xdr:rowOff>
    </xdr:from>
    <xdr:ext cx="534377" cy="259045"/>
    <xdr:sp macro="" textlink="">
      <xdr:nvSpPr>
        <xdr:cNvPr id="366" name="テキスト ボックス 365"/>
        <xdr:cNvSpPr txBox="1"/>
      </xdr:nvSpPr>
      <xdr:spPr>
        <a:xfrm>
          <a:off x="9372111" y="939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78353</xdr:rowOff>
    </xdr:from>
    <xdr:to>
      <xdr:col>46</xdr:col>
      <xdr:colOff>38100</xdr:colOff>
      <xdr:row>56</xdr:row>
      <xdr:rowOff>8503</xdr:rowOff>
    </xdr:to>
    <xdr:sp macro="" textlink="">
      <xdr:nvSpPr>
        <xdr:cNvPr id="367" name="楕円 366"/>
        <xdr:cNvSpPr/>
      </xdr:nvSpPr>
      <xdr:spPr>
        <a:xfrm>
          <a:off x="8699500" y="95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25030</xdr:rowOff>
    </xdr:from>
    <xdr:ext cx="599010" cy="259045"/>
    <xdr:sp macro="" textlink="">
      <xdr:nvSpPr>
        <xdr:cNvPr id="368" name="テキスト ボックス 367"/>
        <xdr:cNvSpPr txBox="1"/>
      </xdr:nvSpPr>
      <xdr:spPr>
        <a:xfrm>
          <a:off x="8450795" y="928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8346</xdr:rowOff>
    </xdr:from>
    <xdr:to>
      <xdr:col>41</xdr:col>
      <xdr:colOff>101600</xdr:colOff>
      <xdr:row>55</xdr:row>
      <xdr:rowOff>109946</xdr:rowOff>
    </xdr:to>
    <xdr:sp macro="" textlink="">
      <xdr:nvSpPr>
        <xdr:cNvPr id="369" name="楕円 368"/>
        <xdr:cNvSpPr/>
      </xdr:nvSpPr>
      <xdr:spPr>
        <a:xfrm>
          <a:off x="7810500" y="94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126473</xdr:rowOff>
    </xdr:from>
    <xdr:ext cx="599010" cy="259045"/>
    <xdr:sp macro="" textlink="">
      <xdr:nvSpPr>
        <xdr:cNvPr id="370" name="テキスト ボックス 369"/>
        <xdr:cNvSpPr txBox="1"/>
      </xdr:nvSpPr>
      <xdr:spPr>
        <a:xfrm>
          <a:off x="7561795" y="921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23626</xdr:rowOff>
    </xdr:from>
    <xdr:to>
      <xdr:col>36</xdr:col>
      <xdr:colOff>165100</xdr:colOff>
      <xdr:row>55</xdr:row>
      <xdr:rowOff>125226</xdr:rowOff>
    </xdr:to>
    <xdr:sp macro="" textlink="">
      <xdr:nvSpPr>
        <xdr:cNvPr id="371" name="楕円 370"/>
        <xdr:cNvSpPr/>
      </xdr:nvSpPr>
      <xdr:spPr>
        <a:xfrm>
          <a:off x="6921500" y="945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141753</xdr:rowOff>
    </xdr:from>
    <xdr:ext cx="599010" cy="259045"/>
    <xdr:sp macro="" textlink="">
      <xdr:nvSpPr>
        <xdr:cNvPr id="372" name="テキスト ボックス 371"/>
        <xdr:cNvSpPr txBox="1"/>
      </xdr:nvSpPr>
      <xdr:spPr>
        <a:xfrm>
          <a:off x="6672795" y="922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141174</xdr:rowOff>
    </xdr:from>
    <xdr:to>
      <xdr:col>55</xdr:col>
      <xdr:colOff>0</xdr:colOff>
      <xdr:row>77</xdr:row>
      <xdr:rowOff>149786</xdr:rowOff>
    </xdr:to>
    <xdr:cxnSp macro="">
      <xdr:nvCxnSpPr>
        <xdr:cNvPr id="397" name="直線コネクタ 396"/>
        <xdr:cNvCxnSpPr/>
      </xdr:nvCxnSpPr>
      <xdr:spPr>
        <a:xfrm flipV="1">
          <a:off x="9639300" y="13342824"/>
          <a:ext cx="838200" cy="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5260</xdr:rowOff>
    </xdr:from>
    <xdr:to>
      <xdr:col>50</xdr:col>
      <xdr:colOff>114300</xdr:colOff>
      <xdr:row>77</xdr:row>
      <xdr:rowOff>149786</xdr:rowOff>
    </xdr:to>
    <xdr:cxnSp macro="">
      <xdr:nvCxnSpPr>
        <xdr:cNvPr id="400" name="直線コネクタ 399"/>
        <xdr:cNvCxnSpPr/>
      </xdr:nvCxnSpPr>
      <xdr:spPr>
        <a:xfrm>
          <a:off x="8750300" y="13035460"/>
          <a:ext cx="889000" cy="3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154199</xdr:rowOff>
    </xdr:from>
    <xdr:to>
      <xdr:col>45</xdr:col>
      <xdr:colOff>177800</xdr:colOff>
      <xdr:row>76</xdr:row>
      <xdr:rowOff>5260</xdr:rowOff>
    </xdr:to>
    <xdr:cxnSp macro="">
      <xdr:nvCxnSpPr>
        <xdr:cNvPr id="403" name="直線コネクタ 402"/>
        <xdr:cNvCxnSpPr/>
      </xdr:nvCxnSpPr>
      <xdr:spPr>
        <a:xfrm>
          <a:off x="7861300" y="12841499"/>
          <a:ext cx="889000" cy="19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5" name="テキスト ボックス 404"/>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78585</xdr:rowOff>
    </xdr:from>
    <xdr:ext cx="534377" cy="259045"/>
    <xdr:sp macro="" textlink="">
      <xdr:nvSpPr>
        <xdr:cNvPr id="407" name="テキスト ボックス 406"/>
        <xdr:cNvSpPr txBox="1"/>
      </xdr:nvSpPr>
      <xdr:spPr>
        <a:xfrm>
          <a:off x="7594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90374</xdr:rowOff>
    </xdr:from>
    <xdr:to>
      <xdr:col>55</xdr:col>
      <xdr:colOff>50800</xdr:colOff>
      <xdr:row>78</xdr:row>
      <xdr:rowOff>20524</xdr:rowOff>
    </xdr:to>
    <xdr:sp macro="" textlink="">
      <xdr:nvSpPr>
        <xdr:cNvPr id="413" name="楕円 412"/>
        <xdr:cNvSpPr/>
      </xdr:nvSpPr>
      <xdr:spPr>
        <a:xfrm>
          <a:off x="10426700" y="1329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469744" cy="259045"/>
    <xdr:sp macro="" textlink="">
      <xdr:nvSpPr>
        <xdr:cNvPr id="414" name="普通建設事業費 （ うち新規整備　）該当値テキスト"/>
        <xdr:cNvSpPr txBox="1"/>
      </xdr:nvSpPr>
      <xdr:spPr>
        <a:xfrm>
          <a:off x="10528300" y="1325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98986</xdr:rowOff>
    </xdr:from>
    <xdr:to>
      <xdr:col>50</xdr:col>
      <xdr:colOff>165100</xdr:colOff>
      <xdr:row>78</xdr:row>
      <xdr:rowOff>29136</xdr:rowOff>
    </xdr:to>
    <xdr:sp macro="" textlink="">
      <xdr:nvSpPr>
        <xdr:cNvPr id="415" name="楕円 414"/>
        <xdr:cNvSpPr/>
      </xdr:nvSpPr>
      <xdr:spPr>
        <a:xfrm>
          <a:off x="9588500" y="133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20263</xdr:rowOff>
    </xdr:from>
    <xdr:ext cx="469744" cy="259045"/>
    <xdr:sp macro="" textlink="">
      <xdr:nvSpPr>
        <xdr:cNvPr id="416" name="テキスト ボックス 415"/>
        <xdr:cNvSpPr txBox="1"/>
      </xdr:nvSpPr>
      <xdr:spPr>
        <a:xfrm>
          <a:off x="9404428" y="1339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125910</xdr:rowOff>
    </xdr:from>
    <xdr:to>
      <xdr:col>46</xdr:col>
      <xdr:colOff>38100</xdr:colOff>
      <xdr:row>76</xdr:row>
      <xdr:rowOff>56060</xdr:rowOff>
    </xdr:to>
    <xdr:sp macro="" textlink="">
      <xdr:nvSpPr>
        <xdr:cNvPr id="417" name="楕円 416"/>
        <xdr:cNvSpPr/>
      </xdr:nvSpPr>
      <xdr:spPr>
        <a:xfrm>
          <a:off x="8699500" y="129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72587</xdr:rowOff>
    </xdr:from>
    <xdr:ext cx="534377" cy="259045"/>
    <xdr:sp macro="" textlink="">
      <xdr:nvSpPr>
        <xdr:cNvPr id="418" name="テキスト ボックス 417"/>
        <xdr:cNvSpPr txBox="1"/>
      </xdr:nvSpPr>
      <xdr:spPr>
        <a:xfrm>
          <a:off x="8483111" y="1275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103399</xdr:rowOff>
    </xdr:from>
    <xdr:to>
      <xdr:col>41</xdr:col>
      <xdr:colOff>101600</xdr:colOff>
      <xdr:row>75</xdr:row>
      <xdr:rowOff>33549</xdr:rowOff>
    </xdr:to>
    <xdr:sp macro="" textlink="">
      <xdr:nvSpPr>
        <xdr:cNvPr id="419" name="楕円 418"/>
        <xdr:cNvSpPr/>
      </xdr:nvSpPr>
      <xdr:spPr>
        <a:xfrm>
          <a:off x="7810500" y="127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50076</xdr:rowOff>
    </xdr:from>
    <xdr:ext cx="534377" cy="259045"/>
    <xdr:sp macro="" textlink="">
      <xdr:nvSpPr>
        <xdr:cNvPr id="420" name="テキスト ボックス 419"/>
        <xdr:cNvSpPr txBox="1"/>
      </xdr:nvSpPr>
      <xdr:spPr>
        <a:xfrm>
          <a:off x="7594111" y="125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105133</xdr:rowOff>
    </xdr:from>
    <xdr:to>
      <xdr:col>55</xdr:col>
      <xdr:colOff>0</xdr:colOff>
      <xdr:row>95</xdr:row>
      <xdr:rowOff>36700</xdr:rowOff>
    </xdr:to>
    <xdr:cxnSp macro="">
      <xdr:nvCxnSpPr>
        <xdr:cNvPr id="451" name="直線コネクタ 450"/>
        <xdr:cNvCxnSpPr/>
      </xdr:nvCxnSpPr>
      <xdr:spPr>
        <a:xfrm>
          <a:off x="9639300" y="16049983"/>
          <a:ext cx="838200" cy="2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105133</xdr:rowOff>
    </xdr:from>
    <xdr:to>
      <xdr:col>50</xdr:col>
      <xdr:colOff>114300</xdr:colOff>
      <xdr:row>96</xdr:row>
      <xdr:rowOff>48309</xdr:rowOff>
    </xdr:to>
    <xdr:cxnSp macro="">
      <xdr:nvCxnSpPr>
        <xdr:cNvPr id="454" name="直線コネクタ 453"/>
        <xdr:cNvCxnSpPr/>
      </xdr:nvCxnSpPr>
      <xdr:spPr>
        <a:xfrm flipV="1">
          <a:off x="8750300" y="16049983"/>
          <a:ext cx="889000" cy="45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6" name="テキスト ボックス 455"/>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48309</xdr:rowOff>
    </xdr:from>
    <xdr:to>
      <xdr:col>45</xdr:col>
      <xdr:colOff>177800</xdr:colOff>
      <xdr:row>97</xdr:row>
      <xdr:rowOff>122131</xdr:rowOff>
    </xdr:to>
    <xdr:cxnSp macro="">
      <xdr:nvCxnSpPr>
        <xdr:cNvPr id="457" name="直線コネクタ 456"/>
        <xdr:cNvCxnSpPr/>
      </xdr:nvCxnSpPr>
      <xdr:spPr>
        <a:xfrm flipV="1">
          <a:off x="7861300" y="16507509"/>
          <a:ext cx="889000" cy="24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157350</xdr:rowOff>
    </xdr:from>
    <xdr:to>
      <xdr:col>55</xdr:col>
      <xdr:colOff>50800</xdr:colOff>
      <xdr:row>95</xdr:row>
      <xdr:rowOff>87500</xdr:rowOff>
    </xdr:to>
    <xdr:sp macro="" textlink="">
      <xdr:nvSpPr>
        <xdr:cNvPr id="467" name="楕円 466"/>
        <xdr:cNvSpPr/>
      </xdr:nvSpPr>
      <xdr:spPr>
        <a:xfrm>
          <a:off x="10426700" y="162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8777</xdr:rowOff>
    </xdr:from>
    <xdr:ext cx="534377" cy="259045"/>
    <xdr:sp macro="" textlink="">
      <xdr:nvSpPr>
        <xdr:cNvPr id="468" name="普通建設事業費 （ うち更新整備　）該当値テキスト"/>
        <xdr:cNvSpPr txBox="1"/>
      </xdr:nvSpPr>
      <xdr:spPr>
        <a:xfrm>
          <a:off x="10528300" y="1612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54333</xdr:rowOff>
    </xdr:from>
    <xdr:to>
      <xdr:col>50</xdr:col>
      <xdr:colOff>165100</xdr:colOff>
      <xdr:row>93</xdr:row>
      <xdr:rowOff>155933</xdr:rowOff>
    </xdr:to>
    <xdr:sp macro="" textlink="">
      <xdr:nvSpPr>
        <xdr:cNvPr id="469" name="楕円 468"/>
        <xdr:cNvSpPr/>
      </xdr:nvSpPr>
      <xdr:spPr>
        <a:xfrm>
          <a:off x="9588500" y="159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1010</xdr:rowOff>
    </xdr:from>
    <xdr:ext cx="534377" cy="259045"/>
    <xdr:sp macro="" textlink="">
      <xdr:nvSpPr>
        <xdr:cNvPr id="470" name="テキスト ボックス 469"/>
        <xdr:cNvSpPr txBox="1"/>
      </xdr:nvSpPr>
      <xdr:spPr>
        <a:xfrm>
          <a:off x="9372111" y="1577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168959</xdr:rowOff>
    </xdr:from>
    <xdr:to>
      <xdr:col>46</xdr:col>
      <xdr:colOff>38100</xdr:colOff>
      <xdr:row>96</xdr:row>
      <xdr:rowOff>99109</xdr:rowOff>
    </xdr:to>
    <xdr:sp macro="" textlink="">
      <xdr:nvSpPr>
        <xdr:cNvPr id="471" name="楕円 470"/>
        <xdr:cNvSpPr/>
      </xdr:nvSpPr>
      <xdr:spPr>
        <a:xfrm>
          <a:off x="8699500" y="1645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115636</xdr:rowOff>
    </xdr:from>
    <xdr:ext cx="534377" cy="259045"/>
    <xdr:sp macro="" textlink="">
      <xdr:nvSpPr>
        <xdr:cNvPr id="472" name="テキスト ボックス 471"/>
        <xdr:cNvSpPr txBox="1"/>
      </xdr:nvSpPr>
      <xdr:spPr>
        <a:xfrm>
          <a:off x="8483111" y="1623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71331</xdr:rowOff>
    </xdr:from>
    <xdr:to>
      <xdr:col>41</xdr:col>
      <xdr:colOff>101600</xdr:colOff>
      <xdr:row>98</xdr:row>
      <xdr:rowOff>1481</xdr:rowOff>
    </xdr:to>
    <xdr:sp macro="" textlink="">
      <xdr:nvSpPr>
        <xdr:cNvPr id="473" name="楕円 472"/>
        <xdr:cNvSpPr/>
      </xdr:nvSpPr>
      <xdr:spPr>
        <a:xfrm>
          <a:off x="7810500" y="1670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164058</xdr:rowOff>
    </xdr:from>
    <xdr:ext cx="534377" cy="259045"/>
    <xdr:sp macro="" textlink="">
      <xdr:nvSpPr>
        <xdr:cNvPr id="474" name="テキスト ボックス 473"/>
        <xdr:cNvSpPr txBox="1"/>
      </xdr:nvSpPr>
      <xdr:spPr>
        <a:xfrm>
          <a:off x="7594111" y="167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64099</xdr:rowOff>
    </xdr:from>
    <xdr:to>
      <xdr:col>85</xdr:col>
      <xdr:colOff>127000</xdr:colOff>
      <xdr:row>39</xdr:row>
      <xdr:rowOff>62760</xdr:rowOff>
    </xdr:to>
    <xdr:cxnSp macro="">
      <xdr:nvCxnSpPr>
        <xdr:cNvPr id="505" name="直線コネクタ 504"/>
        <xdr:cNvCxnSpPr/>
      </xdr:nvCxnSpPr>
      <xdr:spPr>
        <a:xfrm flipV="1">
          <a:off x="15481300" y="6407749"/>
          <a:ext cx="838200" cy="3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6585</xdr:rowOff>
    </xdr:from>
    <xdr:ext cx="378565" cy="259045"/>
    <xdr:sp macro="" textlink="">
      <xdr:nvSpPr>
        <xdr:cNvPr id="506" name="災害復旧事業費平均値テキスト"/>
        <xdr:cNvSpPr txBox="1"/>
      </xdr:nvSpPr>
      <xdr:spPr>
        <a:xfrm>
          <a:off x="16370300" y="6693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71577</xdr:rowOff>
    </xdr:from>
    <xdr:to>
      <xdr:col>81</xdr:col>
      <xdr:colOff>50800</xdr:colOff>
      <xdr:row>39</xdr:row>
      <xdr:rowOff>62760</xdr:rowOff>
    </xdr:to>
    <xdr:cxnSp macro="">
      <xdr:nvCxnSpPr>
        <xdr:cNvPr id="508" name="直線コネクタ 507"/>
        <xdr:cNvCxnSpPr/>
      </xdr:nvCxnSpPr>
      <xdr:spPr>
        <a:xfrm>
          <a:off x="14592300" y="6415227"/>
          <a:ext cx="889000" cy="3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126926</xdr:rowOff>
    </xdr:from>
    <xdr:ext cx="378565" cy="259045"/>
    <xdr:sp macro="" textlink="">
      <xdr:nvSpPr>
        <xdr:cNvPr id="510" name="テキスト ボックス 509"/>
        <xdr:cNvSpPr txBox="1"/>
      </xdr:nvSpPr>
      <xdr:spPr>
        <a:xfrm>
          <a:off x="15292017" y="681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163442</xdr:rowOff>
    </xdr:from>
    <xdr:to>
      <xdr:col>76</xdr:col>
      <xdr:colOff>114300</xdr:colOff>
      <xdr:row>37</xdr:row>
      <xdr:rowOff>71577</xdr:rowOff>
    </xdr:to>
    <xdr:cxnSp macro="">
      <xdr:nvCxnSpPr>
        <xdr:cNvPr id="511" name="直線コネクタ 510"/>
        <xdr:cNvCxnSpPr/>
      </xdr:nvCxnSpPr>
      <xdr:spPr>
        <a:xfrm>
          <a:off x="13703300" y="5649842"/>
          <a:ext cx="889000" cy="76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126599</xdr:rowOff>
    </xdr:from>
    <xdr:ext cx="378565" cy="259045"/>
    <xdr:sp macro="" textlink="">
      <xdr:nvSpPr>
        <xdr:cNvPr id="513" name="テキスト ボックス 512"/>
        <xdr:cNvSpPr txBox="1"/>
      </xdr:nvSpPr>
      <xdr:spPr>
        <a:xfrm>
          <a:off x="14403017" y="681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163442</xdr:rowOff>
    </xdr:from>
    <xdr:to>
      <xdr:col>71</xdr:col>
      <xdr:colOff>177800</xdr:colOff>
      <xdr:row>37</xdr:row>
      <xdr:rowOff>26445</xdr:rowOff>
    </xdr:to>
    <xdr:cxnSp macro="">
      <xdr:nvCxnSpPr>
        <xdr:cNvPr id="514" name="直線コネクタ 513"/>
        <xdr:cNvCxnSpPr/>
      </xdr:nvCxnSpPr>
      <xdr:spPr>
        <a:xfrm flipV="1">
          <a:off x="12814300" y="5649842"/>
          <a:ext cx="889000" cy="7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13802</xdr:rowOff>
    </xdr:from>
    <xdr:ext cx="469744" cy="259045"/>
    <xdr:sp macro="" textlink="">
      <xdr:nvSpPr>
        <xdr:cNvPr id="516" name="テキスト ボックス 515"/>
        <xdr:cNvSpPr txBox="1"/>
      </xdr:nvSpPr>
      <xdr:spPr>
        <a:xfrm>
          <a:off x="13468428" y="670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4364</xdr:rowOff>
    </xdr:from>
    <xdr:ext cx="469744" cy="259045"/>
    <xdr:sp macro="" textlink="">
      <xdr:nvSpPr>
        <xdr:cNvPr id="518" name="テキスト ボックス 517"/>
        <xdr:cNvSpPr txBox="1"/>
      </xdr:nvSpPr>
      <xdr:spPr>
        <a:xfrm>
          <a:off x="12579428" y="669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13299</xdr:rowOff>
    </xdr:from>
    <xdr:to>
      <xdr:col>85</xdr:col>
      <xdr:colOff>177800</xdr:colOff>
      <xdr:row>37</xdr:row>
      <xdr:rowOff>114899</xdr:rowOff>
    </xdr:to>
    <xdr:sp macro="" textlink="">
      <xdr:nvSpPr>
        <xdr:cNvPr id="524" name="楕円 523"/>
        <xdr:cNvSpPr/>
      </xdr:nvSpPr>
      <xdr:spPr>
        <a:xfrm>
          <a:off x="16268700" y="63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36176</xdr:rowOff>
    </xdr:from>
    <xdr:ext cx="534377" cy="259045"/>
    <xdr:sp macro="" textlink="">
      <xdr:nvSpPr>
        <xdr:cNvPr id="525" name="災害復旧事業費該当値テキスト"/>
        <xdr:cNvSpPr txBox="1"/>
      </xdr:nvSpPr>
      <xdr:spPr>
        <a:xfrm>
          <a:off x="16370300" y="620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11960</xdr:rowOff>
    </xdr:from>
    <xdr:to>
      <xdr:col>81</xdr:col>
      <xdr:colOff>101600</xdr:colOff>
      <xdr:row>39</xdr:row>
      <xdr:rowOff>113560</xdr:rowOff>
    </xdr:to>
    <xdr:sp macro="" textlink="">
      <xdr:nvSpPr>
        <xdr:cNvPr id="526" name="楕円 525"/>
        <xdr:cNvSpPr/>
      </xdr:nvSpPr>
      <xdr:spPr>
        <a:xfrm>
          <a:off x="15430500" y="669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130087</xdr:rowOff>
    </xdr:from>
    <xdr:ext cx="469744" cy="259045"/>
    <xdr:sp macro="" textlink="">
      <xdr:nvSpPr>
        <xdr:cNvPr id="527" name="テキスト ボックス 526"/>
        <xdr:cNvSpPr txBox="1"/>
      </xdr:nvSpPr>
      <xdr:spPr>
        <a:xfrm>
          <a:off x="15246428" y="647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20777</xdr:rowOff>
    </xdr:from>
    <xdr:to>
      <xdr:col>76</xdr:col>
      <xdr:colOff>165100</xdr:colOff>
      <xdr:row>37</xdr:row>
      <xdr:rowOff>122377</xdr:rowOff>
    </xdr:to>
    <xdr:sp macro="" textlink="">
      <xdr:nvSpPr>
        <xdr:cNvPr id="528" name="楕円 527"/>
        <xdr:cNvSpPr/>
      </xdr:nvSpPr>
      <xdr:spPr>
        <a:xfrm>
          <a:off x="14541500" y="63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138904</xdr:rowOff>
    </xdr:from>
    <xdr:ext cx="534377" cy="259045"/>
    <xdr:sp macro="" textlink="">
      <xdr:nvSpPr>
        <xdr:cNvPr id="529" name="テキスト ボックス 528"/>
        <xdr:cNvSpPr txBox="1"/>
      </xdr:nvSpPr>
      <xdr:spPr>
        <a:xfrm>
          <a:off x="14325111" y="61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112642</xdr:rowOff>
    </xdr:from>
    <xdr:to>
      <xdr:col>72</xdr:col>
      <xdr:colOff>38100</xdr:colOff>
      <xdr:row>33</xdr:row>
      <xdr:rowOff>42792</xdr:rowOff>
    </xdr:to>
    <xdr:sp macro="" textlink="">
      <xdr:nvSpPr>
        <xdr:cNvPr id="530" name="楕円 529"/>
        <xdr:cNvSpPr/>
      </xdr:nvSpPr>
      <xdr:spPr>
        <a:xfrm>
          <a:off x="13652500" y="559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59319</xdr:rowOff>
    </xdr:from>
    <xdr:ext cx="534377" cy="259045"/>
    <xdr:sp macro="" textlink="">
      <xdr:nvSpPr>
        <xdr:cNvPr id="531" name="テキスト ボックス 530"/>
        <xdr:cNvSpPr txBox="1"/>
      </xdr:nvSpPr>
      <xdr:spPr>
        <a:xfrm>
          <a:off x="13436111" y="53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147095</xdr:rowOff>
    </xdr:from>
    <xdr:to>
      <xdr:col>67</xdr:col>
      <xdr:colOff>101600</xdr:colOff>
      <xdr:row>37</xdr:row>
      <xdr:rowOff>77245</xdr:rowOff>
    </xdr:to>
    <xdr:sp macro="" textlink="">
      <xdr:nvSpPr>
        <xdr:cNvPr id="532" name="楕円 531"/>
        <xdr:cNvSpPr/>
      </xdr:nvSpPr>
      <xdr:spPr>
        <a:xfrm>
          <a:off x="12763500" y="63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93772</xdr:rowOff>
    </xdr:from>
    <xdr:ext cx="534377" cy="259045"/>
    <xdr:sp macro="" textlink="">
      <xdr:nvSpPr>
        <xdr:cNvPr id="533" name="テキスト ボックス 532"/>
        <xdr:cNvSpPr txBox="1"/>
      </xdr:nvSpPr>
      <xdr:spPr>
        <a:xfrm>
          <a:off x="12547111" y="609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7062</xdr:rowOff>
    </xdr:from>
    <xdr:to>
      <xdr:col>85</xdr:col>
      <xdr:colOff>127000</xdr:colOff>
      <xdr:row>71</xdr:row>
      <xdr:rowOff>157632</xdr:rowOff>
    </xdr:to>
    <xdr:cxnSp macro="">
      <xdr:nvCxnSpPr>
        <xdr:cNvPr id="611" name="直線コネクタ 610"/>
        <xdr:cNvCxnSpPr/>
      </xdr:nvCxnSpPr>
      <xdr:spPr>
        <a:xfrm flipV="1">
          <a:off x="15481300" y="12180012"/>
          <a:ext cx="838200" cy="15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157632</xdr:rowOff>
    </xdr:from>
    <xdr:to>
      <xdr:col>81</xdr:col>
      <xdr:colOff>50800</xdr:colOff>
      <xdr:row>71</xdr:row>
      <xdr:rowOff>166586</xdr:rowOff>
    </xdr:to>
    <xdr:cxnSp macro="">
      <xdr:nvCxnSpPr>
        <xdr:cNvPr id="614" name="直線コネクタ 613"/>
        <xdr:cNvCxnSpPr/>
      </xdr:nvCxnSpPr>
      <xdr:spPr>
        <a:xfrm flipV="1">
          <a:off x="14592300" y="12330582"/>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147485</xdr:rowOff>
    </xdr:from>
    <xdr:to>
      <xdr:col>76</xdr:col>
      <xdr:colOff>114300</xdr:colOff>
      <xdr:row>71</xdr:row>
      <xdr:rowOff>166586</xdr:rowOff>
    </xdr:to>
    <xdr:cxnSp macro="">
      <xdr:nvCxnSpPr>
        <xdr:cNvPr id="617" name="直線コネクタ 616"/>
        <xdr:cNvCxnSpPr/>
      </xdr:nvCxnSpPr>
      <xdr:spPr>
        <a:xfrm>
          <a:off x="13703300" y="12320435"/>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39865</xdr:rowOff>
    </xdr:from>
    <xdr:to>
      <xdr:col>71</xdr:col>
      <xdr:colOff>177800</xdr:colOff>
      <xdr:row>71</xdr:row>
      <xdr:rowOff>147485</xdr:rowOff>
    </xdr:to>
    <xdr:cxnSp macro="">
      <xdr:nvCxnSpPr>
        <xdr:cNvPr id="620" name="直線コネクタ 619"/>
        <xdr:cNvCxnSpPr/>
      </xdr:nvCxnSpPr>
      <xdr:spPr>
        <a:xfrm>
          <a:off x="12814300" y="12212815"/>
          <a:ext cx="889000" cy="10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22" name="テキスト ボックス 621"/>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24" name="テキスト ボックス 623"/>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127712</xdr:rowOff>
    </xdr:from>
    <xdr:to>
      <xdr:col>85</xdr:col>
      <xdr:colOff>177800</xdr:colOff>
      <xdr:row>71</xdr:row>
      <xdr:rowOff>57862</xdr:rowOff>
    </xdr:to>
    <xdr:sp macro="" textlink="">
      <xdr:nvSpPr>
        <xdr:cNvPr id="630" name="楕円 629"/>
        <xdr:cNvSpPr/>
      </xdr:nvSpPr>
      <xdr:spPr>
        <a:xfrm>
          <a:off x="16268700" y="121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150589</xdr:rowOff>
    </xdr:from>
    <xdr:ext cx="599010" cy="259045"/>
    <xdr:sp macro="" textlink="">
      <xdr:nvSpPr>
        <xdr:cNvPr id="631" name="公債費該当値テキスト"/>
        <xdr:cNvSpPr txBox="1"/>
      </xdr:nvSpPr>
      <xdr:spPr>
        <a:xfrm>
          <a:off x="16370300" y="1198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106832</xdr:rowOff>
    </xdr:from>
    <xdr:to>
      <xdr:col>81</xdr:col>
      <xdr:colOff>101600</xdr:colOff>
      <xdr:row>72</xdr:row>
      <xdr:rowOff>36982</xdr:rowOff>
    </xdr:to>
    <xdr:sp macro="" textlink="">
      <xdr:nvSpPr>
        <xdr:cNvPr id="632" name="楕円 631"/>
        <xdr:cNvSpPr/>
      </xdr:nvSpPr>
      <xdr:spPr>
        <a:xfrm>
          <a:off x="15430500" y="122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53509</xdr:rowOff>
    </xdr:from>
    <xdr:ext cx="534377" cy="259045"/>
    <xdr:sp macro="" textlink="">
      <xdr:nvSpPr>
        <xdr:cNvPr id="633" name="テキスト ボックス 632"/>
        <xdr:cNvSpPr txBox="1"/>
      </xdr:nvSpPr>
      <xdr:spPr>
        <a:xfrm>
          <a:off x="15214111" y="120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115786</xdr:rowOff>
    </xdr:from>
    <xdr:to>
      <xdr:col>76</xdr:col>
      <xdr:colOff>165100</xdr:colOff>
      <xdr:row>72</xdr:row>
      <xdr:rowOff>45936</xdr:rowOff>
    </xdr:to>
    <xdr:sp macro="" textlink="">
      <xdr:nvSpPr>
        <xdr:cNvPr id="634" name="楕円 633"/>
        <xdr:cNvSpPr/>
      </xdr:nvSpPr>
      <xdr:spPr>
        <a:xfrm>
          <a:off x="14541500" y="122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62463</xdr:rowOff>
    </xdr:from>
    <xdr:ext cx="534377" cy="259045"/>
    <xdr:sp macro="" textlink="">
      <xdr:nvSpPr>
        <xdr:cNvPr id="635" name="テキスト ボックス 634"/>
        <xdr:cNvSpPr txBox="1"/>
      </xdr:nvSpPr>
      <xdr:spPr>
        <a:xfrm>
          <a:off x="14325111" y="1206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96685</xdr:rowOff>
    </xdr:from>
    <xdr:to>
      <xdr:col>72</xdr:col>
      <xdr:colOff>38100</xdr:colOff>
      <xdr:row>72</xdr:row>
      <xdr:rowOff>26835</xdr:rowOff>
    </xdr:to>
    <xdr:sp macro="" textlink="">
      <xdr:nvSpPr>
        <xdr:cNvPr id="636" name="楕円 635"/>
        <xdr:cNvSpPr/>
      </xdr:nvSpPr>
      <xdr:spPr>
        <a:xfrm>
          <a:off x="13652500" y="122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43362</xdr:rowOff>
    </xdr:from>
    <xdr:ext cx="534377" cy="259045"/>
    <xdr:sp macro="" textlink="">
      <xdr:nvSpPr>
        <xdr:cNvPr id="637" name="テキスト ボックス 636"/>
        <xdr:cNvSpPr txBox="1"/>
      </xdr:nvSpPr>
      <xdr:spPr>
        <a:xfrm>
          <a:off x="13436111" y="120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160515</xdr:rowOff>
    </xdr:from>
    <xdr:to>
      <xdr:col>67</xdr:col>
      <xdr:colOff>101600</xdr:colOff>
      <xdr:row>71</xdr:row>
      <xdr:rowOff>90665</xdr:rowOff>
    </xdr:to>
    <xdr:sp macro="" textlink="">
      <xdr:nvSpPr>
        <xdr:cNvPr id="638" name="楕円 637"/>
        <xdr:cNvSpPr/>
      </xdr:nvSpPr>
      <xdr:spPr>
        <a:xfrm>
          <a:off x="12763500" y="121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107192</xdr:rowOff>
    </xdr:from>
    <xdr:ext cx="599010" cy="259045"/>
    <xdr:sp macro="" textlink="">
      <xdr:nvSpPr>
        <xdr:cNvPr id="639" name="テキスト ボックス 638"/>
        <xdr:cNvSpPr txBox="1"/>
      </xdr:nvSpPr>
      <xdr:spPr>
        <a:xfrm>
          <a:off x="12514795" y="1193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8630</xdr:rowOff>
    </xdr:from>
    <xdr:to>
      <xdr:col>85</xdr:col>
      <xdr:colOff>127000</xdr:colOff>
      <xdr:row>96</xdr:row>
      <xdr:rowOff>33058</xdr:rowOff>
    </xdr:to>
    <xdr:cxnSp macro="">
      <xdr:nvCxnSpPr>
        <xdr:cNvPr id="670" name="直線コネクタ 669"/>
        <xdr:cNvCxnSpPr/>
      </xdr:nvCxnSpPr>
      <xdr:spPr>
        <a:xfrm flipV="1">
          <a:off x="15481300" y="16467830"/>
          <a:ext cx="8382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61323</xdr:rowOff>
    </xdr:from>
    <xdr:to>
      <xdr:col>81</xdr:col>
      <xdr:colOff>50800</xdr:colOff>
      <xdr:row>96</xdr:row>
      <xdr:rowOff>33058</xdr:rowOff>
    </xdr:to>
    <xdr:cxnSp macro="">
      <xdr:nvCxnSpPr>
        <xdr:cNvPr id="673" name="直線コネクタ 672"/>
        <xdr:cNvCxnSpPr/>
      </xdr:nvCxnSpPr>
      <xdr:spPr>
        <a:xfrm>
          <a:off x="14592300" y="16006173"/>
          <a:ext cx="889000" cy="48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61323</xdr:rowOff>
    </xdr:from>
    <xdr:to>
      <xdr:col>76</xdr:col>
      <xdr:colOff>114300</xdr:colOff>
      <xdr:row>96</xdr:row>
      <xdr:rowOff>109395</xdr:rowOff>
    </xdr:to>
    <xdr:cxnSp macro="">
      <xdr:nvCxnSpPr>
        <xdr:cNvPr id="676" name="直線コネクタ 675"/>
        <xdr:cNvCxnSpPr/>
      </xdr:nvCxnSpPr>
      <xdr:spPr>
        <a:xfrm flipV="1">
          <a:off x="13703300" y="16006173"/>
          <a:ext cx="889000" cy="56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93992</xdr:rowOff>
    </xdr:from>
    <xdr:ext cx="534377" cy="259045"/>
    <xdr:sp macro="" textlink="">
      <xdr:nvSpPr>
        <xdr:cNvPr id="678" name="テキスト ボックス 677"/>
        <xdr:cNvSpPr txBox="1"/>
      </xdr:nvSpPr>
      <xdr:spPr>
        <a:xfrm>
          <a:off x="14325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109395</xdr:rowOff>
    </xdr:from>
    <xdr:to>
      <xdr:col>71</xdr:col>
      <xdr:colOff>177800</xdr:colOff>
      <xdr:row>97</xdr:row>
      <xdr:rowOff>164633</xdr:rowOff>
    </xdr:to>
    <xdr:cxnSp macro="">
      <xdr:nvCxnSpPr>
        <xdr:cNvPr id="679" name="直線コネクタ 678"/>
        <xdr:cNvCxnSpPr/>
      </xdr:nvCxnSpPr>
      <xdr:spPr>
        <a:xfrm flipV="1">
          <a:off x="12814300" y="16568595"/>
          <a:ext cx="889000" cy="22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30114</xdr:rowOff>
    </xdr:from>
    <xdr:ext cx="534377" cy="259045"/>
    <xdr:sp macro="" textlink="">
      <xdr:nvSpPr>
        <xdr:cNvPr id="681" name="テキスト ボックス 680"/>
        <xdr:cNvSpPr txBox="1"/>
      </xdr:nvSpPr>
      <xdr:spPr>
        <a:xfrm>
          <a:off x="13436111" y="1683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129280</xdr:rowOff>
    </xdr:from>
    <xdr:to>
      <xdr:col>85</xdr:col>
      <xdr:colOff>177800</xdr:colOff>
      <xdr:row>96</xdr:row>
      <xdr:rowOff>59430</xdr:rowOff>
    </xdr:to>
    <xdr:sp macro="" textlink="">
      <xdr:nvSpPr>
        <xdr:cNvPr id="689" name="楕円 688"/>
        <xdr:cNvSpPr/>
      </xdr:nvSpPr>
      <xdr:spPr>
        <a:xfrm>
          <a:off x="16268700" y="164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152157</xdr:rowOff>
    </xdr:from>
    <xdr:ext cx="534377" cy="259045"/>
    <xdr:sp macro="" textlink="">
      <xdr:nvSpPr>
        <xdr:cNvPr id="690" name="積立金該当値テキスト"/>
        <xdr:cNvSpPr txBox="1"/>
      </xdr:nvSpPr>
      <xdr:spPr>
        <a:xfrm>
          <a:off x="16370300" y="162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153708</xdr:rowOff>
    </xdr:from>
    <xdr:to>
      <xdr:col>81</xdr:col>
      <xdr:colOff>101600</xdr:colOff>
      <xdr:row>96</xdr:row>
      <xdr:rowOff>83858</xdr:rowOff>
    </xdr:to>
    <xdr:sp macro="" textlink="">
      <xdr:nvSpPr>
        <xdr:cNvPr id="691" name="楕円 690"/>
        <xdr:cNvSpPr/>
      </xdr:nvSpPr>
      <xdr:spPr>
        <a:xfrm>
          <a:off x="15430500" y="1644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100385</xdr:rowOff>
    </xdr:from>
    <xdr:ext cx="534377" cy="259045"/>
    <xdr:sp macro="" textlink="">
      <xdr:nvSpPr>
        <xdr:cNvPr id="692" name="テキスト ボックス 691"/>
        <xdr:cNvSpPr txBox="1"/>
      </xdr:nvSpPr>
      <xdr:spPr>
        <a:xfrm>
          <a:off x="15214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10523</xdr:rowOff>
    </xdr:from>
    <xdr:to>
      <xdr:col>76</xdr:col>
      <xdr:colOff>165100</xdr:colOff>
      <xdr:row>93</xdr:row>
      <xdr:rowOff>112123</xdr:rowOff>
    </xdr:to>
    <xdr:sp macro="" textlink="">
      <xdr:nvSpPr>
        <xdr:cNvPr id="693" name="楕円 692"/>
        <xdr:cNvSpPr/>
      </xdr:nvSpPr>
      <xdr:spPr>
        <a:xfrm>
          <a:off x="14541500" y="1595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128650</xdr:rowOff>
    </xdr:from>
    <xdr:ext cx="534377" cy="259045"/>
    <xdr:sp macro="" textlink="">
      <xdr:nvSpPr>
        <xdr:cNvPr id="694" name="テキスト ボックス 693"/>
        <xdr:cNvSpPr txBox="1"/>
      </xdr:nvSpPr>
      <xdr:spPr>
        <a:xfrm>
          <a:off x="14325111" y="1573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58595</xdr:rowOff>
    </xdr:from>
    <xdr:to>
      <xdr:col>72</xdr:col>
      <xdr:colOff>38100</xdr:colOff>
      <xdr:row>96</xdr:row>
      <xdr:rowOff>160195</xdr:rowOff>
    </xdr:to>
    <xdr:sp macro="" textlink="">
      <xdr:nvSpPr>
        <xdr:cNvPr id="695" name="楕円 694"/>
        <xdr:cNvSpPr/>
      </xdr:nvSpPr>
      <xdr:spPr>
        <a:xfrm>
          <a:off x="13652500" y="1651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5272</xdr:rowOff>
    </xdr:from>
    <xdr:ext cx="534377" cy="259045"/>
    <xdr:sp macro="" textlink="">
      <xdr:nvSpPr>
        <xdr:cNvPr id="696" name="テキスト ボックス 695"/>
        <xdr:cNvSpPr txBox="1"/>
      </xdr:nvSpPr>
      <xdr:spPr>
        <a:xfrm>
          <a:off x="13436111" y="1629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113833</xdr:rowOff>
    </xdr:from>
    <xdr:to>
      <xdr:col>67</xdr:col>
      <xdr:colOff>101600</xdr:colOff>
      <xdr:row>98</xdr:row>
      <xdr:rowOff>43983</xdr:rowOff>
    </xdr:to>
    <xdr:sp macro="" textlink="">
      <xdr:nvSpPr>
        <xdr:cNvPr id="697" name="楕円 696"/>
        <xdr:cNvSpPr/>
      </xdr:nvSpPr>
      <xdr:spPr>
        <a:xfrm>
          <a:off x="12763500" y="1674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35110</xdr:rowOff>
    </xdr:from>
    <xdr:ext cx="534377" cy="259045"/>
    <xdr:sp macro="" textlink="">
      <xdr:nvSpPr>
        <xdr:cNvPr id="698" name="テキスト ボックス 697"/>
        <xdr:cNvSpPr txBox="1"/>
      </xdr:nvSpPr>
      <xdr:spPr>
        <a:xfrm>
          <a:off x="12547111" y="1683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37592</xdr:rowOff>
    </xdr:from>
    <xdr:to>
      <xdr:col>107</xdr:col>
      <xdr:colOff>50800</xdr:colOff>
      <xdr:row>39</xdr:row>
      <xdr:rowOff>98878</xdr:rowOff>
    </xdr:to>
    <xdr:cxnSp macro="">
      <xdr:nvCxnSpPr>
        <xdr:cNvPr id="735" name="直線コネクタ 734"/>
        <xdr:cNvCxnSpPr/>
      </xdr:nvCxnSpPr>
      <xdr:spPr>
        <a:xfrm>
          <a:off x="19545300" y="6724142"/>
          <a:ext cx="889000" cy="6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37592</xdr:rowOff>
    </xdr:from>
    <xdr:to>
      <xdr:col>102</xdr:col>
      <xdr:colOff>114300</xdr:colOff>
      <xdr:row>39</xdr:row>
      <xdr:rowOff>97355</xdr:rowOff>
    </xdr:to>
    <xdr:cxnSp macro="">
      <xdr:nvCxnSpPr>
        <xdr:cNvPr id="738" name="直線コネクタ 737"/>
        <xdr:cNvCxnSpPr/>
      </xdr:nvCxnSpPr>
      <xdr:spPr>
        <a:xfrm flipV="1">
          <a:off x="18656300" y="6724142"/>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158242</xdr:rowOff>
    </xdr:from>
    <xdr:to>
      <xdr:col>102</xdr:col>
      <xdr:colOff>165100</xdr:colOff>
      <xdr:row>39</xdr:row>
      <xdr:rowOff>88392</xdr:rowOff>
    </xdr:to>
    <xdr:sp macro="" textlink="">
      <xdr:nvSpPr>
        <xdr:cNvPr id="754" name="楕円 753"/>
        <xdr:cNvSpPr/>
      </xdr:nvSpPr>
      <xdr:spPr>
        <a:xfrm>
          <a:off x="19494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79519</xdr:rowOff>
    </xdr:from>
    <xdr:ext cx="378565" cy="259045"/>
    <xdr:sp macro="" textlink="">
      <xdr:nvSpPr>
        <xdr:cNvPr id="755" name="テキスト ボックス 754"/>
        <xdr:cNvSpPr txBox="1"/>
      </xdr:nvSpPr>
      <xdr:spPr>
        <a:xfrm>
          <a:off x="19356017" y="6766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46555</xdr:rowOff>
    </xdr:from>
    <xdr:to>
      <xdr:col>98</xdr:col>
      <xdr:colOff>38100</xdr:colOff>
      <xdr:row>39</xdr:row>
      <xdr:rowOff>148155</xdr:rowOff>
    </xdr:to>
    <xdr:sp macro="" textlink="">
      <xdr:nvSpPr>
        <xdr:cNvPr id="756" name="楕円 755"/>
        <xdr:cNvSpPr/>
      </xdr:nvSpPr>
      <xdr:spPr>
        <a:xfrm>
          <a:off x="18605500" y="6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139282</xdr:rowOff>
    </xdr:from>
    <xdr:ext cx="313932" cy="259045"/>
    <xdr:sp macro="" textlink="">
      <xdr:nvSpPr>
        <xdr:cNvPr id="757" name="テキスト ボックス 756"/>
        <xdr:cNvSpPr txBox="1"/>
      </xdr:nvSpPr>
      <xdr:spPr>
        <a:xfrm>
          <a:off x="18499333" y="6825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49037</xdr:rowOff>
    </xdr:from>
    <xdr:to>
      <xdr:col>116</xdr:col>
      <xdr:colOff>63500</xdr:colOff>
      <xdr:row>58</xdr:row>
      <xdr:rowOff>27091</xdr:rowOff>
    </xdr:to>
    <xdr:cxnSp macro="">
      <xdr:nvCxnSpPr>
        <xdr:cNvPr id="784" name="直線コネクタ 783"/>
        <xdr:cNvCxnSpPr/>
      </xdr:nvCxnSpPr>
      <xdr:spPr>
        <a:xfrm>
          <a:off x="21323300" y="9650237"/>
          <a:ext cx="838200" cy="3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5"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49037</xdr:rowOff>
    </xdr:from>
    <xdr:to>
      <xdr:col>111</xdr:col>
      <xdr:colOff>177800</xdr:colOff>
      <xdr:row>56</xdr:row>
      <xdr:rowOff>105135</xdr:rowOff>
    </xdr:to>
    <xdr:cxnSp macro="">
      <xdr:nvCxnSpPr>
        <xdr:cNvPr id="787" name="直線コネクタ 786"/>
        <xdr:cNvCxnSpPr/>
      </xdr:nvCxnSpPr>
      <xdr:spPr>
        <a:xfrm flipV="1">
          <a:off x="20434300" y="9650237"/>
          <a:ext cx="889000" cy="5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9" name="テキスト ボックス 788"/>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105135</xdr:rowOff>
    </xdr:from>
    <xdr:to>
      <xdr:col>107</xdr:col>
      <xdr:colOff>50800</xdr:colOff>
      <xdr:row>57</xdr:row>
      <xdr:rowOff>102758</xdr:rowOff>
    </xdr:to>
    <xdr:cxnSp macro="">
      <xdr:nvCxnSpPr>
        <xdr:cNvPr id="790" name="直線コネクタ 789"/>
        <xdr:cNvCxnSpPr/>
      </xdr:nvCxnSpPr>
      <xdr:spPr>
        <a:xfrm flipV="1">
          <a:off x="19545300" y="9706335"/>
          <a:ext cx="889000" cy="16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63213</xdr:rowOff>
    </xdr:from>
    <xdr:ext cx="469744" cy="259045"/>
    <xdr:sp macro="" textlink="">
      <xdr:nvSpPr>
        <xdr:cNvPr id="792" name="テキスト ボックス 791"/>
        <xdr:cNvSpPr txBox="1"/>
      </xdr:nvSpPr>
      <xdr:spPr>
        <a:xfrm>
          <a:off x="20199428"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30521</xdr:rowOff>
    </xdr:from>
    <xdr:to>
      <xdr:col>102</xdr:col>
      <xdr:colOff>114300</xdr:colOff>
      <xdr:row>57</xdr:row>
      <xdr:rowOff>102758</xdr:rowOff>
    </xdr:to>
    <xdr:cxnSp macro="">
      <xdr:nvCxnSpPr>
        <xdr:cNvPr id="793" name="直線コネクタ 792"/>
        <xdr:cNvCxnSpPr/>
      </xdr:nvCxnSpPr>
      <xdr:spPr>
        <a:xfrm>
          <a:off x="18656300" y="9460271"/>
          <a:ext cx="889000" cy="4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58869</xdr:rowOff>
    </xdr:from>
    <xdr:ext cx="469744" cy="259045"/>
    <xdr:sp macro="" textlink="">
      <xdr:nvSpPr>
        <xdr:cNvPr id="797" name="テキスト ボックス 796"/>
        <xdr:cNvSpPr txBox="1"/>
      </xdr:nvSpPr>
      <xdr:spPr>
        <a:xfrm>
          <a:off x="18421428"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147741</xdr:rowOff>
    </xdr:from>
    <xdr:to>
      <xdr:col>116</xdr:col>
      <xdr:colOff>114300</xdr:colOff>
      <xdr:row>58</xdr:row>
      <xdr:rowOff>77891</xdr:rowOff>
    </xdr:to>
    <xdr:sp macro="" textlink="">
      <xdr:nvSpPr>
        <xdr:cNvPr id="803" name="楕円 802"/>
        <xdr:cNvSpPr/>
      </xdr:nvSpPr>
      <xdr:spPr>
        <a:xfrm>
          <a:off x="22110700" y="992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107118</xdr:rowOff>
    </xdr:from>
    <xdr:ext cx="469744" cy="259045"/>
    <xdr:sp macro="" textlink="">
      <xdr:nvSpPr>
        <xdr:cNvPr id="804" name="貸付金該当値テキスト"/>
        <xdr:cNvSpPr txBox="1"/>
      </xdr:nvSpPr>
      <xdr:spPr>
        <a:xfrm>
          <a:off x="22212300" y="970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169687</xdr:rowOff>
    </xdr:from>
    <xdr:to>
      <xdr:col>112</xdr:col>
      <xdr:colOff>38100</xdr:colOff>
      <xdr:row>56</xdr:row>
      <xdr:rowOff>99837</xdr:rowOff>
    </xdr:to>
    <xdr:sp macro="" textlink="">
      <xdr:nvSpPr>
        <xdr:cNvPr id="805" name="楕円 804"/>
        <xdr:cNvSpPr/>
      </xdr:nvSpPr>
      <xdr:spPr>
        <a:xfrm>
          <a:off x="21272500" y="959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116364</xdr:rowOff>
    </xdr:from>
    <xdr:ext cx="469744" cy="259045"/>
    <xdr:sp macro="" textlink="">
      <xdr:nvSpPr>
        <xdr:cNvPr id="806" name="テキスト ボックス 805"/>
        <xdr:cNvSpPr txBox="1"/>
      </xdr:nvSpPr>
      <xdr:spPr>
        <a:xfrm>
          <a:off x="21088428" y="937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54335</xdr:rowOff>
    </xdr:from>
    <xdr:to>
      <xdr:col>107</xdr:col>
      <xdr:colOff>101600</xdr:colOff>
      <xdr:row>56</xdr:row>
      <xdr:rowOff>155935</xdr:rowOff>
    </xdr:to>
    <xdr:sp macro="" textlink="">
      <xdr:nvSpPr>
        <xdr:cNvPr id="807" name="楕円 806"/>
        <xdr:cNvSpPr/>
      </xdr:nvSpPr>
      <xdr:spPr>
        <a:xfrm>
          <a:off x="20383500" y="96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1012</xdr:rowOff>
    </xdr:from>
    <xdr:ext cx="469744" cy="259045"/>
    <xdr:sp macro="" textlink="">
      <xdr:nvSpPr>
        <xdr:cNvPr id="808" name="テキスト ボックス 807"/>
        <xdr:cNvSpPr txBox="1"/>
      </xdr:nvSpPr>
      <xdr:spPr>
        <a:xfrm>
          <a:off x="20199428" y="943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51958</xdr:rowOff>
    </xdr:from>
    <xdr:to>
      <xdr:col>102</xdr:col>
      <xdr:colOff>165100</xdr:colOff>
      <xdr:row>57</xdr:row>
      <xdr:rowOff>153558</xdr:rowOff>
    </xdr:to>
    <xdr:sp macro="" textlink="">
      <xdr:nvSpPr>
        <xdr:cNvPr id="809" name="楕円 808"/>
        <xdr:cNvSpPr/>
      </xdr:nvSpPr>
      <xdr:spPr>
        <a:xfrm>
          <a:off x="19494500" y="98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144685</xdr:rowOff>
    </xdr:from>
    <xdr:ext cx="469744" cy="259045"/>
    <xdr:sp macro="" textlink="">
      <xdr:nvSpPr>
        <xdr:cNvPr id="810" name="テキスト ボックス 809"/>
        <xdr:cNvSpPr txBox="1"/>
      </xdr:nvSpPr>
      <xdr:spPr>
        <a:xfrm>
          <a:off x="19310428" y="991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151171</xdr:rowOff>
    </xdr:from>
    <xdr:to>
      <xdr:col>98</xdr:col>
      <xdr:colOff>38100</xdr:colOff>
      <xdr:row>55</xdr:row>
      <xdr:rowOff>81321</xdr:rowOff>
    </xdr:to>
    <xdr:sp macro="" textlink="">
      <xdr:nvSpPr>
        <xdr:cNvPr id="811" name="楕円 810"/>
        <xdr:cNvSpPr/>
      </xdr:nvSpPr>
      <xdr:spPr>
        <a:xfrm>
          <a:off x="18605500" y="94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97848</xdr:rowOff>
    </xdr:from>
    <xdr:ext cx="534377" cy="259045"/>
    <xdr:sp macro="" textlink="">
      <xdr:nvSpPr>
        <xdr:cNvPr id="812" name="テキスト ボックス 811"/>
        <xdr:cNvSpPr txBox="1"/>
      </xdr:nvSpPr>
      <xdr:spPr>
        <a:xfrm>
          <a:off x="18389111" y="91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98483</xdr:rowOff>
    </xdr:from>
    <xdr:to>
      <xdr:col>116</xdr:col>
      <xdr:colOff>63500</xdr:colOff>
      <xdr:row>71</xdr:row>
      <xdr:rowOff>147244</xdr:rowOff>
    </xdr:to>
    <xdr:cxnSp macro="">
      <xdr:nvCxnSpPr>
        <xdr:cNvPr id="840" name="直線コネクタ 839"/>
        <xdr:cNvCxnSpPr/>
      </xdr:nvCxnSpPr>
      <xdr:spPr>
        <a:xfrm flipV="1">
          <a:off x="21323300" y="12271433"/>
          <a:ext cx="838200" cy="4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147244</xdr:rowOff>
    </xdr:from>
    <xdr:to>
      <xdr:col>111</xdr:col>
      <xdr:colOff>177800</xdr:colOff>
      <xdr:row>72</xdr:row>
      <xdr:rowOff>66091</xdr:rowOff>
    </xdr:to>
    <xdr:cxnSp macro="">
      <xdr:nvCxnSpPr>
        <xdr:cNvPr id="843" name="直線コネクタ 842"/>
        <xdr:cNvCxnSpPr/>
      </xdr:nvCxnSpPr>
      <xdr:spPr>
        <a:xfrm flipV="1">
          <a:off x="20434300" y="12320194"/>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66091</xdr:rowOff>
    </xdr:from>
    <xdr:to>
      <xdr:col>107</xdr:col>
      <xdr:colOff>50800</xdr:colOff>
      <xdr:row>72</xdr:row>
      <xdr:rowOff>134442</xdr:rowOff>
    </xdr:to>
    <xdr:cxnSp macro="">
      <xdr:nvCxnSpPr>
        <xdr:cNvPr id="846" name="直線コネクタ 845"/>
        <xdr:cNvCxnSpPr/>
      </xdr:nvCxnSpPr>
      <xdr:spPr>
        <a:xfrm flipV="1">
          <a:off x="19545300" y="12410491"/>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134442</xdr:rowOff>
    </xdr:from>
    <xdr:to>
      <xdr:col>102</xdr:col>
      <xdr:colOff>114300</xdr:colOff>
      <xdr:row>73</xdr:row>
      <xdr:rowOff>94</xdr:rowOff>
    </xdr:to>
    <xdr:cxnSp macro="">
      <xdr:nvCxnSpPr>
        <xdr:cNvPr id="849" name="直線コネクタ 848"/>
        <xdr:cNvCxnSpPr/>
      </xdr:nvCxnSpPr>
      <xdr:spPr>
        <a:xfrm flipV="1">
          <a:off x="18656300" y="12478842"/>
          <a:ext cx="8890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51" name="テキスト ボックス 850"/>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3" name="テキスト ボックス 852"/>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47683</xdr:rowOff>
    </xdr:from>
    <xdr:to>
      <xdr:col>116</xdr:col>
      <xdr:colOff>114300</xdr:colOff>
      <xdr:row>71</xdr:row>
      <xdr:rowOff>149283</xdr:rowOff>
    </xdr:to>
    <xdr:sp macro="" textlink="">
      <xdr:nvSpPr>
        <xdr:cNvPr id="859" name="楕円 858"/>
        <xdr:cNvSpPr/>
      </xdr:nvSpPr>
      <xdr:spPr>
        <a:xfrm>
          <a:off x="22110700" y="122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134060</xdr:rowOff>
    </xdr:from>
    <xdr:ext cx="534377" cy="259045"/>
    <xdr:sp macro="" textlink="">
      <xdr:nvSpPr>
        <xdr:cNvPr id="860" name="繰出金該当値テキスト"/>
        <xdr:cNvSpPr txBox="1"/>
      </xdr:nvSpPr>
      <xdr:spPr>
        <a:xfrm>
          <a:off x="22212300" y="121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96444</xdr:rowOff>
    </xdr:from>
    <xdr:to>
      <xdr:col>112</xdr:col>
      <xdr:colOff>38100</xdr:colOff>
      <xdr:row>72</xdr:row>
      <xdr:rowOff>26594</xdr:rowOff>
    </xdr:to>
    <xdr:sp macro="" textlink="">
      <xdr:nvSpPr>
        <xdr:cNvPr id="861" name="楕円 860"/>
        <xdr:cNvSpPr/>
      </xdr:nvSpPr>
      <xdr:spPr>
        <a:xfrm>
          <a:off x="21272500" y="122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43121</xdr:rowOff>
    </xdr:from>
    <xdr:ext cx="534377" cy="259045"/>
    <xdr:sp macro="" textlink="">
      <xdr:nvSpPr>
        <xdr:cNvPr id="862" name="テキスト ボックス 861"/>
        <xdr:cNvSpPr txBox="1"/>
      </xdr:nvSpPr>
      <xdr:spPr>
        <a:xfrm>
          <a:off x="21056111" y="1204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15291</xdr:rowOff>
    </xdr:from>
    <xdr:to>
      <xdr:col>107</xdr:col>
      <xdr:colOff>101600</xdr:colOff>
      <xdr:row>72</xdr:row>
      <xdr:rowOff>116891</xdr:rowOff>
    </xdr:to>
    <xdr:sp macro="" textlink="">
      <xdr:nvSpPr>
        <xdr:cNvPr id="863" name="楕円 862"/>
        <xdr:cNvSpPr/>
      </xdr:nvSpPr>
      <xdr:spPr>
        <a:xfrm>
          <a:off x="20383500" y="123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133418</xdr:rowOff>
    </xdr:from>
    <xdr:ext cx="534377" cy="259045"/>
    <xdr:sp macro="" textlink="">
      <xdr:nvSpPr>
        <xdr:cNvPr id="864" name="テキスト ボックス 863"/>
        <xdr:cNvSpPr txBox="1"/>
      </xdr:nvSpPr>
      <xdr:spPr>
        <a:xfrm>
          <a:off x="20167111" y="1213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83642</xdr:rowOff>
    </xdr:from>
    <xdr:to>
      <xdr:col>102</xdr:col>
      <xdr:colOff>165100</xdr:colOff>
      <xdr:row>73</xdr:row>
      <xdr:rowOff>13792</xdr:rowOff>
    </xdr:to>
    <xdr:sp macro="" textlink="">
      <xdr:nvSpPr>
        <xdr:cNvPr id="865" name="楕円 864"/>
        <xdr:cNvSpPr/>
      </xdr:nvSpPr>
      <xdr:spPr>
        <a:xfrm>
          <a:off x="19494500" y="124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30319</xdr:rowOff>
    </xdr:from>
    <xdr:ext cx="534377" cy="259045"/>
    <xdr:sp macro="" textlink="">
      <xdr:nvSpPr>
        <xdr:cNvPr id="866" name="テキスト ボックス 865"/>
        <xdr:cNvSpPr txBox="1"/>
      </xdr:nvSpPr>
      <xdr:spPr>
        <a:xfrm>
          <a:off x="19278111" y="122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120744</xdr:rowOff>
    </xdr:from>
    <xdr:to>
      <xdr:col>98</xdr:col>
      <xdr:colOff>38100</xdr:colOff>
      <xdr:row>73</xdr:row>
      <xdr:rowOff>50894</xdr:rowOff>
    </xdr:to>
    <xdr:sp macro="" textlink="">
      <xdr:nvSpPr>
        <xdr:cNvPr id="867" name="楕円 866"/>
        <xdr:cNvSpPr/>
      </xdr:nvSpPr>
      <xdr:spPr>
        <a:xfrm>
          <a:off x="18605500" y="124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67421</xdr:rowOff>
    </xdr:from>
    <xdr:ext cx="534377" cy="259045"/>
    <xdr:sp macro="" textlink="">
      <xdr:nvSpPr>
        <xdr:cNvPr id="868" name="テキスト ボックス 867"/>
        <xdr:cNvSpPr txBox="1"/>
      </xdr:nvSpPr>
      <xdr:spPr>
        <a:xfrm>
          <a:off x="18389111" y="1224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688</a:t>
          </a:r>
          <a:r>
            <a:rPr kumimoji="1" lang="ja-JP" altLang="en-US" sz="1100">
              <a:latin typeface="ＭＳ Ｐゴシック" panose="020B0600070205080204" pitchFamily="50" charset="-128"/>
              <a:ea typeface="ＭＳ Ｐゴシック" panose="020B0600070205080204" pitchFamily="50" charset="-128"/>
            </a:rPr>
            <a:t>千円となっている。主な構成項目である普通建設事業費は、住民一人当たり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千円となっており、高い水準となっている。今後は公共施設等総合管理計画や中期財政計画に基づいた、「集中と選択」をテーマとした事業実施に努める必要がある。</a:t>
          </a: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給与水準（ラスパイレス指数）は類似団体と比較して下回っているものの、職員数が類似団体と比較して多いことが要因になっている。今後も引き続き「定員適正化計画」に基づく職員数の純減を進めることとしている。</a:t>
          </a:r>
        </a:p>
        <a:p>
          <a:r>
            <a:rPr kumimoji="1" lang="ja-JP" altLang="en-US" sz="1100">
              <a:latin typeface="ＭＳ Ｐゴシック" panose="020B0600070205080204" pitchFamily="50" charset="-128"/>
              <a:ea typeface="ＭＳ Ｐゴシック" panose="020B0600070205080204" pitchFamily="50" charset="-128"/>
            </a:rPr>
            <a:t>○物件費・補助費等は住民一人当たりそれぞれ</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千円となっており、類似団体と比較して一人当たりコストが高い状況となっている。これらについては、</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年度まで年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％の削減を行う方針であり、行財政改革実施計画の確実な履行が必要である。</a:t>
          </a:r>
        </a:p>
        <a:p>
          <a:r>
            <a:rPr kumimoji="1" lang="ja-JP" altLang="en-US" sz="11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月に発生した豪雨災害等によるものである。</a:t>
          </a:r>
        </a:p>
        <a:p>
          <a:r>
            <a:rPr kumimoji="1" lang="ja-JP" altLang="en-US" sz="1100">
              <a:latin typeface="ＭＳ Ｐゴシック" panose="020B0600070205080204" pitchFamily="50" charset="-128"/>
              <a:ea typeface="ＭＳ Ｐゴシック" panose="020B0600070205080204" pitchFamily="50" charset="-128"/>
            </a:rPr>
            <a:t>○公債費は住民一人あたり</a:t>
          </a:r>
          <a:r>
            <a:rPr kumimoji="1" lang="en-US" altLang="ja-JP" sz="1100">
              <a:latin typeface="ＭＳ Ｐゴシック" panose="020B0600070205080204" pitchFamily="50" charset="-128"/>
              <a:ea typeface="ＭＳ Ｐゴシック" panose="020B0600070205080204" pitchFamily="50" charset="-128"/>
            </a:rPr>
            <a:t>111</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千円となっており、類似団体と比較して一人当たりコストが高い状況となっている。これは、繰上償還の実施や</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年度までを集中投資期間として建設事業等を行ったことが原因となっているが、交付税算入の手厚い過疎債や合併特例債の借入を行うなどして、財政状況の健全化に努めている。</a:t>
          </a:r>
        </a:p>
        <a:p>
          <a:r>
            <a:rPr kumimoji="1" lang="ja-JP" altLang="en-US" sz="1100">
              <a:latin typeface="ＭＳ Ｐゴシック" panose="020B0600070205080204" pitchFamily="50" charset="-128"/>
              <a:ea typeface="ＭＳ Ｐゴシック" panose="020B0600070205080204" pitchFamily="50" charset="-128"/>
            </a:rPr>
            <a:t>○積立金は住民一人あたり</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ふるさと寄附金の増加に伴うふるさと応援基金への積立金の増加が原因となっており、今後も高い水準で推移していく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島根県浜田市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55,158
54,556
690.68
38,622,238
38,135,523
458,574
20,353,798
53,880,268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32258</xdr:rowOff>
    </xdr:from>
    <xdr:to>
      <xdr:col>24</xdr:col>
      <xdr:colOff>63500</xdr:colOff>
      <xdr:row>32</xdr:row>
      <xdr:rowOff>39116</xdr:rowOff>
    </xdr:to>
    <xdr:cxnSp macro="">
      <xdr:nvCxnSpPr>
        <xdr:cNvPr id="59" name="直線コネクタ 58"/>
        <xdr:cNvCxnSpPr/>
      </xdr:nvCxnSpPr>
      <xdr:spPr>
        <a:xfrm>
          <a:off x="3797300" y="551865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147015</xdr:rowOff>
    </xdr:from>
    <xdr:to>
      <xdr:col>19</xdr:col>
      <xdr:colOff>177800</xdr:colOff>
      <xdr:row>32</xdr:row>
      <xdr:rowOff>32258</xdr:rowOff>
    </xdr:to>
    <xdr:cxnSp macro="">
      <xdr:nvCxnSpPr>
        <xdr:cNvPr id="62" name="直線コネクタ 61"/>
        <xdr:cNvCxnSpPr/>
      </xdr:nvCxnSpPr>
      <xdr:spPr>
        <a:xfrm>
          <a:off x="2908300" y="5461965"/>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125984</xdr:rowOff>
    </xdr:from>
    <xdr:to>
      <xdr:col>15</xdr:col>
      <xdr:colOff>50800</xdr:colOff>
      <xdr:row>31</xdr:row>
      <xdr:rowOff>147015</xdr:rowOff>
    </xdr:to>
    <xdr:cxnSp macro="">
      <xdr:nvCxnSpPr>
        <xdr:cNvPr id="65" name="直線コネクタ 64"/>
        <xdr:cNvCxnSpPr/>
      </xdr:nvCxnSpPr>
      <xdr:spPr>
        <a:xfrm>
          <a:off x="2019300" y="544093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125984</xdr:rowOff>
    </xdr:from>
    <xdr:to>
      <xdr:col>10</xdr:col>
      <xdr:colOff>114300</xdr:colOff>
      <xdr:row>32</xdr:row>
      <xdr:rowOff>29515</xdr:rowOff>
    </xdr:to>
    <xdr:cxnSp macro="">
      <xdr:nvCxnSpPr>
        <xdr:cNvPr id="68" name="直線コネクタ 67"/>
        <xdr:cNvCxnSpPr/>
      </xdr:nvCxnSpPr>
      <xdr:spPr>
        <a:xfrm flipV="1">
          <a:off x="1130300" y="5440934"/>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159766</xdr:rowOff>
    </xdr:from>
    <xdr:to>
      <xdr:col>24</xdr:col>
      <xdr:colOff>114300</xdr:colOff>
      <xdr:row>32</xdr:row>
      <xdr:rowOff>89916</xdr:rowOff>
    </xdr:to>
    <xdr:sp macro="" textlink="">
      <xdr:nvSpPr>
        <xdr:cNvPr id="78" name="楕円 77"/>
        <xdr:cNvSpPr/>
      </xdr:nvSpPr>
      <xdr:spPr>
        <a:xfrm>
          <a:off x="4584700" y="5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11193</xdr:rowOff>
    </xdr:from>
    <xdr:ext cx="469744" cy="259045"/>
    <xdr:sp macro="" textlink="">
      <xdr:nvSpPr>
        <xdr:cNvPr id="79" name="議会費該当値テキスト"/>
        <xdr:cNvSpPr txBox="1"/>
      </xdr:nvSpPr>
      <xdr:spPr>
        <a:xfrm>
          <a:off x="4686300" y="532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152908</xdr:rowOff>
    </xdr:from>
    <xdr:to>
      <xdr:col>20</xdr:col>
      <xdr:colOff>38100</xdr:colOff>
      <xdr:row>32</xdr:row>
      <xdr:rowOff>83058</xdr:rowOff>
    </xdr:to>
    <xdr:sp macro="" textlink="">
      <xdr:nvSpPr>
        <xdr:cNvPr id="80" name="楕円 79"/>
        <xdr:cNvSpPr/>
      </xdr:nvSpPr>
      <xdr:spPr>
        <a:xfrm>
          <a:off x="3746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99585</xdr:rowOff>
    </xdr:from>
    <xdr:ext cx="469744" cy="259045"/>
    <xdr:sp macro="" textlink="">
      <xdr:nvSpPr>
        <xdr:cNvPr id="81" name="テキスト ボックス 80"/>
        <xdr:cNvSpPr txBox="1"/>
      </xdr:nvSpPr>
      <xdr:spPr>
        <a:xfrm>
          <a:off x="3562428" y="52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96215</xdr:rowOff>
    </xdr:from>
    <xdr:to>
      <xdr:col>15</xdr:col>
      <xdr:colOff>101600</xdr:colOff>
      <xdr:row>32</xdr:row>
      <xdr:rowOff>26365</xdr:rowOff>
    </xdr:to>
    <xdr:sp macro="" textlink="">
      <xdr:nvSpPr>
        <xdr:cNvPr id="82" name="楕円 81"/>
        <xdr:cNvSpPr/>
      </xdr:nvSpPr>
      <xdr:spPr>
        <a:xfrm>
          <a:off x="2857500" y="54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42892</xdr:rowOff>
    </xdr:from>
    <xdr:ext cx="469744" cy="259045"/>
    <xdr:sp macro="" textlink="">
      <xdr:nvSpPr>
        <xdr:cNvPr id="83" name="テキスト ボックス 82"/>
        <xdr:cNvSpPr txBox="1"/>
      </xdr:nvSpPr>
      <xdr:spPr>
        <a:xfrm>
          <a:off x="2673428" y="518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75184</xdr:rowOff>
    </xdr:from>
    <xdr:to>
      <xdr:col>10</xdr:col>
      <xdr:colOff>165100</xdr:colOff>
      <xdr:row>32</xdr:row>
      <xdr:rowOff>5334</xdr:rowOff>
    </xdr:to>
    <xdr:sp macro="" textlink="">
      <xdr:nvSpPr>
        <xdr:cNvPr id="84" name="楕円 83"/>
        <xdr:cNvSpPr/>
      </xdr:nvSpPr>
      <xdr:spPr>
        <a:xfrm>
          <a:off x="19685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21861</xdr:rowOff>
    </xdr:from>
    <xdr:ext cx="469744" cy="259045"/>
    <xdr:sp macro="" textlink="">
      <xdr:nvSpPr>
        <xdr:cNvPr id="85" name="テキスト ボックス 84"/>
        <xdr:cNvSpPr txBox="1"/>
      </xdr:nvSpPr>
      <xdr:spPr>
        <a:xfrm>
          <a:off x="1784428" y="516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150165</xdr:rowOff>
    </xdr:from>
    <xdr:to>
      <xdr:col>6</xdr:col>
      <xdr:colOff>38100</xdr:colOff>
      <xdr:row>32</xdr:row>
      <xdr:rowOff>80315</xdr:rowOff>
    </xdr:to>
    <xdr:sp macro="" textlink="">
      <xdr:nvSpPr>
        <xdr:cNvPr id="86" name="楕円 85"/>
        <xdr:cNvSpPr/>
      </xdr:nvSpPr>
      <xdr:spPr>
        <a:xfrm>
          <a:off x="1079500" y="546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96842</xdr:rowOff>
    </xdr:from>
    <xdr:ext cx="469744" cy="259045"/>
    <xdr:sp macro="" textlink="">
      <xdr:nvSpPr>
        <xdr:cNvPr id="87" name="テキスト ボックス 86"/>
        <xdr:cNvSpPr txBox="1"/>
      </xdr:nvSpPr>
      <xdr:spPr>
        <a:xfrm>
          <a:off x="895428" y="52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138176</xdr:rowOff>
    </xdr:from>
    <xdr:to>
      <xdr:col>24</xdr:col>
      <xdr:colOff>63500</xdr:colOff>
      <xdr:row>52</xdr:row>
      <xdr:rowOff>165646</xdr:rowOff>
    </xdr:to>
    <xdr:cxnSp macro="">
      <xdr:nvCxnSpPr>
        <xdr:cNvPr id="117" name="直線コネクタ 116"/>
        <xdr:cNvCxnSpPr/>
      </xdr:nvCxnSpPr>
      <xdr:spPr>
        <a:xfrm flipV="1">
          <a:off x="3797300" y="9053576"/>
          <a:ext cx="8382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87668</xdr:rowOff>
    </xdr:from>
    <xdr:to>
      <xdr:col>19</xdr:col>
      <xdr:colOff>177800</xdr:colOff>
      <xdr:row>52</xdr:row>
      <xdr:rowOff>165646</xdr:rowOff>
    </xdr:to>
    <xdr:cxnSp macro="">
      <xdr:nvCxnSpPr>
        <xdr:cNvPr id="120" name="直線コネクタ 119"/>
        <xdr:cNvCxnSpPr/>
      </xdr:nvCxnSpPr>
      <xdr:spPr>
        <a:xfrm>
          <a:off x="2908300" y="8660168"/>
          <a:ext cx="889000" cy="4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87668</xdr:rowOff>
    </xdr:from>
    <xdr:to>
      <xdr:col>15</xdr:col>
      <xdr:colOff>50800</xdr:colOff>
      <xdr:row>53</xdr:row>
      <xdr:rowOff>157188</xdr:rowOff>
    </xdr:to>
    <xdr:cxnSp macro="">
      <xdr:nvCxnSpPr>
        <xdr:cNvPr id="123" name="直線コネクタ 122"/>
        <xdr:cNvCxnSpPr/>
      </xdr:nvCxnSpPr>
      <xdr:spPr>
        <a:xfrm flipV="1">
          <a:off x="2019300" y="8660168"/>
          <a:ext cx="889000" cy="5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142067</xdr:rowOff>
    </xdr:from>
    <xdr:ext cx="534377" cy="259045"/>
    <xdr:sp macro="" textlink="">
      <xdr:nvSpPr>
        <xdr:cNvPr id="125" name="テキスト ボックス 124"/>
        <xdr:cNvSpPr txBox="1"/>
      </xdr:nvSpPr>
      <xdr:spPr>
        <a:xfrm>
          <a:off x="2641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157188</xdr:rowOff>
    </xdr:from>
    <xdr:to>
      <xdr:col>10</xdr:col>
      <xdr:colOff>114300</xdr:colOff>
      <xdr:row>54</xdr:row>
      <xdr:rowOff>157163</xdr:rowOff>
    </xdr:to>
    <xdr:cxnSp macro="">
      <xdr:nvCxnSpPr>
        <xdr:cNvPr id="126" name="直線コネクタ 125"/>
        <xdr:cNvCxnSpPr/>
      </xdr:nvCxnSpPr>
      <xdr:spPr>
        <a:xfrm flipV="1">
          <a:off x="1130300" y="9244038"/>
          <a:ext cx="889000" cy="1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87376</xdr:rowOff>
    </xdr:from>
    <xdr:to>
      <xdr:col>24</xdr:col>
      <xdr:colOff>114300</xdr:colOff>
      <xdr:row>53</xdr:row>
      <xdr:rowOff>17526</xdr:rowOff>
    </xdr:to>
    <xdr:sp macro="" textlink="">
      <xdr:nvSpPr>
        <xdr:cNvPr id="136" name="楕円 135"/>
        <xdr:cNvSpPr/>
      </xdr:nvSpPr>
      <xdr:spPr>
        <a:xfrm>
          <a:off x="4584700" y="90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110253</xdr:rowOff>
    </xdr:from>
    <xdr:ext cx="599010" cy="259045"/>
    <xdr:sp macro="" textlink="">
      <xdr:nvSpPr>
        <xdr:cNvPr id="137" name="総務費該当値テキスト"/>
        <xdr:cNvSpPr txBox="1"/>
      </xdr:nvSpPr>
      <xdr:spPr>
        <a:xfrm>
          <a:off x="4686300" y="885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114846</xdr:rowOff>
    </xdr:from>
    <xdr:to>
      <xdr:col>20</xdr:col>
      <xdr:colOff>38100</xdr:colOff>
      <xdr:row>53</xdr:row>
      <xdr:rowOff>44996</xdr:rowOff>
    </xdr:to>
    <xdr:sp macro="" textlink="">
      <xdr:nvSpPr>
        <xdr:cNvPr id="138" name="楕円 137"/>
        <xdr:cNvSpPr/>
      </xdr:nvSpPr>
      <xdr:spPr>
        <a:xfrm>
          <a:off x="3746500" y="903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61523</xdr:rowOff>
    </xdr:from>
    <xdr:ext cx="599010" cy="259045"/>
    <xdr:sp macro="" textlink="">
      <xdr:nvSpPr>
        <xdr:cNvPr id="139" name="テキスト ボックス 138"/>
        <xdr:cNvSpPr txBox="1"/>
      </xdr:nvSpPr>
      <xdr:spPr>
        <a:xfrm>
          <a:off x="3497795" y="880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36868</xdr:rowOff>
    </xdr:from>
    <xdr:to>
      <xdr:col>15</xdr:col>
      <xdr:colOff>101600</xdr:colOff>
      <xdr:row>50</xdr:row>
      <xdr:rowOff>138468</xdr:rowOff>
    </xdr:to>
    <xdr:sp macro="" textlink="">
      <xdr:nvSpPr>
        <xdr:cNvPr id="140" name="楕円 139"/>
        <xdr:cNvSpPr/>
      </xdr:nvSpPr>
      <xdr:spPr>
        <a:xfrm>
          <a:off x="2857500" y="86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154995</xdr:rowOff>
    </xdr:from>
    <xdr:ext cx="599010" cy="259045"/>
    <xdr:sp macro="" textlink="">
      <xdr:nvSpPr>
        <xdr:cNvPr id="141" name="テキスト ボックス 140"/>
        <xdr:cNvSpPr txBox="1"/>
      </xdr:nvSpPr>
      <xdr:spPr>
        <a:xfrm>
          <a:off x="2608795" y="838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106388</xdr:rowOff>
    </xdr:from>
    <xdr:to>
      <xdr:col>10</xdr:col>
      <xdr:colOff>165100</xdr:colOff>
      <xdr:row>54</xdr:row>
      <xdr:rowOff>36538</xdr:rowOff>
    </xdr:to>
    <xdr:sp macro="" textlink="">
      <xdr:nvSpPr>
        <xdr:cNvPr id="142" name="楕円 141"/>
        <xdr:cNvSpPr/>
      </xdr:nvSpPr>
      <xdr:spPr>
        <a:xfrm>
          <a:off x="1968500" y="919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53065</xdr:rowOff>
    </xdr:from>
    <xdr:ext cx="599010" cy="259045"/>
    <xdr:sp macro="" textlink="">
      <xdr:nvSpPr>
        <xdr:cNvPr id="143" name="テキスト ボックス 142"/>
        <xdr:cNvSpPr txBox="1"/>
      </xdr:nvSpPr>
      <xdr:spPr>
        <a:xfrm>
          <a:off x="1719795" y="896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106363</xdr:rowOff>
    </xdr:from>
    <xdr:to>
      <xdr:col>6</xdr:col>
      <xdr:colOff>38100</xdr:colOff>
      <xdr:row>55</xdr:row>
      <xdr:rowOff>36513</xdr:rowOff>
    </xdr:to>
    <xdr:sp macro="" textlink="">
      <xdr:nvSpPr>
        <xdr:cNvPr id="144" name="楕円 143"/>
        <xdr:cNvSpPr/>
      </xdr:nvSpPr>
      <xdr:spPr>
        <a:xfrm>
          <a:off x="1079500" y="93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53040</xdr:rowOff>
    </xdr:from>
    <xdr:ext cx="534377" cy="259045"/>
    <xdr:sp macro="" textlink="">
      <xdr:nvSpPr>
        <xdr:cNvPr id="145" name="テキスト ボックス 144"/>
        <xdr:cNvSpPr txBox="1"/>
      </xdr:nvSpPr>
      <xdr:spPr>
        <a:xfrm>
          <a:off x="863111" y="913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10528</xdr:rowOff>
    </xdr:from>
    <xdr:to>
      <xdr:col>24</xdr:col>
      <xdr:colOff>63500</xdr:colOff>
      <xdr:row>71</xdr:row>
      <xdr:rowOff>93967</xdr:rowOff>
    </xdr:to>
    <xdr:cxnSp macro="">
      <xdr:nvCxnSpPr>
        <xdr:cNvPr id="175" name="直線コネクタ 174"/>
        <xdr:cNvCxnSpPr/>
      </xdr:nvCxnSpPr>
      <xdr:spPr>
        <a:xfrm>
          <a:off x="3797300" y="12183478"/>
          <a:ext cx="8382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10528</xdr:rowOff>
    </xdr:from>
    <xdr:to>
      <xdr:col>19</xdr:col>
      <xdr:colOff>177800</xdr:colOff>
      <xdr:row>72</xdr:row>
      <xdr:rowOff>54458</xdr:rowOff>
    </xdr:to>
    <xdr:cxnSp macro="">
      <xdr:nvCxnSpPr>
        <xdr:cNvPr id="178" name="直線コネクタ 177"/>
        <xdr:cNvCxnSpPr/>
      </xdr:nvCxnSpPr>
      <xdr:spPr>
        <a:xfrm flipV="1">
          <a:off x="2908300" y="12183478"/>
          <a:ext cx="889000" cy="2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54458</xdr:rowOff>
    </xdr:from>
    <xdr:to>
      <xdr:col>15</xdr:col>
      <xdr:colOff>50800</xdr:colOff>
      <xdr:row>72</xdr:row>
      <xdr:rowOff>118783</xdr:rowOff>
    </xdr:to>
    <xdr:cxnSp macro="">
      <xdr:nvCxnSpPr>
        <xdr:cNvPr id="181" name="直線コネクタ 180"/>
        <xdr:cNvCxnSpPr/>
      </xdr:nvCxnSpPr>
      <xdr:spPr>
        <a:xfrm flipV="1">
          <a:off x="2019300" y="12398858"/>
          <a:ext cx="889000" cy="6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118783</xdr:rowOff>
    </xdr:from>
    <xdr:to>
      <xdr:col>10</xdr:col>
      <xdr:colOff>114300</xdr:colOff>
      <xdr:row>73</xdr:row>
      <xdr:rowOff>73406</xdr:rowOff>
    </xdr:to>
    <xdr:cxnSp macro="">
      <xdr:nvCxnSpPr>
        <xdr:cNvPr id="184" name="直線コネクタ 183"/>
        <xdr:cNvCxnSpPr/>
      </xdr:nvCxnSpPr>
      <xdr:spPr>
        <a:xfrm flipV="1">
          <a:off x="1130300" y="12463183"/>
          <a:ext cx="889000" cy="1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167340</xdr:rowOff>
    </xdr:from>
    <xdr:ext cx="599010" cy="259045"/>
    <xdr:sp macro="" textlink="">
      <xdr:nvSpPr>
        <xdr:cNvPr id="188" name="テキスト ボックス 187"/>
        <xdr:cNvSpPr txBox="1"/>
      </xdr:nvSpPr>
      <xdr:spPr>
        <a:xfrm>
          <a:off x="830795"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43167</xdr:rowOff>
    </xdr:from>
    <xdr:to>
      <xdr:col>24</xdr:col>
      <xdr:colOff>114300</xdr:colOff>
      <xdr:row>71</xdr:row>
      <xdr:rowOff>144767</xdr:rowOff>
    </xdr:to>
    <xdr:sp macro="" textlink="">
      <xdr:nvSpPr>
        <xdr:cNvPr id="194" name="楕円 193"/>
        <xdr:cNvSpPr/>
      </xdr:nvSpPr>
      <xdr:spPr>
        <a:xfrm>
          <a:off x="4584700" y="122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66044</xdr:rowOff>
    </xdr:from>
    <xdr:ext cx="599010" cy="259045"/>
    <xdr:sp macro="" textlink="">
      <xdr:nvSpPr>
        <xdr:cNvPr id="195" name="民生費該当値テキスト"/>
        <xdr:cNvSpPr txBox="1"/>
      </xdr:nvSpPr>
      <xdr:spPr>
        <a:xfrm>
          <a:off x="4686300" y="1206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131178</xdr:rowOff>
    </xdr:from>
    <xdr:to>
      <xdr:col>20</xdr:col>
      <xdr:colOff>38100</xdr:colOff>
      <xdr:row>71</xdr:row>
      <xdr:rowOff>61328</xdr:rowOff>
    </xdr:to>
    <xdr:sp macro="" textlink="">
      <xdr:nvSpPr>
        <xdr:cNvPr id="196" name="楕円 195"/>
        <xdr:cNvSpPr/>
      </xdr:nvSpPr>
      <xdr:spPr>
        <a:xfrm>
          <a:off x="3746500" y="121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77855</xdr:rowOff>
    </xdr:from>
    <xdr:ext cx="599010" cy="259045"/>
    <xdr:sp macro="" textlink="">
      <xdr:nvSpPr>
        <xdr:cNvPr id="197" name="テキスト ボックス 196"/>
        <xdr:cNvSpPr txBox="1"/>
      </xdr:nvSpPr>
      <xdr:spPr>
        <a:xfrm>
          <a:off x="3497795" y="1190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3658</xdr:rowOff>
    </xdr:from>
    <xdr:to>
      <xdr:col>15</xdr:col>
      <xdr:colOff>101600</xdr:colOff>
      <xdr:row>72</xdr:row>
      <xdr:rowOff>105258</xdr:rowOff>
    </xdr:to>
    <xdr:sp macro="" textlink="">
      <xdr:nvSpPr>
        <xdr:cNvPr id="198" name="楕円 197"/>
        <xdr:cNvSpPr/>
      </xdr:nvSpPr>
      <xdr:spPr>
        <a:xfrm>
          <a:off x="2857500" y="123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121785</xdr:rowOff>
    </xdr:from>
    <xdr:ext cx="599010" cy="259045"/>
    <xdr:sp macro="" textlink="">
      <xdr:nvSpPr>
        <xdr:cNvPr id="199" name="テキスト ボックス 198"/>
        <xdr:cNvSpPr txBox="1"/>
      </xdr:nvSpPr>
      <xdr:spPr>
        <a:xfrm>
          <a:off x="2608795" y="1212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67983</xdr:rowOff>
    </xdr:from>
    <xdr:to>
      <xdr:col>10</xdr:col>
      <xdr:colOff>165100</xdr:colOff>
      <xdr:row>72</xdr:row>
      <xdr:rowOff>169583</xdr:rowOff>
    </xdr:to>
    <xdr:sp macro="" textlink="">
      <xdr:nvSpPr>
        <xdr:cNvPr id="200" name="楕円 199"/>
        <xdr:cNvSpPr/>
      </xdr:nvSpPr>
      <xdr:spPr>
        <a:xfrm>
          <a:off x="1968500" y="124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14660</xdr:rowOff>
    </xdr:from>
    <xdr:ext cx="599010" cy="259045"/>
    <xdr:sp macro="" textlink="">
      <xdr:nvSpPr>
        <xdr:cNvPr id="201" name="テキスト ボックス 200"/>
        <xdr:cNvSpPr txBox="1"/>
      </xdr:nvSpPr>
      <xdr:spPr>
        <a:xfrm>
          <a:off x="1719795" y="1218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22606</xdr:rowOff>
    </xdr:from>
    <xdr:to>
      <xdr:col>6</xdr:col>
      <xdr:colOff>38100</xdr:colOff>
      <xdr:row>73</xdr:row>
      <xdr:rowOff>124206</xdr:rowOff>
    </xdr:to>
    <xdr:sp macro="" textlink="">
      <xdr:nvSpPr>
        <xdr:cNvPr id="202" name="楕円 201"/>
        <xdr:cNvSpPr/>
      </xdr:nvSpPr>
      <xdr:spPr>
        <a:xfrm>
          <a:off x="1079500" y="1253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140733</xdr:rowOff>
    </xdr:from>
    <xdr:ext cx="599010" cy="259045"/>
    <xdr:sp macro="" textlink="">
      <xdr:nvSpPr>
        <xdr:cNvPr id="203" name="テキスト ボックス 202"/>
        <xdr:cNvSpPr txBox="1"/>
      </xdr:nvSpPr>
      <xdr:spPr>
        <a:xfrm>
          <a:off x="830795" y="1231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57099</xdr:rowOff>
    </xdr:from>
    <xdr:to>
      <xdr:col>24</xdr:col>
      <xdr:colOff>63500</xdr:colOff>
      <xdr:row>95</xdr:row>
      <xdr:rowOff>45535</xdr:rowOff>
    </xdr:to>
    <xdr:cxnSp macro="">
      <xdr:nvCxnSpPr>
        <xdr:cNvPr id="233" name="直線コネクタ 232"/>
        <xdr:cNvCxnSpPr/>
      </xdr:nvCxnSpPr>
      <xdr:spPr>
        <a:xfrm>
          <a:off x="3797300" y="16173399"/>
          <a:ext cx="838200" cy="15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57099</xdr:rowOff>
    </xdr:from>
    <xdr:to>
      <xdr:col>19</xdr:col>
      <xdr:colOff>177800</xdr:colOff>
      <xdr:row>95</xdr:row>
      <xdr:rowOff>21628</xdr:rowOff>
    </xdr:to>
    <xdr:cxnSp macro="">
      <xdr:nvCxnSpPr>
        <xdr:cNvPr id="236" name="直線コネクタ 235"/>
        <xdr:cNvCxnSpPr/>
      </xdr:nvCxnSpPr>
      <xdr:spPr>
        <a:xfrm flipV="1">
          <a:off x="2908300" y="16173399"/>
          <a:ext cx="889000" cy="1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21628</xdr:rowOff>
    </xdr:from>
    <xdr:to>
      <xdr:col>15</xdr:col>
      <xdr:colOff>50800</xdr:colOff>
      <xdr:row>95</xdr:row>
      <xdr:rowOff>112782</xdr:rowOff>
    </xdr:to>
    <xdr:cxnSp macro="">
      <xdr:nvCxnSpPr>
        <xdr:cNvPr id="239" name="直線コネクタ 238"/>
        <xdr:cNvCxnSpPr/>
      </xdr:nvCxnSpPr>
      <xdr:spPr>
        <a:xfrm flipV="1">
          <a:off x="2019300" y="16309378"/>
          <a:ext cx="889000" cy="9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91351</xdr:rowOff>
    </xdr:from>
    <xdr:to>
      <xdr:col>10</xdr:col>
      <xdr:colOff>114300</xdr:colOff>
      <xdr:row>95</xdr:row>
      <xdr:rowOff>112782</xdr:rowOff>
    </xdr:to>
    <xdr:cxnSp macro="">
      <xdr:nvCxnSpPr>
        <xdr:cNvPr id="242" name="直線コネクタ 241"/>
        <xdr:cNvCxnSpPr/>
      </xdr:nvCxnSpPr>
      <xdr:spPr>
        <a:xfrm>
          <a:off x="1130300" y="16379101"/>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4" name="テキスト ボックス 243"/>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166185</xdr:rowOff>
    </xdr:from>
    <xdr:to>
      <xdr:col>24</xdr:col>
      <xdr:colOff>114300</xdr:colOff>
      <xdr:row>95</xdr:row>
      <xdr:rowOff>96335</xdr:rowOff>
    </xdr:to>
    <xdr:sp macro="" textlink="">
      <xdr:nvSpPr>
        <xdr:cNvPr id="252" name="楕円 251"/>
        <xdr:cNvSpPr/>
      </xdr:nvSpPr>
      <xdr:spPr>
        <a:xfrm>
          <a:off x="4584700" y="162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17612</xdr:rowOff>
    </xdr:from>
    <xdr:ext cx="534377" cy="259045"/>
    <xdr:sp macro="" textlink="">
      <xdr:nvSpPr>
        <xdr:cNvPr id="253" name="衛生費該当値テキスト"/>
        <xdr:cNvSpPr txBox="1"/>
      </xdr:nvSpPr>
      <xdr:spPr>
        <a:xfrm>
          <a:off x="4686300" y="1613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6299</xdr:rowOff>
    </xdr:from>
    <xdr:to>
      <xdr:col>20</xdr:col>
      <xdr:colOff>38100</xdr:colOff>
      <xdr:row>94</xdr:row>
      <xdr:rowOff>107899</xdr:rowOff>
    </xdr:to>
    <xdr:sp macro="" textlink="">
      <xdr:nvSpPr>
        <xdr:cNvPr id="254" name="楕円 253"/>
        <xdr:cNvSpPr/>
      </xdr:nvSpPr>
      <xdr:spPr>
        <a:xfrm>
          <a:off x="3746500" y="161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124426</xdr:rowOff>
    </xdr:from>
    <xdr:ext cx="534377" cy="259045"/>
    <xdr:sp macro="" textlink="">
      <xdr:nvSpPr>
        <xdr:cNvPr id="255" name="テキスト ボックス 254"/>
        <xdr:cNvSpPr txBox="1"/>
      </xdr:nvSpPr>
      <xdr:spPr>
        <a:xfrm>
          <a:off x="3530111" y="1589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142278</xdr:rowOff>
    </xdr:from>
    <xdr:to>
      <xdr:col>15</xdr:col>
      <xdr:colOff>101600</xdr:colOff>
      <xdr:row>95</xdr:row>
      <xdr:rowOff>72428</xdr:rowOff>
    </xdr:to>
    <xdr:sp macro="" textlink="">
      <xdr:nvSpPr>
        <xdr:cNvPr id="256" name="楕円 255"/>
        <xdr:cNvSpPr/>
      </xdr:nvSpPr>
      <xdr:spPr>
        <a:xfrm>
          <a:off x="2857500" y="162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88955</xdr:rowOff>
    </xdr:from>
    <xdr:ext cx="534377" cy="259045"/>
    <xdr:sp macro="" textlink="">
      <xdr:nvSpPr>
        <xdr:cNvPr id="257" name="テキスト ボックス 256"/>
        <xdr:cNvSpPr txBox="1"/>
      </xdr:nvSpPr>
      <xdr:spPr>
        <a:xfrm>
          <a:off x="2641111" y="160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61982</xdr:rowOff>
    </xdr:from>
    <xdr:to>
      <xdr:col>10</xdr:col>
      <xdr:colOff>165100</xdr:colOff>
      <xdr:row>95</xdr:row>
      <xdr:rowOff>163582</xdr:rowOff>
    </xdr:to>
    <xdr:sp macro="" textlink="">
      <xdr:nvSpPr>
        <xdr:cNvPr id="258" name="楕円 257"/>
        <xdr:cNvSpPr/>
      </xdr:nvSpPr>
      <xdr:spPr>
        <a:xfrm>
          <a:off x="1968500" y="163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8659</xdr:rowOff>
    </xdr:from>
    <xdr:ext cx="534377" cy="259045"/>
    <xdr:sp macro="" textlink="">
      <xdr:nvSpPr>
        <xdr:cNvPr id="259" name="テキスト ボックス 258"/>
        <xdr:cNvSpPr txBox="1"/>
      </xdr:nvSpPr>
      <xdr:spPr>
        <a:xfrm>
          <a:off x="1752111" y="1612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40551</xdr:rowOff>
    </xdr:from>
    <xdr:to>
      <xdr:col>6</xdr:col>
      <xdr:colOff>38100</xdr:colOff>
      <xdr:row>95</xdr:row>
      <xdr:rowOff>142151</xdr:rowOff>
    </xdr:to>
    <xdr:sp macro="" textlink="">
      <xdr:nvSpPr>
        <xdr:cNvPr id="260" name="楕円 259"/>
        <xdr:cNvSpPr/>
      </xdr:nvSpPr>
      <xdr:spPr>
        <a:xfrm>
          <a:off x="1079500" y="163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158678</xdr:rowOff>
    </xdr:from>
    <xdr:ext cx="534377" cy="259045"/>
    <xdr:sp macro="" textlink="">
      <xdr:nvSpPr>
        <xdr:cNvPr id="261" name="テキスト ボックス 260"/>
        <xdr:cNvSpPr txBox="1"/>
      </xdr:nvSpPr>
      <xdr:spPr>
        <a:xfrm>
          <a:off x="863111" y="161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5397</xdr:rowOff>
    </xdr:from>
    <xdr:to>
      <xdr:col>55</xdr:col>
      <xdr:colOff>0</xdr:colOff>
      <xdr:row>38</xdr:row>
      <xdr:rowOff>15113</xdr:rowOff>
    </xdr:to>
    <xdr:cxnSp macro="">
      <xdr:nvCxnSpPr>
        <xdr:cNvPr id="290" name="直線コネクタ 289"/>
        <xdr:cNvCxnSpPr/>
      </xdr:nvCxnSpPr>
      <xdr:spPr>
        <a:xfrm flipV="1">
          <a:off x="9639300" y="6520497"/>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91"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5397</xdr:rowOff>
    </xdr:from>
    <xdr:to>
      <xdr:col>50</xdr:col>
      <xdr:colOff>114300</xdr:colOff>
      <xdr:row>38</xdr:row>
      <xdr:rowOff>15113</xdr:rowOff>
    </xdr:to>
    <xdr:cxnSp macro="">
      <xdr:nvCxnSpPr>
        <xdr:cNvPr id="293" name="直線コネクタ 292"/>
        <xdr:cNvCxnSpPr/>
      </xdr:nvCxnSpPr>
      <xdr:spPr>
        <a:xfrm>
          <a:off x="8750300" y="652049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5" name="テキスト ボックス 294"/>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161798</xdr:rowOff>
    </xdr:from>
    <xdr:to>
      <xdr:col>45</xdr:col>
      <xdr:colOff>177800</xdr:colOff>
      <xdr:row>38</xdr:row>
      <xdr:rowOff>5397</xdr:rowOff>
    </xdr:to>
    <xdr:cxnSp macro="">
      <xdr:nvCxnSpPr>
        <xdr:cNvPr id="296" name="直線コネクタ 295"/>
        <xdr:cNvCxnSpPr/>
      </xdr:nvCxnSpPr>
      <xdr:spPr>
        <a:xfrm>
          <a:off x="7861300" y="6333998"/>
          <a:ext cx="889000" cy="18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8" name="テキスト ボックス 297"/>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92266</xdr:rowOff>
    </xdr:from>
    <xdr:to>
      <xdr:col>41</xdr:col>
      <xdr:colOff>50800</xdr:colOff>
      <xdr:row>36</xdr:row>
      <xdr:rowOff>161798</xdr:rowOff>
    </xdr:to>
    <xdr:cxnSp macro="">
      <xdr:nvCxnSpPr>
        <xdr:cNvPr id="299" name="直線コネクタ 298"/>
        <xdr:cNvCxnSpPr/>
      </xdr:nvCxnSpPr>
      <xdr:spPr>
        <a:xfrm>
          <a:off x="6972300" y="6264466"/>
          <a:ext cx="8890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21988</xdr:rowOff>
    </xdr:from>
    <xdr:ext cx="469744" cy="259045"/>
    <xdr:sp macro="" textlink="">
      <xdr:nvSpPr>
        <xdr:cNvPr id="301" name="テキスト ボックス 300"/>
        <xdr:cNvSpPr txBox="1"/>
      </xdr:nvSpPr>
      <xdr:spPr>
        <a:xfrm>
          <a:off x="7626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133431</xdr:rowOff>
    </xdr:from>
    <xdr:ext cx="469744" cy="259045"/>
    <xdr:sp macro="" textlink="">
      <xdr:nvSpPr>
        <xdr:cNvPr id="303" name="テキスト ボックス 302"/>
        <xdr:cNvSpPr txBox="1"/>
      </xdr:nvSpPr>
      <xdr:spPr>
        <a:xfrm>
          <a:off x="6737428"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126047</xdr:rowOff>
    </xdr:from>
    <xdr:to>
      <xdr:col>55</xdr:col>
      <xdr:colOff>50800</xdr:colOff>
      <xdr:row>38</xdr:row>
      <xdr:rowOff>56197</xdr:rowOff>
    </xdr:to>
    <xdr:sp macro="" textlink="">
      <xdr:nvSpPr>
        <xdr:cNvPr id="309" name="楕円 308"/>
        <xdr:cNvSpPr/>
      </xdr:nvSpPr>
      <xdr:spPr>
        <a:xfrm>
          <a:off x="104267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148924</xdr:rowOff>
    </xdr:from>
    <xdr:ext cx="469744" cy="259045"/>
    <xdr:sp macro="" textlink="">
      <xdr:nvSpPr>
        <xdr:cNvPr id="310" name="労働費該当値テキスト"/>
        <xdr:cNvSpPr txBox="1"/>
      </xdr:nvSpPr>
      <xdr:spPr>
        <a:xfrm>
          <a:off x="10528300" y="632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135763</xdr:rowOff>
    </xdr:from>
    <xdr:to>
      <xdr:col>50</xdr:col>
      <xdr:colOff>165100</xdr:colOff>
      <xdr:row>38</xdr:row>
      <xdr:rowOff>65913</xdr:rowOff>
    </xdr:to>
    <xdr:sp macro="" textlink="">
      <xdr:nvSpPr>
        <xdr:cNvPr id="311" name="楕円 310"/>
        <xdr:cNvSpPr/>
      </xdr:nvSpPr>
      <xdr:spPr>
        <a:xfrm>
          <a:off x="9588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82440</xdr:rowOff>
    </xdr:from>
    <xdr:ext cx="469744" cy="259045"/>
    <xdr:sp macro="" textlink="">
      <xdr:nvSpPr>
        <xdr:cNvPr id="312" name="テキスト ボックス 311"/>
        <xdr:cNvSpPr txBox="1"/>
      </xdr:nvSpPr>
      <xdr:spPr>
        <a:xfrm>
          <a:off x="9404428" y="625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126047</xdr:rowOff>
    </xdr:from>
    <xdr:to>
      <xdr:col>46</xdr:col>
      <xdr:colOff>38100</xdr:colOff>
      <xdr:row>38</xdr:row>
      <xdr:rowOff>56197</xdr:rowOff>
    </xdr:to>
    <xdr:sp macro="" textlink="">
      <xdr:nvSpPr>
        <xdr:cNvPr id="313" name="楕円 312"/>
        <xdr:cNvSpPr/>
      </xdr:nvSpPr>
      <xdr:spPr>
        <a:xfrm>
          <a:off x="86995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72724</xdr:rowOff>
    </xdr:from>
    <xdr:ext cx="469744" cy="259045"/>
    <xdr:sp macro="" textlink="">
      <xdr:nvSpPr>
        <xdr:cNvPr id="314" name="テキスト ボックス 313"/>
        <xdr:cNvSpPr txBox="1"/>
      </xdr:nvSpPr>
      <xdr:spPr>
        <a:xfrm>
          <a:off x="8515428" y="624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110998</xdr:rowOff>
    </xdr:from>
    <xdr:to>
      <xdr:col>41</xdr:col>
      <xdr:colOff>101600</xdr:colOff>
      <xdr:row>37</xdr:row>
      <xdr:rowOff>41148</xdr:rowOff>
    </xdr:to>
    <xdr:sp macro="" textlink="">
      <xdr:nvSpPr>
        <xdr:cNvPr id="315" name="楕円 314"/>
        <xdr:cNvSpPr/>
      </xdr:nvSpPr>
      <xdr:spPr>
        <a:xfrm>
          <a:off x="78105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57675</xdr:rowOff>
    </xdr:from>
    <xdr:ext cx="469744" cy="259045"/>
    <xdr:sp macro="" textlink="">
      <xdr:nvSpPr>
        <xdr:cNvPr id="316" name="テキスト ボックス 315"/>
        <xdr:cNvSpPr txBox="1"/>
      </xdr:nvSpPr>
      <xdr:spPr>
        <a:xfrm>
          <a:off x="7626428" y="605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41466</xdr:rowOff>
    </xdr:from>
    <xdr:to>
      <xdr:col>36</xdr:col>
      <xdr:colOff>165100</xdr:colOff>
      <xdr:row>36</xdr:row>
      <xdr:rowOff>143066</xdr:rowOff>
    </xdr:to>
    <xdr:sp macro="" textlink="">
      <xdr:nvSpPr>
        <xdr:cNvPr id="317" name="楕円 316"/>
        <xdr:cNvSpPr/>
      </xdr:nvSpPr>
      <xdr:spPr>
        <a:xfrm>
          <a:off x="6921500" y="62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159593</xdr:rowOff>
    </xdr:from>
    <xdr:ext cx="469744" cy="259045"/>
    <xdr:sp macro="" textlink="">
      <xdr:nvSpPr>
        <xdr:cNvPr id="318" name="テキスト ボックス 317"/>
        <xdr:cNvSpPr txBox="1"/>
      </xdr:nvSpPr>
      <xdr:spPr>
        <a:xfrm>
          <a:off x="6737428" y="598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89133</xdr:rowOff>
    </xdr:from>
    <xdr:to>
      <xdr:col>55</xdr:col>
      <xdr:colOff>0</xdr:colOff>
      <xdr:row>53</xdr:row>
      <xdr:rowOff>47917</xdr:rowOff>
    </xdr:to>
    <xdr:cxnSp macro="">
      <xdr:nvCxnSpPr>
        <xdr:cNvPr id="345" name="直線コネクタ 344"/>
        <xdr:cNvCxnSpPr/>
      </xdr:nvCxnSpPr>
      <xdr:spPr>
        <a:xfrm flipV="1">
          <a:off x="9639300" y="9004533"/>
          <a:ext cx="838200" cy="1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17970</xdr:rowOff>
    </xdr:from>
    <xdr:to>
      <xdr:col>50</xdr:col>
      <xdr:colOff>114300</xdr:colOff>
      <xdr:row>53</xdr:row>
      <xdr:rowOff>47917</xdr:rowOff>
    </xdr:to>
    <xdr:cxnSp macro="">
      <xdr:nvCxnSpPr>
        <xdr:cNvPr id="348" name="直線コネクタ 347"/>
        <xdr:cNvCxnSpPr/>
      </xdr:nvCxnSpPr>
      <xdr:spPr>
        <a:xfrm>
          <a:off x="8750300" y="8933370"/>
          <a:ext cx="8890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17970</xdr:rowOff>
    </xdr:from>
    <xdr:to>
      <xdr:col>45</xdr:col>
      <xdr:colOff>177800</xdr:colOff>
      <xdr:row>53</xdr:row>
      <xdr:rowOff>146193</xdr:rowOff>
    </xdr:to>
    <xdr:cxnSp macro="">
      <xdr:nvCxnSpPr>
        <xdr:cNvPr id="351" name="直線コネクタ 350"/>
        <xdr:cNvCxnSpPr/>
      </xdr:nvCxnSpPr>
      <xdr:spPr>
        <a:xfrm flipV="1">
          <a:off x="7861300" y="8933370"/>
          <a:ext cx="889000" cy="29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40169</xdr:rowOff>
    </xdr:from>
    <xdr:ext cx="469744" cy="259045"/>
    <xdr:sp macro="" textlink="">
      <xdr:nvSpPr>
        <xdr:cNvPr id="353" name="テキスト ボックス 352"/>
        <xdr:cNvSpPr txBox="1"/>
      </xdr:nvSpPr>
      <xdr:spPr>
        <a:xfrm>
          <a:off x="8515428"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146193</xdr:rowOff>
    </xdr:from>
    <xdr:to>
      <xdr:col>41</xdr:col>
      <xdr:colOff>50800</xdr:colOff>
      <xdr:row>54</xdr:row>
      <xdr:rowOff>43322</xdr:rowOff>
    </xdr:to>
    <xdr:cxnSp macro="">
      <xdr:nvCxnSpPr>
        <xdr:cNvPr id="354" name="直線コネクタ 353"/>
        <xdr:cNvCxnSpPr/>
      </xdr:nvCxnSpPr>
      <xdr:spPr>
        <a:xfrm flipV="1">
          <a:off x="6972300" y="923304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25905</xdr:rowOff>
    </xdr:from>
    <xdr:ext cx="534377" cy="259045"/>
    <xdr:sp macro="" textlink="">
      <xdr:nvSpPr>
        <xdr:cNvPr id="356" name="テキスト ボックス 355"/>
        <xdr:cNvSpPr txBox="1"/>
      </xdr:nvSpPr>
      <xdr:spPr>
        <a:xfrm>
          <a:off x="7594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35392</xdr:rowOff>
    </xdr:from>
    <xdr:ext cx="534377" cy="259045"/>
    <xdr:sp macro="" textlink="">
      <xdr:nvSpPr>
        <xdr:cNvPr id="358" name="テキスト ボックス 357"/>
        <xdr:cNvSpPr txBox="1"/>
      </xdr:nvSpPr>
      <xdr:spPr>
        <a:xfrm>
          <a:off x="6705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38333</xdr:rowOff>
    </xdr:from>
    <xdr:to>
      <xdr:col>55</xdr:col>
      <xdr:colOff>50800</xdr:colOff>
      <xdr:row>52</xdr:row>
      <xdr:rowOff>139933</xdr:rowOff>
    </xdr:to>
    <xdr:sp macro="" textlink="">
      <xdr:nvSpPr>
        <xdr:cNvPr id="364" name="楕円 363"/>
        <xdr:cNvSpPr/>
      </xdr:nvSpPr>
      <xdr:spPr>
        <a:xfrm>
          <a:off x="10426700" y="89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61210</xdr:rowOff>
    </xdr:from>
    <xdr:ext cx="534377" cy="259045"/>
    <xdr:sp macro="" textlink="">
      <xdr:nvSpPr>
        <xdr:cNvPr id="365" name="農林水産業費該当値テキスト"/>
        <xdr:cNvSpPr txBox="1"/>
      </xdr:nvSpPr>
      <xdr:spPr>
        <a:xfrm>
          <a:off x="10528300" y="880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168567</xdr:rowOff>
    </xdr:from>
    <xdr:to>
      <xdr:col>50</xdr:col>
      <xdr:colOff>165100</xdr:colOff>
      <xdr:row>53</xdr:row>
      <xdr:rowOff>98717</xdr:rowOff>
    </xdr:to>
    <xdr:sp macro="" textlink="">
      <xdr:nvSpPr>
        <xdr:cNvPr id="366" name="楕円 365"/>
        <xdr:cNvSpPr/>
      </xdr:nvSpPr>
      <xdr:spPr>
        <a:xfrm>
          <a:off x="9588500" y="90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115244</xdr:rowOff>
    </xdr:from>
    <xdr:ext cx="534377" cy="259045"/>
    <xdr:sp macro="" textlink="">
      <xdr:nvSpPr>
        <xdr:cNvPr id="367" name="テキスト ボックス 366"/>
        <xdr:cNvSpPr txBox="1"/>
      </xdr:nvSpPr>
      <xdr:spPr>
        <a:xfrm>
          <a:off x="9372111" y="885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138620</xdr:rowOff>
    </xdr:from>
    <xdr:to>
      <xdr:col>46</xdr:col>
      <xdr:colOff>38100</xdr:colOff>
      <xdr:row>52</xdr:row>
      <xdr:rowOff>68770</xdr:rowOff>
    </xdr:to>
    <xdr:sp macro="" textlink="">
      <xdr:nvSpPr>
        <xdr:cNvPr id="368" name="楕円 367"/>
        <xdr:cNvSpPr/>
      </xdr:nvSpPr>
      <xdr:spPr>
        <a:xfrm>
          <a:off x="8699500" y="888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85297</xdr:rowOff>
    </xdr:from>
    <xdr:ext cx="534377" cy="259045"/>
    <xdr:sp macro="" textlink="">
      <xdr:nvSpPr>
        <xdr:cNvPr id="369" name="テキスト ボックス 368"/>
        <xdr:cNvSpPr txBox="1"/>
      </xdr:nvSpPr>
      <xdr:spPr>
        <a:xfrm>
          <a:off x="8483111" y="865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95393</xdr:rowOff>
    </xdr:from>
    <xdr:to>
      <xdr:col>41</xdr:col>
      <xdr:colOff>101600</xdr:colOff>
      <xdr:row>54</xdr:row>
      <xdr:rowOff>25543</xdr:rowOff>
    </xdr:to>
    <xdr:sp macro="" textlink="">
      <xdr:nvSpPr>
        <xdr:cNvPr id="370" name="楕円 369"/>
        <xdr:cNvSpPr/>
      </xdr:nvSpPr>
      <xdr:spPr>
        <a:xfrm>
          <a:off x="7810500" y="918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42070</xdr:rowOff>
    </xdr:from>
    <xdr:ext cx="534377" cy="259045"/>
    <xdr:sp macro="" textlink="">
      <xdr:nvSpPr>
        <xdr:cNvPr id="371" name="テキスト ボックス 370"/>
        <xdr:cNvSpPr txBox="1"/>
      </xdr:nvSpPr>
      <xdr:spPr>
        <a:xfrm>
          <a:off x="7594111" y="895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163972</xdr:rowOff>
    </xdr:from>
    <xdr:to>
      <xdr:col>36</xdr:col>
      <xdr:colOff>165100</xdr:colOff>
      <xdr:row>54</xdr:row>
      <xdr:rowOff>94122</xdr:rowOff>
    </xdr:to>
    <xdr:sp macro="" textlink="">
      <xdr:nvSpPr>
        <xdr:cNvPr id="372" name="楕円 371"/>
        <xdr:cNvSpPr/>
      </xdr:nvSpPr>
      <xdr:spPr>
        <a:xfrm>
          <a:off x="6921500" y="92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110649</xdr:rowOff>
    </xdr:from>
    <xdr:ext cx="534377" cy="259045"/>
    <xdr:sp macro="" textlink="">
      <xdr:nvSpPr>
        <xdr:cNvPr id="373" name="テキスト ボックス 372"/>
        <xdr:cNvSpPr txBox="1"/>
      </xdr:nvSpPr>
      <xdr:spPr>
        <a:xfrm>
          <a:off x="6705111" y="902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63919</xdr:rowOff>
    </xdr:from>
    <xdr:to>
      <xdr:col>55</xdr:col>
      <xdr:colOff>0</xdr:colOff>
      <xdr:row>75</xdr:row>
      <xdr:rowOff>41173</xdr:rowOff>
    </xdr:to>
    <xdr:cxnSp macro="">
      <xdr:nvCxnSpPr>
        <xdr:cNvPr id="402" name="直線コネクタ 401"/>
        <xdr:cNvCxnSpPr/>
      </xdr:nvCxnSpPr>
      <xdr:spPr>
        <a:xfrm>
          <a:off x="9639300" y="12751219"/>
          <a:ext cx="838200" cy="1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63919</xdr:rowOff>
    </xdr:from>
    <xdr:to>
      <xdr:col>50</xdr:col>
      <xdr:colOff>114300</xdr:colOff>
      <xdr:row>74</xdr:row>
      <xdr:rowOff>144425</xdr:rowOff>
    </xdr:to>
    <xdr:cxnSp macro="">
      <xdr:nvCxnSpPr>
        <xdr:cNvPr id="405" name="直線コネクタ 404"/>
        <xdr:cNvCxnSpPr/>
      </xdr:nvCxnSpPr>
      <xdr:spPr>
        <a:xfrm flipV="1">
          <a:off x="8750300" y="12751219"/>
          <a:ext cx="889000" cy="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143510</xdr:rowOff>
    </xdr:from>
    <xdr:to>
      <xdr:col>45</xdr:col>
      <xdr:colOff>177800</xdr:colOff>
      <xdr:row>74</xdr:row>
      <xdr:rowOff>144425</xdr:rowOff>
    </xdr:to>
    <xdr:cxnSp macro="">
      <xdr:nvCxnSpPr>
        <xdr:cNvPr id="408" name="直線コネクタ 407"/>
        <xdr:cNvCxnSpPr/>
      </xdr:nvCxnSpPr>
      <xdr:spPr>
        <a:xfrm>
          <a:off x="7861300" y="1283081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10" name="テキスト ボックス 409"/>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143510</xdr:rowOff>
    </xdr:from>
    <xdr:to>
      <xdr:col>41</xdr:col>
      <xdr:colOff>50800</xdr:colOff>
      <xdr:row>75</xdr:row>
      <xdr:rowOff>7074</xdr:rowOff>
    </xdr:to>
    <xdr:cxnSp macro="">
      <xdr:nvCxnSpPr>
        <xdr:cNvPr id="411" name="直線コネクタ 410"/>
        <xdr:cNvCxnSpPr/>
      </xdr:nvCxnSpPr>
      <xdr:spPr>
        <a:xfrm flipV="1">
          <a:off x="6972300" y="12830810"/>
          <a:ext cx="8890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85120</xdr:rowOff>
    </xdr:from>
    <xdr:ext cx="469744" cy="259045"/>
    <xdr:sp macro="" textlink="">
      <xdr:nvSpPr>
        <xdr:cNvPr id="413" name="テキスト ボックス 412"/>
        <xdr:cNvSpPr txBox="1"/>
      </xdr:nvSpPr>
      <xdr:spPr>
        <a:xfrm>
          <a:off x="7626428"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100740</xdr:rowOff>
    </xdr:from>
    <xdr:ext cx="469744" cy="259045"/>
    <xdr:sp macro="" textlink="">
      <xdr:nvSpPr>
        <xdr:cNvPr id="415" name="テキスト ボックス 414"/>
        <xdr:cNvSpPr txBox="1"/>
      </xdr:nvSpPr>
      <xdr:spPr>
        <a:xfrm>
          <a:off x="6737428"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161823</xdr:rowOff>
    </xdr:from>
    <xdr:to>
      <xdr:col>55</xdr:col>
      <xdr:colOff>50800</xdr:colOff>
      <xdr:row>75</xdr:row>
      <xdr:rowOff>91973</xdr:rowOff>
    </xdr:to>
    <xdr:sp macro="" textlink="">
      <xdr:nvSpPr>
        <xdr:cNvPr id="421" name="楕円 420"/>
        <xdr:cNvSpPr/>
      </xdr:nvSpPr>
      <xdr:spPr>
        <a:xfrm>
          <a:off x="10426700" y="128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13250</xdr:rowOff>
    </xdr:from>
    <xdr:ext cx="534377" cy="259045"/>
    <xdr:sp macro="" textlink="">
      <xdr:nvSpPr>
        <xdr:cNvPr id="422" name="商工費該当値テキスト"/>
        <xdr:cNvSpPr txBox="1"/>
      </xdr:nvSpPr>
      <xdr:spPr>
        <a:xfrm>
          <a:off x="10528300" y="1270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13119</xdr:rowOff>
    </xdr:from>
    <xdr:to>
      <xdr:col>50</xdr:col>
      <xdr:colOff>165100</xdr:colOff>
      <xdr:row>74</xdr:row>
      <xdr:rowOff>114719</xdr:rowOff>
    </xdr:to>
    <xdr:sp macro="" textlink="">
      <xdr:nvSpPr>
        <xdr:cNvPr id="423" name="楕円 422"/>
        <xdr:cNvSpPr/>
      </xdr:nvSpPr>
      <xdr:spPr>
        <a:xfrm>
          <a:off x="9588500" y="127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131246</xdr:rowOff>
    </xdr:from>
    <xdr:ext cx="534377" cy="259045"/>
    <xdr:sp macro="" textlink="">
      <xdr:nvSpPr>
        <xdr:cNvPr id="424" name="テキスト ボックス 423"/>
        <xdr:cNvSpPr txBox="1"/>
      </xdr:nvSpPr>
      <xdr:spPr>
        <a:xfrm>
          <a:off x="9372111" y="1247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93625</xdr:rowOff>
    </xdr:from>
    <xdr:to>
      <xdr:col>46</xdr:col>
      <xdr:colOff>38100</xdr:colOff>
      <xdr:row>75</xdr:row>
      <xdr:rowOff>23775</xdr:rowOff>
    </xdr:to>
    <xdr:sp macro="" textlink="">
      <xdr:nvSpPr>
        <xdr:cNvPr id="425" name="楕円 424"/>
        <xdr:cNvSpPr/>
      </xdr:nvSpPr>
      <xdr:spPr>
        <a:xfrm>
          <a:off x="8699500" y="127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40302</xdr:rowOff>
    </xdr:from>
    <xdr:ext cx="534377" cy="259045"/>
    <xdr:sp macro="" textlink="">
      <xdr:nvSpPr>
        <xdr:cNvPr id="426" name="テキスト ボックス 425"/>
        <xdr:cNvSpPr txBox="1"/>
      </xdr:nvSpPr>
      <xdr:spPr>
        <a:xfrm>
          <a:off x="8483111" y="125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92710</xdr:rowOff>
    </xdr:from>
    <xdr:to>
      <xdr:col>41</xdr:col>
      <xdr:colOff>101600</xdr:colOff>
      <xdr:row>75</xdr:row>
      <xdr:rowOff>22860</xdr:rowOff>
    </xdr:to>
    <xdr:sp macro="" textlink="">
      <xdr:nvSpPr>
        <xdr:cNvPr id="427" name="楕円 426"/>
        <xdr:cNvSpPr/>
      </xdr:nvSpPr>
      <xdr:spPr>
        <a:xfrm>
          <a:off x="7810500" y="127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39387</xdr:rowOff>
    </xdr:from>
    <xdr:ext cx="534377" cy="259045"/>
    <xdr:sp macro="" textlink="">
      <xdr:nvSpPr>
        <xdr:cNvPr id="428" name="テキスト ボックス 427"/>
        <xdr:cNvSpPr txBox="1"/>
      </xdr:nvSpPr>
      <xdr:spPr>
        <a:xfrm>
          <a:off x="7594111" y="125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127724</xdr:rowOff>
    </xdr:from>
    <xdr:to>
      <xdr:col>36</xdr:col>
      <xdr:colOff>165100</xdr:colOff>
      <xdr:row>75</xdr:row>
      <xdr:rowOff>57874</xdr:rowOff>
    </xdr:to>
    <xdr:sp macro="" textlink="">
      <xdr:nvSpPr>
        <xdr:cNvPr id="429" name="楕円 428"/>
        <xdr:cNvSpPr/>
      </xdr:nvSpPr>
      <xdr:spPr>
        <a:xfrm>
          <a:off x="6921500" y="128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74401</xdr:rowOff>
    </xdr:from>
    <xdr:ext cx="534377" cy="259045"/>
    <xdr:sp macro="" textlink="">
      <xdr:nvSpPr>
        <xdr:cNvPr id="430" name="テキスト ボックス 429"/>
        <xdr:cNvSpPr txBox="1"/>
      </xdr:nvSpPr>
      <xdr:spPr>
        <a:xfrm>
          <a:off x="6705111" y="12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20472</xdr:rowOff>
    </xdr:from>
    <xdr:to>
      <xdr:col>55</xdr:col>
      <xdr:colOff>0</xdr:colOff>
      <xdr:row>97</xdr:row>
      <xdr:rowOff>61399</xdr:rowOff>
    </xdr:to>
    <xdr:cxnSp macro="">
      <xdr:nvCxnSpPr>
        <xdr:cNvPr id="457" name="直線コネクタ 456"/>
        <xdr:cNvCxnSpPr/>
      </xdr:nvCxnSpPr>
      <xdr:spPr>
        <a:xfrm>
          <a:off x="9639300" y="16651122"/>
          <a:ext cx="838200" cy="4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16073</xdr:rowOff>
    </xdr:from>
    <xdr:to>
      <xdr:col>50</xdr:col>
      <xdr:colOff>114300</xdr:colOff>
      <xdr:row>97</xdr:row>
      <xdr:rowOff>20472</xdr:rowOff>
    </xdr:to>
    <xdr:cxnSp macro="">
      <xdr:nvCxnSpPr>
        <xdr:cNvPr id="460" name="直線コネクタ 459"/>
        <xdr:cNvCxnSpPr/>
      </xdr:nvCxnSpPr>
      <xdr:spPr>
        <a:xfrm>
          <a:off x="8750300" y="16646723"/>
          <a:ext cx="8890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150582</xdr:rowOff>
    </xdr:from>
    <xdr:to>
      <xdr:col>45</xdr:col>
      <xdr:colOff>177800</xdr:colOff>
      <xdr:row>97</xdr:row>
      <xdr:rowOff>16073</xdr:rowOff>
    </xdr:to>
    <xdr:cxnSp macro="">
      <xdr:nvCxnSpPr>
        <xdr:cNvPr id="463" name="直線コネクタ 462"/>
        <xdr:cNvCxnSpPr/>
      </xdr:nvCxnSpPr>
      <xdr:spPr>
        <a:xfrm>
          <a:off x="7861300" y="16609782"/>
          <a:ext cx="889000" cy="3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5" name="テキスト ボックス 464"/>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119272</xdr:rowOff>
    </xdr:from>
    <xdr:to>
      <xdr:col>41</xdr:col>
      <xdr:colOff>50800</xdr:colOff>
      <xdr:row>96</xdr:row>
      <xdr:rowOff>150582</xdr:rowOff>
    </xdr:to>
    <xdr:cxnSp macro="">
      <xdr:nvCxnSpPr>
        <xdr:cNvPr id="466" name="直線コネクタ 465"/>
        <xdr:cNvCxnSpPr/>
      </xdr:nvCxnSpPr>
      <xdr:spPr>
        <a:xfrm>
          <a:off x="6972300" y="16578472"/>
          <a:ext cx="889000" cy="3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138267</xdr:rowOff>
    </xdr:from>
    <xdr:ext cx="534377" cy="259045"/>
    <xdr:sp macro="" textlink="">
      <xdr:nvSpPr>
        <xdr:cNvPr id="468" name="テキスト ボックス 467"/>
        <xdr:cNvSpPr txBox="1"/>
      </xdr:nvSpPr>
      <xdr:spPr>
        <a:xfrm>
          <a:off x="7594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131184</xdr:rowOff>
    </xdr:from>
    <xdr:ext cx="534377" cy="259045"/>
    <xdr:sp macro="" textlink="">
      <xdr:nvSpPr>
        <xdr:cNvPr id="470" name="テキスト ボックス 469"/>
        <xdr:cNvSpPr txBox="1"/>
      </xdr:nvSpPr>
      <xdr:spPr>
        <a:xfrm>
          <a:off x="6705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10599</xdr:rowOff>
    </xdr:from>
    <xdr:to>
      <xdr:col>55</xdr:col>
      <xdr:colOff>50800</xdr:colOff>
      <xdr:row>97</xdr:row>
      <xdr:rowOff>112199</xdr:rowOff>
    </xdr:to>
    <xdr:sp macro="" textlink="">
      <xdr:nvSpPr>
        <xdr:cNvPr id="476" name="楕円 475"/>
        <xdr:cNvSpPr/>
      </xdr:nvSpPr>
      <xdr:spPr>
        <a:xfrm>
          <a:off x="10426700" y="166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33476</xdr:rowOff>
    </xdr:from>
    <xdr:ext cx="534377" cy="259045"/>
    <xdr:sp macro="" textlink="">
      <xdr:nvSpPr>
        <xdr:cNvPr id="477" name="土木費該当値テキスト"/>
        <xdr:cNvSpPr txBox="1"/>
      </xdr:nvSpPr>
      <xdr:spPr>
        <a:xfrm>
          <a:off x="10528300" y="164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141122</xdr:rowOff>
    </xdr:from>
    <xdr:to>
      <xdr:col>50</xdr:col>
      <xdr:colOff>165100</xdr:colOff>
      <xdr:row>97</xdr:row>
      <xdr:rowOff>71272</xdr:rowOff>
    </xdr:to>
    <xdr:sp macro="" textlink="">
      <xdr:nvSpPr>
        <xdr:cNvPr id="478" name="楕円 477"/>
        <xdr:cNvSpPr/>
      </xdr:nvSpPr>
      <xdr:spPr>
        <a:xfrm>
          <a:off x="9588500" y="1660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87799</xdr:rowOff>
    </xdr:from>
    <xdr:ext cx="534377" cy="259045"/>
    <xdr:sp macro="" textlink="">
      <xdr:nvSpPr>
        <xdr:cNvPr id="479" name="テキスト ボックス 478"/>
        <xdr:cNvSpPr txBox="1"/>
      </xdr:nvSpPr>
      <xdr:spPr>
        <a:xfrm>
          <a:off x="9372111" y="163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136723</xdr:rowOff>
    </xdr:from>
    <xdr:to>
      <xdr:col>46</xdr:col>
      <xdr:colOff>38100</xdr:colOff>
      <xdr:row>97</xdr:row>
      <xdr:rowOff>66873</xdr:rowOff>
    </xdr:to>
    <xdr:sp macro="" textlink="">
      <xdr:nvSpPr>
        <xdr:cNvPr id="480" name="楕円 479"/>
        <xdr:cNvSpPr/>
      </xdr:nvSpPr>
      <xdr:spPr>
        <a:xfrm>
          <a:off x="8699500" y="165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83400</xdr:rowOff>
    </xdr:from>
    <xdr:ext cx="534377" cy="259045"/>
    <xdr:sp macro="" textlink="">
      <xdr:nvSpPr>
        <xdr:cNvPr id="481" name="テキスト ボックス 480"/>
        <xdr:cNvSpPr txBox="1"/>
      </xdr:nvSpPr>
      <xdr:spPr>
        <a:xfrm>
          <a:off x="8483111" y="163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99782</xdr:rowOff>
    </xdr:from>
    <xdr:to>
      <xdr:col>41</xdr:col>
      <xdr:colOff>101600</xdr:colOff>
      <xdr:row>97</xdr:row>
      <xdr:rowOff>29932</xdr:rowOff>
    </xdr:to>
    <xdr:sp macro="" textlink="">
      <xdr:nvSpPr>
        <xdr:cNvPr id="482" name="楕円 481"/>
        <xdr:cNvSpPr/>
      </xdr:nvSpPr>
      <xdr:spPr>
        <a:xfrm>
          <a:off x="7810500" y="1655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46459</xdr:rowOff>
    </xdr:from>
    <xdr:ext cx="534377" cy="259045"/>
    <xdr:sp macro="" textlink="">
      <xdr:nvSpPr>
        <xdr:cNvPr id="483" name="テキスト ボックス 482"/>
        <xdr:cNvSpPr txBox="1"/>
      </xdr:nvSpPr>
      <xdr:spPr>
        <a:xfrm>
          <a:off x="7594111" y="1633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68472</xdr:rowOff>
    </xdr:from>
    <xdr:to>
      <xdr:col>36</xdr:col>
      <xdr:colOff>165100</xdr:colOff>
      <xdr:row>96</xdr:row>
      <xdr:rowOff>170072</xdr:rowOff>
    </xdr:to>
    <xdr:sp macro="" textlink="">
      <xdr:nvSpPr>
        <xdr:cNvPr id="484" name="楕円 483"/>
        <xdr:cNvSpPr/>
      </xdr:nvSpPr>
      <xdr:spPr>
        <a:xfrm>
          <a:off x="6921500" y="165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15149</xdr:rowOff>
    </xdr:from>
    <xdr:ext cx="534377" cy="259045"/>
    <xdr:sp macro="" textlink="">
      <xdr:nvSpPr>
        <xdr:cNvPr id="485" name="テキスト ボックス 484"/>
        <xdr:cNvSpPr txBox="1"/>
      </xdr:nvSpPr>
      <xdr:spPr>
        <a:xfrm>
          <a:off x="6705111" y="163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100106</xdr:rowOff>
    </xdr:from>
    <xdr:to>
      <xdr:col>85</xdr:col>
      <xdr:colOff>127000</xdr:colOff>
      <xdr:row>34</xdr:row>
      <xdr:rowOff>145643</xdr:rowOff>
    </xdr:to>
    <xdr:cxnSp macro="">
      <xdr:nvCxnSpPr>
        <xdr:cNvPr id="513" name="直線コネクタ 512"/>
        <xdr:cNvCxnSpPr/>
      </xdr:nvCxnSpPr>
      <xdr:spPr>
        <a:xfrm flipV="1">
          <a:off x="15481300" y="5929406"/>
          <a:ext cx="8382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145643</xdr:rowOff>
    </xdr:from>
    <xdr:to>
      <xdr:col>81</xdr:col>
      <xdr:colOff>50800</xdr:colOff>
      <xdr:row>34</xdr:row>
      <xdr:rowOff>158217</xdr:rowOff>
    </xdr:to>
    <xdr:cxnSp macro="">
      <xdr:nvCxnSpPr>
        <xdr:cNvPr id="516" name="直線コネクタ 515"/>
        <xdr:cNvCxnSpPr/>
      </xdr:nvCxnSpPr>
      <xdr:spPr>
        <a:xfrm flipV="1">
          <a:off x="14592300" y="5974943"/>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43093</xdr:rowOff>
    </xdr:from>
    <xdr:to>
      <xdr:col>76</xdr:col>
      <xdr:colOff>114300</xdr:colOff>
      <xdr:row>34</xdr:row>
      <xdr:rowOff>158217</xdr:rowOff>
    </xdr:to>
    <xdr:cxnSp macro="">
      <xdr:nvCxnSpPr>
        <xdr:cNvPr id="519" name="直線コネクタ 518"/>
        <xdr:cNvCxnSpPr/>
      </xdr:nvCxnSpPr>
      <xdr:spPr>
        <a:xfrm>
          <a:off x="13703300" y="5872393"/>
          <a:ext cx="889000" cy="1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139837</xdr:rowOff>
    </xdr:from>
    <xdr:to>
      <xdr:col>71</xdr:col>
      <xdr:colOff>177800</xdr:colOff>
      <xdr:row>34</xdr:row>
      <xdr:rowOff>43093</xdr:rowOff>
    </xdr:to>
    <xdr:cxnSp macro="">
      <xdr:nvCxnSpPr>
        <xdr:cNvPr id="522" name="直線コネクタ 521"/>
        <xdr:cNvCxnSpPr/>
      </xdr:nvCxnSpPr>
      <xdr:spPr>
        <a:xfrm>
          <a:off x="12814300" y="5797687"/>
          <a:ext cx="889000" cy="7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4" name="テキスト ボックス 523"/>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6" name="テキスト ボックス 525"/>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49306</xdr:rowOff>
    </xdr:from>
    <xdr:to>
      <xdr:col>85</xdr:col>
      <xdr:colOff>177800</xdr:colOff>
      <xdr:row>34</xdr:row>
      <xdr:rowOff>150906</xdr:rowOff>
    </xdr:to>
    <xdr:sp macro="" textlink="">
      <xdr:nvSpPr>
        <xdr:cNvPr id="532" name="楕円 531"/>
        <xdr:cNvSpPr/>
      </xdr:nvSpPr>
      <xdr:spPr>
        <a:xfrm>
          <a:off x="16268700" y="58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72183</xdr:rowOff>
    </xdr:from>
    <xdr:ext cx="534377" cy="259045"/>
    <xdr:sp macro="" textlink="">
      <xdr:nvSpPr>
        <xdr:cNvPr id="533" name="消防費該当値テキスト"/>
        <xdr:cNvSpPr txBox="1"/>
      </xdr:nvSpPr>
      <xdr:spPr>
        <a:xfrm>
          <a:off x="16370300" y="57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94843</xdr:rowOff>
    </xdr:from>
    <xdr:to>
      <xdr:col>81</xdr:col>
      <xdr:colOff>101600</xdr:colOff>
      <xdr:row>35</xdr:row>
      <xdr:rowOff>24993</xdr:rowOff>
    </xdr:to>
    <xdr:sp macro="" textlink="">
      <xdr:nvSpPr>
        <xdr:cNvPr id="534" name="楕円 533"/>
        <xdr:cNvSpPr/>
      </xdr:nvSpPr>
      <xdr:spPr>
        <a:xfrm>
          <a:off x="154305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41520</xdr:rowOff>
    </xdr:from>
    <xdr:ext cx="534377" cy="259045"/>
    <xdr:sp macro="" textlink="">
      <xdr:nvSpPr>
        <xdr:cNvPr id="535" name="テキスト ボックス 534"/>
        <xdr:cNvSpPr txBox="1"/>
      </xdr:nvSpPr>
      <xdr:spPr>
        <a:xfrm>
          <a:off x="15214111" y="56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107417</xdr:rowOff>
    </xdr:from>
    <xdr:to>
      <xdr:col>76</xdr:col>
      <xdr:colOff>165100</xdr:colOff>
      <xdr:row>35</xdr:row>
      <xdr:rowOff>37567</xdr:rowOff>
    </xdr:to>
    <xdr:sp macro="" textlink="">
      <xdr:nvSpPr>
        <xdr:cNvPr id="536" name="楕円 535"/>
        <xdr:cNvSpPr/>
      </xdr:nvSpPr>
      <xdr:spPr>
        <a:xfrm>
          <a:off x="14541500" y="59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54094</xdr:rowOff>
    </xdr:from>
    <xdr:ext cx="534377" cy="259045"/>
    <xdr:sp macro="" textlink="">
      <xdr:nvSpPr>
        <xdr:cNvPr id="537" name="テキスト ボックス 536"/>
        <xdr:cNvSpPr txBox="1"/>
      </xdr:nvSpPr>
      <xdr:spPr>
        <a:xfrm>
          <a:off x="14325111" y="571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163743</xdr:rowOff>
    </xdr:from>
    <xdr:to>
      <xdr:col>72</xdr:col>
      <xdr:colOff>38100</xdr:colOff>
      <xdr:row>34</xdr:row>
      <xdr:rowOff>93893</xdr:rowOff>
    </xdr:to>
    <xdr:sp macro="" textlink="">
      <xdr:nvSpPr>
        <xdr:cNvPr id="538" name="楕円 537"/>
        <xdr:cNvSpPr/>
      </xdr:nvSpPr>
      <xdr:spPr>
        <a:xfrm>
          <a:off x="13652500" y="58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110420</xdr:rowOff>
    </xdr:from>
    <xdr:ext cx="534377" cy="259045"/>
    <xdr:sp macro="" textlink="">
      <xdr:nvSpPr>
        <xdr:cNvPr id="539" name="テキスト ボックス 538"/>
        <xdr:cNvSpPr txBox="1"/>
      </xdr:nvSpPr>
      <xdr:spPr>
        <a:xfrm>
          <a:off x="13436111" y="559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89037</xdr:rowOff>
    </xdr:from>
    <xdr:to>
      <xdr:col>67</xdr:col>
      <xdr:colOff>101600</xdr:colOff>
      <xdr:row>34</xdr:row>
      <xdr:rowOff>19187</xdr:rowOff>
    </xdr:to>
    <xdr:sp macro="" textlink="">
      <xdr:nvSpPr>
        <xdr:cNvPr id="540" name="楕円 539"/>
        <xdr:cNvSpPr/>
      </xdr:nvSpPr>
      <xdr:spPr>
        <a:xfrm>
          <a:off x="12763500" y="574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35714</xdr:rowOff>
    </xdr:from>
    <xdr:ext cx="534377" cy="259045"/>
    <xdr:sp macro="" textlink="">
      <xdr:nvSpPr>
        <xdr:cNvPr id="541" name="テキスト ボックス 540"/>
        <xdr:cNvSpPr txBox="1"/>
      </xdr:nvSpPr>
      <xdr:spPr>
        <a:xfrm>
          <a:off x="12547111" y="5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131768</xdr:rowOff>
    </xdr:from>
    <xdr:to>
      <xdr:col>85</xdr:col>
      <xdr:colOff>127000</xdr:colOff>
      <xdr:row>54</xdr:row>
      <xdr:rowOff>139220</xdr:rowOff>
    </xdr:to>
    <xdr:cxnSp macro="">
      <xdr:nvCxnSpPr>
        <xdr:cNvPr id="569" name="直線コネクタ 568"/>
        <xdr:cNvCxnSpPr/>
      </xdr:nvCxnSpPr>
      <xdr:spPr>
        <a:xfrm flipV="1">
          <a:off x="15481300" y="9390068"/>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98461</xdr:rowOff>
    </xdr:from>
    <xdr:to>
      <xdr:col>81</xdr:col>
      <xdr:colOff>50800</xdr:colOff>
      <xdr:row>54</xdr:row>
      <xdr:rowOff>139220</xdr:rowOff>
    </xdr:to>
    <xdr:cxnSp macro="">
      <xdr:nvCxnSpPr>
        <xdr:cNvPr id="572" name="直線コネクタ 571"/>
        <xdr:cNvCxnSpPr/>
      </xdr:nvCxnSpPr>
      <xdr:spPr>
        <a:xfrm>
          <a:off x="14592300" y="8842411"/>
          <a:ext cx="889000" cy="55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147906</xdr:rowOff>
    </xdr:from>
    <xdr:to>
      <xdr:col>76</xdr:col>
      <xdr:colOff>114300</xdr:colOff>
      <xdr:row>51</xdr:row>
      <xdr:rowOff>98461</xdr:rowOff>
    </xdr:to>
    <xdr:cxnSp macro="">
      <xdr:nvCxnSpPr>
        <xdr:cNvPr id="575" name="直線コネクタ 574"/>
        <xdr:cNvCxnSpPr/>
      </xdr:nvCxnSpPr>
      <xdr:spPr>
        <a:xfrm>
          <a:off x="13703300" y="8720406"/>
          <a:ext cx="889000" cy="1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147906</xdr:rowOff>
    </xdr:from>
    <xdr:to>
      <xdr:col>71</xdr:col>
      <xdr:colOff>177800</xdr:colOff>
      <xdr:row>51</xdr:row>
      <xdr:rowOff>121800</xdr:rowOff>
    </xdr:to>
    <xdr:cxnSp macro="">
      <xdr:nvCxnSpPr>
        <xdr:cNvPr id="578" name="直線コネクタ 577"/>
        <xdr:cNvCxnSpPr/>
      </xdr:nvCxnSpPr>
      <xdr:spPr>
        <a:xfrm flipV="1">
          <a:off x="12814300" y="8720406"/>
          <a:ext cx="889000" cy="14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90804</xdr:rowOff>
    </xdr:from>
    <xdr:ext cx="534377" cy="259045"/>
    <xdr:sp macro="" textlink="">
      <xdr:nvSpPr>
        <xdr:cNvPr id="580" name="テキスト ボックス 579"/>
        <xdr:cNvSpPr txBox="1"/>
      </xdr:nvSpPr>
      <xdr:spPr>
        <a:xfrm>
          <a:off x="13436111" y="95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100794</xdr:rowOff>
    </xdr:from>
    <xdr:ext cx="534377" cy="259045"/>
    <xdr:sp macro="" textlink="">
      <xdr:nvSpPr>
        <xdr:cNvPr id="582" name="テキスト ボックス 581"/>
        <xdr:cNvSpPr txBox="1"/>
      </xdr:nvSpPr>
      <xdr:spPr>
        <a:xfrm>
          <a:off x="12547111" y="95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80968</xdr:rowOff>
    </xdr:from>
    <xdr:to>
      <xdr:col>85</xdr:col>
      <xdr:colOff>177800</xdr:colOff>
      <xdr:row>55</xdr:row>
      <xdr:rowOff>11118</xdr:rowOff>
    </xdr:to>
    <xdr:sp macro="" textlink="">
      <xdr:nvSpPr>
        <xdr:cNvPr id="588" name="楕円 587"/>
        <xdr:cNvSpPr/>
      </xdr:nvSpPr>
      <xdr:spPr>
        <a:xfrm>
          <a:off x="16268700" y="93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103845</xdr:rowOff>
    </xdr:from>
    <xdr:ext cx="534377" cy="259045"/>
    <xdr:sp macro="" textlink="">
      <xdr:nvSpPr>
        <xdr:cNvPr id="589" name="教育費該当値テキスト"/>
        <xdr:cNvSpPr txBox="1"/>
      </xdr:nvSpPr>
      <xdr:spPr>
        <a:xfrm>
          <a:off x="16370300" y="91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88420</xdr:rowOff>
    </xdr:from>
    <xdr:to>
      <xdr:col>81</xdr:col>
      <xdr:colOff>101600</xdr:colOff>
      <xdr:row>55</xdr:row>
      <xdr:rowOff>18570</xdr:rowOff>
    </xdr:to>
    <xdr:sp macro="" textlink="">
      <xdr:nvSpPr>
        <xdr:cNvPr id="590" name="楕円 589"/>
        <xdr:cNvSpPr/>
      </xdr:nvSpPr>
      <xdr:spPr>
        <a:xfrm>
          <a:off x="15430500" y="93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35097</xdr:rowOff>
    </xdr:from>
    <xdr:ext cx="534377" cy="259045"/>
    <xdr:sp macro="" textlink="">
      <xdr:nvSpPr>
        <xdr:cNvPr id="591" name="テキスト ボックス 590"/>
        <xdr:cNvSpPr txBox="1"/>
      </xdr:nvSpPr>
      <xdr:spPr>
        <a:xfrm>
          <a:off x="15214111" y="912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47661</xdr:rowOff>
    </xdr:from>
    <xdr:to>
      <xdr:col>76</xdr:col>
      <xdr:colOff>165100</xdr:colOff>
      <xdr:row>51</xdr:row>
      <xdr:rowOff>149261</xdr:rowOff>
    </xdr:to>
    <xdr:sp macro="" textlink="">
      <xdr:nvSpPr>
        <xdr:cNvPr id="592" name="楕円 591"/>
        <xdr:cNvSpPr/>
      </xdr:nvSpPr>
      <xdr:spPr>
        <a:xfrm>
          <a:off x="14541500" y="879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165788</xdr:rowOff>
    </xdr:from>
    <xdr:ext cx="534377" cy="259045"/>
    <xdr:sp macro="" textlink="">
      <xdr:nvSpPr>
        <xdr:cNvPr id="593" name="テキスト ボックス 592"/>
        <xdr:cNvSpPr txBox="1"/>
      </xdr:nvSpPr>
      <xdr:spPr>
        <a:xfrm>
          <a:off x="14325111" y="856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97106</xdr:rowOff>
    </xdr:from>
    <xdr:to>
      <xdr:col>72</xdr:col>
      <xdr:colOff>38100</xdr:colOff>
      <xdr:row>51</xdr:row>
      <xdr:rowOff>27256</xdr:rowOff>
    </xdr:to>
    <xdr:sp macro="" textlink="">
      <xdr:nvSpPr>
        <xdr:cNvPr id="594" name="楕円 593"/>
        <xdr:cNvSpPr/>
      </xdr:nvSpPr>
      <xdr:spPr>
        <a:xfrm>
          <a:off x="13652500" y="866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43783</xdr:rowOff>
    </xdr:from>
    <xdr:ext cx="534377" cy="259045"/>
    <xdr:sp macro="" textlink="">
      <xdr:nvSpPr>
        <xdr:cNvPr id="595" name="テキスト ボックス 594"/>
        <xdr:cNvSpPr txBox="1"/>
      </xdr:nvSpPr>
      <xdr:spPr>
        <a:xfrm>
          <a:off x="13436111" y="844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71000</xdr:rowOff>
    </xdr:from>
    <xdr:to>
      <xdr:col>67</xdr:col>
      <xdr:colOff>101600</xdr:colOff>
      <xdr:row>52</xdr:row>
      <xdr:rowOff>1150</xdr:rowOff>
    </xdr:to>
    <xdr:sp macro="" textlink="">
      <xdr:nvSpPr>
        <xdr:cNvPr id="596" name="楕円 595"/>
        <xdr:cNvSpPr/>
      </xdr:nvSpPr>
      <xdr:spPr>
        <a:xfrm>
          <a:off x="12763500" y="88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17677</xdr:rowOff>
    </xdr:from>
    <xdr:ext cx="534377" cy="259045"/>
    <xdr:sp macro="" textlink="">
      <xdr:nvSpPr>
        <xdr:cNvPr id="597" name="テキスト ボックス 596"/>
        <xdr:cNvSpPr txBox="1"/>
      </xdr:nvSpPr>
      <xdr:spPr>
        <a:xfrm>
          <a:off x="12547111" y="859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64098</xdr:rowOff>
    </xdr:from>
    <xdr:to>
      <xdr:col>85</xdr:col>
      <xdr:colOff>127000</xdr:colOff>
      <xdr:row>79</xdr:row>
      <xdr:rowOff>62761</xdr:rowOff>
    </xdr:to>
    <xdr:cxnSp macro="">
      <xdr:nvCxnSpPr>
        <xdr:cNvPr id="628" name="直線コネクタ 627"/>
        <xdr:cNvCxnSpPr/>
      </xdr:nvCxnSpPr>
      <xdr:spPr>
        <a:xfrm flipV="1">
          <a:off x="15481300" y="13265748"/>
          <a:ext cx="838200" cy="34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6585</xdr:rowOff>
    </xdr:from>
    <xdr:ext cx="378565" cy="259045"/>
    <xdr:sp macro="" textlink="">
      <xdr:nvSpPr>
        <xdr:cNvPr id="629" name="災害復旧費平均値テキスト"/>
        <xdr:cNvSpPr txBox="1"/>
      </xdr:nvSpPr>
      <xdr:spPr>
        <a:xfrm>
          <a:off x="16370300" y="13551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71577</xdr:rowOff>
    </xdr:from>
    <xdr:to>
      <xdr:col>81</xdr:col>
      <xdr:colOff>50800</xdr:colOff>
      <xdr:row>79</xdr:row>
      <xdr:rowOff>62761</xdr:rowOff>
    </xdr:to>
    <xdr:cxnSp macro="">
      <xdr:nvCxnSpPr>
        <xdr:cNvPr id="631" name="直線コネクタ 630"/>
        <xdr:cNvCxnSpPr/>
      </xdr:nvCxnSpPr>
      <xdr:spPr>
        <a:xfrm>
          <a:off x="14592300" y="13273227"/>
          <a:ext cx="889000" cy="3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126926</xdr:rowOff>
    </xdr:from>
    <xdr:ext cx="378565" cy="259045"/>
    <xdr:sp macro="" textlink="">
      <xdr:nvSpPr>
        <xdr:cNvPr id="633" name="テキスト ボックス 632"/>
        <xdr:cNvSpPr txBox="1"/>
      </xdr:nvSpPr>
      <xdr:spPr>
        <a:xfrm>
          <a:off x="15292017" y="1367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163442</xdr:rowOff>
    </xdr:from>
    <xdr:to>
      <xdr:col>76</xdr:col>
      <xdr:colOff>114300</xdr:colOff>
      <xdr:row>77</xdr:row>
      <xdr:rowOff>71577</xdr:rowOff>
    </xdr:to>
    <xdr:cxnSp macro="">
      <xdr:nvCxnSpPr>
        <xdr:cNvPr id="634" name="直線コネクタ 633"/>
        <xdr:cNvCxnSpPr/>
      </xdr:nvCxnSpPr>
      <xdr:spPr>
        <a:xfrm>
          <a:off x="13703300" y="12507842"/>
          <a:ext cx="889000" cy="76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125947</xdr:rowOff>
    </xdr:from>
    <xdr:ext cx="378565" cy="259045"/>
    <xdr:sp macro="" textlink="">
      <xdr:nvSpPr>
        <xdr:cNvPr id="636" name="テキスト ボックス 635"/>
        <xdr:cNvSpPr txBox="1"/>
      </xdr:nvSpPr>
      <xdr:spPr>
        <a:xfrm>
          <a:off x="14403017" y="1367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163442</xdr:rowOff>
    </xdr:from>
    <xdr:to>
      <xdr:col>71</xdr:col>
      <xdr:colOff>177800</xdr:colOff>
      <xdr:row>77</xdr:row>
      <xdr:rowOff>26445</xdr:rowOff>
    </xdr:to>
    <xdr:cxnSp macro="">
      <xdr:nvCxnSpPr>
        <xdr:cNvPr id="637" name="直線コネクタ 636"/>
        <xdr:cNvCxnSpPr/>
      </xdr:nvCxnSpPr>
      <xdr:spPr>
        <a:xfrm flipV="1">
          <a:off x="12814300" y="12507842"/>
          <a:ext cx="889000" cy="7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13606</xdr:rowOff>
    </xdr:from>
    <xdr:ext cx="469744" cy="259045"/>
    <xdr:sp macro="" textlink="">
      <xdr:nvSpPr>
        <xdr:cNvPr id="639" name="テキスト ボックス 638"/>
        <xdr:cNvSpPr txBox="1"/>
      </xdr:nvSpPr>
      <xdr:spPr>
        <a:xfrm>
          <a:off x="13468428" y="1355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4233</xdr:rowOff>
    </xdr:from>
    <xdr:ext cx="469744" cy="259045"/>
    <xdr:sp macro="" textlink="">
      <xdr:nvSpPr>
        <xdr:cNvPr id="641" name="テキスト ボックス 640"/>
        <xdr:cNvSpPr txBox="1"/>
      </xdr:nvSpPr>
      <xdr:spPr>
        <a:xfrm>
          <a:off x="12579428" y="1354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13298</xdr:rowOff>
    </xdr:from>
    <xdr:to>
      <xdr:col>85</xdr:col>
      <xdr:colOff>177800</xdr:colOff>
      <xdr:row>77</xdr:row>
      <xdr:rowOff>114898</xdr:rowOff>
    </xdr:to>
    <xdr:sp macro="" textlink="">
      <xdr:nvSpPr>
        <xdr:cNvPr id="647" name="楕円 646"/>
        <xdr:cNvSpPr/>
      </xdr:nvSpPr>
      <xdr:spPr>
        <a:xfrm>
          <a:off x="16268700" y="132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36175</xdr:rowOff>
    </xdr:from>
    <xdr:ext cx="534377" cy="259045"/>
    <xdr:sp macro="" textlink="">
      <xdr:nvSpPr>
        <xdr:cNvPr id="648" name="災害復旧費該当値テキスト"/>
        <xdr:cNvSpPr txBox="1"/>
      </xdr:nvSpPr>
      <xdr:spPr>
        <a:xfrm>
          <a:off x="16370300" y="130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11961</xdr:rowOff>
    </xdr:from>
    <xdr:to>
      <xdr:col>81</xdr:col>
      <xdr:colOff>101600</xdr:colOff>
      <xdr:row>79</xdr:row>
      <xdr:rowOff>113561</xdr:rowOff>
    </xdr:to>
    <xdr:sp macro="" textlink="">
      <xdr:nvSpPr>
        <xdr:cNvPr id="649" name="楕円 648"/>
        <xdr:cNvSpPr/>
      </xdr:nvSpPr>
      <xdr:spPr>
        <a:xfrm>
          <a:off x="15430500" y="1355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130088</xdr:rowOff>
    </xdr:from>
    <xdr:ext cx="469744" cy="259045"/>
    <xdr:sp macro="" textlink="">
      <xdr:nvSpPr>
        <xdr:cNvPr id="650" name="テキスト ボックス 649"/>
        <xdr:cNvSpPr txBox="1"/>
      </xdr:nvSpPr>
      <xdr:spPr>
        <a:xfrm>
          <a:off x="15246428" y="1333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20777</xdr:rowOff>
    </xdr:from>
    <xdr:to>
      <xdr:col>76</xdr:col>
      <xdr:colOff>165100</xdr:colOff>
      <xdr:row>77</xdr:row>
      <xdr:rowOff>122377</xdr:rowOff>
    </xdr:to>
    <xdr:sp macro="" textlink="">
      <xdr:nvSpPr>
        <xdr:cNvPr id="651" name="楕円 650"/>
        <xdr:cNvSpPr/>
      </xdr:nvSpPr>
      <xdr:spPr>
        <a:xfrm>
          <a:off x="14541500" y="132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138904</xdr:rowOff>
    </xdr:from>
    <xdr:ext cx="534377" cy="259045"/>
    <xdr:sp macro="" textlink="">
      <xdr:nvSpPr>
        <xdr:cNvPr id="652" name="テキスト ボックス 651"/>
        <xdr:cNvSpPr txBox="1"/>
      </xdr:nvSpPr>
      <xdr:spPr>
        <a:xfrm>
          <a:off x="14325111" y="129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112642</xdr:rowOff>
    </xdr:from>
    <xdr:to>
      <xdr:col>72</xdr:col>
      <xdr:colOff>38100</xdr:colOff>
      <xdr:row>73</xdr:row>
      <xdr:rowOff>42792</xdr:rowOff>
    </xdr:to>
    <xdr:sp macro="" textlink="">
      <xdr:nvSpPr>
        <xdr:cNvPr id="653" name="楕円 652"/>
        <xdr:cNvSpPr/>
      </xdr:nvSpPr>
      <xdr:spPr>
        <a:xfrm>
          <a:off x="13652500" y="124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59319</xdr:rowOff>
    </xdr:from>
    <xdr:ext cx="534377" cy="259045"/>
    <xdr:sp macro="" textlink="">
      <xdr:nvSpPr>
        <xdr:cNvPr id="654" name="テキスト ボックス 653"/>
        <xdr:cNvSpPr txBox="1"/>
      </xdr:nvSpPr>
      <xdr:spPr>
        <a:xfrm>
          <a:off x="13436111" y="1223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147095</xdr:rowOff>
    </xdr:from>
    <xdr:to>
      <xdr:col>67</xdr:col>
      <xdr:colOff>101600</xdr:colOff>
      <xdr:row>77</xdr:row>
      <xdr:rowOff>77245</xdr:rowOff>
    </xdr:to>
    <xdr:sp macro="" textlink="">
      <xdr:nvSpPr>
        <xdr:cNvPr id="655" name="楕円 654"/>
        <xdr:cNvSpPr/>
      </xdr:nvSpPr>
      <xdr:spPr>
        <a:xfrm>
          <a:off x="12763500" y="1317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93772</xdr:rowOff>
    </xdr:from>
    <xdr:ext cx="534377" cy="259045"/>
    <xdr:sp macro="" textlink="">
      <xdr:nvSpPr>
        <xdr:cNvPr id="656" name="テキスト ボックス 655"/>
        <xdr:cNvSpPr txBox="1"/>
      </xdr:nvSpPr>
      <xdr:spPr>
        <a:xfrm>
          <a:off x="12547111" y="1295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7049</xdr:rowOff>
    </xdr:from>
    <xdr:to>
      <xdr:col>85</xdr:col>
      <xdr:colOff>127000</xdr:colOff>
      <xdr:row>91</xdr:row>
      <xdr:rowOff>157607</xdr:rowOff>
    </xdr:to>
    <xdr:cxnSp macro="">
      <xdr:nvCxnSpPr>
        <xdr:cNvPr id="685" name="直線コネクタ 684"/>
        <xdr:cNvCxnSpPr/>
      </xdr:nvCxnSpPr>
      <xdr:spPr>
        <a:xfrm flipV="1">
          <a:off x="15481300" y="15608999"/>
          <a:ext cx="838200" cy="1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157607</xdr:rowOff>
    </xdr:from>
    <xdr:to>
      <xdr:col>81</xdr:col>
      <xdr:colOff>50800</xdr:colOff>
      <xdr:row>91</xdr:row>
      <xdr:rowOff>166255</xdr:rowOff>
    </xdr:to>
    <xdr:cxnSp macro="">
      <xdr:nvCxnSpPr>
        <xdr:cNvPr id="688" name="直線コネクタ 687"/>
        <xdr:cNvCxnSpPr/>
      </xdr:nvCxnSpPr>
      <xdr:spPr>
        <a:xfrm flipV="1">
          <a:off x="14592300" y="15759557"/>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147155</xdr:rowOff>
    </xdr:from>
    <xdr:to>
      <xdr:col>76</xdr:col>
      <xdr:colOff>114300</xdr:colOff>
      <xdr:row>91</xdr:row>
      <xdr:rowOff>166255</xdr:rowOff>
    </xdr:to>
    <xdr:cxnSp macro="">
      <xdr:nvCxnSpPr>
        <xdr:cNvPr id="691" name="直線コネクタ 690"/>
        <xdr:cNvCxnSpPr/>
      </xdr:nvCxnSpPr>
      <xdr:spPr>
        <a:xfrm>
          <a:off x="13703300" y="15749105"/>
          <a:ext cx="889000" cy="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39548</xdr:rowOff>
    </xdr:from>
    <xdr:to>
      <xdr:col>71</xdr:col>
      <xdr:colOff>177800</xdr:colOff>
      <xdr:row>91</xdr:row>
      <xdr:rowOff>147155</xdr:rowOff>
    </xdr:to>
    <xdr:cxnSp macro="">
      <xdr:nvCxnSpPr>
        <xdr:cNvPr id="694" name="直線コネクタ 693"/>
        <xdr:cNvCxnSpPr/>
      </xdr:nvCxnSpPr>
      <xdr:spPr>
        <a:xfrm>
          <a:off x="12814300" y="15641498"/>
          <a:ext cx="889000" cy="10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6" name="テキスト ボックス 695"/>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8" name="テキスト ボックス 697"/>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127699</xdr:rowOff>
    </xdr:from>
    <xdr:to>
      <xdr:col>85</xdr:col>
      <xdr:colOff>177800</xdr:colOff>
      <xdr:row>91</xdr:row>
      <xdr:rowOff>57849</xdr:rowOff>
    </xdr:to>
    <xdr:sp macro="" textlink="">
      <xdr:nvSpPr>
        <xdr:cNvPr id="704" name="楕円 703"/>
        <xdr:cNvSpPr/>
      </xdr:nvSpPr>
      <xdr:spPr>
        <a:xfrm>
          <a:off x="16268700" y="155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150576</xdr:rowOff>
    </xdr:from>
    <xdr:ext cx="599010" cy="259045"/>
    <xdr:sp macro="" textlink="">
      <xdr:nvSpPr>
        <xdr:cNvPr id="705" name="公債費該当値テキスト"/>
        <xdr:cNvSpPr txBox="1"/>
      </xdr:nvSpPr>
      <xdr:spPr>
        <a:xfrm>
          <a:off x="16370300" y="1540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106807</xdr:rowOff>
    </xdr:from>
    <xdr:to>
      <xdr:col>81</xdr:col>
      <xdr:colOff>101600</xdr:colOff>
      <xdr:row>92</xdr:row>
      <xdr:rowOff>36957</xdr:rowOff>
    </xdr:to>
    <xdr:sp macro="" textlink="">
      <xdr:nvSpPr>
        <xdr:cNvPr id="706" name="楕円 705"/>
        <xdr:cNvSpPr/>
      </xdr:nvSpPr>
      <xdr:spPr>
        <a:xfrm>
          <a:off x="15430500" y="157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53484</xdr:rowOff>
    </xdr:from>
    <xdr:ext cx="534377" cy="259045"/>
    <xdr:sp macro="" textlink="">
      <xdr:nvSpPr>
        <xdr:cNvPr id="707" name="テキスト ボックス 706"/>
        <xdr:cNvSpPr txBox="1"/>
      </xdr:nvSpPr>
      <xdr:spPr>
        <a:xfrm>
          <a:off x="15214111" y="154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115455</xdr:rowOff>
    </xdr:from>
    <xdr:to>
      <xdr:col>76</xdr:col>
      <xdr:colOff>165100</xdr:colOff>
      <xdr:row>92</xdr:row>
      <xdr:rowOff>45605</xdr:rowOff>
    </xdr:to>
    <xdr:sp macro="" textlink="">
      <xdr:nvSpPr>
        <xdr:cNvPr id="708" name="楕円 707"/>
        <xdr:cNvSpPr/>
      </xdr:nvSpPr>
      <xdr:spPr>
        <a:xfrm>
          <a:off x="14541500" y="15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62132</xdr:rowOff>
    </xdr:from>
    <xdr:ext cx="534377" cy="259045"/>
    <xdr:sp macro="" textlink="">
      <xdr:nvSpPr>
        <xdr:cNvPr id="709" name="テキスト ボックス 708"/>
        <xdr:cNvSpPr txBox="1"/>
      </xdr:nvSpPr>
      <xdr:spPr>
        <a:xfrm>
          <a:off x="14325111" y="154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96355</xdr:rowOff>
    </xdr:from>
    <xdr:to>
      <xdr:col>72</xdr:col>
      <xdr:colOff>38100</xdr:colOff>
      <xdr:row>92</xdr:row>
      <xdr:rowOff>26505</xdr:rowOff>
    </xdr:to>
    <xdr:sp macro="" textlink="">
      <xdr:nvSpPr>
        <xdr:cNvPr id="710" name="楕円 709"/>
        <xdr:cNvSpPr/>
      </xdr:nvSpPr>
      <xdr:spPr>
        <a:xfrm>
          <a:off x="13652500" y="156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43032</xdr:rowOff>
    </xdr:from>
    <xdr:ext cx="534377" cy="259045"/>
    <xdr:sp macro="" textlink="">
      <xdr:nvSpPr>
        <xdr:cNvPr id="711" name="テキスト ボックス 710"/>
        <xdr:cNvSpPr txBox="1"/>
      </xdr:nvSpPr>
      <xdr:spPr>
        <a:xfrm>
          <a:off x="13436111" y="1547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160198</xdr:rowOff>
    </xdr:from>
    <xdr:to>
      <xdr:col>67</xdr:col>
      <xdr:colOff>101600</xdr:colOff>
      <xdr:row>91</xdr:row>
      <xdr:rowOff>90348</xdr:rowOff>
    </xdr:to>
    <xdr:sp macro="" textlink="">
      <xdr:nvSpPr>
        <xdr:cNvPr id="712" name="楕円 711"/>
        <xdr:cNvSpPr/>
      </xdr:nvSpPr>
      <xdr:spPr>
        <a:xfrm>
          <a:off x="12763500" y="1559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106875</xdr:rowOff>
    </xdr:from>
    <xdr:ext cx="599010" cy="259045"/>
    <xdr:sp macro="" textlink="">
      <xdr:nvSpPr>
        <xdr:cNvPr id="713" name="テキスト ボックス 712"/>
        <xdr:cNvSpPr txBox="1"/>
      </xdr:nvSpPr>
      <xdr:spPr>
        <a:xfrm>
          <a:off x="12514795" y="1536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ふるさと寄附金の増加に伴う返礼品代やふるさと応援基金への積立が大きくなっていることが原因であり、今後も高い水準で推移していくと見込まれる。</a:t>
          </a:r>
        </a:p>
        <a:p>
          <a:r>
            <a:rPr kumimoji="1" lang="ja-JP" altLang="en-US" sz="1300">
              <a:latin typeface="ＭＳ Ｐゴシック" panose="020B0600070205080204" pitchFamily="50" charset="-128"/>
              <a:ea typeface="ＭＳ Ｐゴシック" panose="020B0600070205080204" pitchFamily="50" charset="-128"/>
            </a:rPr>
            <a:t>○農林水産業費・商工費は住民一人当たりそれぞれ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らについては、浜田市が推進する総合振興計画に基づく「元気な浜田事業」として、特に重点的な取り組みを行っていることが原因となっている。</a:t>
          </a: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月に発生した豪雨災害等によるものである。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○公債費は住民一人あたり</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千円となっており、類似団体と比較して一人当たりコストが高い状況となっている。これは、繰上償還の実施や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年度までを集中投資期間として建設事業等を行ったことが原因となっているが、交付税算入の手厚い過疎債や合併特例債の借入を行うなどして、財政状況の健全化に努めている。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予定している地方債の繰上償還や将来的な財政悪化に備えて、財政調整基金の積立を行っており、実質単年度収支も財政調整基金の積立や地方債の繰上償還により黒字を維持している。比較的改善傾向にある財政状況である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年度以降は普通交付税の合併算定替による効果が縮減されたため、引き続き更なる行財政改革が必要である。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連結での赤字額は生じていないが、一般会計からの各会計への繰出は依然として減らず、一般会計の負担は大きい。今後は繰出対象会計の収入確保を念頭に置き、繰出額を減少させるよう努める必要がある。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32080;&#21512;&#21069;/&#12304;&#36001;&#25919;&#29366;&#27841;&#36039;&#26009;&#38598;&#12305;_322024_&#27996;&#30000;&#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93.1</v>
          </cell>
          <cell r="CN51">
            <v>82.6</v>
          </cell>
          <cell r="CV51">
            <v>72.3</v>
          </cell>
        </row>
        <row r="53">
          <cell r="CF53">
            <v>49.2</v>
          </cell>
          <cell r="CN53">
            <v>50.7</v>
          </cell>
          <cell r="CV53">
            <v>52.5</v>
          </cell>
        </row>
        <row r="55">
          <cell r="AN55" t="str">
            <v>類似団体内平均値</v>
          </cell>
          <cell r="CF55">
            <v>33.6</v>
          </cell>
          <cell r="CN55">
            <v>35.299999999999997</v>
          </cell>
          <cell r="CV55">
            <v>31.9</v>
          </cell>
        </row>
        <row r="57">
          <cell r="CF57">
            <v>56.8</v>
          </cell>
          <cell r="CN57">
            <v>60.4</v>
          </cell>
          <cell r="CV57">
            <v>60.8</v>
          </cell>
        </row>
        <row r="72">
          <cell r="BP72" t="str">
            <v>H25</v>
          </cell>
          <cell r="BX72" t="str">
            <v>H26</v>
          </cell>
          <cell r="CF72" t="str">
            <v>H27</v>
          </cell>
          <cell r="CN72" t="str">
            <v>H28</v>
          </cell>
          <cell r="CV72" t="str">
            <v>H29</v>
          </cell>
        </row>
        <row r="73">
          <cell r="AN73" t="str">
            <v>当該団体値</v>
          </cell>
          <cell r="BP73">
            <v>115.8</v>
          </cell>
          <cell r="BX73">
            <v>106.5</v>
          </cell>
          <cell r="CF73">
            <v>93.1</v>
          </cell>
          <cell r="CN73">
            <v>82.6</v>
          </cell>
          <cell r="CV73">
            <v>72.3</v>
          </cell>
        </row>
        <row r="75">
          <cell r="BP75">
            <v>13.4</v>
          </cell>
          <cell r="BX75">
            <v>12</v>
          </cell>
          <cell r="CF75">
            <v>10.6</v>
          </cell>
          <cell r="CN75">
            <v>9.9</v>
          </cell>
          <cell r="CV75">
            <v>10.1</v>
          </cell>
        </row>
        <row r="77">
          <cell r="AN77" t="str">
            <v>類似団体内平均値</v>
          </cell>
          <cell r="BP77">
            <v>50.3</v>
          </cell>
          <cell r="BX77">
            <v>45.9</v>
          </cell>
          <cell r="CF77">
            <v>33.6</v>
          </cell>
          <cell r="CN77">
            <v>35.299999999999997</v>
          </cell>
          <cell r="CV77">
            <v>31.9</v>
          </cell>
        </row>
        <row r="79">
          <cell r="BP79">
            <v>9.6</v>
          </cell>
          <cell r="BX79">
            <v>8.8000000000000007</v>
          </cell>
          <cell r="CF79">
            <v>7</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U1" workbookViewId="0">
      <selection activeCell="CQ42" sqref="CQ42:DE4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38622238</v>
      </c>
      <c r="BO4" s="403"/>
      <c r="BP4" s="403"/>
      <c r="BQ4" s="403"/>
      <c r="BR4" s="403"/>
      <c r="BS4" s="403"/>
      <c r="BT4" s="403"/>
      <c r="BU4" s="404"/>
      <c r="BV4" s="402">
        <v>39153865</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2.2999999999999998</v>
      </c>
      <c r="CU4" s="584"/>
      <c r="CV4" s="584"/>
      <c r="CW4" s="584"/>
      <c r="CX4" s="584"/>
      <c r="CY4" s="584"/>
      <c r="CZ4" s="584"/>
      <c r="DA4" s="585"/>
      <c r="DB4" s="583">
        <v>2.7</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38135523</v>
      </c>
      <c r="BO5" s="408"/>
      <c r="BP5" s="408"/>
      <c r="BQ5" s="408"/>
      <c r="BR5" s="408"/>
      <c r="BS5" s="408"/>
      <c r="BT5" s="408"/>
      <c r="BU5" s="409"/>
      <c r="BV5" s="407">
        <v>38538573</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90.9</v>
      </c>
      <c r="CU5" s="378"/>
      <c r="CV5" s="378"/>
      <c r="CW5" s="378"/>
      <c r="CX5" s="378"/>
      <c r="CY5" s="378"/>
      <c r="CZ5" s="378"/>
      <c r="DA5" s="379"/>
      <c r="DB5" s="377">
        <v>88.5</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486715</v>
      </c>
      <c r="BO6" s="408"/>
      <c r="BP6" s="408"/>
      <c r="BQ6" s="408"/>
      <c r="BR6" s="408"/>
      <c r="BS6" s="408"/>
      <c r="BT6" s="408"/>
      <c r="BU6" s="409"/>
      <c r="BV6" s="407">
        <v>615292</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95.8</v>
      </c>
      <c r="CU6" s="558"/>
      <c r="CV6" s="558"/>
      <c r="CW6" s="558"/>
      <c r="CX6" s="558"/>
      <c r="CY6" s="558"/>
      <c r="CZ6" s="558"/>
      <c r="DA6" s="559"/>
      <c r="DB6" s="557">
        <v>93.2</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88</v>
      </c>
      <c r="AV7" s="465"/>
      <c r="AW7" s="465"/>
      <c r="AX7" s="465"/>
      <c r="AY7" s="387" t="s">
        <v>100</v>
      </c>
      <c r="AZ7" s="388"/>
      <c r="BA7" s="388"/>
      <c r="BB7" s="388"/>
      <c r="BC7" s="388"/>
      <c r="BD7" s="388"/>
      <c r="BE7" s="388"/>
      <c r="BF7" s="388"/>
      <c r="BG7" s="388"/>
      <c r="BH7" s="388"/>
      <c r="BI7" s="388"/>
      <c r="BJ7" s="388"/>
      <c r="BK7" s="388"/>
      <c r="BL7" s="388"/>
      <c r="BM7" s="389"/>
      <c r="BN7" s="407">
        <v>28141</v>
      </c>
      <c r="BO7" s="408"/>
      <c r="BP7" s="408"/>
      <c r="BQ7" s="408"/>
      <c r="BR7" s="408"/>
      <c r="BS7" s="408"/>
      <c r="BT7" s="408"/>
      <c r="BU7" s="409"/>
      <c r="BV7" s="407">
        <v>59002</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20353798</v>
      </c>
      <c r="CU7" s="408"/>
      <c r="CV7" s="408"/>
      <c r="CW7" s="408"/>
      <c r="CX7" s="408"/>
      <c r="CY7" s="408"/>
      <c r="CZ7" s="408"/>
      <c r="DA7" s="409"/>
      <c r="DB7" s="407">
        <v>20621855</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88</v>
      </c>
      <c r="AV8" s="465"/>
      <c r="AW8" s="465"/>
      <c r="AX8" s="465"/>
      <c r="AY8" s="387" t="s">
        <v>103</v>
      </c>
      <c r="AZ8" s="388"/>
      <c r="BA8" s="388"/>
      <c r="BB8" s="388"/>
      <c r="BC8" s="388"/>
      <c r="BD8" s="388"/>
      <c r="BE8" s="388"/>
      <c r="BF8" s="388"/>
      <c r="BG8" s="388"/>
      <c r="BH8" s="388"/>
      <c r="BI8" s="388"/>
      <c r="BJ8" s="388"/>
      <c r="BK8" s="388"/>
      <c r="BL8" s="388"/>
      <c r="BM8" s="389"/>
      <c r="BN8" s="407">
        <v>458574</v>
      </c>
      <c r="BO8" s="408"/>
      <c r="BP8" s="408"/>
      <c r="BQ8" s="408"/>
      <c r="BR8" s="408"/>
      <c r="BS8" s="408"/>
      <c r="BT8" s="408"/>
      <c r="BU8" s="409"/>
      <c r="BV8" s="407">
        <v>556290</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0.4</v>
      </c>
      <c r="CU8" s="521"/>
      <c r="CV8" s="521"/>
      <c r="CW8" s="521"/>
      <c r="CX8" s="521"/>
      <c r="CY8" s="521"/>
      <c r="CZ8" s="521"/>
      <c r="DA8" s="522"/>
      <c r="DB8" s="520">
        <v>0.41</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58105</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-97716</v>
      </c>
      <c r="BO9" s="408"/>
      <c r="BP9" s="408"/>
      <c r="BQ9" s="408"/>
      <c r="BR9" s="408"/>
      <c r="BS9" s="408"/>
      <c r="BT9" s="408"/>
      <c r="BU9" s="409"/>
      <c r="BV9" s="407">
        <v>-70532</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24</v>
      </c>
      <c r="CU9" s="378"/>
      <c r="CV9" s="378"/>
      <c r="CW9" s="378"/>
      <c r="CX9" s="378"/>
      <c r="CY9" s="378"/>
      <c r="CZ9" s="378"/>
      <c r="DA9" s="379"/>
      <c r="DB9" s="377">
        <v>22.6</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61713</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283400</v>
      </c>
      <c r="BO10" s="408"/>
      <c r="BP10" s="408"/>
      <c r="BQ10" s="408"/>
      <c r="BR10" s="408"/>
      <c r="BS10" s="408"/>
      <c r="BT10" s="408"/>
      <c r="BU10" s="409"/>
      <c r="BV10" s="407">
        <v>321619</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1061618</v>
      </c>
      <c r="BO11" s="408"/>
      <c r="BP11" s="408"/>
      <c r="BQ11" s="408"/>
      <c r="BR11" s="408"/>
      <c r="BS11" s="408"/>
      <c r="BT11" s="408"/>
      <c r="BU11" s="409"/>
      <c r="BV11" s="407">
        <v>590228</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55158</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1000000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133</v>
      </c>
      <c r="N13" s="508"/>
      <c r="O13" s="508"/>
      <c r="P13" s="508"/>
      <c r="Q13" s="509"/>
      <c r="R13" s="510">
        <v>54556</v>
      </c>
      <c r="S13" s="511"/>
      <c r="T13" s="511"/>
      <c r="U13" s="511"/>
      <c r="V13" s="512"/>
      <c r="W13" s="498" t="s">
        <v>134</v>
      </c>
      <c r="X13" s="420"/>
      <c r="Y13" s="420"/>
      <c r="Z13" s="420"/>
      <c r="AA13" s="420"/>
      <c r="AB13" s="421"/>
      <c r="AC13" s="383">
        <v>2013</v>
      </c>
      <c r="AD13" s="384"/>
      <c r="AE13" s="384"/>
      <c r="AF13" s="384"/>
      <c r="AG13" s="385"/>
      <c r="AH13" s="383">
        <v>2165</v>
      </c>
      <c r="AI13" s="384"/>
      <c r="AJ13" s="384"/>
      <c r="AK13" s="384"/>
      <c r="AL13" s="386"/>
      <c r="AM13" s="476" t="s">
        <v>135</v>
      </c>
      <c r="AN13" s="381"/>
      <c r="AO13" s="381"/>
      <c r="AP13" s="381"/>
      <c r="AQ13" s="381"/>
      <c r="AR13" s="381"/>
      <c r="AS13" s="381"/>
      <c r="AT13" s="382"/>
      <c r="AU13" s="464" t="s">
        <v>113</v>
      </c>
      <c r="AV13" s="465"/>
      <c r="AW13" s="465"/>
      <c r="AX13" s="465"/>
      <c r="AY13" s="387" t="s">
        <v>136</v>
      </c>
      <c r="AZ13" s="388"/>
      <c r="BA13" s="388"/>
      <c r="BB13" s="388"/>
      <c r="BC13" s="388"/>
      <c r="BD13" s="388"/>
      <c r="BE13" s="388"/>
      <c r="BF13" s="388"/>
      <c r="BG13" s="388"/>
      <c r="BH13" s="388"/>
      <c r="BI13" s="388"/>
      <c r="BJ13" s="388"/>
      <c r="BK13" s="388"/>
      <c r="BL13" s="388"/>
      <c r="BM13" s="389"/>
      <c r="BN13" s="407">
        <v>247302</v>
      </c>
      <c r="BO13" s="408"/>
      <c r="BP13" s="408"/>
      <c r="BQ13" s="408"/>
      <c r="BR13" s="408"/>
      <c r="BS13" s="408"/>
      <c r="BT13" s="408"/>
      <c r="BU13" s="409"/>
      <c r="BV13" s="407">
        <v>841315</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10.1</v>
      </c>
      <c r="CU13" s="378"/>
      <c r="CV13" s="378"/>
      <c r="CW13" s="378"/>
      <c r="CX13" s="378"/>
      <c r="CY13" s="378"/>
      <c r="CZ13" s="378"/>
      <c r="DA13" s="379"/>
      <c r="DB13" s="377">
        <v>9.9</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56042</v>
      </c>
      <c r="S14" s="511"/>
      <c r="T14" s="511"/>
      <c r="U14" s="511"/>
      <c r="V14" s="512"/>
      <c r="W14" s="513"/>
      <c r="X14" s="423"/>
      <c r="Y14" s="423"/>
      <c r="Z14" s="423"/>
      <c r="AA14" s="423"/>
      <c r="AB14" s="424"/>
      <c r="AC14" s="503">
        <v>7.2</v>
      </c>
      <c r="AD14" s="504"/>
      <c r="AE14" s="504"/>
      <c r="AF14" s="504"/>
      <c r="AG14" s="505"/>
      <c r="AH14" s="503">
        <v>7.5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72.3</v>
      </c>
      <c r="CU14" s="515"/>
      <c r="CV14" s="515"/>
      <c r="CW14" s="515"/>
      <c r="CX14" s="515"/>
      <c r="CY14" s="515"/>
      <c r="CZ14" s="515"/>
      <c r="DA14" s="516"/>
      <c r="DB14" s="514">
        <v>82.6</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133</v>
      </c>
      <c r="N15" s="508"/>
      <c r="O15" s="508"/>
      <c r="P15" s="508"/>
      <c r="Q15" s="509"/>
      <c r="R15" s="510">
        <v>55421</v>
      </c>
      <c r="S15" s="511"/>
      <c r="T15" s="511"/>
      <c r="U15" s="511"/>
      <c r="V15" s="512"/>
      <c r="W15" s="498" t="s">
        <v>140</v>
      </c>
      <c r="X15" s="420"/>
      <c r="Y15" s="420"/>
      <c r="Z15" s="420"/>
      <c r="AA15" s="420"/>
      <c r="AB15" s="421"/>
      <c r="AC15" s="383">
        <v>5830</v>
      </c>
      <c r="AD15" s="384"/>
      <c r="AE15" s="384"/>
      <c r="AF15" s="384"/>
      <c r="AG15" s="385"/>
      <c r="AH15" s="383">
        <v>6235</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6690705</v>
      </c>
      <c r="BO15" s="403"/>
      <c r="BP15" s="403"/>
      <c r="BQ15" s="403"/>
      <c r="BR15" s="403"/>
      <c r="BS15" s="403"/>
      <c r="BT15" s="403"/>
      <c r="BU15" s="404"/>
      <c r="BV15" s="402">
        <v>6589827</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20.9</v>
      </c>
      <c r="AD16" s="504"/>
      <c r="AE16" s="504"/>
      <c r="AF16" s="504"/>
      <c r="AG16" s="505"/>
      <c r="AH16" s="503">
        <v>21.7</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16709713</v>
      </c>
      <c r="BO16" s="408"/>
      <c r="BP16" s="408"/>
      <c r="BQ16" s="408"/>
      <c r="BR16" s="408"/>
      <c r="BS16" s="408"/>
      <c r="BT16" s="408"/>
      <c r="BU16" s="409"/>
      <c r="BV16" s="407">
        <v>16632480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144</v>
      </c>
      <c r="S17" s="496"/>
      <c r="T17" s="496"/>
      <c r="U17" s="496"/>
      <c r="V17" s="497"/>
      <c r="W17" s="498" t="s">
        <v>147</v>
      </c>
      <c r="X17" s="420"/>
      <c r="Y17" s="420"/>
      <c r="Z17" s="420"/>
      <c r="AA17" s="420"/>
      <c r="AB17" s="421"/>
      <c r="AC17" s="383">
        <v>20046</v>
      </c>
      <c r="AD17" s="384"/>
      <c r="AE17" s="384"/>
      <c r="AF17" s="384"/>
      <c r="AG17" s="385"/>
      <c r="AH17" s="383">
        <v>20338</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8494518</v>
      </c>
      <c r="BO17" s="408"/>
      <c r="BP17" s="408"/>
      <c r="BQ17" s="408"/>
      <c r="BR17" s="408"/>
      <c r="BS17" s="408"/>
      <c r="BT17" s="408"/>
      <c r="BU17" s="409"/>
      <c r="BV17" s="407">
        <v>8346715</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149</v>
      </c>
      <c r="C18" s="470"/>
      <c r="D18" s="470"/>
      <c r="E18" s="471"/>
      <c r="F18" s="471"/>
      <c r="G18" s="471"/>
      <c r="H18" s="471"/>
      <c r="I18" s="471"/>
      <c r="J18" s="471"/>
      <c r="K18" s="471"/>
      <c r="L18" s="472">
        <v>690.68</v>
      </c>
      <c r="M18" s="472"/>
      <c r="N18" s="472"/>
      <c r="O18" s="472"/>
      <c r="P18" s="472"/>
      <c r="Q18" s="472"/>
      <c r="R18" s="473"/>
      <c r="S18" s="473"/>
      <c r="T18" s="473"/>
      <c r="U18" s="473"/>
      <c r="V18" s="474"/>
      <c r="W18" s="488"/>
      <c r="X18" s="489"/>
      <c r="Y18" s="489"/>
      <c r="Z18" s="489"/>
      <c r="AA18" s="489"/>
      <c r="AB18" s="499"/>
      <c r="AC18" s="371">
        <v>71.900000000000006</v>
      </c>
      <c r="AD18" s="372"/>
      <c r="AE18" s="372"/>
      <c r="AF18" s="372"/>
      <c r="AG18" s="475"/>
      <c r="AH18" s="371">
        <v>70.8</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19085079</v>
      </c>
      <c r="BO18" s="408"/>
      <c r="BP18" s="408"/>
      <c r="BQ18" s="408"/>
      <c r="BR18" s="408"/>
      <c r="BS18" s="408"/>
      <c r="BT18" s="408"/>
      <c r="BU18" s="409"/>
      <c r="BV18" s="407">
        <v>18713228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151</v>
      </c>
      <c r="C19" s="470"/>
      <c r="D19" s="470"/>
      <c r="E19" s="471"/>
      <c r="F19" s="471"/>
      <c r="G19" s="471"/>
      <c r="H19" s="471"/>
      <c r="I19" s="471"/>
      <c r="J19" s="471"/>
      <c r="K19" s="471"/>
      <c r="L19" s="477">
        <v>84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24716612</v>
      </c>
      <c r="BO19" s="408"/>
      <c r="BP19" s="408"/>
      <c r="BQ19" s="408"/>
      <c r="BR19" s="408"/>
      <c r="BS19" s="408"/>
      <c r="BT19" s="408"/>
      <c r="BU19" s="409"/>
      <c r="BV19" s="407">
        <v>23851333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153</v>
      </c>
      <c r="C20" s="470"/>
      <c r="D20" s="470"/>
      <c r="E20" s="471"/>
      <c r="F20" s="471"/>
      <c r="G20" s="471"/>
      <c r="H20" s="471"/>
      <c r="I20" s="471"/>
      <c r="J20" s="471"/>
      <c r="K20" s="471"/>
      <c r="L20" s="477">
        <v>24498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53880268</v>
      </c>
      <c r="BO23" s="408"/>
      <c r="BP23" s="408"/>
      <c r="BQ23" s="408"/>
      <c r="BR23" s="408"/>
      <c r="BS23" s="408"/>
      <c r="BT23" s="408"/>
      <c r="BU23" s="409"/>
      <c r="BV23" s="407">
        <v>55560532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162</v>
      </c>
      <c r="F24" s="381"/>
      <c r="G24" s="381"/>
      <c r="H24" s="381"/>
      <c r="I24" s="381"/>
      <c r="J24" s="381"/>
      <c r="K24" s="382"/>
      <c r="L24" s="383">
        <v>1</v>
      </c>
      <c r="M24" s="384"/>
      <c r="N24" s="384"/>
      <c r="O24" s="384"/>
      <c r="P24" s="385"/>
      <c r="Q24" s="383">
        <v>8100</v>
      </c>
      <c r="R24" s="384"/>
      <c r="S24" s="384"/>
      <c r="T24" s="384"/>
      <c r="U24" s="384"/>
      <c r="V24" s="385"/>
      <c r="W24" s="449"/>
      <c r="X24" s="440"/>
      <c r="Y24" s="441"/>
      <c r="Z24" s="380" t="s">
        <v>163</v>
      </c>
      <c r="AA24" s="381"/>
      <c r="AB24" s="381"/>
      <c r="AC24" s="381"/>
      <c r="AD24" s="381"/>
      <c r="AE24" s="381"/>
      <c r="AF24" s="381"/>
      <c r="AG24" s="382"/>
      <c r="AH24" s="383">
        <v>600</v>
      </c>
      <c r="AI24" s="384"/>
      <c r="AJ24" s="384"/>
      <c r="AK24" s="384"/>
      <c r="AL24" s="385"/>
      <c r="AM24" s="383">
        <v>1966800</v>
      </c>
      <c r="AN24" s="384"/>
      <c r="AO24" s="384"/>
      <c r="AP24" s="384"/>
      <c r="AQ24" s="384"/>
      <c r="AR24" s="385"/>
      <c r="AS24" s="383">
        <v>3278</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35114362</v>
      </c>
      <c r="BO24" s="408"/>
      <c r="BP24" s="408"/>
      <c r="BQ24" s="408"/>
      <c r="BR24" s="408"/>
      <c r="BS24" s="408"/>
      <c r="BT24" s="408"/>
      <c r="BU24" s="409"/>
      <c r="BV24" s="407">
        <v>36087811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165</v>
      </c>
      <c r="F25" s="381"/>
      <c r="G25" s="381"/>
      <c r="H25" s="381"/>
      <c r="I25" s="381"/>
      <c r="J25" s="381"/>
      <c r="K25" s="382"/>
      <c r="L25" s="383">
        <v>1</v>
      </c>
      <c r="M25" s="384"/>
      <c r="N25" s="384"/>
      <c r="O25" s="384"/>
      <c r="P25" s="385"/>
      <c r="Q25" s="383">
        <v>6700</v>
      </c>
      <c r="R25" s="384"/>
      <c r="S25" s="384"/>
      <c r="T25" s="384"/>
      <c r="U25" s="384"/>
      <c r="V25" s="385"/>
      <c r="W25" s="449"/>
      <c r="X25" s="440"/>
      <c r="Y25" s="441"/>
      <c r="Z25" s="380" t="s">
        <v>166</v>
      </c>
      <c r="AA25" s="381"/>
      <c r="AB25" s="381"/>
      <c r="AC25" s="381"/>
      <c r="AD25" s="381"/>
      <c r="AE25" s="381"/>
      <c r="AF25" s="381"/>
      <c r="AG25" s="382"/>
      <c r="AH25" s="383">
        <v>116</v>
      </c>
      <c r="AI25" s="384"/>
      <c r="AJ25" s="384"/>
      <c r="AK25" s="384"/>
      <c r="AL25" s="385"/>
      <c r="AM25" s="383">
        <v>379552</v>
      </c>
      <c r="AN25" s="384"/>
      <c r="AO25" s="384"/>
      <c r="AP25" s="384"/>
      <c r="AQ25" s="384"/>
      <c r="AR25" s="385"/>
      <c r="AS25" s="383">
        <v>3272</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2331617</v>
      </c>
      <c r="BO25" s="403"/>
      <c r="BP25" s="403"/>
      <c r="BQ25" s="403"/>
      <c r="BR25" s="403"/>
      <c r="BS25" s="403"/>
      <c r="BT25" s="403"/>
      <c r="BU25" s="404"/>
      <c r="BV25" s="402">
        <v>1824758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168</v>
      </c>
      <c r="F26" s="381"/>
      <c r="G26" s="381"/>
      <c r="H26" s="381"/>
      <c r="I26" s="381"/>
      <c r="J26" s="381"/>
      <c r="K26" s="382"/>
      <c r="L26" s="383">
        <v>1</v>
      </c>
      <c r="M26" s="384"/>
      <c r="N26" s="384"/>
      <c r="O26" s="384"/>
      <c r="P26" s="385"/>
      <c r="Q26" s="383">
        <v>6100</v>
      </c>
      <c r="R26" s="384"/>
      <c r="S26" s="384"/>
      <c r="T26" s="384"/>
      <c r="U26" s="384"/>
      <c r="V26" s="385"/>
      <c r="W26" s="449"/>
      <c r="X26" s="440"/>
      <c r="Y26" s="441"/>
      <c r="Z26" s="380" t="s">
        <v>169</v>
      </c>
      <c r="AA26" s="462"/>
      <c r="AB26" s="462"/>
      <c r="AC26" s="462"/>
      <c r="AD26" s="462"/>
      <c r="AE26" s="462"/>
      <c r="AF26" s="462"/>
      <c r="AG26" s="463"/>
      <c r="AH26" s="383">
        <v>26</v>
      </c>
      <c r="AI26" s="384"/>
      <c r="AJ26" s="384"/>
      <c r="AK26" s="384"/>
      <c r="AL26" s="385"/>
      <c r="AM26" s="383">
        <v>93288</v>
      </c>
      <c r="AN26" s="384"/>
      <c r="AO26" s="384"/>
      <c r="AP26" s="384"/>
      <c r="AQ26" s="384"/>
      <c r="AR26" s="385"/>
      <c r="AS26" s="383">
        <v>3588</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171</v>
      </c>
      <c r="BO26" s="408"/>
      <c r="BP26" s="408"/>
      <c r="BQ26" s="408"/>
      <c r="BR26" s="408"/>
      <c r="BS26" s="408"/>
      <c r="BT26" s="408"/>
      <c r="BU26" s="409"/>
      <c r="BV26" s="407" t="s">
        <v>171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172</v>
      </c>
      <c r="F27" s="381"/>
      <c r="G27" s="381"/>
      <c r="H27" s="381"/>
      <c r="I27" s="381"/>
      <c r="J27" s="381"/>
      <c r="K27" s="382"/>
      <c r="L27" s="383">
        <v>1</v>
      </c>
      <c r="M27" s="384"/>
      <c r="N27" s="384"/>
      <c r="O27" s="384"/>
      <c r="P27" s="385"/>
      <c r="Q27" s="383">
        <v>4500</v>
      </c>
      <c r="R27" s="384"/>
      <c r="S27" s="384"/>
      <c r="T27" s="384"/>
      <c r="U27" s="384"/>
      <c r="V27" s="385"/>
      <c r="W27" s="449"/>
      <c r="X27" s="440"/>
      <c r="Y27" s="441"/>
      <c r="Z27" s="380" t="s">
        <v>173</v>
      </c>
      <c r="AA27" s="381"/>
      <c r="AB27" s="381"/>
      <c r="AC27" s="381"/>
      <c r="AD27" s="381"/>
      <c r="AE27" s="381"/>
      <c r="AF27" s="381"/>
      <c r="AG27" s="382"/>
      <c r="AH27" s="383">
        <v>10</v>
      </c>
      <c r="AI27" s="384"/>
      <c r="AJ27" s="384"/>
      <c r="AK27" s="384"/>
      <c r="AL27" s="385"/>
      <c r="AM27" s="383">
        <v>29470</v>
      </c>
      <c r="AN27" s="384"/>
      <c r="AO27" s="384"/>
      <c r="AP27" s="384"/>
      <c r="AQ27" s="384"/>
      <c r="AR27" s="385"/>
      <c r="AS27" s="383">
        <v>2947</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v>1179578</v>
      </c>
      <c r="BO27" s="411"/>
      <c r="BP27" s="411"/>
      <c r="BQ27" s="411"/>
      <c r="BR27" s="411"/>
      <c r="BS27" s="411"/>
      <c r="BT27" s="411"/>
      <c r="BU27" s="412"/>
      <c r="BV27" s="410">
        <v>1181648</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175</v>
      </c>
      <c r="F28" s="381"/>
      <c r="G28" s="381"/>
      <c r="H28" s="381"/>
      <c r="I28" s="381"/>
      <c r="J28" s="381"/>
      <c r="K28" s="382"/>
      <c r="L28" s="383">
        <v>1</v>
      </c>
      <c r="M28" s="384"/>
      <c r="N28" s="384"/>
      <c r="O28" s="384"/>
      <c r="P28" s="385"/>
      <c r="Q28" s="383">
        <v>3800</v>
      </c>
      <c r="R28" s="384"/>
      <c r="S28" s="384"/>
      <c r="T28" s="384"/>
      <c r="U28" s="384"/>
      <c r="V28" s="385"/>
      <c r="W28" s="449"/>
      <c r="X28" s="440"/>
      <c r="Y28" s="441"/>
      <c r="Z28" s="380" t="s">
        <v>176</v>
      </c>
      <c r="AA28" s="381"/>
      <c r="AB28" s="381"/>
      <c r="AC28" s="381"/>
      <c r="AD28" s="381"/>
      <c r="AE28" s="381"/>
      <c r="AF28" s="381"/>
      <c r="AG28" s="382"/>
      <c r="AH28" s="383" t="s">
        <v>132</v>
      </c>
      <c r="AI28" s="384"/>
      <c r="AJ28" s="384"/>
      <c r="AK28" s="384"/>
      <c r="AL28" s="385"/>
      <c r="AM28" s="383" t="s">
        <v>132</v>
      </c>
      <c r="AN28" s="384"/>
      <c r="AO28" s="384"/>
      <c r="AP28" s="384"/>
      <c r="AQ28" s="384"/>
      <c r="AR28" s="385"/>
      <c r="AS28" s="383" t="s">
        <v>132</v>
      </c>
      <c r="AT28" s="384"/>
      <c r="AU28" s="384"/>
      <c r="AV28" s="384"/>
      <c r="AW28" s="384"/>
      <c r="AX28" s="386"/>
      <c r="AY28" s="390" t="s">
        <v>177</v>
      </c>
      <c r="AZ28" s="391"/>
      <c r="BA28" s="391"/>
      <c r="BB28" s="392"/>
      <c r="BC28" s="399" t="s">
        <v>42</v>
      </c>
      <c r="BD28" s="400"/>
      <c r="BE28" s="400"/>
      <c r="BF28" s="400"/>
      <c r="BG28" s="400"/>
      <c r="BH28" s="400"/>
      <c r="BI28" s="400"/>
      <c r="BJ28" s="400"/>
      <c r="BK28" s="400"/>
      <c r="BL28" s="400"/>
      <c r="BM28" s="401"/>
      <c r="BN28" s="402">
        <v>3440655</v>
      </c>
      <c r="BO28" s="403"/>
      <c r="BP28" s="403"/>
      <c r="BQ28" s="403"/>
      <c r="BR28" s="403"/>
      <c r="BS28" s="403"/>
      <c r="BT28" s="403"/>
      <c r="BU28" s="404"/>
      <c r="BV28" s="402">
        <v>4157255</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178</v>
      </c>
      <c r="F29" s="381"/>
      <c r="G29" s="381"/>
      <c r="H29" s="381"/>
      <c r="I29" s="381"/>
      <c r="J29" s="381"/>
      <c r="K29" s="382"/>
      <c r="L29" s="383">
        <v>22</v>
      </c>
      <c r="M29" s="384"/>
      <c r="N29" s="384"/>
      <c r="O29" s="384"/>
      <c r="P29" s="385"/>
      <c r="Q29" s="383">
        <v>3500</v>
      </c>
      <c r="R29" s="384"/>
      <c r="S29" s="384"/>
      <c r="T29" s="384"/>
      <c r="U29" s="384"/>
      <c r="V29" s="385"/>
      <c r="W29" s="450"/>
      <c r="X29" s="451"/>
      <c r="Y29" s="452"/>
      <c r="Z29" s="380" t="s">
        <v>179</v>
      </c>
      <c r="AA29" s="381"/>
      <c r="AB29" s="381"/>
      <c r="AC29" s="381"/>
      <c r="AD29" s="381"/>
      <c r="AE29" s="381"/>
      <c r="AF29" s="381"/>
      <c r="AG29" s="382"/>
      <c r="AH29" s="383">
        <v>610</v>
      </c>
      <c r="AI29" s="384"/>
      <c r="AJ29" s="384"/>
      <c r="AK29" s="384"/>
      <c r="AL29" s="385"/>
      <c r="AM29" s="383">
        <v>1996270</v>
      </c>
      <c r="AN29" s="384"/>
      <c r="AO29" s="384"/>
      <c r="AP29" s="384"/>
      <c r="AQ29" s="384"/>
      <c r="AR29" s="385"/>
      <c r="AS29" s="383">
        <v>3273</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3852084</v>
      </c>
      <c r="BO29" s="408"/>
      <c r="BP29" s="408"/>
      <c r="BQ29" s="408"/>
      <c r="BR29" s="408"/>
      <c r="BS29" s="408"/>
      <c r="BT29" s="408"/>
      <c r="BU29" s="409"/>
      <c r="BV29" s="407">
        <v>3757388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97.4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7804702</v>
      </c>
      <c r="BO30" s="411"/>
      <c r="BP30" s="411"/>
      <c r="BQ30" s="411"/>
      <c r="BR30" s="411"/>
      <c r="BS30" s="411"/>
      <c r="BT30" s="411"/>
      <c r="BU30" s="412"/>
      <c r="BV30" s="410">
        <v>7106823</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190</v>
      </c>
      <c r="V33" s="370"/>
      <c r="W33" s="369" t="s">
        <v>191</v>
      </c>
      <c r="X33" s="369"/>
      <c r="Y33" s="369"/>
      <c r="Z33" s="369"/>
      <c r="AA33" s="369"/>
      <c r="AB33" s="369"/>
      <c r="AC33" s="369"/>
      <c r="AD33" s="369"/>
      <c r="AE33" s="369"/>
      <c r="AF33" s="369"/>
      <c r="AG33" s="369"/>
      <c r="AH33" s="369"/>
      <c r="AI33" s="369"/>
      <c r="AJ33" s="369"/>
      <c r="AK33" s="369"/>
      <c r="AL33" s="195"/>
      <c r="AM33" s="370" t="s">
        <v>190</v>
      </c>
      <c r="AN33" s="370"/>
      <c r="AO33" s="369" t="s">
        <v>189</v>
      </c>
      <c r="AP33" s="369"/>
      <c r="AQ33" s="369"/>
      <c r="AR33" s="369"/>
      <c r="AS33" s="369"/>
      <c r="AT33" s="369"/>
      <c r="AU33" s="369"/>
      <c r="AV33" s="369"/>
      <c r="AW33" s="369"/>
      <c r="AX33" s="369"/>
      <c r="AY33" s="369"/>
      <c r="AZ33" s="369"/>
      <c r="BA33" s="369"/>
      <c r="BB33" s="369"/>
      <c r="BC33" s="369"/>
      <c r="BD33" s="196"/>
      <c r="BE33" s="369" t="s">
        <v>192</v>
      </c>
      <c r="BF33" s="369"/>
      <c r="BG33" s="369" t="s">
        <v>193</v>
      </c>
      <c r="BH33" s="369"/>
      <c r="BI33" s="369"/>
      <c r="BJ33" s="369"/>
      <c r="BK33" s="369"/>
      <c r="BL33" s="369"/>
      <c r="BM33" s="369"/>
      <c r="BN33" s="369"/>
      <c r="BO33" s="369"/>
      <c r="BP33" s="369"/>
      <c r="BQ33" s="369"/>
      <c r="BR33" s="369"/>
      <c r="BS33" s="369"/>
      <c r="BT33" s="369"/>
      <c r="BU33" s="369"/>
      <c r="BV33" s="196"/>
      <c r="BW33" s="370" t="s">
        <v>192</v>
      </c>
      <c r="BX33" s="370"/>
      <c r="BY33" s="369" t="s">
        <v>194</v>
      </c>
      <c r="BZ33" s="369"/>
      <c r="CA33" s="369"/>
      <c r="CB33" s="369"/>
      <c r="CC33" s="369"/>
      <c r="CD33" s="369"/>
      <c r="CE33" s="369"/>
      <c r="CF33" s="369"/>
      <c r="CG33" s="369"/>
      <c r="CH33" s="369"/>
      <c r="CI33" s="369"/>
      <c r="CJ33" s="369"/>
      <c r="CK33" s="369"/>
      <c r="CL33" s="369"/>
      <c r="CM33" s="369"/>
      <c r="CN33" s="195"/>
      <c r="CO33" s="370" t="s">
        <v>188</v>
      </c>
      <c r="CP33" s="370"/>
      <c r="CQ33" s="369" t="s">
        <v>195</v>
      </c>
      <c r="CR33" s="369"/>
      <c r="CS33" s="369"/>
      <c r="CT33" s="369"/>
      <c r="CU33" s="369"/>
      <c r="CV33" s="369"/>
      <c r="CW33" s="369"/>
      <c r="CX33" s="369"/>
      <c r="CY33" s="369"/>
      <c r="CZ33" s="369"/>
      <c r="DA33" s="369"/>
      <c r="DB33" s="369"/>
      <c r="DC33" s="369"/>
      <c r="DD33" s="369"/>
      <c r="DE33" s="369"/>
      <c r="DF33" s="195"/>
      <c r="DG33" s="368" t="s">
        <v>196</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国民健康保険特別会計（事業勘定）</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IF('各会計、関係団体の財政状況及び健全化判断比率'!B34="","",'各会計、関係団体の財政状況及び健全化判断比率'!B34)</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14</v>
      </c>
      <c r="BX34" s="366"/>
      <c r="BY34" s="365" t="str">
        <f>IF('各会計、関係団体の財政状況及び健全化判断比率'!B68="","",'各会計、関係団体の財政状況及び健全化判断比率'!B68)</f>
        <v>浜田地区広域行政組合（普通）</v>
      </c>
      <c r="BZ34" s="365"/>
      <c r="CA34" s="365"/>
      <c r="CB34" s="365"/>
      <c r="CC34" s="365"/>
      <c r="CD34" s="365"/>
      <c r="CE34" s="365"/>
      <c r="CF34" s="365"/>
      <c r="CG34" s="365"/>
      <c r="CH34" s="365"/>
      <c r="CI34" s="365"/>
      <c r="CJ34" s="365"/>
      <c r="CK34" s="365"/>
      <c r="CL34" s="365"/>
      <c r="CM34" s="365"/>
      <c r="CN34" s="193"/>
      <c r="CO34" s="366">
        <f>IF(CQ34="","",MAX(C34:D43,U34:V43,AM34:AN43,BE34:BF43,BW34:BX43)+1)</f>
        <v>20</v>
      </c>
      <c r="CP34" s="366"/>
      <c r="CQ34" s="365" t="str">
        <f>IF('各会計、関係団体の財政状況及び健全化判断比率'!BS7="","",'各会計、関係団体の財政状況及び健全化判断比率'!BS7)</f>
        <v>金城開発</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国民健康保険特別会計（直診勘定）</v>
      </c>
      <c r="X35" s="365"/>
      <c r="Y35" s="365"/>
      <c r="Z35" s="365"/>
      <c r="AA35" s="365"/>
      <c r="AB35" s="365"/>
      <c r="AC35" s="365"/>
      <c r="AD35" s="365"/>
      <c r="AE35" s="365"/>
      <c r="AF35" s="365"/>
      <c r="AG35" s="365"/>
      <c r="AH35" s="365"/>
      <c r="AI35" s="365"/>
      <c r="AJ35" s="365"/>
      <c r="AK35" s="365"/>
      <c r="AL35" s="193"/>
      <c r="AM35" s="366">
        <f t="shared" ref="AM35:AM43" si="0">IF(AO35="","",AM34+1)</f>
        <v>7</v>
      </c>
      <c r="AN35" s="366"/>
      <c r="AO35" s="365" t="str">
        <f>IF('各会計、関係団体の財政状況及び健全化判断比率'!B33="","",'各会計、関係団体の財政状況及び健全化判断比率'!B33)</f>
        <v>工業用水道事業会計</v>
      </c>
      <c r="AP35" s="365"/>
      <c r="AQ35" s="365"/>
      <c r="AR35" s="365"/>
      <c r="AS35" s="365"/>
      <c r="AT35" s="365"/>
      <c r="AU35" s="365"/>
      <c r="AV35" s="365"/>
      <c r="AW35" s="365"/>
      <c r="AX35" s="365"/>
      <c r="AY35" s="365"/>
      <c r="AZ35" s="365"/>
      <c r="BA35" s="365"/>
      <c r="BB35" s="365"/>
      <c r="BC35" s="365"/>
      <c r="BD35" s="193"/>
      <c r="BE35" s="366">
        <f t="shared" ref="BE35:BE43" si="1">IF(BG35="","",BE34+1)</f>
        <v>9</v>
      </c>
      <c r="BF35" s="366"/>
      <c r="BG35" s="365" t="str">
        <f>IF('各会計、関係団体の財政状況及び健全化判断比率'!B35="","",'各会計、関係団体の財政状況及び健全化判断比率'!B35)</f>
        <v>公共下水道事業特別会計</v>
      </c>
      <c r="BH35" s="365"/>
      <c r="BI35" s="365"/>
      <c r="BJ35" s="365"/>
      <c r="BK35" s="365"/>
      <c r="BL35" s="365"/>
      <c r="BM35" s="365"/>
      <c r="BN35" s="365"/>
      <c r="BO35" s="365"/>
      <c r="BP35" s="365"/>
      <c r="BQ35" s="365"/>
      <c r="BR35" s="365"/>
      <c r="BS35" s="365"/>
      <c r="BT35" s="365"/>
      <c r="BU35" s="365"/>
      <c r="BV35" s="193"/>
      <c r="BW35" s="366">
        <f t="shared" ref="BW35:BW43" si="2">IF(BY35="","",BW34+1)</f>
        <v>15</v>
      </c>
      <c r="BX35" s="366"/>
      <c r="BY35" s="365" t="str">
        <f>IF('各会計、関係団体の財政状況及び健全化判断比率'!B69="","",'各会計、関係団体の財政状況及び健全化判断比率'!B69)</f>
        <v>浜田地区広域行政組合（介護保険）</v>
      </c>
      <c r="BZ35" s="365"/>
      <c r="CA35" s="365"/>
      <c r="CB35" s="365"/>
      <c r="CC35" s="365"/>
      <c r="CD35" s="365"/>
      <c r="CE35" s="365"/>
      <c r="CF35" s="365"/>
      <c r="CG35" s="365"/>
      <c r="CH35" s="365"/>
      <c r="CI35" s="365"/>
      <c r="CJ35" s="365"/>
      <c r="CK35" s="365"/>
      <c r="CL35" s="365"/>
      <c r="CM35" s="365"/>
      <c r="CN35" s="193"/>
      <c r="CO35" s="366">
        <f t="shared" ref="CO35:CO43" si="3">IF(CQ35="","",CO34+1)</f>
        <v>21</v>
      </c>
      <c r="CP35" s="366"/>
      <c r="CQ35" s="365" t="str">
        <f>IF('各会計、関係団体の財政状況及び健全化判断比率'!BS8="","",'各会計、関係団体の財政状況及び健全化判断比率'!BS8)</f>
        <v>ふるさと弥栄振興公社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駐車場事業特別会計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10</v>
      </c>
      <c r="BF36" s="366"/>
      <c r="BG36" s="365" t="str">
        <f>IF('各会計、関係団体の財政状況及び健全化判断比率'!B36="","",'各会計、関係団体の財政状況及び健全化判断比率'!B36)</f>
        <v>農業集落排水事業特別会計</v>
      </c>
      <c r="BH36" s="365"/>
      <c r="BI36" s="365"/>
      <c r="BJ36" s="365"/>
      <c r="BK36" s="365"/>
      <c r="BL36" s="365"/>
      <c r="BM36" s="365"/>
      <c r="BN36" s="365"/>
      <c r="BO36" s="365"/>
      <c r="BP36" s="365"/>
      <c r="BQ36" s="365"/>
      <c r="BR36" s="365"/>
      <c r="BS36" s="365"/>
      <c r="BT36" s="365"/>
      <c r="BU36" s="365"/>
      <c r="BV36" s="193"/>
      <c r="BW36" s="366">
        <f t="shared" si="2"/>
        <v>16</v>
      </c>
      <c r="BX36" s="366"/>
      <c r="BY36" s="365" t="str">
        <f>IF('各会計、関係団体の財政状況及び健全化判断比率'!B70="","",'各会計、関係団体の財政状況及び健全化判断比率'!B70)</f>
        <v>浜田市江津市旧有福村有財産共同管理組合（普通）</v>
      </c>
      <c r="BZ36" s="365"/>
      <c r="CA36" s="365"/>
      <c r="CB36" s="365"/>
      <c r="CC36" s="365"/>
      <c r="CD36" s="365"/>
      <c r="CE36" s="365"/>
      <c r="CF36" s="365"/>
      <c r="CG36" s="365"/>
      <c r="CH36" s="365"/>
      <c r="CI36" s="365"/>
      <c r="CJ36" s="365"/>
      <c r="CK36" s="365"/>
      <c r="CL36" s="365"/>
      <c r="CM36" s="365"/>
      <c r="CN36" s="193"/>
      <c r="CO36" s="366">
        <f t="shared" si="3"/>
        <v>22</v>
      </c>
      <c r="CP36" s="366"/>
      <c r="CQ36" s="365" t="str">
        <f>IF('各会計、関係団体の財政状況及び健全化判断比率'!BS9="","",'各会計、関係団体の財政状況及び健全化判断比率'!BS9)</f>
        <v>島根県西部山村振興財団</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後期高齢者医療特別会計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11</v>
      </c>
      <c r="BF37" s="366"/>
      <c r="BG37" s="365" t="str">
        <f>IF('各会計、関係団体の財政状況及び健全化判断比率'!B37="","",'各会計、関係団体の財政状況及び健全化判断比率'!B37)</f>
        <v>漁業集落排水事業特別会計</v>
      </c>
      <c r="BH37" s="365"/>
      <c r="BI37" s="365"/>
      <c r="BJ37" s="365"/>
      <c r="BK37" s="365"/>
      <c r="BL37" s="365"/>
      <c r="BM37" s="365"/>
      <c r="BN37" s="365"/>
      <c r="BO37" s="365"/>
      <c r="BP37" s="365"/>
      <c r="BQ37" s="365"/>
      <c r="BR37" s="365"/>
      <c r="BS37" s="365"/>
      <c r="BT37" s="365"/>
      <c r="BU37" s="365"/>
      <c r="BV37" s="193"/>
      <c r="BW37" s="366">
        <f t="shared" si="2"/>
        <v>17</v>
      </c>
      <c r="BX37" s="366"/>
      <c r="BY37" s="365" t="str">
        <f>IF('各会計、関係団体の財政状況及び健全化判断比率'!B71="","",'各会計、関係団体の財政状況及び健全化判断比率'!B71)</f>
        <v>島根県市町村総合事務組合（普通）</v>
      </c>
      <c r="BZ37" s="365"/>
      <c r="CA37" s="365"/>
      <c r="CB37" s="365"/>
      <c r="CC37" s="365"/>
      <c r="CD37" s="365"/>
      <c r="CE37" s="365"/>
      <c r="CF37" s="365"/>
      <c r="CG37" s="365"/>
      <c r="CH37" s="365"/>
      <c r="CI37" s="365"/>
      <c r="CJ37" s="365"/>
      <c r="CK37" s="365"/>
      <c r="CL37" s="365"/>
      <c r="CM37" s="365"/>
      <c r="CN37" s="193"/>
      <c r="CO37" s="366">
        <f t="shared" si="3"/>
        <v>23</v>
      </c>
      <c r="CP37" s="366"/>
      <c r="CQ37" s="365" t="str">
        <f>IF('各会計、関係団体の財政状況及び健全化判断比率'!BS10="","",'各会計、関係団体の財政状況及び健全化判断比率'!BS10)</f>
        <v>石見ケーブルビジョン</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12</v>
      </c>
      <c r="BF38" s="366"/>
      <c r="BG38" s="365" t="str">
        <f>IF('各会計、関係団体の財政状況及び健全化判断比率'!B38="","",'各会計、関係団体の財政状況及び健全化判断比率'!B38)</f>
        <v>生活排水処理事業特別会計</v>
      </c>
      <c r="BH38" s="365"/>
      <c r="BI38" s="365"/>
      <c r="BJ38" s="365"/>
      <c r="BK38" s="365"/>
      <c r="BL38" s="365"/>
      <c r="BM38" s="365"/>
      <c r="BN38" s="365"/>
      <c r="BO38" s="365"/>
      <c r="BP38" s="365"/>
      <c r="BQ38" s="365"/>
      <c r="BR38" s="365"/>
      <c r="BS38" s="365"/>
      <c r="BT38" s="365"/>
      <c r="BU38" s="365"/>
      <c r="BV38" s="193"/>
      <c r="BW38" s="366">
        <f t="shared" si="2"/>
        <v>18</v>
      </c>
      <c r="BX38" s="366"/>
      <c r="BY38" s="365" t="str">
        <f>IF('各会計、関係団体の財政状況及び健全化判断比率'!B72="","",'各会計、関係団体の財政状況及び健全化判断比率'!B72)</f>
        <v>島根県後期高齢者医療広域連合（普通）</v>
      </c>
      <c r="BZ38" s="365"/>
      <c r="CA38" s="365"/>
      <c r="CB38" s="365"/>
      <c r="CC38" s="365"/>
      <c r="CD38" s="365"/>
      <c r="CE38" s="365"/>
      <c r="CF38" s="365"/>
      <c r="CG38" s="365"/>
      <c r="CH38" s="365"/>
      <c r="CI38" s="365"/>
      <c r="CJ38" s="365"/>
      <c r="CK38" s="365"/>
      <c r="CL38" s="365"/>
      <c r="CM38" s="365"/>
      <c r="CN38" s="193"/>
      <c r="CO38" s="366">
        <f t="shared" si="3"/>
        <v>24</v>
      </c>
      <c r="CP38" s="366"/>
      <c r="CQ38" s="365" t="str">
        <f>IF('各会計、関係団体の財政状況及び健全化判断比率'!BS11="","",'各会計、関係団体の財政状況及び健全化判断比率'!BS11)</f>
        <v>浜田漁港排水浄化管理センター</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f t="shared" si="1"/>
        <v>13</v>
      </c>
      <c r="BF39" s="366"/>
      <c r="BG39" s="365" t="str">
        <f>IF('各会計、関係団体の財政状況及び健全化判断比率'!B39="","",'各会計、関係団体の財政状況及び健全化判断比率'!B39)</f>
        <v>公設水産物仲買売場特別会計</v>
      </c>
      <c r="BH39" s="365"/>
      <c r="BI39" s="365"/>
      <c r="BJ39" s="365"/>
      <c r="BK39" s="365"/>
      <c r="BL39" s="365"/>
      <c r="BM39" s="365"/>
      <c r="BN39" s="365"/>
      <c r="BO39" s="365"/>
      <c r="BP39" s="365"/>
      <c r="BQ39" s="365"/>
      <c r="BR39" s="365"/>
      <c r="BS39" s="365"/>
      <c r="BT39" s="365"/>
      <c r="BU39" s="365"/>
      <c r="BV39" s="193"/>
      <c r="BW39" s="366">
        <f t="shared" si="2"/>
        <v>19</v>
      </c>
      <c r="BX39" s="366"/>
      <c r="BY39" s="365" t="str">
        <f>IF('各会計、関係団体の財政状況及び健全化判断比率'!B73="","",'各会計、関係団体の財政状況及び健全化判断比率'!B73)</f>
        <v>島根県後期高齢者医療広域連合（後期高齢）</v>
      </c>
      <c r="BZ39" s="365"/>
      <c r="CA39" s="365"/>
      <c r="CB39" s="365"/>
      <c r="CC39" s="365"/>
      <c r="CD39" s="365"/>
      <c r="CE39" s="365"/>
      <c r="CF39" s="365"/>
      <c r="CG39" s="365"/>
      <c r="CH39" s="365"/>
      <c r="CI39" s="365"/>
      <c r="CJ39" s="365"/>
      <c r="CK39" s="365"/>
      <c r="CL39" s="365"/>
      <c r="CM39" s="365"/>
      <c r="CN39" s="193"/>
      <c r="CO39" s="366">
        <f t="shared" si="3"/>
        <v>25</v>
      </c>
      <c r="CP39" s="366"/>
      <c r="CQ39" s="365" t="str">
        <f>IF('各会計、関係団体の財政状況及び健全化判断比率'!BS12="","",'各会計、関係団体の財政状況及び健全化判断比率'!BS12)</f>
        <v>ゆうひパーク浜田</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f t="shared" si="3"/>
        <v>26</v>
      </c>
      <c r="CP40" s="366"/>
      <c r="CQ40" s="365" t="str">
        <f>IF('各会計、関係団体の財政状況及び健全化判断比率'!BS13="","",'各会計、関係団体の財政状況及び健全化判断比率'!BS13)</f>
        <v>浜田市土地開発公社</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f t="shared" si="3"/>
        <v>27</v>
      </c>
      <c r="CP41" s="366"/>
      <c r="CQ41" s="365" t="str">
        <f>IF('各会計、関係団体の財政状況及び健全化判断比率'!BS14="","",'各会計、関係団体の財政状況及び健全化判断比率'!BS14)</f>
        <v>浜田市教育文化振興事業団</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f t="shared" si="3"/>
        <v>28</v>
      </c>
      <c r="CP42" s="366"/>
      <c r="CQ42" s="365" t="str">
        <f>IF('各会計、関係団体の財政状況及び健全化判断比率'!BS15="","",'各会計、関係団体の財政状況及び健全化判断比率'!BS15)</f>
        <v>ゆうひパーク三隅</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f t="shared" si="3"/>
        <v>29</v>
      </c>
      <c r="CP43" s="366"/>
      <c r="CQ43" s="365" t="str">
        <f>IF('各会計、関係団体の財政状況及び健全化判断比率'!BS16="","",'各会計、関係団体の財政状況及び健全化判断比率'!BS16)</f>
        <v>三隅町農業支援センターみらい</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C/uBX+VWuMvTkzmftSNq7hM253uaN309stz+iddbVNuewZBGVTHE8iCEDKZG0sRCJ/fQqMXvEq+CHkTwd6wKZg==" saltValue="HiNgddrL0b2RjfFmJn2x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186" t="s">
        <v>556</v>
      </c>
      <c r="D34" s="1186"/>
      <c r="E34" s="1187"/>
      <c r="F34" s="32">
        <v>3.25</v>
      </c>
      <c r="G34" s="33">
        <v>3.31</v>
      </c>
      <c r="H34" s="33">
        <v>3.22</v>
      </c>
      <c r="I34" s="33">
        <v>2.91</v>
      </c>
      <c r="J34" s="34">
        <v>3.71</v>
      </c>
      <c r="K34" s="22"/>
      <c r="L34" s="22"/>
      <c r="M34" s="22"/>
      <c r="N34" s="22"/>
      <c r="O34" s="22"/>
      <c r="P34" s="22"/>
    </row>
    <row r="35" spans="1:16" ht="39" customHeight="1">
      <c r="A35" s="22"/>
      <c r="B35" s="35"/>
      <c r="C35" s="1180" t="s">
        <v>557</v>
      </c>
      <c r="D35" s="1181"/>
      <c r="E35" s="1182"/>
      <c r="F35" s="36">
        <v>2.23</v>
      </c>
      <c r="G35" s="37">
        <v>2.2799999999999998</v>
      </c>
      <c r="H35" s="37">
        <v>2.2999999999999998</v>
      </c>
      <c r="I35" s="37">
        <v>2.35</v>
      </c>
      <c r="J35" s="38">
        <v>2.4300000000000002</v>
      </c>
      <c r="K35" s="22"/>
      <c r="L35" s="22"/>
      <c r="M35" s="22"/>
      <c r="N35" s="22"/>
      <c r="O35" s="22"/>
      <c r="P35" s="22"/>
    </row>
    <row r="36" spans="1:16" ht="39" customHeight="1">
      <c r="A36" s="22"/>
      <c r="B36" s="35"/>
      <c r="C36" s="1180" t="s">
        <v>558</v>
      </c>
      <c r="D36" s="1181"/>
      <c r="E36" s="1182"/>
      <c r="F36" s="36">
        <v>1.81</v>
      </c>
      <c r="G36" s="37">
        <v>3.56</v>
      </c>
      <c r="H36" s="37">
        <v>3.02</v>
      </c>
      <c r="I36" s="37">
        <v>2.69</v>
      </c>
      <c r="J36" s="38">
        <v>2.25</v>
      </c>
      <c r="K36" s="22"/>
      <c r="L36" s="22"/>
      <c r="M36" s="22"/>
      <c r="N36" s="22"/>
      <c r="O36" s="22"/>
      <c r="P36" s="22"/>
    </row>
    <row r="37" spans="1:16" ht="39" customHeight="1">
      <c r="A37" s="22"/>
      <c r="B37" s="35"/>
      <c r="C37" s="1180" t="s">
        <v>559</v>
      </c>
      <c r="D37" s="1181"/>
      <c r="E37" s="1182"/>
      <c r="F37" s="36">
        <v>0.33</v>
      </c>
      <c r="G37" s="37">
        <v>0.3</v>
      </c>
      <c r="H37" s="37">
        <v>0.16</v>
      </c>
      <c r="I37" s="37">
        <v>1.35</v>
      </c>
      <c r="J37" s="38">
        <v>1.3</v>
      </c>
      <c r="K37" s="22"/>
      <c r="L37" s="22"/>
      <c r="M37" s="22"/>
      <c r="N37" s="22"/>
      <c r="O37" s="22"/>
      <c r="P37" s="22"/>
    </row>
    <row r="38" spans="1:16" ht="39" customHeight="1">
      <c r="A38" s="22"/>
      <c r="B38" s="35"/>
      <c r="C38" s="1180" t="s">
        <v>560</v>
      </c>
      <c r="D38" s="1181"/>
      <c r="E38" s="1182"/>
      <c r="F38" s="36">
        <v>0.06</v>
      </c>
      <c r="G38" s="37">
        <v>0.06</v>
      </c>
      <c r="H38" s="37">
        <v>7.0000000000000007E-2</v>
      </c>
      <c r="I38" s="37">
        <v>0.08</v>
      </c>
      <c r="J38" s="38">
        <v>0.08</v>
      </c>
      <c r="K38" s="22"/>
      <c r="L38" s="22"/>
      <c r="M38" s="22"/>
      <c r="N38" s="22"/>
      <c r="O38" s="22"/>
      <c r="P38" s="22"/>
    </row>
    <row r="39" spans="1:16" ht="39" customHeight="1">
      <c r="A39" s="22"/>
      <c r="B39" s="35"/>
      <c r="C39" s="1180" t="s">
        <v>561</v>
      </c>
      <c r="D39" s="1181"/>
      <c r="E39" s="1182"/>
      <c r="F39" s="36">
        <v>0.02</v>
      </c>
      <c r="G39" s="37">
        <v>0</v>
      </c>
      <c r="H39" s="37">
        <v>0.01</v>
      </c>
      <c r="I39" s="37">
        <v>0</v>
      </c>
      <c r="J39" s="38">
        <v>0.01</v>
      </c>
      <c r="K39" s="22"/>
      <c r="L39" s="22"/>
      <c r="M39" s="22"/>
      <c r="N39" s="22"/>
      <c r="O39" s="22"/>
      <c r="P39" s="22"/>
    </row>
    <row r="40" spans="1:16" ht="39" customHeight="1">
      <c r="A40" s="22"/>
      <c r="B40" s="35"/>
      <c r="C40" s="1180" t="s">
        <v>562</v>
      </c>
      <c r="D40" s="1181"/>
      <c r="E40" s="1182"/>
      <c r="F40" s="36">
        <v>0</v>
      </c>
      <c r="G40" s="37">
        <v>0</v>
      </c>
      <c r="H40" s="37">
        <v>0</v>
      </c>
      <c r="I40" s="37">
        <v>0</v>
      </c>
      <c r="J40" s="38">
        <v>0.01</v>
      </c>
      <c r="K40" s="22"/>
      <c r="L40" s="22"/>
      <c r="M40" s="22"/>
      <c r="N40" s="22"/>
      <c r="O40" s="22"/>
      <c r="P40" s="22"/>
    </row>
    <row r="41" spans="1:16" ht="39" customHeight="1">
      <c r="A41" s="22"/>
      <c r="B41" s="35"/>
      <c r="C41" s="1180" t="s">
        <v>563</v>
      </c>
      <c r="D41" s="1181"/>
      <c r="E41" s="1182"/>
      <c r="F41" s="36">
        <v>0.01</v>
      </c>
      <c r="G41" s="37">
        <v>0.01</v>
      </c>
      <c r="H41" s="37">
        <v>0.01</v>
      </c>
      <c r="I41" s="37">
        <v>0</v>
      </c>
      <c r="J41" s="38">
        <v>0.01</v>
      </c>
      <c r="K41" s="22"/>
      <c r="L41" s="22"/>
      <c r="M41" s="22"/>
      <c r="N41" s="22"/>
      <c r="O41" s="22"/>
      <c r="P41" s="22"/>
    </row>
    <row r="42" spans="1:16" ht="39" customHeight="1">
      <c r="A42" s="22"/>
      <c r="B42" s="39"/>
      <c r="C42" s="1180" t="s">
        <v>564</v>
      </c>
      <c r="D42" s="1181"/>
      <c r="E42" s="1182"/>
      <c r="F42" s="36" t="s">
        <v>509</v>
      </c>
      <c r="G42" s="37" t="s">
        <v>509</v>
      </c>
      <c r="H42" s="37" t="s">
        <v>509</v>
      </c>
      <c r="I42" s="37" t="s">
        <v>509</v>
      </c>
      <c r="J42" s="38" t="s">
        <v>509</v>
      </c>
      <c r="K42" s="22"/>
      <c r="L42" s="22"/>
      <c r="M42" s="22"/>
      <c r="N42" s="22"/>
      <c r="O42" s="22"/>
      <c r="P42" s="22"/>
    </row>
    <row r="43" spans="1:16" ht="39" customHeight="1" thickBot="1">
      <c r="A43" s="22"/>
      <c r="B43" s="40"/>
      <c r="C43" s="1183" t="s">
        <v>565</v>
      </c>
      <c r="D43" s="1184"/>
      <c r="E43" s="118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q36XXvZWSWHFtQMhbsxI7l9+SSHP4SMJGUSL3dR5EpXSoRNadGQ46XSecp4fon6SF/wynT4VaUMErK9w/ZElg==" saltValue="q4VzuhNxJjZorBB4YILf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36" zoomScaleSheetLayoutView="55" workbookViewId="0">
      <selection activeCell="Q54" sqref="Q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196" t="s">
        <v>11</v>
      </c>
      <c r="C45" s="1197"/>
      <c r="D45" s="58"/>
      <c r="E45" s="1202" t="s">
        <v>12</v>
      </c>
      <c r="F45" s="1202"/>
      <c r="G45" s="1202"/>
      <c r="H45" s="1202"/>
      <c r="I45" s="1202"/>
      <c r="J45" s="1203"/>
      <c r="K45" s="59">
        <v>4766</v>
      </c>
      <c r="L45" s="60">
        <v>4716</v>
      </c>
      <c r="M45" s="60">
        <v>4684</v>
      </c>
      <c r="N45" s="60">
        <v>4932</v>
      </c>
      <c r="O45" s="61">
        <v>5027</v>
      </c>
      <c r="P45" s="48"/>
      <c r="Q45" s="48"/>
      <c r="R45" s="48"/>
      <c r="S45" s="48"/>
      <c r="T45" s="48"/>
      <c r="U45" s="48"/>
    </row>
    <row r="46" spans="1:21" ht="30.75" customHeight="1">
      <c r="A46" s="48"/>
      <c r="B46" s="1198"/>
      <c r="C46" s="1199"/>
      <c r="D46" s="62"/>
      <c r="E46" s="1190" t="s">
        <v>13</v>
      </c>
      <c r="F46" s="1190"/>
      <c r="G46" s="1190"/>
      <c r="H46" s="1190"/>
      <c r="I46" s="1190"/>
      <c r="J46" s="1191"/>
      <c r="K46" s="63" t="s">
        <v>509</v>
      </c>
      <c r="L46" s="64" t="s">
        <v>509</v>
      </c>
      <c r="M46" s="64" t="s">
        <v>509</v>
      </c>
      <c r="N46" s="64" t="s">
        <v>509</v>
      </c>
      <c r="O46" s="65" t="s">
        <v>509</v>
      </c>
      <c r="P46" s="48"/>
      <c r="Q46" s="48"/>
      <c r="R46" s="48"/>
      <c r="S46" s="48"/>
      <c r="T46" s="48"/>
      <c r="U46" s="48"/>
    </row>
    <row r="47" spans="1:21" ht="30.75" customHeight="1">
      <c r="A47" s="48"/>
      <c r="B47" s="1198"/>
      <c r="C47" s="1199"/>
      <c r="D47" s="62"/>
      <c r="E47" s="1190" t="s">
        <v>14</v>
      </c>
      <c r="F47" s="1190"/>
      <c r="G47" s="1190"/>
      <c r="H47" s="1190"/>
      <c r="I47" s="1190"/>
      <c r="J47" s="1191"/>
      <c r="K47" s="63">
        <v>17</v>
      </c>
      <c r="L47" s="64">
        <v>17</v>
      </c>
      <c r="M47" s="64">
        <v>17</v>
      </c>
      <c r="N47" s="64">
        <v>17</v>
      </c>
      <c r="O47" s="65">
        <v>13</v>
      </c>
      <c r="P47" s="48"/>
      <c r="Q47" s="48"/>
      <c r="R47" s="48"/>
      <c r="S47" s="48"/>
      <c r="T47" s="48"/>
      <c r="U47" s="48"/>
    </row>
    <row r="48" spans="1:21" ht="30.75" customHeight="1">
      <c r="A48" s="48"/>
      <c r="B48" s="1198"/>
      <c r="C48" s="1199"/>
      <c r="D48" s="62"/>
      <c r="E48" s="1190" t="s">
        <v>15</v>
      </c>
      <c r="F48" s="1190"/>
      <c r="G48" s="1190"/>
      <c r="H48" s="1190"/>
      <c r="I48" s="1190"/>
      <c r="J48" s="1191"/>
      <c r="K48" s="63">
        <v>1018</v>
      </c>
      <c r="L48" s="64">
        <v>1036</v>
      </c>
      <c r="M48" s="64">
        <v>1040</v>
      </c>
      <c r="N48" s="64">
        <v>1086</v>
      </c>
      <c r="O48" s="65">
        <v>1157</v>
      </c>
      <c r="P48" s="48"/>
      <c r="Q48" s="48"/>
      <c r="R48" s="48"/>
      <c r="S48" s="48"/>
      <c r="T48" s="48"/>
      <c r="U48" s="48"/>
    </row>
    <row r="49" spans="1:21" ht="30.75" customHeight="1">
      <c r="A49" s="48"/>
      <c r="B49" s="1198"/>
      <c r="C49" s="1199"/>
      <c r="D49" s="62"/>
      <c r="E49" s="1190" t="s">
        <v>16</v>
      </c>
      <c r="F49" s="1190"/>
      <c r="G49" s="1190"/>
      <c r="H49" s="1190"/>
      <c r="I49" s="1190"/>
      <c r="J49" s="1191"/>
      <c r="K49" s="63">
        <v>379</v>
      </c>
      <c r="L49" s="64">
        <v>379</v>
      </c>
      <c r="M49" s="64">
        <v>379</v>
      </c>
      <c r="N49" s="64">
        <v>379</v>
      </c>
      <c r="O49" s="65">
        <v>379</v>
      </c>
      <c r="P49" s="48"/>
      <c r="Q49" s="48"/>
      <c r="R49" s="48"/>
      <c r="S49" s="48"/>
      <c r="T49" s="48"/>
      <c r="U49" s="48"/>
    </row>
    <row r="50" spans="1:21" ht="30.75" customHeight="1">
      <c r="A50" s="48"/>
      <c r="B50" s="1198"/>
      <c r="C50" s="1199"/>
      <c r="D50" s="62"/>
      <c r="E50" s="1190" t="s">
        <v>17</v>
      </c>
      <c r="F50" s="1190"/>
      <c r="G50" s="1190"/>
      <c r="H50" s="1190"/>
      <c r="I50" s="1190"/>
      <c r="J50" s="1191"/>
      <c r="K50" s="63">
        <v>6</v>
      </c>
      <c r="L50" s="64">
        <v>5</v>
      </c>
      <c r="M50" s="64" t="s">
        <v>509</v>
      </c>
      <c r="N50" s="64" t="s">
        <v>509</v>
      </c>
      <c r="O50" s="65" t="s">
        <v>509</v>
      </c>
      <c r="P50" s="48"/>
      <c r="Q50" s="48"/>
      <c r="R50" s="48"/>
      <c r="S50" s="48"/>
      <c r="T50" s="48"/>
      <c r="U50" s="48"/>
    </row>
    <row r="51" spans="1:21" ht="30.75" customHeight="1">
      <c r="A51" s="48"/>
      <c r="B51" s="1200"/>
      <c r="C51" s="1201"/>
      <c r="D51" s="66"/>
      <c r="E51" s="1190" t="s">
        <v>18</v>
      </c>
      <c r="F51" s="1190"/>
      <c r="G51" s="1190"/>
      <c r="H51" s="1190"/>
      <c r="I51" s="1190"/>
      <c r="J51" s="1191"/>
      <c r="K51" s="63" t="s">
        <v>509</v>
      </c>
      <c r="L51" s="64" t="s">
        <v>509</v>
      </c>
      <c r="M51" s="64" t="s">
        <v>509</v>
      </c>
      <c r="N51" s="64" t="s">
        <v>509</v>
      </c>
      <c r="O51" s="65" t="s">
        <v>509</v>
      </c>
      <c r="P51" s="48"/>
      <c r="Q51" s="48"/>
      <c r="R51" s="48"/>
      <c r="S51" s="48"/>
      <c r="T51" s="48"/>
      <c r="U51" s="48"/>
    </row>
    <row r="52" spans="1:21" ht="30.75" customHeight="1">
      <c r="A52" s="48"/>
      <c r="B52" s="1188" t="s">
        <v>19</v>
      </c>
      <c r="C52" s="1189"/>
      <c r="D52" s="66"/>
      <c r="E52" s="1190" t="s">
        <v>20</v>
      </c>
      <c r="F52" s="1190"/>
      <c r="G52" s="1190"/>
      <c r="H52" s="1190"/>
      <c r="I52" s="1190"/>
      <c r="J52" s="1191"/>
      <c r="K52" s="63">
        <v>4130</v>
      </c>
      <c r="L52" s="64">
        <v>4528</v>
      </c>
      <c r="M52" s="64">
        <v>4574</v>
      </c>
      <c r="N52" s="64">
        <v>4768</v>
      </c>
      <c r="O52" s="65">
        <v>4882</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2056</v>
      </c>
      <c r="L53" s="69">
        <v>1625</v>
      </c>
      <c r="M53" s="69">
        <v>1546</v>
      </c>
      <c r="N53" s="69">
        <v>1646</v>
      </c>
      <c r="O53" s="70">
        <v>1694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ITK2AhKFNvgzR8bUGKeXeg7HZSKTtgz2vQPSLQGWkfipUM/n8DXi9G5o+1KsSJXDfEPLphTCWmJ0mADUsJOww==" saltValue="b23FYLXOTg1c9d29qzhnA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I24" zoomScaleSheetLayoutView="100" workbookViewId="0">
      <selection activeCell="L51" sqref="K51:L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551</v>
      </c>
      <c r="J40" s="79" t="s">
        <v>552</v>
      </c>
      <c r="K40" s="79" t="s">
        <v>553</v>
      </c>
      <c r="L40" s="79" t="s">
        <v>554</v>
      </c>
      <c r="M40" s="80" t="s">
        <v>555</v>
      </c>
    </row>
    <row r="41" spans="2:13" ht="27.75" customHeight="1">
      <c r="B41" s="1216" t="s">
        <v>24</v>
      </c>
      <c r="C41" s="1217"/>
      <c r="D41" s="81"/>
      <c r="E41" s="1218" t="s">
        <v>25</v>
      </c>
      <c r="F41" s="1218"/>
      <c r="G41" s="1218"/>
      <c r="H41" s="1219"/>
      <c r="I41" s="82">
        <v>52986</v>
      </c>
      <c r="J41" s="83">
        <v>54724</v>
      </c>
      <c r="K41" s="83">
        <v>56217</v>
      </c>
      <c r="L41" s="83">
        <v>55886</v>
      </c>
      <c r="M41" s="84">
        <v>54117</v>
      </c>
    </row>
    <row r="42" spans="2:13" ht="27.75" customHeight="1">
      <c r="B42" s="1206"/>
      <c r="C42" s="1207"/>
      <c r="D42" s="85"/>
      <c r="E42" s="1210" t="s">
        <v>26</v>
      </c>
      <c r="F42" s="1210"/>
      <c r="G42" s="1210"/>
      <c r="H42" s="1211"/>
      <c r="I42" s="86">
        <v>5</v>
      </c>
      <c r="J42" s="87" t="s">
        <v>509</v>
      </c>
      <c r="K42" s="87" t="s">
        <v>509</v>
      </c>
      <c r="L42" s="87" t="s">
        <v>509</v>
      </c>
      <c r="M42" s="88" t="s">
        <v>509</v>
      </c>
    </row>
    <row r="43" spans="2:13" ht="27.75" customHeight="1">
      <c r="B43" s="1206"/>
      <c r="C43" s="1207"/>
      <c r="D43" s="85"/>
      <c r="E43" s="1210" t="s">
        <v>27</v>
      </c>
      <c r="F43" s="1210"/>
      <c r="G43" s="1210"/>
      <c r="H43" s="1211"/>
      <c r="I43" s="86">
        <v>16533</v>
      </c>
      <c r="J43" s="87">
        <v>16474</v>
      </c>
      <c r="K43" s="87">
        <v>16034</v>
      </c>
      <c r="L43" s="87">
        <v>15310</v>
      </c>
      <c r="M43" s="88">
        <v>14821</v>
      </c>
    </row>
    <row r="44" spans="2:13" ht="27.75" customHeight="1">
      <c r="B44" s="1206"/>
      <c r="C44" s="1207"/>
      <c r="D44" s="85"/>
      <c r="E44" s="1210" t="s">
        <v>28</v>
      </c>
      <c r="F44" s="1210"/>
      <c r="G44" s="1210"/>
      <c r="H44" s="1211"/>
      <c r="I44" s="86">
        <v>2493</v>
      </c>
      <c r="J44" s="87">
        <v>2153</v>
      </c>
      <c r="K44" s="87">
        <v>1807</v>
      </c>
      <c r="L44" s="87">
        <v>1456</v>
      </c>
      <c r="M44" s="88">
        <v>1100</v>
      </c>
    </row>
    <row r="45" spans="2:13" ht="27.75" customHeight="1">
      <c r="B45" s="1206"/>
      <c r="C45" s="1207"/>
      <c r="D45" s="85"/>
      <c r="E45" s="1210" t="s">
        <v>29</v>
      </c>
      <c r="F45" s="1210"/>
      <c r="G45" s="1210"/>
      <c r="H45" s="1211"/>
      <c r="I45" s="86">
        <v>5492</v>
      </c>
      <c r="J45" s="87">
        <v>5098</v>
      </c>
      <c r="K45" s="87">
        <v>4927</v>
      </c>
      <c r="L45" s="87">
        <v>4971</v>
      </c>
      <c r="M45" s="88">
        <v>4884</v>
      </c>
    </row>
    <row r="46" spans="2:13" ht="27.75" customHeight="1">
      <c r="B46" s="1206"/>
      <c r="C46" s="1207"/>
      <c r="D46" s="89"/>
      <c r="E46" s="1210" t="s">
        <v>30</v>
      </c>
      <c r="F46" s="1210"/>
      <c r="G46" s="1210"/>
      <c r="H46" s="1211"/>
      <c r="I46" s="86" t="s">
        <v>509</v>
      </c>
      <c r="J46" s="87" t="s">
        <v>509</v>
      </c>
      <c r="K46" s="87" t="s">
        <v>509</v>
      </c>
      <c r="L46" s="87" t="s">
        <v>509</v>
      </c>
      <c r="M46" s="88" t="s">
        <v>509</v>
      </c>
    </row>
    <row r="47" spans="2:13" ht="27.75" customHeight="1">
      <c r="B47" s="1206"/>
      <c r="C47" s="1207"/>
      <c r="D47" s="90"/>
      <c r="E47" s="1220" t="s">
        <v>31</v>
      </c>
      <c r="F47" s="1221"/>
      <c r="G47" s="1221"/>
      <c r="H47" s="1222"/>
      <c r="I47" s="86" t="s">
        <v>509</v>
      </c>
      <c r="J47" s="87" t="s">
        <v>509</v>
      </c>
      <c r="K47" s="87" t="s">
        <v>509</v>
      </c>
      <c r="L47" s="87" t="s">
        <v>509</v>
      </c>
      <c r="M47" s="88" t="s">
        <v>509</v>
      </c>
    </row>
    <row r="48" spans="2:13" ht="27.75" customHeight="1">
      <c r="B48" s="1206"/>
      <c r="C48" s="1207"/>
      <c r="D48" s="85"/>
      <c r="E48" s="1210" t="s">
        <v>32</v>
      </c>
      <c r="F48" s="1210"/>
      <c r="G48" s="1210"/>
      <c r="H48" s="1211"/>
      <c r="I48" s="86" t="s">
        <v>509</v>
      </c>
      <c r="J48" s="87" t="s">
        <v>509</v>
      </c>
      <c r="K48" s="87" t="s">
        <v>509</v>
      </c>
      <c r="L48" s="87" t="s">
        <v>509</v>
      </c>
      <c r="M48" s="88" t="s">
        <v>509</v>
      </c>
    </row>
    <row r="49" spans="2:13" ht="27.75" customHeight="1">
      <c r="B49" s="1208"/>
      <c r="C49" s="1209"/>
      <c r="D49" s="85"/>
      <c r="E49" s="1210" t="s">
        <v>33</v>
      </c>
      <c r="F49" s="1210"/>
      <c r="G49" s="1210"/>
      <c r="H49" s="1211"/>
      <c r="I49" s="86" t="s">
        <v>509</v>
      </c>
      <c r="J49" s="87" t="s">
        <v>509</v>
      </c>
      <c r="K49" s="87" t="s">
        <v>509</v>
      </c>
      <c r="L49" s="87" t="s">
        <v>509</v>
      </c>
      <c r="M49" s="88" t="s">
        <v>509</v>
      </c>
    </row>
    <row r="50" spans="2:13" ht="27.75" customHeight="1">
      <c r="B50" s="1204" t="s">
        <v>34</v>
      </c>
      <c r="C50" s="1205"/>
      <c r="D50" s="91"/>
      <c r="E50" s="1210" t="s">
        <v>35</v>
      </c>
      <c r="F50" s="1210"/>
      <c r="G50" s="1210"/>
      <c r="H50" s="1211"/>
      <c r="I50" s="86">
        <v>9760</v>
      </c>
      <c r="J50" s="87">
        <v>10178</v>
      </c>
      <c r="K50" s="87">
        <v>11559</v>
      </c>
      <c r="L50" s="87">
        <v>12619</v>
      </c>
      <c r="M50" s="88">
        <v>13027</v>
      </c>
    </row>
    <row r="51" spans="2:13" ht="27.75" customHeight="1">
      <c r="B51" s="1206"/>
      <c r="C51" s="1207"/>
      <c r="D51" s="85"/>
      <c r="E51" s="1210" t="s">
        <v>36</v>
      </c>
      <c r="F51" s="1210"/>
      <c r="G51" s="1210"/>
      <c r="H51" s="1211"/>
      <c r="I51" s="86">
        <v>1647</v>
      </c>
      <c r="J51" s="87">
        <v>1951</v>
      </c>
      <c r="K51" s="87">
        <v>1822</v>
      </c>
      <c r="L51" s="87">
        <v>1760</v>
      </c>
      <c r="M51" s="88">
        <v>1624</v>
      </c>
    </row>
    <row r="52" spans="2:13" ht="27.75" customHeight="1">
      <c r="B52" s="1208"/>
      <c r="C52" s="1209"/>
      <c r="D52" s="85"/>
      <c r="E52" s="1210" t="s">
        <v>37</v>
      </c>
      <c r="F52" s="1210"/>
      <c r="G52" s="1210"/>
      <c r="H52" s="1211"/>
      <c r="I52" s="86">
        <v>47030</v>
      </c>
      <c r="J52" s="87">
        <v>49088</v>
      </c>
      <c r="K52" s="87">
        <v>50404</v>
      </c>
      <c r="L52" s="87">
        <v>49974</v>
      </c>
      <c r="M52" s="88">
        <v>48964</v>
      </c>
    </row>
    <row r="53" spans="2:13" ht="27.75" customHeight="1" thickBot="1">
      <c r="B53" s="1212" t="s">
        <v>38</v>
      </c>
      <c r="C53" s="1213"/>
      <c r="D53" s="92"/>
      <c r="E53" s="1214" t="s">
        <v>39</v>
      </c>
      <c r="F53" s="1214"/>
      <c r="G53" s="1214"/>
      <c r="H53" s="1215"/>
      <c r="I53" s="93">
        <v>19073</v>
      </c>
      <c r="J53" s="94">
        <v>17234</v>
      </c>
      <c r="K53" s="94">
        <v>15201</v>
      </c>
      <c r="L53" s="94">
        <v>13270</v>
      </c>
      <c r="M53" s="95">
        <v>11307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ZrfzHjTXgZWuF1BI6pXWjqrSPanhV8xc2ieDUw4by4iEmTNILIA4RqiiVpdP4zN/GB3ZZsbUtpaIrCLDk+ug==" saltValue="mEGgn536DNQR+OBDcgkI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1" zoomScale="70" zoomScaleNormal="70" zoomScaleSheetLayoutView="100" workbookViewId="0">
      <selection activeCell="H37" sqref="H3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553</v>
      </c>
      <c r="G54" s="104" t="s">
        <v>554</v>
      </c>
      <c r="H54" s="105" t="s">
        <v>555</v>
      </c>
    </row>
    <row r="55" spans="2:8" ht="52.5" customHeight="1">
      <c r="B55" s="106"/>
      <c r="C55" s="1231" t="s">
        <v>42</v>
      </c>
      <c r="D55" s="1231"/>
      <c r="E55" s="1232"/>
      <c r="F55" s="107">
        <v>3836</v>
      </c>
      <c r="G55" s="107">
        <v>4157</v>
      </c>
      <c r="H55" s="108">
        <v>3441</v>
      </c>
    </row>
    <row r="56" spans="2:8" ht="52.5" customHeight="1">
      <c r="B56" s="109"/>
      <c r="C56" s="1233" t="s">
        <v>43</v>
      </c>
      <c r="D56" s="1233"/>
      <c r="E56" s="1234"/>
      <c r="F56" s="110">
        <v>2745</v>
      </c>
      <c r="G56" s="110">
        <v>3757</v>
      </c>
      <c r="H56" s="111">
        <v>3852</v>
      </c>
    </row>
    <row r="57" spans="2:8" ht="53.25" customHeight="1">
      <c r="B57" s="109"/>
      <c r="C57" s="1235" t="s">
        <v>44</v>
      </c>
      <c r="D57" s="1235"/>
      <c r="E57" s="1236"/>
      <c r="F57" s="112">
        <v>7496</v>
      </c>
      <c r="G57" s="112">
        <v>7107</v>
      </c>
      <c r="H57" s="113">
        <v>7805</v>
      </c>
    </row>
    <row r="58" spans="2:8" ht="45.75" customHeight="1">
      <c r="B58" s="114"/>
      <c r="C58" s="1223" t="s">
        <v>596</v>
      </c>
      <c r="D58" s="1224"/>
      <c r="E58" s="1225"/>
      <c r="F58" s="115">
        <v>3271</v>
      </c>
      <c r="G58" s="115">
        <v>3113</v>
      </c>
      <c r="H58" s="116">
        <v>2943</v>
      </c>
    </row>
    <row r="59" spans="2:8" ht="45.75" customHeight="1">
      <c r="B59" s="114"/>
      <c r="C59" s="1223" t="s">
        <v>597</v>
      </c>
      <c r="D59" s="1224"/>
      <c r="E59" s="1225"/>
      <c r="F59" s="115">
        <v>1773</v>
      </c>
      <c r="G59" s="115">
        <v>1893</v>
      </c>
      <c r="H59" s="116">
        <v>2029</v>
      </c>
    </row>
    <row r="60" spans="2:8" ht="45.75" customHeight="1">
      <c r="B60" s="114"/>
      <c r="C60" s="1223" t="s">
        <v>598</v>
      </c>
      <c r="D60" s="1224"/>
      <c r="E60" s="1225"/>
      <c r="F60" s="115">
        <v>1572</v>
      </c>
      <c r="G60" s="115">
        <v>1265</v>
      </c>
      <c r="H60" s="116">
        <v>994</v>
      </c>
    </row>
    <row r="61" spans="2:8" ht="45.75" customHeight="1">
      <c r="B61" s="114"/>
      <c r="C61" s="1223" t="s">
        <v>599</v>
      </c>
      <c r="D61" s="1224"/>
      <c r="E61" s="1225"/>
      <c r="F61" s="115" t="s">
        <v>601</v>
      </c>
      <c r="G61" s="115" t="s">
        <v>603</v>
      </c>
      <c r="H61" s="116">
        <v>500</v>
      </c>
    </row>
    <row r="62" spans="2:8" ht="45.75" customHeight="1" thickBot="1">
      <c r="B62" s="117"/>
      <c r="C62" s="1226" t="s">
        <v>600</v>
      </c>
      <c r="D62" s="1227"/>
      <c r="E62" s="1228"/>
      <c r="F62" s="118" t="s">
        <v>602</v>
      </c>
      <c r="G62" s="118" t="s">
        <v>601</v>
      </c>
      <c r="H62" s="119">
        <v>500</v>
      </c>
    </row>
    <row r="63" spans="2:8" ht="52.5" customHeight="1" thickBot="1">
      <c r="B63" s="120"/>
      <c r="C63" s="1229" t="s">
        <v>45</v>
      </c>
      <c r="D63" s="1229"/>
      <c r="E63" s="1230"/>
      <c r="F63" s="121">
        <v>14076</v>
      </c>
      <c r="G63" s="121">
        <v>15021</v>
      </c>
      <c r="H63" s="122">
        <v>15097</v>
      </c>
    </row>
    <row r="64" spans="2:8" ht="15" customHeight="1"/>
    <row r="65" ht="0" hidden="1" customHeight="1"/>
    <row r="66" ht="0" hidden="1" customHeight="1"/>
  </sheetData>
  <sheetProtection algorithmName="SHA-512" hashValue="kk8Bym3NCmNNI4vwfX59UW04A0laGhMB5Ngy1a/GHsb1K+a7D2jXtCboZDD1cgmYgDvpf1fM35cbblr5Y2F5fQ==" saltValue="IQ+FgbxYdtCmJlEhspxm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CL14" sqref="CL14"/>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605</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606</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607</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608</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551</v>
      </c>
      <c r="BQ50" s="1271"/>
      <c r="BR50" s="1271"/>
      <c r="BS50" s="1271"/>
      <c r="BT50" s="1271"/>
      <c r="BU50" s="1271"/>
      <c r="BV50" s="1271"/>
      <c r="BW50" s="1271"/>
      <c r="BX50" s="1271" t="s">
        <v>552</v>
      </c>
      <c r="BY50" s="1271"/>
      <c r="BZ50" s="1271"/>
      <c r="CA50" s="1271"/>
      <c r="CB50" s="1271"/>
      <c r="CC50" s="1271"/>
      <c r="CD50" s="1271"/>
      <c r="CE50" s="1271"/>
      <c r="CF50" s="1271" t="s">
        <v>553</v>
      </c>
      <c r="CG50" s="1271"/>
      <c r="CH50" s="1271"/>
      <c r="CI50" s="1271"/>
      <c r="CJ50" s="1271"/>
      <c r="CK50" s="1271"/>
      <c r="CL50" s="1271"/>
      <c r="CM50" s="1271"/>
      <c r="CN50" s="1271" t="s">
        <v>554</v>
      </c>
      <c r="CO50" s="1271"/>
      <c r="CP50" s="1271"/>
      <c r="CQ50" s="1271"/>
      <c r="CR50" s="1271"/>
      <c r="CS50" s="1271"/>
      <c r="CT50" s="1271"/>
      <c r="CU50" s="1271"/>
      <c r="CV50" s="1271" t="s">
        <v>555</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609</v>
      </c>
      <c r="AO51" s="1275"/>
      <c r="AP51" s="1275"/>
      <c r="AQ51" s="1275"/>
      <c r="AR51" s="1275"/>
      <c r="AS51" s="1275"/>
      <c r="AT51" s="1275"/>
      <c r="AU51" s="1275"/>
      <c r="AV51" s="1275"/>
      <c r="AW51" s="1275"/>
      <c r="AX51" s="1275"/>
      <c r="AY51" s="1275"/>
      <c r="AZ51" s="1275"/>
      <c r="BA51" s="1275"/>
      <c r="BB51" s="1275" t="s">
        <v>610</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93.1</v>
      </c>
      <c r="CG51" s="1277"/>
      <c r="CH51" s="1277"/>
      <c r="CI51" s="1277"/>
      <c r="CJ51" s="1277"/>
      <c r="CK51" s="1277"/>
      <c r="CL51" s="1277"/>
      <c r="CM51" s="1277"/>
      <c r="CN51" s="1277">
        <v>82.6</v>
      </c>
      <c r="CO51" s="1277"/>
      <c r="CP51" s="1277"/>
      <c r="CQ51" s="1277"/>
      <c r="CR51" s="1277"/>
      <c r="CS51" s="1277"/>
      <c r="CT51" s="1277"/>
      <c r="CU51" s="1277"/>
      <c r="CV51" s="1277">
        <v>72.3</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611</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49.2</v>
      </c>
      <c r="CG53" s="1277"/>
      <c r="CH53" s="1277"/>
      <c r="CI53" s="1277"/>
      <c r="CJ53" s="1277"/>
      <c r="CK53" s="1277"/>
      <c r="CL53" s="1277"/>
      <c r="CM53" s="1277"/>
      <c r="CN53" s="1277">
        <v>50.7</v>
      </c>
      <c r="CO53" s="1277"/>
      <c r="CP53" s="1277"/>
      <c r="CQ53" s="1277"/>
      <c r="CR53" s="1277"/>
      <c r="CS53" s="1277"/>
      <c r="CT53" s="1277"/>
      <c r="CU53" s="1277"/>
      <c r="CV53" s="1277">
        <v>52.5</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612</v>
      </c>
      <c r="AO55" s="1271"/>
      <c r="AP55" s="1271"/>
      <c r="AQ55" s="1271"/>
      <c r="AR55" s="1271"/>
      <c r="AS55" s="1271"/>
      <c r="AT55" s="1271"/>
      <c r="AU55" s="1271"/>
      <c r="AV55" s="1271"/>
      <c r="AW55" s="1271"/>
      <c r="AX55" s="1271"/>
      <c r="AY55" s="1271"/>
      <c r="AZ55" s="1271"/>
      <c r="BA55" s="1271"/>
      <c r="BB55" s="1275" t="s">
        <v>610</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33.6</v>
      </c>
      <c r="CG55" s="1277"/>
      <c r="CH55" s="1277"/>
      <c r="CI55" s="1277"/>
      <c r="CJ55" s="1277"/>
      <c r="CK55" s="1277"/>
      <c r="CL55" s="1277"/>
      <c r="CM55" s="1277"/>
      <c r="CN55" s="1277">
        <v>35.299999999999997</v>
      </c>
      <c r="CO55" s="1277"/>
      <c r="CP55" s="1277"/>
      <c r="CQ55" s="1277"/>
      <c r="CR55" s="1277"/>
      <c r="CS55" s="1277"/>
      <c r="CT55" s="1277"/>
      <c r="CU55" s="1277"/>
      <c r="CV55" s="1277">
        <v>31.9</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613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56.8</v>
      </c>
      <c r="CG57" s="1277"/>
      <c r="CH57" s="1277"/>
      <c r="CI57" s="1277"/>
      <c r="CJ57" s="1277"/>
      <c r="CK57" s="1277"/>
      <c r="CL57" s="1277"/>
      <c r="CM57" s="1277"/>
      <c r="CN57" s="1277">
        <v>60.4</v>
      </c>
      <c r="CO57" s="1277"/>
      <c r="CP57" s="1277"/>
      <c r="CQ57" s="1277"/>
      <c r="CR57" s="1277"/>
      <c r="CS57" s="1277"/>
      <c r="CT57" s="1277"/>
      <c r="CU57" s="1277"/>
      <c r="CV57" s="1277">
        <v>60.8</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614</v>
      </c>
    </row>
    <row r="64" spans="1:109">
      <c r="B64" s="1246"/>
      <c r="G64" s="1253"/>
      <c r="I64" s="1287"/>
      <c r="J64" s="1287"/>
      <c r="K64" s="1287"/>
      <c r="L64" s="1287"/>
      <c r="M64" s="1287"/>
      <c r="N64" s="1288"/>
      <c r="AM64" s="1253"/>
      <c r="AN64" s="1253" t="s">
        <v>606</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615</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608</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551</v>
      </c>
      <c r="BQ72" s="1271"/>
      <c r="BR72" s="1271"/>
      <c r="BS72" s="1271"/>
      <c r="BT72" s="1271"/>
      <c r="BU72" s="1271"/>
      <c r="BV72" s="1271"/>
      <c r="BW72" s="1271"/>
      <c r="BX72" s="1271" t="s">
        <v>552</v>
      </c>
      <c r="BY72" s="1271"/>
      <c r="BZ72" s="1271"/>
      <c r="CA72" s="1271"/>
      <c r="CB72" s="1271"/>
      <c r="CC72" s="1271"/>
      <c r="CD72" s="1271"/>
      <c r="CE72" s="1271"/>
      <c r="CF72" s="1271" t="s">
        <v>553</v>
      </c>
      <c r="CG72" s="1271"/>
      <c r="CH72" s="1271"/>
      <c r="CI72" s="1271"/>
      <c r="CJ72" s="1271"/>
      <c r="CK72" s="1271"/>
      <c r="CL72" s="1271"/>
      <c r="CM72" s="1271"/>
      <c r="CN72" s="1271" t="s">
        <v>554</v>
      </c>
      <c r="CO72" s="1271"/>
      <c r="CP72" s="1271"/>
      <c r="CQ72" s="1271"/>
      <c r="CR72" s="1271"/>
      <c r="CS72" s="1271"/>
      <c r="CT72" s="1271"/>
      <c r="CU72" s="1271"/>
      <c r="CV72" s="1271" t="s">
        <v>555</v>
      </c>
      <c r="CW72" s="1271"/>
      <c r="CX72" s="1271"/>
      <c r="CY72" s="1271"/>
      <c r="CZ72" s="1271"/>
      <c r="DA72" s="1271"/>
      <c r="DB72" s="1271"/>
      <c r="DC72" s="1271"/>
    </row>
    <row r="73" spans="2:107">
      <c r="B73" s="1246"/>
      <c r="G73" s="1272"/>
      <c r="H73" s="1272"/>
      <c r="I73" s="1272"/>
      <c r="J73" s="1272"/>
      <c r="K73" s="1294"/>
      <c r="L73" s="1294"/>
      <c r="M73" s="1294"/>
      <c r="N73" s="1294"/>
      <c r="AM73" s="1264"/>
      <c r="AN73" s="1275" t="s">
        <v>609</v>
      </c>
      <c r="AO73" s="1275"/>
      <c r="AP73" s="1275"/>
      <c r="AQ73" s="1275"/>
      <c r="AR73" s="1275"/>
      <c r="AS73" s="1275"/>
      <c r="AT73" s="1275"/>
      <c r="AU73" s="1275"/>
      <c r="AV73" s="1275"/>
      <c r="AW73" s="1275"/>
      <c r="AX73" s="1275"/>
      <c r="AY73" s="1275"/>
      <c r="AZ73" s="1275"/>
      <c r="BA73" s="1275"/>
      <c r="BB73" s="1275" t="s">
        <v>610</v>
      </c>
      <c r="BC73" s="1275"/>
      <c r="BD73" s="1275"/>
      <c r="BE73" s="1275"/>
      <c r="BF73" s="1275"/>
      <c r="BG73" s="1275"/>
      <c r="BH73" s="1275"/>
      <c r="BI73" s="1275"/>
      <c r="BJ73" s="1275"/>
      <c r="BK73" s="1275"/>
      <c r="BL73" s="1275"/>
      <c r="BM73" s="1275"/>
      <c r="BN73" s="1275"/>
      <c r="BO73" s="1275"/>
      <c r="BP73" s="1277">
        <v>115.8</v>
      </c>
      <c r="BQ73" s="1277"/>
      <c r="BR73" s="1277"/>
      <c r="BS73" s="1277"/>
      <c r="BT73" s="1277"/>
      <c r="BU73" s="1277"/>
      <c r="BV73" s="1277"/>
      <c r="BW73" s="1277"/>
      <c r="BX73" s="1277">
        <v>106.5</v>
      </c>
      <c r="BY73" s="1277"/>
      <c r="BZ73" s="1277"/>
      <c r="CA73" s="1277"/>
      <c r="CB73" s="1277"/>
      <c r="CC73" s="1277"/>
      <c r="CD73" s="1277"/>
      <c r="CE73" s="1277"/>
      <c r="CF73" s="1277">
        <v>93.1</v>
      </c>
      <c r="CG73" s="1277"/>
      <c r="CH73" s="1277"/>
      <c r="CI73" s="1277"/>
      <c r="CJ73" s="1277"/>
      <c r="CK73" s="1277"/>
      <c r="CL73" s="1277"/>
      <c r="CM73" s="1277"/>
      <c r="CN73" s="1277">
        <v>82.6</v>
      </c>
      <c r="CO73" s="1277"/>
      <c r="CP73" s="1277"/>
      <c r="CQ73" s="1277"/>
      <c r="CR73" s="1277"/>
      <c r="CS73" s="1277"/>
      <c r="CT73" s="1277"/>
      <c r="CU73" s="1277"/>
      <c r="CV73" s="1277">
        <v>72.3</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616</v>
      </c>
      <c r="BC75" s="1275"/>
      <c r="BD75" s="1275"/>
      <c r="BE75" s="1275"/>
      <c r="BF75" s="1275"/>
      <c r="BG75" s="1275"/>
      <c r="BH75" s="1275"/>
      <c r="BI75" s="1275"/>
      <c r="BJ75" s="1275"/>
      <c r="BK75" s="1275"/>
      <c r="BL75" s="1275"/>
      <c r="BM75" s="1275"/>
      <c r="BN75" s="1275"/>
      <c r="BO75" s="1275"/>
      <c r="BP75" s="1277">
        <v>13.4</v>
      </c>
      <c r="BQ75" s="1277"/>
      <c r="BR75" s="1277"/>
      <c r="BS75" s="1277"/>
      <c r="BT75" s="1277"/>
      <c r="BU75" s="1277"/>
      <c r="BV75" s="1277"/>
      <c r="BW75" s="1277"/>
      <c r="BX75" s="1277">
        <v>12</v>
      </c>
      <c r="BY75" s="1277"/>
      <c r="BZ75" s="1277"/>
      <c r="CA75" s="1277"/>
      <c r="CB75" s="1277"/>
      <c r="CC75" s="1277"/>
      <c r="CD75" s="1277"/>
      <c r="CE75" s="1277"/>
      <c r="CF75" s="1277">
        <v>10.6</v>
      </c>
      <c r="CG75" s="1277"/>
      <c r="CH75" s="1277"/>
      <c r="CI75" s="1277"/>
      <c r="CJ75" s="1277"/>
      <c r="CK75" s="1277"/>
      <c r="CL75" s="1277"/>
      <c r="CM75" s="1277"/>
      <c r="CN75" s="1277">
        <v>9.9</v>
      </c>
      <c r="CO75" s="1277"/>
      <c r="CP75" s="1277"/>
      <c r="CQ75" s="1277"/>
      <c r="CR75" s="1277"/>
      <c r="CS75" s="1277"/>
      <c r="CT75" s="1277"/>
      <c r="CU75" s="1277"/>
      <c r="CV75" s="1277">
        <v>10.1</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612</v>
      </c>
      <c r="AO77" s="1271"/>
      <c r="AP77" s="1271"/>
      <c r="AQ77" s="1271"/>
      <c r="AR77" s="1271"/>
      <c r="AS77" s="1271"/>
      <c r="AT77" s="1271"/>
      <c r="AU77" s="1271"/>
      <c r="AV77" s="1271"/>
      <c r="AW77" s="1271"/>
      <c r="AX77" s="1271"/>
      <c r="AY77" s="1271"/>
      <c r="AZ77" s="1271"/>
      <c r="BA77" s="1271"/>
      <c r="BB77" s="1275" t="s">
        <v>610</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33.6</v>
      </c>
      <c r="CG77" s="1277"/>
      <c r="CH77" s="1277"/>
      <c r="CI77" s="1277"/>
      <c r="CJ77" s="1277"/>
      <c r="CK77" s="1277"/>
      <c r="CL77" s="1277"/>
      <c r="CM77" s="1277"/>
      <c r="CN77" s="1277">
        <v>35.299999999999997</v>
      </c>
      <c r="CO77" s="1277"/>
      <c r="CP77" s="1277"/>
      <c r="CQ77" s="1277"/>
      <c r="CR77" s="1277"/>
      <c r="CS77" s="1277"/>
      <c r="CT77" s="1277"/>
      <c r="CU77" s="1277"/>
      <c r="CV77" s="1277">
        <v>31.9</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616</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7</v>
      </c>
      <c r="CG79" s="1277"/>
      <c r="CH79" s="1277"/>
      <c r="CI79" s="1277"/>
      <c r="CJ79" s="1277"/>
      <c r="CK79" s="1277"/>
      <c r="CL79" s="1277"/>
      <c r="CM79" s="1277"/>
      <c r="CN79" s="1277">
        <v>6.9</v>
      </c>
      <c r="CO79" s="1277"/>
      <c r="CP79" s="1277"/>
      <c r="CQ79" s="1277"/>
      <c r="CR79" s="1277"/>
      <c r="CS79" s="1277"/>
      <c r="CT79" s="1277"/>
      <c r="CU79" s="1277"/>
      <c r="CV79" s="1277">
        <v>6.6</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49HsFwpFNh72gj4mQipPTyqNZ04SGtDqWblbZpPLLpJidgtn37ojpvsae03Yy5mk9sr0iuRAxQAFANF/n1mPQ==" saltValue="gdNBATkeOdzni7Qy9FvAb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70" zoomScaleNormal="70" zoomScaleSheetLayoutView="70" workbookViewId="0">
      <selection activeCell="CL14" sqref="CL14"/>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WRyvSd+yxS51OsaQc/JEhTt/J4t7ZTuB54zlReh6flsvxXmpj+2SSUrBRPVxLWCiyVD0lSQvovH4NZuSfslLQ==" saltValue="m6cNz5Y0qCOl760T/sqN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55" workbookViewId="0">
      <selection activeCell="CL14" sqref="CL14"/>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jZwxCaCk9XSi2gquefhBGb5chwtgD5ry/LnWXvTAm3rKuABX+XniSvbWhne0eQhWhUVD5mOqDO+A0a34ituWw==" saltValue="Q9z2IAit/MHqvf48aoVu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548</v>
      </c>
      <c r="G2" s="136"/>
      <c r="H2" s="137"/>
    </row>
    <row r="3" spans="1:8">
      <c r="A3" s="133" t="s">
        <v>541</v>
      </c>
      <c r="B3" s="138"/>
      <c r="C3" s="139"/>
      <c r="D3" s="140">
        <v>126777</v>
      </c>
      <c r="E3" s="141"/>
      <c r="F3" s="142">
        <v>63956</v>
      </c>
      <c r="G3" s="143"/>
      <c r="H3" s="144"/>
    </row>
    <row r="4" spans="1:8">
      <c r="A4" s="145"/>
      <c r="B4" s="146"/>
      <c r="C4" s="147"/>
      <c r="D4" s="148">
        <v>65692</v>
      </c>
      <c r="E4" s="149"/>
      <c r="F4" s="150">
        <v>29239</v>
      </c>
      <c r="G4" s="151"/>
      <c r="H4" s="152"/>
    </row>
    <row r="5" spans="1:8">
      <c r="A5" s="133" t="s">
        <v>543</v>
      </c>
      <c r="B5" s="138"/>
      <c r="C5" s="139"/>
      <c r="D5" s="140">
        <v>130119</v>
      </c>
      <c r="E5" s="141"/>
      <c r="F5" s="142">
        <v>66255</v>
      </c>
      <c r="G5" s="143"/>
      <c r="H5" s="144"/>
    </row>
    <row r="6" spans="1:8">
      <c r="A6" s="145"/>
      <c r="B6" s="146"/>
      <c r="C6" s="147"/>
      <c r="D6" s="148">
        <v>57486</v>
      </c>
      <c r="E6" s="149"/>
      <c r="F6" s="150">
        <v>31822</v>
      </c>
      <c r="G6" s="151"/>
      <c r="H6" s="152"/>
    </row>
    <row r="7" spans="1:8">
      <c r="A7" s="133" t="s">
        <v>544</v>
      </c>
      <c r="B7" s="138"/>
      <c r="C7" s="139"/>
      <c r="D7" s="140">
        <v>114807</v>
      </c>
      <c r="E7" s="141"/>
      <c r="F7" s="142">
        <v>47278</v>
      </c>
      <c r="G7" s="143"/>
      <c r="H7" s="144"/>
    </row>
    <row r="8" spans="1:8">
      <c r="A8" s="145"/>
      <c r="B8" s="146"/>
      <c r="C8" s="147"/>
      <c r="D8" s="148">
        <v>60763</v>
      </c>
      <c r="E8" s="149"/>
      <c r="F8" s="150">
        <v>24096</v>
      </c>
      <c r="G8" s="151"/>
      <c r="H8" s="152"/>
    </row>
    <row r="9" spans="1:8">
      <c r="A9" s="133" t="s">
        <v>545</v>
      </c>
      <c r="B9" s="138"/>
      <c r="C9" s="139"/>
      <c r="D9" s="140">
        <v>90256</v>
      </c>
      <c r="E9" s="141"/>
      <c r="F9" s="142">
        <v>44504</v>
      </c>
      <c r="G9" s="143"/>
      <c r="H9" s="144"/>
    </row>
    <row r="10" spans="1:8">
      <c r="A10" s="145"/>
      <c r="B10" s="146"/>
      <c r="C10" s="147"/>
      <c r="D10" s="148">
        <v>47016</v>
      </c>
      <c r="E10" s="149"/>
      <c r="F10" s="150">
        <v>25876</v>
      </c>
      <c r="G10" s="151"/>
      <c r="H10" s="152"/>
    </row>
    <row r="11" spans="1:8">
      <c r="A11" s="133" t="s">
        <v>546</v>
      </c>
      <c r="B11" s="138"/>
      <c r="C11" s="139"/>
      <c r="D11" s="140">
        <v>78980</v>
      </c>
      <c r="E11" s="141"/>
      <c r="F11" s="142">
        <v>47820</v>
      </c>
      <c r="G11" s="143"/>
      <c r="H11" s="144"/>
    </row>
    <row r="12" spans="1:8">
      <c r="A12" s="145"/>
      <c r="B12" s="146"/>
      <c r="C12" s="153"/>
      <c r="D12" s="148">
        <v>39248</v>
      </c>
      <c r="E12" s="149"/>
      <c r="F12" s="150">
        <v>25855</v>
      </c>
      <c r="G12" s="151"/>
      <c r="H12" s="152"/>
    </row>
    <row r="13" spans="1:8">
      <c r="A13" s="133"/>
      <c r="B13" s="138"/>
      <c r="C13" s="154"/>
      <c r="D13" s="155">
        <v>108188</v>
      </c>
      <c r="E13" s="156"/>
      <c r="F13" s="157">
        <v>53963</v>
      </c>
      <c r="G13" s="158"/>
      <c r="H13" s="144"/>
    </row>
    <row r="14" spans="1:8">
      <c r="A14" s="145"/>
      <c r="B14" s="146"/>
      <c r="C14" s="147"/>
      <c r="D14" s="148">
        <v>54041</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1.81</v>
      </c>
      <c r="C19" s="159">
        <f>ROUND(VALUE(SUBSTITUTE(実質収支比率等に係る経年分析!G$48,"▲","-")),2)</f>
        <v>3.57</v>
      </c>
      <c r="D19" s="159">
        <f>ROUND(VALUE(SUBSTITUTE(実質収支比率等に係る経年分析!H$48,"▲","-")),2)</f>
        <v>3.03</v>
      </c>
      <c r="E19" s="159">
        <f>ROUND(VALUE(SUBSTITUTE(実質収支比率等に係る経年分析!I$48,"▲","-")),2)</f>
        <v>2.7</v>
      </c>
      <c r="F19" s="159">
        <f>ROUND(VALUE(SUBSTITUTE(実質収支比率等に係る経年分析!J$48,"▲","-")),2)</f>
        <v>2.25</v>
      </c>
    </row>
    <row r="20" spans="1:11">
      <c r="A20" s="159" t="s">
        <v>49</v>
      </c>
      <c r="B20" s="159">
        <f>ROUND(VALUE(SUBSTITUTE(実質収支比率等に係る経年分析!F$47,"▲","-")),2)</f>
        <v>16.03</v>
      </c>
      <c r="C20" s="159">
        <f>ROUND(VALUE(SUBSTITUTE(実質収支比率等に係る経年分析!G$47,"▲","-")),2)</f>
        <v>16.88</v>
      </c>
      <c r="D20" s="159">
        <f>ROUND(VALUE(SUBSTITUTE(実質収支比率等に係る経年分析!H$47,"▲","-")),2)</f>
        <v>18.510000000000002</v>
      </c>
      <c r="E20" s="159">
        <f>ROUND(VALUE(SUBSTITUTE(実質収支比率等に係る経年分析!I$47,"▲","-")),2)</f>
        <v>20.16</v>
      </c>
      <c r="F20" s="159">
        <f>ROUND(VALUE(SUBSTITUTE(実質収支比率等に係る経年分析!J$47,"▲","-")),2)</f>
        <v>16.899999999999999</v>
      </c>
    </row>
    <row r="21" spans="1:11">
      <c r="A21" s="159" t="s">
        <v>50</v>
      </c>
      <c r="B21" s="159">
        <f>IF(ISNUMBER(VALUE(SUBSTITUTE(実質収支比率等に係る経年分析!F$49,"▲","-"))),ROUND(VALUE(SUBSTITUTE(実質収支比率等に係る経年分析!F$49,"▲","-")),2),NA())</f>
        <v>7.56</v>
      </c>
      <c r="C21" s="159">
        <f>IF(ISNUMBER(VALUE(SUBSTITUTE(実質収支比率等に係る経年分析!G$49,"▲","-"))),ROUND(VALUE(SUBSTITUTE(実質収支比率等に係る経年分析!G$49,"▲","-")),2),NA())</f>
        <v>7.22</v>
      </c>
      <c r="D21" s="159">
        <f>IF(ISNUMBER(VALUE(SUBSTITUTE(実質収支比率等に係る経年分析!H$49,"▲","-"))),ROUND(VALUE(SUBSTITUTE(実質収支比率等に係る経年分析!H$49,"▲","-")),2),NA())</f>
        <v>5.12</v>
      </c>
      <c r="E21" s="159">
        <f>IF(ISNUMBER(VALUE(SUBSTITUTE(実質収支比率等に係る経年分析!I$49,"▲","-"))),ROUND(VALUE(SUBSTITUTE(実質収支比率等に係る経年分析!I$49,"▲","-")),2),NA())</f>
        <v>4.08</v>
      </c>
      <c r="F21" s="159">
        <f>IF(ISNUMBER(VALUE(SUBSTITUTE(実質収支比率等に係る経年分析!J$49,"▲","-"))),ROUND(VALUE(SUBSTITUTE(実質収支比率等に係る経年分析!J$49,"▲","-")),2),NA())</f>
        <v>1.22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公設水産物仲買売場特別会計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駐車場事業特別会計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c r="A33" s="160" t="str">
        <f>IF(連結実質赤字比率に係る赤字・黒字の構成分析!C$37="",NA(),連結実質赤字比率に係る赤字・黒字の構成分析!C$37)</f>
        <v>国民健康保険特別会計（事業勘定）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3.56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2.25</v>
      </c>
    </row>
    <row r="35" spans="1:16">
      <c r="A35" s="160" t="str">
        <f>IF(連結実質赤字比率に係る赤字・黒字の構成分析!C$35="",NA(),連結実質赤字比率に係る赤字・黒字の構成分析!C$35)</f>
        <v>工業用水道事業会計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2.2799999999999998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2.2999999999999998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2.35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2.4300000000000002</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3.25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3.31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3.22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3.71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4130</v>
      </c>
      <c r="E42" s="161"/>
      <c r="F42" s="161"/>
      <c r="G42" s="161">
        <f>'実質公債費比率（分子）の構造'!L$52</f>
        <v>4528</v>
      </c>
      <c r="H42" s="161"/>
      <c r="I42" s="161"/>
      <c r="J42" s="161">
        <f>'実質公債費比率（分子）の構造'!M$52</f>
        <v>4574</v>
      </c>
      <c r="K42" s="161"/>
      <c r="L42" s="161"/>
      <c r="M42" s="161">
        <f>'実質公債費比率（分子）の構造'!N$52</f>
        <v>4768</v>
      </c>
      <c r="N42" s="161"/>
      <c r="O42" s="161"/>
      <c r="P42" s="161">
        <f>'実質公債費比率（分子）の構造'!O$52</f>
        <v>4882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6</v>
      </c>
      <c r="C44" s="161"/>
      <c r="D44" s="161"/>
      <c r="E44" s="161">
        <f>'実質公債費比率（分子）の構造'!L$50</f>
        <v>5</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379</v>
      </c>
      <c r="C45" s="161"/>
      <c r="D45" s="161"/>
      <c r="E45" s="161">
        <f>'実質公債費比率（分子）の構造'!L$49</f>
        <v>379</v>
      </c>
      <c r="F45" s="161"/>
      <c r="G45" s="161"/>
      <c r="H45" s="161">
        <f>'実質公債費比率（分子）の構造'!M$49</f>
        <v>379</v>
      </c>
      <c r="I45" s="161"/>
      <c r="J45" s="161"/>
      <c r="K45" s="161">
        <f>'実質公債費比率（分子）の構造'!N$49</f>
        <v>379</v>
      </c>
      <c r="L45" s="161"/>
      <c r="M45" s="161"/>
      <c r="N45" s="161">
        <f>'実質公債費比率（分子）の構造'!O$49</f>
        <v>379</v>
      </c>
      <c r="O45" s="161"/>
      <c r="P45" s="161"/>
    </row>
    <row r="46" spans="1:16">
      <c r="A46" s="161" t="s">
        <v>61</v>
      </c>
      <c r="B46" s="161">
        <f>'実質公債費比率（分子）の構造'!K$48</f>
        <v>1018</v>
      </c>
      <c r="C46" s="161"/>
      <c r="D46" s="161"/>
      <c r="E46" s="161">
        <f>'実質公債費比率（分子）の構造'!L$48</f>
        <v>1036</v>
      </c>
      <c r="F46" s="161"/>
      <c r="G46" s="161"/>
      <c r="H46" s="161">
        <f>'実質公債費比率（分子）の構造'!M$48</f>
        <v>1040</v>
      </c>
      <c r="I46" s="161"/>
      <c r="J46" s="161"/>
      <c r="K46" s="161">
        <f>'実質公債費比率（分子）の構造'!N$48</f>
        <v>1086</v>
      </c>
      <c r="L46" s="161"/>
      <c r="M46" s="161"/>
      <c r="N46" s="161">
        <f>'実質公債費比率（分子）の構造'!O$48</f>
        <v>1157</v>
      </c>
      <c r="O46" s="161"/>
      <c r="P46" s="161"/>
    </row>
    <row r="47" spans="1:16">
      <c r="A47" s="161" t="s">
        <v>62</v>
      </c>
      <c r="B47" s="161">
        <f>'実質公債費比率（分子）の構造'!K$47</f>
        <v>17</v>
      </c>
      <c r="C47" s="161"/>
      <c r="D47" s="161"/>
      <c r="E47" s="161">
        <f>'実質公債費比率（分子）の構造'!L$47</f>
        <v>17</v>
      </c>
      <c r="F47" s="161"/>
      <c r="G47" s="161"/>
      <c r="H47" s="161">
        <f>'実質公債費比率（分子）の構造'!M$47</f>
        <v>17</v>
      </c>
      <c r="I47" s="161"/>
      <c r="J47" s="161"/>
      <c r="K47" s="161">
        <f>'実質公債費比率（分子）の構造'!N$47</f>
        <v>17</v>
      </c>
      <c r="L47" s="161"/>
      <c r="M47" s="161"/>
      <c r="N47" s="161">
        <f>'実質公債費比率（分子）の構造'!O$47</f>
        <v>13</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4766</v>
      </c>
      <c r="C49" s="161"/>
      <c r="D49" s="161"/>
      <c r="E49" s="161">
        <f>'実質公債費比率（分子）の構造'!L$45</f>
        <v>4716</v>
      </c>
      <c r="F49" s="161"/>
      <c r="G49" s="161"/>
      <c r="H49" s="161">
        <f>'実質公債費比率（分子）の構造'!M$45</f>
        <v>4684</v>
      </c>
      <c r="I49" s="161"/>
      <c r="J49" s="161"/>
      <c r="K49" s="161">
        <f>'実質公債費比率（分子）の構造'!N$45</f>
        <v>4932</v>
      </c>
      <c r="L49" s="161"/>
      <c r="M49" s="161"/>
      <c r="N49" s="161">
        <f>'実質公債費比率（分子）の構造'!O$45</f>
        <v>5027</v>
      </c>
      <c r="O49" s="161"/>
      <c r="P49" s="161"/>
    </row>
    <row r="50" spans="1:16">
      <c r="A50" s="161" t="s">
        <v>65</v>
      </c>
      <c r="B50" s="161" t="e">
        <f>NA()</f>
        <v>#N/A</v>
      </c>
      <c r="C50" s="161">
        <f>IF(ISNUMBER('実質公債費比率（分子）の構造'!K$53),'実質公債費比率（分子）の構造'!K$53,NA())</f>
        <v>2056</v>
      </c>
      <c r="D50" s="161" t="e">
        <f>NA()</f>
        <v>#N/A</v>
      </c>
      <c r="E50" s="161" t="e">
        <f>NA()</f>
        <v>#N/A</v>
      </c>
      <c r="F50" s="161">
        <f>IF(ISNUMBER('実質公債費比率（分子）の構造'!L$53),'実質公債費比率（分子）の構造'!L$53,NA())</f>
        <v>1625</v>
      </c>
      <c r="G50" s="161" t="e">
        <f>NA()</f>
        <v>#N/A</v>
      </c>
      <c r="H50" s="161" t="e">
        <f>NA()</f>
        <v>#N/A</v>
      </c>
      <c r="I50" s="161">
        <f>IF(ISNUMBER('実質公債費比率（分子）の構造'!M$53),'実質公債費比率（分子）の構造'!M$53,NA())</f>
        <v>1546</v>
      </c>
      <c r="J50" s="161" t="e">
        <f>NA()</f>
        <v>#N/A</v>
      </c>
      <c r="K50" s="161" t="e">
        <f>NA()</f>
        <v>#N/A</v>
      </c>
      <c r="L50" s="161">
        <f>IF(ISNUMBER('実質公債費比率（分子）の構造'!N$53),'実質公債費比率（分子）の構造'!N$53,NA())</f>
        <v>1646</v>
      </c>
      <c r="M50" s="161" t="e">
        <f>NA()</f>
        <v>#N/A</v>
      </c>
      <c r="N50" s="161" t="e">
        <f>NA()</f>
        <v>#N/A</v>
      </c>
      <c r="O50" s="161">
        <f>IF(ISNUMBER('実質公債費比率（分子）の構造'!O$53),'実質公債費比率（分子）の構造'!O$53,NA())</f>
        <v>1694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47030</v>
      </c>
      <c r="E56" s="160"/>
      <c r="F56" s="160"/>
      <c r="G56" s="160">
        <f>'将来負担比率（分子）の構造'!J$52</f>
        <v>49088</v>
      </c>
      <c r="H56" s="160"/>
      <c r="I56" s="160"/>
      <c r="J56" s="160">
        <f>'将来負担比率（分子）の構造'!K$52</f>
        <v>50404</v>
      </c>
      <c r="K56" s="160"/>
      <c r="L56" s="160"/>
      <c r="M56" s="160">
        <f>'将来負担比率（分子）の構造'!L$52</f>
        <v>49974</v>
      </c>
      <c r="N56" s="160"/>
      <c r="O56" s="160"/>
      <c r="P56" s="160">
        <f>'将来負担比率（分子）の構造'!M$52</f>
        <v>48964</v>
      </c>
    </row>
    <row r="57" spans="1:16">
      <c r="A57" s="160" t="s">
        <v>36</v>
      </c>
      <c r="B57" s="160"/>
      <c r="C57" s="160"/>
      <c r="D57" s="160">
        <f>'将来負担比率（分子）の構造'!I$51</f>
        <v>1647</v>
      </c>
      <c r="E57" s="160"/>
      <c r="F57" s="160"/>
      <c r="G57" s="160">
        <f>'将来負担比率（分子）の構造'!J$51</f>
        <v>1951</v>
      </c>
      <c r="H57" s="160"/>
      <c r="I57" s="160"/>
      <c r="J57" s="160">
        <f>'将来負担比率（分子）の構造'!K$51</f>
        <v>1822</v>
      </c>
      <c r="K57" s="160"/>
      <c r="L57" s="160"/>
      <c r="M57" s="160">
        <f>'将来負担比率（分子）の構造'!L$51</f>
        <v>1760</v>
      </c>
      <c r="N57" s="160"/>
      <c r="O57" s="160"/>
      <c r="P57" s="160">
        <f>'将来負担比率（分子）の構造'!M$51</f>
        <v>1624</v>
      </c>
    </row>
    <row r="58" spans="1:16">
      <c r="A58" s="160" t="s">
        <v>35</v>
      </c>
      <c r="B58" s="160"/>
      <c r="C58" s="160"/>
      <c r="D58" s="160">
        <f>'将来負担比率（分子）の構造'!I$50</f>
        <v>9760</v>
      </c>
      <c r="E58" s="160"/>
      <c r="F58" s="160"/>
      <c r="G58" s="160">
        <f>'将来負担比率（分子）の構造'!J$50</f>
        <v>10178</v>
      </c>
      <c r="H58" s="160"/>
      <c r="I58" s="160"/>
      <c r="J58" s="160">
        <f>'将来負担比率（分子）の構造'!K$50</f>
        <v>11559</v>
      </c>
      <c r="K58" s="160"/>
      <c r="L58" s="160"/>
      <c r="M58" s="160">
        <f>'将来負担比率（分子）の構造'!L$50</f>
        <v>12619</v>
      </c>
      <c r="N58" s="160"/>
      <c r="O58" s="160"/>
      <c r="P58" s="160">
        <f>'将来負担比率（分子）の構造'!M$50</f>
        <v>13027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5492</v>
      </c>
      <c r="C62" s="160"/>
      <c r="D62" s="160"/>
      <c r="E62" s="160">
        <f>'将来負担比率（分子）の構造'!J$45</f>
        <v>5098</v>
      </c>
      <c r="F62" s="160"/>
      <c r="G62" s="160"/>
      <c r="H62" s="160">
        <f>'将来負担比率（分子）の構造'!K$45</f>
        <v>4927</v>
      </c>
      <c r="I62" s="160"/>
      <c r="J62" s="160"/>
      <c r="K62" s="160">
        <f>'将来負担比率（分子）の構造'!L$45</f>
        <v>4971</v>
      </c>
      <c r="L62" s="160"/>
      <c r="M62" s="160"/>
      <c r="N62" s="160">
        <f>'将来負担比率（分子）の構造'!M$45</f>
        <v>4884</v>
      </c>
      <c r="O62" s="160"/>
      <c r="P62" s="160"/>
    </row>
    <row r="63" spans="1:16">
      <c r="A63" s="160" t="s">
        <v>28</v>
      </c>
      <c r="B63" s="160">
        <f>'将来負担比率（分子）の構造'!I$44</f>
        <v>2493</v>
      </c>
      <c r="C63" s="160"/>
      <c r="D63" s="160"/>
      <c r="E63" s="160">
        <f>'将来負担比率（分子）の構造'!J$44</f>
        <v>2153</v>
      </c>
      <c r="F63" s="160"/>
      <c r="G63" s="160"/>
      <c r="H63" s="160">
        <f>'将来負担比率（分子）の構造'!K$44</f>
        <v>1807</v>
      </c>
      <c r="I63" s="160"/>
      <c r="J63" s="160"/>
      <c r="K63" s="160">
        <f>'将来負担比率（分子）の構造'!L$44</f>
        <v>1456</v>
      </c>
      <c r="L63" s="160"/>
      <c r="M63" s="160"/>
      <c r="N63" s="160">
        <f>'将来負担比率（分子）の構造'!M$44</f>
        <v>1100</v>
      </c>
      <c r="O63" s="160"/>
      <c r="P63" s="160"/>
    </row>
    <row r="64" spans="1:16">
      <c r="A64" s="160" t="s">
        <v>27</v>
      </c>
      <c r="B64" s="160">
        <f>'将来負担比率（分子）の構造'!I$43</f>
        <v>16533</v>
      </c>
      <c r="C64" s="160"/>
      <c r="D64" s="160"/>
      <c r="E64" s="160">
        <f>'将来負担比率（分子）の構造'!J$43</f>
        <v>16474</v>
      </c>
      <c r="F64" s="160"/>
      <c r="G64" s="160"/>
      <c r="H64" s="160">
        <f>'将来負担比率（分子）の構造'!K$43</f>
        <v>16034</v>
      </c>
      <c r="I64" s="160"/>
      <c r="J64" s="160"/>
      <c r="K64" s="160">
        <f>'将来負担比率（分子）の構造'!L$43</f>
        <v>15310</v>
      </c>
      <c r="L64" s="160"/>
      <c r="M64" s="160"/>
      <c r="N64" s="160">
        <f>'将来負担比率（分子）の構造'!M$43</f>
        <v>14821</v>
      </c>
      <c r="O64" s="160"/>
      <c r="P64" s="160"/>
    </row>
    <row r="65" spans="1:16">
      <c r="A65" s="160" t="s">
        <v>26</v>
      </c>
      <c r="B65" s="160">
        <f>'将来負担比率（分子）の構造'!I$42</f>
        <v>5</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52986</v>
      </c>
      <c r="C66" s="160"/>
      <c r="D66" s="160"/>
      <c r="E66" s="160">
        <f>'将来負担比率（分子）の構造'!J$41</f>
        <v>54724</v>
      </c>
      <c r="F66" s="160"/>
      <c r="G66" s="160"/>
      <c r="H66" s="160">
        <f>'将来負担比率（分子）の構造'!K$41</f>
        <v>56217</v>
      </c>
      <c r="I66" s="160"/>
      <c r="J66" s="160"/>
      <c r="K66" s="160">
        <f>'将来負担比率（分子）の構造'!L$41</f>
        <v>55886</v>
      </c>
      <c r="L66" s="160"/>
      <c r="M66" s="160"/>
      <c r="N66" s="160">
        <f>'将来負担比率（分子）の構造'!M$41</f>
        <v>54117</v>
      </c>
      <c r="O66" s="160"/>
      <c r="P66" s="160"/>
    </row>
    <row r="67" spans="1:16">
      <c r="A67" s="160" t="s">
        <v>69</v>
      </c>
      <c r="B67" s="160" t="e">
        <f>NA()</f>
        <v>#N/A</v>
      </c>
      <c r="C67" s="160">
        <f>IF(ISNUMBER('将来負担比率（分子）の構造'!I$53), IF('将来負担比率（分子）の構造'!I$53 &lt; 0, 0, '将来負担比率（分子）の構造'!I$53), NA())</f>
        <v>19073</v>
      </c>
      <c r="D67" s="160" t="e">
        <f>NA()</f>
        <v>#N/A</v>
      </c>
      <c r="E67" s="160" t="e">
        <f>NA()</f>
        <v>#N/A</v>
      </c>
      <c r="F67" s="160">
        <f>IF(ISNUMBER('将来負担比率（分子）の構造'!J$53), IF('将来負担比率（分子）の構造'!J$53 &lt; 0, 0, '将来負担比率（分子）の構造'!J$53), NA())</f>
        <v>17234</v>
      </c>
      <c r="G67" s="160" t="e">
        <f>NA()</f>
        <v>#N/A</v>
      </c>
      <c r="H67" s="160" t="e">
        <f>NA()</f>
        <v>#N/A</v>
      </c>
      <c r="I67" s="160">
        <f>IF(ISNUMBER('将来負担比率（分子）の構造'!K$53), IF('将来負担比率（分子）の構造'!K$53 &lt; 0, 0, '将来負担比率（分子）の構造'!K$53), NA())</f>
        <v>15201</v>
      </c>
      <c r="J67" s="160" t="e">
        <f>NA()</f>
        <v>#N/A</v>
      </c>
      <c r="K67" s="160" t="e">
        <f>NA()</f>
        <v>#N/A</v>
      </c>
      <c r="L67" s="160">
        <f>IF(ISNUMBER('将来負担比率（分子）の構造'!L$53), IF('将来負担比率（分子）の構造'!L$53 &lt; 0, 0, '将来負担比率（分子）の構造'!L$53), NA())</f>
        <v>13270</v>
      </c>
      <c r="M67" s="160" t="e">
        <f>NA()</f>
        <v>#N/A</v>
      </c>
      <c r="N67" s="160" t="e">
        <f>NA()</f>
        <v>#N/A</v>
      </c>
      <c r="O67" s="160">
        <f>IF(ISNUMBER('将来負担比率（分子）の構造'!M$53), IF('将来負担比率（分子）の構造'!M$53 &lt; 0, 0, '将来負担比率（分子）の構造'!M$53), NA())</f>
        <v>11307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3836</v>
      </c>
      <c r="C72" s="164">
        <f>基金残高に係る経年分析!G55</f>
        <v>4157</v>
      </c>
      <c r="D72" s="164">
        <f>基金残高に係る経年分析!H55</f>
        <v>3441</v>
      </c>
    </row>
    <row r="73" spans="1:16">
      <c r="A73" s="163" t="s">
        <v>72</v>
      </c>
      <c r="B73" s="164">
        <f>基金残高に係る経年分析!F56</f>
        <v>2745</v>
      </c>
      <c r="C73" s="164">
        <f>基金残高に係る経年分析!G56</f>
        <v>3757</v>
      </c>
      <c r="D73" s="164">
        <f>基金残高に係る経年分析!H56</f>
        <v>3852</v>
      </c>
    </row>
    <row r="74" spans="1:16">
      <c r="A74" s="163" t="s">
        <v>73</v>
      </c>
      <c r="B74" s="164">
        <f>基金残高に係る経年分析!F57</f>
        <v>7496</v>
      </c>
      <c r="C74" s="164">
        <f>基金残高に係る経年分析!G57</f>
        <v>7107</v>
      </c>
      <c r="D74" s="164">
        <f>基金残高に係る経年分析!H57</f>
        <v>7805</v>
      </c>
    </row>
  </sheetData>
  <sheetProtection algorithmName="SHA-512" hashValue="71Zz8UWqT1ishp7hhdjnYyydlpgSr1LU6WTc7whtXxRRJPbPyLYmfQGmjUGNZz36PT3o/SSvarowd/l5Yf470Q==" saltValue="Ft/Op+JMdIq66+ZSiNDb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CR6" sqref="CR6:DC17"/>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206</v>
      </c>
      <c r="DI1" s="736"/>
      <c r="DJ1" s="736"/>
      <c r="DK1" s="736"/>
      <c r="DL1" s="736"/>
      <c r="DM1" s="736"/>
      <c r="DN1" s="737"/>
      <c r="DO1" s="205"/>
      <c r="DP1" s="735" t="s">
        <v>207</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209</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210</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211</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212</v>
      </c>
      <c r="S4" s="678"/>
      <c r="T4" s="678"/>
      <c r="U4" s="678"/>
      <c r="V4" s="678"/>
      <c r="W4" s="678"/>
      <c r="X4" s="678"/>
      <c r="Y4" s="679"/>
      <c r="Z4" s="677" t="s">
        <v>213</v>
      </c>
      <c r="AA4" s="678"/>
      <c r="AB4" s="678"/>
      <c r="AC4" s="679"/>
      <c r="AD4" s="677" t="s">
        <v>214</v>
      </c>
      <c r="AE4" s="678"/>
      <c r="AF4" s="678"/>
      <c r="AG4" s="678"/>
      <c r="AH4" s="678"/>
      <c r="AI4" s="678"/>
      <c r="AJ4" s="678"/>
      <c r="AK4" s="679"/>
      <c r="AL4" s="677" t="s">
        <v>213</v>
      </c>
      <c r="AM4" s="678"/>
      <c r="AN4" s="678"/>
      <c r="AO4" s="679"/>
      <c r="AP4" s="738" t="s">
        <v>215</v>
      </c>
      <c r="AQ4" s="738"/>
      <c r="AR4" s="738"/>
      <c r="AS4" s="738"/>
      <c r="AT4" s="738"/>
      <c r="AU4" s="738"/>
      <c r="AV4" s="738"/>
      <c r="AW4" s="738"/>
      <c r="AX4" s="738"/>
      <c r="AY4" s="738"/>
      <c r="AZ4" s="738"/>
      <c r="BA4" s="738"/>
      <c r="BB4" s="738"/>
      <c r="BC4" s="738"/>
      <c r="BD4" s="738"/>
      <c r="BE4" s="738"/>
      <c r="BF4" s="738"/>
      <c r="BG4" s="738" t="s">
        <v>216</v>
      </c>
      <c r="BH4" s="738"/>
      <c r="BI4" s="738"/>
      <c r="BJ4" s="738"/>
      <c r="BK4" s="738"/>
      <c r="BL4" s="738"/>
      <c r="BM4" s="738"/>
      <c r="BN4" s="738"/>
      <c r="BO4" s="738" t="s">
        <v>213</v>
      </c>
      <c r="BP4" s="738"/>
      <c r="BQ4" s="738"/>
      <c r="BR4" s="738"/>
      <c r="BS4" s="738" t="s">
        <v>217</v>
      </c>
      <c r="BT4" s="738"/>
      <c r="BU4" s="738"/>
      <c r="BV4" s="738"/>
      <c r="BW4" s="738"/>
      <c r="BX4" s="738"/>
      <c r="BY4" s="738"/>
      <c r="BZ4" s="738"/>
      <c r="CA4" s="738"/>
      <c r="CB4" s="738"/>
      <c r="CD4" s="720" t="s">
        <v>218</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219</v>
      </c>
      <c r="C5" s="703"/>
      <c r="D5" s="703"/>
      <c r="E5" s="703"/>
      <c r="F5" s="703"/>
      <c r="G5" s="703"/>
      <c r="H5" s="703"/>
      <c r="I5" s="703"/>
      <c r="J5" s="703"/>
      <c r="K5" s="703"/>
      <c r="L5" s="703"/>
      <c r="M5" s="703"/>
      <c r="N5" s="703"/>
      <c r="O5" s="703"/>
      <c r="P5" s="703"/>
      <c r="Q5" s="704"/>
      <c r="R5" s="668">
        <v>7399084</v>
      </c>
      <c r="S5" s="669"/>
      <c r="T5" s="669"/>
      <c r="U5" s="669"/>
      <c r="V5" s="669"/>
      <c r="W5" s="669"/>
      <c r="X5" s="669"/>
      <c r="Y5" s="715"/>
      <c r="Z5" s="733">
        <v>19.2</v>
      </c>
      <c r="AA5" s="733"/>
      <c r="AB5" s="733"/>
      <c r="AC5" s="733"/>
      <c r="AD5" s="734">
        <v>7399084</v>
      </c>
      <c r="AE5" s="734"/>
      <c r="AF5" s="734"/>
      <c r="AG5" s="734"/>
      <c r="AH5" s="734"/>
      <c r="AI5" s="734"/>
      <c r="AJ5" s="734"/>
      <c r="AK5" s="734"/>
      <c r="AL5" s="716">
        <v>37.1</v>
      </c>
      <c r="AM5" s="685"/>
      <c r="AN5" s="685"/>
      <c r="AO5" s="717"/>
      <c r="AP5" s="702" t="s">
        <v>220</v>
      </c>
      <c r="AQ5" s="703"/>
      <c r="AR5" s="703"/>
      <c r="AS5" s="703"/>
      <c r="AT5" s="703"/>
      <c r="AU5" s="703"/>
      <c r="AV5" s="703"/>
      <c r="AW5" s="703"/>
      <c r="AX5" s="703"/>
      <c r="AY5" s="703"/>
      <c r="AZ5" s="703"/>
      <c r="BA5" s="703"/>
      <c r="BB5" s="703"/>
      <c r="BC5" s="703"/>
      <c r="BD5" s="703"/>
      <c r="BE5" s="703"/>
      <c r="BF5" s="704"/>
      <c r="BG5" s="603">
        <v>7383670</v>
      </c>
      <c r="BH5" s="606"/>
      <c r="BI5" s="606"/>
      <c r="BJ5" s="606"/>
      <c r="BK5" s="606"/>
      <c r="BL5" s="606"/>
      <c r="BM5" s="606"/>
      <c r="BN5" s="607"/>
      <c r="BO5" s="665">
        <v>99.8</v>
      </c>
      <c r="BP5" s="665"/>
      <c r="BQ5" s="665"/>
      <c r="BR5" s="665"/>
      <c r="BS5" s="666">
        <v>402426</v>
      </c>
      <c r="BT5" s="666"/>
      <c r="BU5" s="666"/>
      <c r="BV5" s="666"/>
      <c r="BW5" s="666"/>
      <c r="BX5" s="666"/>
      <c r="BY5" s="666"/>
      <c r="BZ5" s="666"/>
      <c r="CA5" s="666"/>
      <c r="CB5" s="707"/>
      <c r="CD5" s="720" t="s">
        <v>215</v>
      </c>
      <c r="CE5" s="721"/>
      <c r="CF5" s="721"/>
      <c r="CG5" s="721"/>
      <c r="CH5" s="721"/>
      <c r="CI5" s="721"/>
      <c r="CJ5" s="721"/>
      <c r="CK5" s="721"/>
      <c r="CL5" s="721"/>
      <c r="CM5" s="721"/>
      <c r="CN5" s="721"/>
      <c r="CO5" s="721"/>
      <c r="CP5" s="721"/>
      <c r="CQ5" s="722"/>
      <c r="CR5" s="720" t="s">
        <v>221</v>
      </c>
      <c r="CS5" s="721"/>
      <c r="CT5" s="721"/>
      <c r="CU5" s="721"/>
      <c r="CV5" s="721"/>
      <c r="CW5" s="721"/>
      <c r="CX5" s="721"/>
      <c r="CY5" s="722"/>
      <c r="CZ5" s="720" t="s">
        <v>213</v>
      </c>
      <c r="DA5" s="721"/>
      <c r="DB5" s="721"/>
      <c r="DC5" s="722"/>
      <c r="DD5" s="720" t="s">
        <v>222</v>
      </c>
      <c r="DE5" s="721"/>
      <c r="DF5" s="721"/>
      <c r="DG5" s="721"/>
      <c r="DH5" s="721"/>
      <c r="DI5" s="721"/>
      <c r="DJ5" s="721"/>
      <c r="DK5" s="721"/>
      <c r="DL5" s="721"/>
      <c r="DM5" s="721"/>
      <c r="DN5" s="721"/>
      <c r="DO5" s="721"/>
      <c r="DP5" s="722"/>
      <c r="DQ5" s="720" t="s">
        <v>223</v>
      </c>
      <c r="DR5" s="721"/>
      <c r="DS5" s="721"/>
      <c r="DT5" s="721"/>
      <c r="DU5" s="721"/>
      <c r="DV5" s="721"/>
      <c r="DW5" s="721"/>
      <c r="DX5" s="721"/>
      <c r="DY5" s="721"/>
      <c r="DZ5" s="721"/>
      <c r="EA5" s="721"/>
      <c r="EB5" s="721"/>
      <c r="EC5" s="722"/>
    </row>
    <row r="6" spans="2:143" ht="11.25" customHeight="1">
      <c r="B6" s="600" t="s">
        <v>224</v>
      </c>
      <c r="C6" s="601"/>
      <c r="D6" s="601"/>
      <c r="E6" s="601"/>
      <c r="F6" s="601"/>
      <c r="G6" s="601"/>
      <c r="H6" s="601"/>
      <c r="I6" s="601"/>
      <c r="J6" s="601"/>
      <c r="K6" s="601"/>
      <c r="L6" s="601"/>
      <c r="M6" s="601"/>
      <c r="N6" s="601"/>
      <c r="O6" s="601"/>
      <c r="P6" s="601"/>
      <c r="Q6" s="602"/>
      <c r="R6" s="603">
        <v>348853</v>
      </c>
      <c r="S6" s="606"/>
      <c r="T6" s="606"/>
      <c r="U6" s="606"/>
      <c r="V6" s="606"/>
      <c r="W6" s="606"/>
      <c r="X6" s="606"/>
      <c r="Y6" s="607"/>
      <c r="Z6" s="665">
        <v>0.9</v>
      </c>
      <c r="AA6" s="665"/>
      <c r="AB6" s="665"/>
      <c r="AC6" s="665"/>
      <c r="AD6" s="666">
        <v>348853</v>
      </c>
      <c r="AE6" s="666"/>
      <c r="AF6" s="666"/>
      <c r="AG6" s="666"/>
      <c r="AH6" s="666"/>
      <c r="AI6" s="666"/>
      <c r="AJ6" s="666"/>
      <c r="AK6" s="666"/>
      <c r="AL6" s="608">
        <v>1.8</v>
      </c>
      <c r="AM6" s="609"/>
      <c r="AN6" s="609"/>
      <c r="AO6" s="667"/>
      <c r="AP6" s="600" t="s">
        <v>225</v>
      </c>
      <c r="AQ6" s="601"/>
      <c r="AR6" s="601"/>
      <c r="AS6" s="601"/>
      <c r="AT6" s="601"/>
      <c r="AU6" s="601"/>
      <c r="AV6" s="601"/>
      <c r="AW6" s="601"/>
      <c r="AX6" s="601"/>
      <c r="AY6" s="601"/>
      <c r="AZ6" s="601"/>
      <c r="BA6" s="601"/>
      <c r="BB6" s="601"/>
      <c r="BC6" s="601"/>
      <c r="BD6" s="601"/>
      <c r="BE6" s="601"/>
      <c r="BF6" s="602"/>
      <c r="BG6" s="603">
        <v>7383670</v>
      </c>
      <c r="BH6" s="606"/>
      <c r="BI6" s="606"/>
      <c r="BJ6" s="606"/>
      <c r="BK6" s="606"/>
      <c r="BL6" s="606"/>
      <c r="BM6" s="606"/>
      <c r="BN6" s="607"/>
      <c r="BO6" s="665">
        <v>99.8</v>
      </c>
      <c r="BP6" s="665"/>
      <c r="BQ6" s="665"/>
      <c r="BR6" s="665"/>
      <c r="BS6" s="666">
        <v>402426</v>
      </c>
      <c r="BT6" s="666"/>
      <c r="BU6" s="666"/>
      <c r="BV6" s="666"/>
      <c r="BW6" s="666"/>
      <c r="BX6" s="666"/>
      <c r="BY6" s="666"/>
      <c r="BZ6" s="666"/>
      <c r="CA6" s="666"/>
      <c r="CB6" s="707"/>
      <c r="CD6" s="674" t="s">
        <v>226</v>
      </c>
      <c r="CE6" s="675"/>
      <c r="CF6" s="675"/>
      <c r="CG6" s="675"/>
      <c r="CH6" s="675"/>
      <c r="CI6" s="675"/>
      <c r="CJ6" s="675"/>
      <c r="CK6" s="675"/>
      <c r="CL6" s="675"/>
      <c r="CM6" s="675"/>
      <c r="CN6" s="675"/>
      <c r="CO6" s="675"/>
      <c r="CP6" s="675"/>
      <c r="CQ6" s="676"/>
      <c r="CR6" s="603">
        <v>246571</v>
      </c>
      <c r="CS6" s="606"/>
      <c r="CT6" s="606"/>
      <c r="CU6" s="606"/>
      <c r="CV6" s="606"/>
      <c r="CW6" s="606"/>
      <c r="CX6" s="606"/>
      <c r="CY6" s="607"/>
      <c r="CZ6" s="716">
        <v>0.6</v>
      </c>
      <c r="DA6" s="685"/>
      <c r="DB6" s="685"/>
      <c r="DC6" s="719"/>
      <c r="DD6" s="611" t="s">
        <v>171</v>
      </c>
      <c r="DE6" s="606"/>
      <c r="DF6" s="606"/>
      <c r="DG6" s="606"/>
      <c r="DH6" s="606"/>
      <c r="DI6" s="606"/>
      <c r="DJ6" s="606"/>
      <c r="DK6" s="606"/>
      <c r="DL6" s="606"/>
      <c r="DM6" s="606"/>
      <c r="DN6" s="606"/>
      <c r="DO6" s="606"/>
      <c r="DP6" s="607"/>
      <c r="DQ6" s="611">
        <v>246571</v>
      </c>
      <c r="DR6" s="606"/>
      <c r="DS6" s="606"/>
      <c r="DT6" s="606"/>
      <c r="DU6" s="606"/>
      <c r="DV6" s="606"/>
      <c r="DW6" s="606"/>
      <c r="DX6" s="606"/>
      <c r="DY6" s="606"/>
      <c r="DZ6" s="606"/>
      <c r="EA6" s="606"/>
      <c r="EB6" s="606"/>
      <c r="EC6" s="646"/>
    </row>
    <row r="7" spans="2:143" ht="11.25" customHeight="1">
      <c r="B7" s="600" t="s">
        <v>227</v>
      </c>
      <c r="C7" s="601"/>
      <c r="D7" s="601"/>
      <c r="E7" s="601"/>
      <c r="F7" s="601"/>
      <c r="G7" s="601"/>
      <c r="H7" s="601"/>
      <c r="I7" s="601"/>
      <c r="J7" s="601"/>
      <c r="K7" s="601"/>
      <c r="L7" s="601"/>
      <c r="M7" s="601"/>
      <c r="N7" s="601"/>
      <c r="O7" s="601"/>
      <c r="P7" s="601"/>
      <c r="Q7" s="602"/>
      <c r="R7" s="603">
        <v>16893</v>
      </c>
      <c r="S7" s="606"/>
      <c r="T7" s="606"/>
      <c r="U7" s="606"/>
      <c r="V7" s="606"/>
      <c r="W7" s="606"/>
      <c r="X7" s="606"/>
      <c r="Y7" s="607"/>
      <c r="Z7" s="665">
        <v>0</v>
      </c>
      <c r="AA7" s="665"/>
      <c r="AB7" s="665"/>
      <c r="AC7" s="665"/>
      <c r="AD7" s="666">
        <v>16893</v>
      </c>
      <c r="AE7" s="666"/>
      <c r="AF7" s="666"/>
      <c r="AG7" s="666"/>
      <c r="AH7" s="666"/>
      <c r="AI7" s="666"/>
      <c r="AJ7" s="666"/>
      <c r="AK7" s="666"/>
      <c r="AL7" s="608">
        <v>0.1</v>
      </c>
      <c r="AM7" s="609"/>
      <c r="AN7" s="609"/>
      <c r="AO7" s="667"/>
      <c r="AP7" s="600" t="s">
        <v>228</v>
      </c>
      <c r="AQ7" s="601"/>
      <c r="AR7" s="601"/>
      <c r="AS7" s="601"/>
      <c r="AT7" s="601"/>
      <c r="AU7" s="601"/>
      <c r="AV7" s="601"/>
      <c r="AW7" s="601"/>
      <c r="AX7" s="601"/>
      <c r="AY7" s="601"/>
      <c r="AZ7" s="601"/>
      <c r="BA7" s="601"/>
      <c r="BB7" s="601"/>
      <c r="BC7" s="601"/>
      <c r="BD7" s="601"/>
      <c r="BE7" s="601"/>
      <c r="BF7" s="602"/>
      <c r="BG7" s="603">
        <v>2892891</v>
      </c>
      <c r="BH7" s="606"/>
      <c r="BI7" s="606"/>
      <c r="BJ7" s="606"/>
      <c r="BK7" s="606"/>
      <c r="BL7" s="606"/>
      <c r="BM7" s="606"/>
      <c r="BN7" s="607"/>
      <c r="BO7" s="665">
        <v>39.1</v>
      </c>
      <c r="BP7" s="665"/>
      <c r="BQ7" s="665"/>
      <c r="BR7" s="665"/>
      <c r="BS7" s="666">
        <v>113320</v>
      </c>
      <c r="BT7" s="666"/>
      <c r="BU7" s="666"/>
      <c r="BV7" s="666"/>
      <c r="BW7" s="666"/>
      <c r="BX7" s="666"/>
      <c r="BY7" s="666"/>
      <c r="BZ7" s="666"/>
      <c r="CA7" s="666"/>
      <c r="CB7" s="707"/>
      <c r="CD7" s="647" t="s">
        <v>229</v>
      </c>
      <c r="CE7" s="644"/>
      <c r="CF7" s="644"/>
      <c r="CG7" s="644"/>
      <c r="CH7" s="644"/>
      <c r="CI7" s="644"/>
      <c r="CJ7" s="644"/>
      <c r="CK7" s="644"/>
      <c r="CL7" s="644"/>
      <c r="CM7" s="644"/>
      <c r="CN7" s="644"/>
      <c r="CO7" s="644"/>
      <c r="CP7" s="644"/>
      <c r="CQ7" s="645"/>
      <c r="CR7" s="603">
        <v>6460088</v>
      </c>
      <c r="CS7" s="606"/>
      <c r="CT7" s="606"/>
      <c r="CU7" s="606"/>
      <c r="CV7" s="606"/>
      <c r="CW7" s="606"/>
      <c r="CX7" s="606"/>
      <c r="CY7" s="607"/>
      <c r="CZ7" s="665">
        <v>16.899999999999999</v>
      </c>
      <c r="DA7" s="665"/>
      <c r="DB7" s="665"/>
      <c r="DC7" s="665"/>
      <c r="DD7" s="611">
        <v>391714</v>
      </c>
      <c r="DE7" s="606"/>
      <c r="DF7" s="606"/>
      <c r="DG7" s="606"/>
      <c r="DH7" s="606"/>
      <c r="DI7" s="606"/>
      <c r="DJ7" s="606"/>
      <c r="DK7" s="606"/>
      <c r="DL7" s="606"/>
      <c r="DM7" s="606"/>
      <c r="DN7" s="606"/>
      <c r="DO7" s="606"/>
      <c r="DP7" s="607"/>
      <c r="DQ7" s="611">
        <v>4088508</v>
      </c>
      <c r="DR7" s="606"/>
      <c r="DS7" s="606"/>
      <c r="DT7" s="606"/>
      <c r="DU7" s="606"/>
      <c r="DV7" s="606"/>
      <c r="DW7" s="606"/>
      <c r="DX7" s="606"/>
      <c r="DY7" s="606"/>
      <c r="DZ7" s="606"/>
      <c r="EA7" s="606"/>
      <c r="EB7" s="606"/>
      <c r="EC7" s="646"/>
    </row>
    <row r="8" spans="2:143" ht="11.25" customHeight="1">
      <c r="B8" s="600" t="s">
        <v>230</v>
      </c>
      <c r="C8" s="601"/>
      <c r="D8" s="601"/>
      <c r="E8" s="601"/>
      <c r="F8" s="601"/>
      <c r="G8" s="601"/>
      <c r="H8" s="601"/>
      <c r="I8" s="601"/>
      <c r="J8" s="601"/>
      <c r="K8" s="601"/>
      <c r="L8" s="601"/>
      <c r="M8" s="601"/>
      <c r="N8" s="601"/>
      <c r="O8" s="601"/>
      <c r="P8" s="601"/>
      <c r="Q8" s="602"/>
      <c r="R8" s="603">
        <v>24093</v>
      </c>
      <c r="S8" s="606"/>
      <c r="T8" s="606"/>
      <c r="U8" s="606"/>
      <c r="V8" s="606"/>
      <c r="W8" s="606"/>
      <c r="X8" s="606"/>
      <c r="Y8" s="607"/>
      <c r="Z8" s="665">
        <v>0.1</v>
      </c>
      <c r="AA8" s="665"/>
      <c r="AB8" s="665"/>
      <c r="AC8" s="665"/>
      <c r="AD8" s="666">
        <v>24093</v>
      </c>
      <c r="AE8" s="666"/>
      <c r="AF8" s="666"/>
      <c r="AG8" s="666"/>
      <c r="AH8" s="666"/>
      <c r="AI8" s="666"/>
      <c r="AJ8" s="666"/>
      <c r="AK8" s="666"/>
      <c r="AL8" s="608">
        <v>0.1</v>
      </c>
      <c r="AM8" s="609"/>
      <c r="AN8" s="609"/>
      <c r="AO8" s="667"/>
      <c r="AP8" s="600" t="s">
        <v>231</v>
      </c>
      <c r="AQ8" s="601"/>
      <c r="AR8" s="601"/>
      <c r="AS8" s="601"/>
      <c r="AT8" s="601"/>
      <c r="AU8" s="601"/>
      <c r="AV8" s="601"/>
      <c r="AW8" s="601"/>
      <c r="AX8" s="601"/>
      <c r="AY8" s="601"/>
      <c r="AZ8" s="601"/>
      <c r="BA8" s="601"/>
      <c r="BB8" s="601"/>
      <c r="BC8" s="601"/>
      <c r="BD8" s="601"/>
      <c r="BE8" s="601"/>
      <c r="BF8" s="602"/>
      <c r="BG8" s="603">
        <v>95647</v>
      </c>
      <c r="BH8" s="606"/>
      <c r="BI8" s="606"/>
      <c r="BJ8" s="606"/>
      <c r="BK8" s="606"/>
      <c r="BL8" s="606"/>
      <c r="BM8" s="606"/>
      <c r="BN8" s="607"/>
      <c r="BO8" s="665">
        <v>1.3</v>
      </c>
      <c r="BP8" s="665"/>
      <c r="BQ8" s="665"/>
      <c r="BR8" s="665"/>
      <c r="BS8" s="611" t="s">
        <v>171</v>
      </c>
      <c r="BT8" s="606"/>
      <c r="BU8" s="606"/>
      <c r="BV8" s="606"/>
      <c r="BW8" s="606"/>
      <c r="BX8" s="606"/>
      <c r="BY8" s="606"/>
      <c r="BZ8" s="606"/>
      <c r="CA8" s="606"/>
      <c r="CB8" s="646"/>
      <c r="CD8" s="647" t="s">
        <v>232</v>
      </c>
      <c r="CE8" s="644"/>
      <c r="CF8" s="644"/>
      <c r="CG8" s="644"/>
      <c r="CH8" s="644"/>
      <c r="CI8" s="644"/>
      <c r="CJ8" s="644"/>
      <c r="CK8" s="644"/>
      <c r="CL8" s="644"/>
      <c r="CM8" s="644"/>
      <c r="CN8" s="644"/>
      <c r="CO8" s="644"/>
      <c r="CP8" s="644"/>
      <c r="CQ8" s="645"/>
      <c r="CR8" s="603">
        <v>10706210</v>
      </c>
      <c r="CS8" s="606"/>
      <c r="CT8" s="606"/>
      <c r="CU8" s="606"/>
      <c r="CV8" s="606"/>
      <c r="CW8" s="606"/>
      <c r="CX8" s="606"/>
      <c r="CY8" s="607"/>
      <c r="CZ8" s="665">
        <v>28.1</v>
      </c>
      <c r="DA8" s="665"/>
      <c r="DB8" s="665"/>
      <c r="DC8" s="665"/>
      <c r="DD8" s="611">
        <v>133194</v>
      </c>
      <c r="DE8" s="606"/>
      <c r="DF8" s="606"/>
      <c r="DG8" s="606"/>
      <c r="DH8" s="606"/>
      <c r="DI8" s="606"/>
      <c r="DJ8" s="606"/>
      <c r="DK8" s="606"/>
      <c r="DL8" s="606"/>
      <c r="DM8" s="606"/>
      <c r="DN8" s="606"/>
      <c r="DO8" s="606"/>
      <c r="DP8" s="607"/>
      <c r="DQ8" s="611">
        <v>5299730</v>
      </c>
      <c r="DR8" s="606"/>
      <c r="DS8" s="606"/>
      <c r="DT8" s="606"/>
      <c r="DU8" s="606"/>
      <c r="DV8" s="606"/>
      <c r="DW8" s="606"/>
      <c r="DX8" s="606"/>
      <c r="DY8" s="606"/>
      <c r="DZ8" s="606"/>
      <c r="EA8" s="606"/>
      <c r="EB8" s="606"/>
      <c r="EC8" s="646"/>
    </row>
    <row r="9" spans="2:143" ht="11.25" customHeight="1">
      <c r="B9" s="600" t="s">
        <v>233</v>
      </c>
      <c r="C9" s="601"/>
      <c r="D9" s="601"/>
      <c r="E9" s="601"/>
      <c r="F9" s="601"/>
      <c r="G9" s="601"/>
      <c r="H9" s="601"/>
      <c r="I9" s="601"/>
      <c r="J9" s="601"/>
      <c r="K9" s="601"/>
      <c r="L9" s="601"/>
      <c r="M9" s="601"/>
      <c r="N9" s="601"/>
      <c r="O9" s="601"/>
      <c r="P9" s="601"/>
      <c r="Q9" s="602"/>
      <c r="R9" s="603">
        <v>21009</v>
      </c>
      <c r="S9" s="606"/>
      <c r="T9" s="606"/>
      <c r="U9" s="606"/>
      <c r="V9" s="606"/>
      <c r="W9" s="606"/>
      <c r="X9" s="606"/>
      <c r="Y9" s="607"/>
      <c r="Z9" s="665">
        <v>0.1</v>
      </c>
      <c r="AA9" s="665"/>
      <c r="AB9" s="665"/>
      <c r="AC9" s="665"/>
      <c r="AD9" s="666">
        <v>21009</v>
      </c>
      <c r="AE9" s="666"/>
      <c r="AF9" s="666"/>
      <c r="AG9" s="666"/>
      <c r="AH9" s="666"/>
      <c r="AI9" s="666"/>
      <c r="AJ9" s="666"/>
      <c r="AK9" s="666"/>
      <c r="AL9" s="608">
        <v>0.1</v>
      </c>
      <c r="AM9" s="609"/>
      <c r="AN9" s="609"/>
      <c r="AO9" s="667"/>
      <c r="AP9" s="600" t="s">
        <v>234</v>
      </c>
      <c r="AQ9" s="601"/>
      <c r="AR9" s="601"/>
      <c r="AS9" s="601"/>
      <c r="AT9" s="601"/>
      <c r="AU9" s="601"/>
      <c r="AV9" s="601"/>
      <c r="AW9" s="601"/>
      <c r="AX9" s="601"/>
      <c r="AY9" s="601"/>
      <c r="AZ9" s="601"/>
      <c r="BA9" s="601"/>
      <c r="BB9" s="601"/>
      <c r="BC9" s="601"/>
      <c r="BD9" s="601"/>
      <c r="BE9" s="601"/>
      <c r="BF9" s="602"/>
      <c r="BG9" s="603">
        <v>2193909</v>
      </c>
      <c r="BH9" s="606"/>
      <c r="BI9" s="606"/>
      <c r="BJ9" s="606"/>
      <c r="BK9" s="606"/>
      <c r="BL9" s="606"/>
      <c r="BM9" s="606"/>
      <c r="BN9" s="607"/>
      <c r="BO9" s="665">
        <v>29.7</v>
      </c>
      <c r="BP9" s="665"/>
      <c r="BQ9" s="665"/>
      <c r="BR9" s="665"/>
      <c r="BS9" s="611" t="s">
        <v>171</v>
      </c>
      <c r="BT9" s="606"/>
      <c r="BU9" s="606"/>
      <c r="BV9" s="606"/>
      <c r="BW9" s="606"/>
      <c r="BX9" s="606"/>
      <c r="BY9" s="606"/>
      <c r="BZ9" s="606"/>
      <c r="CA9" s="606"/>
      <c r="CB9" s="646"/>
      <c r="CD9" s="647" t="s">
        <v>235</v>
      </c>
      <c r="CE9" s="644"/>
      <c r="CF9" s="644"/>
      <c r="CG9" s="644"/>
      <c r="CH9" s="644"/>
      <c r="CI9" s="644"/>
      <c r="CJ9" s="644"/>
      <c r="CK9" s="644"/>
      <c r="CL9" s="644"/>
      <c r="CM9" s="644"/>
      <c r="CN9" s="644"/>
      <c r="CO9" s="644"/>
      <c r="CP9" s="644"/>
      <c r="CQ9" s="645"/>
      <c r="CR9" s="603">
        <v>3085686</v>
      </c>
      <c r="CS9" s="606"/>
      <c r="CT9" s="606"/>
      <c r="CU9" s="606"/>
      <c r="CV9" s="606"/>
      <c r="CW9" s="606"/>
      <c r="CX9" s="606"/>
      <c r="CY9" s="607"/>
      <c r="CZ9" s="665">
        <v>8.1</v>
      </c>
      <c r="DA9" s="665"/>
      <c r="DB9" s="665"/>
      <c r="DC9" s="665"/>
      <c r="DD9" s="611">
        <v>210692</v>
      </c>
      <c r="DE9" s="606"/>
      <c r="DF9" s="606"/>
      <c r="DG9" s="606"/>
      <c r="DH9" s="606"/>
      <c r="DI9" s="606"/>
      <c r="DJ9" s="606"/>
      <c r="DK9" s="606"/>
      <c r="DL9" s="606"/>
      <c r="DM9" s="606"/>
      <c r="DN9" s="606"/>
      <c r="DO9" s="606"/>
      <c r="DP9" s="607"/>
      <c r="DQ9" s="611">
        <v>2430494</v>
      </c>
      <c r="DR9" s="606"/>
      <c r="DS9" s="606"/>
      <c r="DT9" s="606"/>
      <c r="DU9" s="606"/>
      <c r="DV9" s="606"/>
      <c r="DW9" s="606"/>
      <c r="DX9" s="606"/>
      <c r="DY9" s="606"/>
      <c r="DZ9" s="606"/>
      <c r="EA9" s="606"/>
      <c r="EB9" s="606"/>
      <c r="EC9" s="646"/>
    </row>
    <row r="10" spans="2:143" ht="11.25" customHeight="1">
      <c r="B10" s="600" t="s">
        <v>236</v>
      </c>
      <c r="C10" s="601"/>
      <c r="D10" s="601"/>
      <c r="E10" s="601"/>
      <c r="F10" s="601"/>
      <c r="G10" s="601"/>
      <c r="H10" s="601"/>
      <c r="I10" s="601"/>
      <c r="J10" s="601"/>
      <c r="K10" s="601"/>
      <c r="L10" s="601"/>
      <c r="M10" s="601"/>
      <c r="N10" s="601"/>
      <c r="O10" s="601"/>
      <c r="P10" s="601"/>
      <c r="Q10" s="602"/>
      <c r="R10" s="603" t="s">
        <v>171</v>
      </c>
      <c r="S10" s="606"/>
      <c r="T10" s="606"/>
      <c r="U10" s="606"/>
      <c r="V10" s="606"/>
      <c r="W10" s="606"/>
      <c r="X10" s="606"/>
      <c r="Y10" s="607"/>
      <c r="Z10" s="665" t="s">
        <v>171</v>
      </c>
      <c r="AA10" s="665"/>
      <c r="AB10" s="665"/>
      <c r="AC10" s="665"/>
      <c r="AD10" s="666" t="s">
        <v>171</v>
      </c>
      <c r="AE10" s="666"/>
      <c r="AF10" s="666"/>
      <c r="AG10" s="666"/>
      <c r="AH10" s="666"/>
      <c r="AI10" s="666"/>
      <c r="AJ10" s="666"/>
      <c r="AK10" s="666"/>
      <c r="AL10" s="608" t="s">
        <v>132</v>
      </c>
      <c r="AM10" s="609"/>
      <c r="AN10" s="609"/>
      <c r="AO10" s="667"/>
      <c r="AP10" s="600" t="s">
        <v>237</v>
      </c>
      <c r="AQ10" s="601"/>
      <c r="AR10" s="601"/>
      <c r="AS10" s="601"/>
      <c r="AT10" s="601"/>
      <c r="AU10" s="601"/>
      <c r="AV10" s="601"/>
      <c r="AW10" s="601"/>
      <c r="AX10" s="601"/>
      <c r="AY10" s="601"/>
      <c r="AZ10" s="601"/>
      <c r="BA10" s="601"/>
      <c r="BB10" s="601"/>
      <c r="BC10" s="601"/>
      <c r="BD10" s="601"/>
      <c r="BE10" s="601"/>
      <c r="BF10" s="602"/>
      <c r="BG10" s="603">
        <v>221338</v>
      </c>
      <c r="BH10" s="606"/>
      <c r="BI10" s="606"/>
      <c r="BJ10" s="606"/>
      <c r="BK10" s="606"/>
      <c r="BL10" s="606"/>
      <c r="BM10" s="606"/>
      <c r="BN10" s="607"/>
      <c r="BO10" s="665">
        <v>3</v>
      </c>
      <c r="BP10" s="665"/>
      <c r="BQ10" s="665"/>
      <c r="BR10" s="665"/>
      <c r="BS10" s="611">
        <v>36642</v>
      </c>
      <c r="BT10" s="606"/>
      <c r="BU10" s="606"/>
      <c r="BV10" s="606"/>
      <c r="BW10" s="606"/>
      <c r="BX10" s="606"/>
      <c r="BY10" s="606"/>
      <c r="BZ10" s="606"/>
      <c r="CA10" s="606"/>
      <c r="CB10" s="646"/>
      <c r="CD10" s="647" t="s">
        <v>238</v>
      </c>
      <c r="CE10" s="644"/>
      <c r="CF10" s="644"/>
      <c r="CG10" s="644"/>
      <c r="CH10" s="644"/>
      <c r="CI10" s="644"/>
      <c r="CJ10" s="644"/>
      <c r="CK10" s="644"/>
      <c r="CL10" s="644"/>
      <c r="CM10" s="644"/>
      <c r="CN10" s="644"/>
      <c r="CO10" s="644"/>
      <c r="CP10" s="644"/>
      <c r="CQ10" s="645"/>
      <c r="CR10" s="603">
        <v>60959</v>
      </c>
      <c r="CS10" s="606"/>
      <c r="CT10" s="606"/>
      <c r="CU10" s="606"/>
      <c r="CV10" s="606"/>
      <c r="CW10" s="606"/>
      <c r="CX10" s="606"/>
      <c r="CY10" s="607"/>
      <c r="CZ10" s="665">
        <v>0.2</v>
      </c>
      <c r="DA10" s="665"/>
      <c r="DB10" s="665"/>
      <c r="DC10" s="665"/>
      <c r="DD10" s="611" t="s">
        <v>239</v>
      </c>
      <c r="DE10" s="606"/>
      <c r="DF10" s="606"/>
      <c r="DG10" s="606"/>
      <c r="DH10" s="606"/>
      <c r="DI10" s="606"/>
      <c r="DJ10" s="606"/>
      <c r="DK10" s="606"/>
      <c r="DL10" s="606"/>
      <c r="DM10" s="606"/>
      <c r="DN10" s="606"/>
      <c r="DO10" s="606"/>
      <c r="DP10" s="607"/>
      <c r="DQ10" s="611">
        <v>21400</v>
      </c>
      <c r="DR10" s="606"/>
      <c r="DS10" s="606"/>
      <c r="DT10" s="606"/>
      <c r="DU10" s="606"/>
      <c r="DV10" s="606"/>
      <c r="DW10" s="606"/>
      <c r="DX10" s="606"/>
      <c r="DY10" s="606"/>
      <c r="DZ10" s="606"/>
      <c r="EA10" s="606"/>
      <c r="EB10" s="606"/>
      <c r="EC10" s="646"/>
    </row>
    <row r="11" spans="2:143" ht="11.25" customHeight="1">
      <c r="B11" s="600" t="s">
        <v>240</v>
      </c>
      <c r="C11" s="601"/>
      <c r="D11" s="601"/>
      <c r="E11" s="601"/>
      <c r="F11" s="601"/>
      <c r="G11" s="601"/>
      <c r="H11" s="601"/>
      <c r="I11" s="601"/>
      <c r="J11" s="601"/>
      <c r="K11" s="601"/>
      <c r="L11" s="601"/>
      <c r="M11" s="601"/>
      <c r="N11" s="601"/>
      <c r="O11" s="601"/>
      <c r="P11" s="601"/>
      <c r="Q11" s="602"/>
      <c r="R11" s="603" t="s">
        <v>171</v>
      </c>
      <c r="S11" s="606"/>
      <c r="T11" s="606"/>
      <c r="U11" s="606"/>
      <c r="V11" s="606"/>
      <c r="W11" s="606"/>
      <c r="X11" s="606"/>
      <c r="Y11" s="607"/>
      <c r="Z11" s="665" t="s">
        <v>171</v>
      </c>
      <c r="AA11" s="665"/>
      <c r="AB11" s="665"/>
      <c r="AC11" s="665"/>
      <c r="AD11" s="666" t="s">
        <v>171</v>
      </c>
      <c r="AE11" s="666"/>
      <c r="AF11" s="666"/>
      <c r="AG11" s="666"/>
      <c r="AH11" s="666"/>
      <c r="AI11" s="666"/>
      <c r="AJ11" s="666"/>
      <c r="AK11" s="666"/>
      <c r="AL11" s="608" t="s">
        <v>171</v>
      </c>
      <c r="AM11" s="609"/>
      <c r="AN11" s="609"/>
      <c r="AO11" s="667"/>
      <c r="AP11" s="600" t="s">
        <v>241</v>
      </c>
      <c r="AQ11" s="601"/>
      <c r="AR11" s="601"/>
      <c r="AS11" s="601"/>
      <c r="AT11" s="601"/>
      <c r="AU11" s="601"/>
      <c r="AV11" s="601"/>
      <c r="AW11" s="601"/>
      <c r="AX11" s="601"/>
      <c r="AY11" s="601"/>
      <c r="AZ11" s="601"/>
      <c r="BA11" s="601"/>
      <c r="BB11" s="601"/>
      <c r="BC11" s="601"/>
      <c r="BD11" s="601"/>
      <c r="BE11" s="601"/>
      <c r="BF11" s="602"/>
      <c r="BG11" s="603">
        <v>381997</v>
      </c>
      <c r="BH11" s="606"/>
      <c r="BI11" s="606"/>
      <c r="BJ11" s="606"/>
      <c r="BK11" s="606"/>
      <c r="BL11" s="606"/>
      <c r="BM11" s="606"/>
      <c r="BN11" s="607"/>
      <c r="BO11" s="665">
        <v>5.2</v>
      </c>
      <c r="BP11" s="665"/>
      <c r="BQ11" s="665"/>
      <c r="BR11" s="665"/>
      <c r="BS11" s="611">
        <v>76678</v>
      </c>
      <c r="BT11" s="606"/>
      <c r="BU11" s="606"/>
      <c r="BV11" s="606"/>
      <c r="BW11" s="606"/>
      <c r="BX11" s="606"/>
      <c r="BY11" s="606"/>
      <c r="BZ11" s="606"/>
      <c r="CA11" s="606"/>
      <c r="CB11" s="646"/>
      <c r="CD11" s="647" t="s">
        <v>242</v>
      </c>
      <c r="CE11" s="644"/>
      <c r="CF11" s="644"/>
      <c r="CG11" s="644"/>
      <c r="CH11" s="644"/>
      <c r="CI11" s="644"/>
      <c r="CJ11" s="644"/>
      <c r="CK11" s="644"/>
      <c r="CL11" s="644"/>
      <c r="CM11" s="644"/>
      <c r="CN11" s="644"/>
      <c r="CO11" s="644"/>
      <c r="CP11" s="644"/>
      <c r="CQ11" s="645"/>
      <c r="CR11" s="603">
        <v>2604106</v>
      </c>
      <c r="CS11" s="606"/>
      <c r="CT11" s="606"/>
      <c r="CU11" s="606"/>
      <c r="CV11" s="606"/>
      <c r="CW11" s="606"/>
      <c r="CX11" s="606"/>
      <c r="CY11" s="607"/>
      <c r="CZ11" s="665">
        <v>6.8</v>
      </c>
      <c r="DA11" s="665"/>
      <c r="DB11" s="665"/>
      <c r="DC11" s="665"/>
      <c r="DD11" s="611">
        <v>1228387</v>
      </c>
      <c r="DE11" s="606"/>
      <c r="DF11" s="606"/>
      <c r="DG11" s="606"/>
      <c r="DH11" s="606"/>
      <c r="DI11" s="606"/>
      <c r="DJ11" s="606"/>
      <c r="DK11" s="606"/>
      <c r="DL11" s="606"/>
      <c r="DM11" s="606"/>
      <c r="DN11" s="606"/>
      <c r="DO11" s="606"/>
      <c r="DP11" s="607"/>
      <c r="DQ11" s="611">
        <v>966559</v>
      </c>
      <c r="DR11" s="606"/>
      <c r="DS11" s="606"/>
      <c r="DT11" s="606"/>
      <c r="DU11" s="606"/>
      <c r="DV11" s="606"/>
      <c r="DW11" s="606"/>
      <c r="DX11" s="606"/>
      <c r="DY11" s="606"/>
      <c r="DZ11" s="606"/>
      <c r="EA11" s="606"/>
      <c r="EB11" s="606"/>
      <c r="EC11" s="646"/>
    </row>
    <row r="12" spans="2:143" ht="11.25" customHeight="1">
      <c r="B12" s="600" t="s">
        <v>243</v>
      </c>
      <c r="C12" s="601"/>
      <c r="D12" s="601"/>
      <c r="E12" s="601"/>
      <c r="F12" s="601"/>
      <c r="G12" s="601"/>
      <c r="H12" s="601"/>
      <c r="I12" s="601"/>
      <c r="J12" s="601"/>
      <c r="K12" s="601"/>
      <c r="L12" s="601"/>
      <c r="M12" s="601"/>
      <c r="N12" s="601"/>
      <c r="O12" s="601"/>
      <c r="P12" s="601"/>
      <c r="Q12" s="602"/>
      <c r="R12" s="603">
        <v>1051578</v>
      </c>
      <c r="S12" s="606"/>
      <c r="T12" s="606"/>
      <c r="U12" s="606"/>
      <c r="V12" s="606"/>
      <c r="W12" s="606"/>
      <c r="X12" s="606"/>
      <c r="Y12" s="607"/>
      <c r="Z12" s="665">
        <v>2.7</v>
      </c>
      <c r="AA12" s="665"/>
      <c r="AB12" s="665"/>
      <c r="AC12" s="665"/>
      <c r="AD12" s="666">
        <v>1051578</v>
      </c>
      <c r="AE12" s="666"/>
      <c r="AF12" s="666"/>
      <c r="AG12" s="666"/>
      <c r="AH12" s="666"/>
      <c r="AI12" s="666"/>
      <c r="AJ12" s="666"/>
      <c r="AK12" s="666"/>
      <c r="AL12" s="608">
        <v>5.3</v>
      </c>
      <c r="AM12" s="609"/>
      <c r="AN12" s="609"/>
      <c r="AO12" s="667"/>
      <c r="AP12" s="600" t="s">
        <v>244</v>
      </c>
      <c r="AQ12" s="601"/>
      <c r="AR12" s="601"/>
      <c r="AS12" s="601"/>
      <c r="AT12" s="601"/>
      <c r="AU12" s="601"/>
      <c r="AV12" s="601"/>
      <c r="AW12" s="601"/>
      <c r="AX12" s="601"/>
      <c r="AY12" s="601"/>
      <c r="AZ12" s="601"/>
      <c r="BA12" s="601"/>
      <c r="BB12" s="601"/>
      <c r="BC12" s="601"/>
      <c r="BD12" s="601"/>
      <c r="BE12" s="601"/>
      <c r="BF12" s="602"/>
      <c r="BG12" s="603">
        <v>3945527</v>
      </c>
      <c r="BH12" s="606"/>
      <c r="BI12" s="606"/>
      <c r="BJ12" s="606"/>
      <c r="BK12" s="606"/>
      <c r="BL12" s="606"/>
      <c r="BM12" s="606"/>
      <c r="BN12" s="607"/>
      <c r="BO12" s="665">
        <v>53.3</v>
      </c>
      <c r="BP12" s="665"/>
      <c r="BQ12" s="665"/>
      <c r="BR12" s="665"/>
      <c r="BS12" s="611">
        <v>258412</v>
      </c>
      <c r="BT12" s="606"/>
      <c r="BU12" s="606"/>
      <c r="BV12" s="606"/>
      <c r="BW12" s="606"/>
      <c r="BX12" s="606"/>
      <c r="BY12" s="606"/>
      <c r="BZ12" s="606"/>
      <c r="CA12" s="606"/>
      <c r="CB12" s="646"/>
      <c r="CD12" s="647" t="s">
        <v>245</v>
      </c>
      <c r="CE12" s="644"/>
      <c r="CF12" s="644"/>
      <c r="CG12" s="644"/>
      <c r="CH12" s="644"/>
      <c r="CI12" s="644"/>
      <c r="CJ12" s="644"/>
      <c r="CK12" s="644"/>
      <c r="CL12" s="644"/>
      <c r="CM12" s="644"/>
      <c r="CN12" s="644"/>
      <c r="CO12" s="644"/>
      <c r="CP12" s="644"/>
      <c r="CQ12" s="645"/>
      <c r="CR12" s="603">
        <v>997614</v>
      </c>
      <c r="CS12" s="606"/>
      <c r="CT12" s="606"/>
      <c r="CU12" s="606"/>
      <c r="CV12" s="606"/>
      <c r="CW12" s="606"/>
      <c r="CX12" s="606"/>
      <c r="CY12" s="607"/>
      <c r="CZ12" s="665">
        <v>2.6</v>
      </c>
      <c r="DA12" s="665"/>
      <c r="DB12" s="665"/>
      <c r="DC12" s="665"/>
      <c r="DD12" s="611">
        <v>30855</v>
      </c>
      <c r="DE12" s="606"/>
      <c r="DF12" s="606"/>
      <c r="DG12" s="606"/>
      <c r="DH12" s="606"/>
      <c r="DI12" s="606"/>
      <c r="DJ12" s="606"/>
      <c r="DK12" s="606"/>
      <c r="DL12" s="606"/>
      <c r="DM12" s="606"/>
      <c r="DN12" s="606"/>
      <c r="DO12" s="606"/>
      <c r="DP12" s="607"/>
      <c r="DQ12" s="611">
        <v>705137</v>
      </c>
      <c r="DR12" s="606"/>
      <c r="DS12" s="606"/>
      <c r="DT12" s="606"/>
      <c r="DU12" s="606"/>
      <c r="DV12" s="606"/>
      <c r="DW12" s="606"/>
      <c r="DX12" s="606"/>
      <c r="DY12" s="606"/>
      <c r="DZ12" s="606"/>
      <c r="EA12" s="606"/>
      <c r="EB12" s="606"/>
      <c r="EC12" s="646"/>
    </row>
    <row r="13" spans="2:143" ht="11.25" customHeight="1">
      <c r="B13" s="600" t="s">
        <v>246</v>
      </c>
      <c r="C13" s="601"/>
      <c r="D13" s="601"/>
      <c r="E13" s="601"/>
      <c r="F13" s="601"/>
      <c r="G13" s="601"/>
      <c r="H13" s="601"/>
      <c r="I13" s="601"/>
      <c r="J13" s="601"/>
      <c r="K13" s="601"/>
      <c r="L13" s="601"/>
      <c r="M13" s="601"/>
      <c r="N13" s="601"/>
      <c r="O13" s="601"/>
      <c r="P13" s="601"/>
      <c r="Q13" s="602"/>
      <c r="R13" s="603">
        <v>18514</v>
      </c>
      <c r="S13" s="606"/>
      <c r="T13" s="606"/>
      <c r="U13" s="606"/>
      <c r="V13" s="606"/>
      <c r="W13" s="606"/>
      <c r="X13" s="606"/>
      <c r="Y13" s="607"/>
      <c r="Z13" s="665">
        <v>0</v>
      </c>
      <c r="AA13" s="665"/>
      <c r="AB13" s="665"/>
      <c r="AC13" s="665"/>
      <c r="AD13" s="666">
        <v>18514</v>
      </c>
      <c r="AE13" s="666"/>
      <c r="AF13" s="666"/>
      <c r="AG13" s="666"/>
      <c r="AH13" s="666"/>
      <c r="AI13" s="666"/>
      <c r="AJ13" s="666"/>
      <c r="AK13" s="666"/>
      <c r="AL13" s="608">
        <v>0.1</v>
      </c>
      <c r="AM13" s="609"/>
      <c r="AN13" s="609"/>
      <c r="AO13" s="667"/>
      <c r="AP13" s="600" t="s">
        <v>247</v>
      </c>
      <c r="AQ13" s="601"/>
      <c r="AR13" s="601"/>
      <c r="AS13" s="601"/>
      <c r="AT13" s="601"/>
      <c r="AU13" s="601"/>
      <c r="AV13" s="601"/>
      <c r="AW13" s="601"/>
      <c r="AX13" s="601"/>
      <c r="AY13" s="601"/>
      <c r="AZ13" s="601"/>
      <c r="BA13" s="601"/>
      <c r="BB13" s="601"/>
      <c r="BC13" s="601"/>
      <c r="BD13" s="601"/>
      <c r="BE13" s="601"/>
      <c r="BF13" s="602"/>
      <c r="BG13" s="603">
        <v>3878299</v>
      </c>
      <c r="BH13" s="606"/>
      <c r="BI13" s="606"/>
      <c r="BJ13" s="606"/>
      <c r="BK13" s="606"/>
      <c r="BL13" s="606"/>
      <c r="BM13" s="606"/>
      <c r="BN13" s="607"/>
      <c r="BO13" s="665">
        <v>52.4</v>
      </c>
      <c r="BP13" s="665"/>
      <c r="BQ13" s="665"/>
      <c r="BR13" s="665"/>
      <c r="BS13" s="611">
        <v>258412</v>
      </c>
      <c r="BT13" s="606"/>
      <c r="BU13" s="606"/>
      <c r="BV13" s="606"/>
      <c r="BW13" s="606"/>
      <c r="BX13" s="606"/>
      <c r="BY13" s="606"/>
      <c r="BZ13" s="606"/>
      <c r="CA13" s="606"/>
      <c r="CB13" s="646"/>
      <c r="CD13" s="647" t="s">
        <v>248</v>
      </c>
      <c r="CE13" s="644"/>
      <c r="CF13" s="644"/>
      <c r="CG13" s="644"/>
      <c r="CH13" s="644"/>
      <c r="CI13" s="644"/>
      <c r="CJ13" s="644"/>
      <c r="CK13" s="644"/>
      <c r="CL13" s="644"/>
      <c r="CM13" s="644"/>
      <c r="CN13" s="644"/>
      <c r="CO13" s="644"/>
      <c r="CP13" s="644"/>
      <c r="CQ13" s="645"/>
      <c r="CR13" s="603">
        <v>3013068</v>
      </c>
      <c r="CS13" s="606"/>
      <c r="CT13" s="606"/>
      <c r="CU13" s="606"/>
      <c r="CV13" s="606"/>
      <c r="CW13" s="606"/>
      <c r="CX13" s="606"/>
      <c r="CY13" s="607"/>
      <c r="CZ13" s="665">
        <v>7.9</v>
      </c>
      <c r="DA13" s="665"/>
      <c r="DB13" s="665"/>
      <c r="DC13" s="665"/>
      <c r="DD13" s="611">
        <v>1647899</v>
      </c>
      <c r="DE13" s="606"/>
      <c r="DF13" s="606"/>
      <c r="DG13" s="606"/>
      <c r="DH13" s="606"/>
      <c r="DI13" s="606"/>
      <c r="DJ13" s="606"/>
      <c r="DK13" s="606"/>
      <c r="DL13" s="606"/>
      <c r="DM13" s="606"/>
      <c r="DN13" s="606"/>
      <c r="DO13" s="606"/>
      <c r="DP13" s="607"/>
      <c r="DQ13" s="611">
        <v>1359055</v>
      </c>
      <c r="DR13" s="606"/>
      <c r="DS13" s="606"/>
      <c r="DT13" s="606"/>
      <c r="DU13" s="606"/>
      <c r="DV13" s="606"/>
      <c r="DW13" s="606"/>
      <c r="DX13" s="606"/>
      <c r="DY13" s="606"/>
      <c r="DZ13" s="606"/>
      <c r="EA13" s="606"/>
      <c r="EB13" s="606"/>
      <c r="EC13" s="646"/>
    </row>
    <row r="14" spans="2:143" ht="11.25" customHeight="1">
      <c r="B14" s="600" t="s">
        <v>249</v>
      </c>
      <c r="C14" s="601"/>
      <c r="D14" s="601"/>
      <c r="E14" s="601"/>
      <c r="F14" s="601"/>
      <c r="G14" s="601"/>
      <c r="H14" s="601"/>
      <c r="I14" s="601"/>
      <c r="J14" s="601"/>
      <c r="K14" s="601"/>
      <c r="L14" s="601"/>
      <c r="M14" s="601"/>
      <c r="N14" s="601"/>
      <c r="O14" s="601"/>
      <c r="P14" s="601"/>
      <c r="Q14" s="602"/>
      <c r="R14" s="603" t="s">
        <v>171</v>
      </c>
      <c r="S14" s="606"/>
      <c r="T14" s="606"/>
      <c r="U14" s="606"/>
      <c r="V14" s="606"/>
      <c r="W14" s="606"/>
      <c r="X14" s="606"/>
      <c r="Y14" s="607"/>
      <c r="Z14" s="665" t="s">
        <v>171</v>
      </c>
      <c r="AA14" s="665"/>
      <c r="AB14" s="665"/>
      <c r="AC14" s="665"/>
      <c r="AD14" s="666" t="s">
        <v>132</v>
      </c>
      <c r="AE14" s="666"/>
      <c r="AF14" s="666"/>
      <c r="AG14" s="666"/>
      <c r="AH14" s="666"/>
      <c r="AI14" s="666"/>
      <c r="AJ14" s="666"/>
      <c r="AK14" s="666"/>
      <c r="AL14" s="608" t="s">
        <v>239</v>
      </c>
      <c r="AM14" s="609"/>
      <c r="AN14" s="609"/>
      <c r="AO14" s="667"/>
      <c r="AP14" s="600" t="s">
        <v>250</v>
      </c>
      <c r="AQ14" s="601"/>
      <c r="AR14" s="601"/>
      <c r="AS14" s="601"/>
      <c r="AT14" s="601"/>
      <c r="AU14" s="601"/>
      <c r="AV14" s="601"/>
      <c r="AW14" s="601"/>
      <c r="AX14" s="601"/>
      <c r="AY14" s="601"/>
      <c r="AZ14" s="601"/>
      <c r="BA14" s="601"/>
      <c r="BB14" s="601"/>
      <c r="BC14" s="601"/>
      <c r="BD14" s="601"/>
      <c r="BE14" s="601"/>
      <c r="BF14" s="602"/>
      <c r="BG14" s="603">
        <v>184953</v>
      </c>
      <c r="BH14" s="606"/>
      <c r="BI14" s="606"/>
      <c r="BJ14" s="606"/>
      <c r="BK14" s="606"/>
      <c r="BL14" s="606"/>
      <c r="BM14" s="606"/>
      <c r="BN14" s="607"/>
      <c r="BO14" s="665">
        <v>2.5</v>
      </c>
      <c r="BP14" s="665"/>
      <c r="BQ14" s="665"/>
      <c r="BR14" s="665"/>
      <c r="BS14" s="611">
        <v>30694</v>
      </c>
      <c r="BT14" s="606"/>
      <c r="BU14" s="606"/>
      <c r="BV14" s="606"/>
      <c r="BW14" s="606"/>
      <c r="BX14" s="606"/>
      <c r="BY14" s="606"/>
      <c r="BZ14" s="606"/>
      <c r="CA14" s="606"/>
      <c r="CB14" s="646"/>
      <c r="CD14" s="647" t="s">
        <v>251</v>
      </c>
      <c r="CE14" s="644"/>
      <c r="CF14" s="644"/>
      <c r="CG14" s="644"/>
      <c r="CH14" s="644"/>
      <c r="CI14" s="644"/>
      <c r="CJ14" s="644"/>
      <c r="CK14" s="644"/>
      <c r="CL14" s="644"/>
      <c r="CM14" s="644"/>
      <c r="CN14" s="644"/>
      <c r="CO14" s="644"/>
      <c r="CP14" s="644"/>
      <c r="CQ14" s="645"/>
      <c r="CR14" s="603">
        <v>1426733</v>
      </c>
      <c r="CS14" s="606"/>
      <c r="CT14" s="606"/>
      <c r="CU14" s="606"/>
      <c r="CV14" s="606"/>
      <c r="CW14" s="606"/>
      <c r="CX14" s="606"/>
      <c r="CY14" s="607"/>
      <c r="CZ14" s="665">
        <v>3.7</v>
      </c>
      <c r="DA14" s="665"/>
      <c r="DB14" s="665"/>
      <c r="DC14" s="665"/>
      <c r="DD14" s="611">
        <v>230470</v>
      </c>
      <c r="DE14" s="606"/>
      <c r="DF14" s="606"/>
      <c r="DG14" s="606"/>
      <c r="DH14" s="606"/>
      <c r="DI14" s="606"/>
      <c r="DJ14" s="606"/>
      <c r="DK14" s="606"/>
      <c r="DL14" s="606"/>
      <c r="DM14" s="606"/>
      <c r="DN14" s="606"/>
      <c r="DO14" s="606"/>
      <c r="DP14" s="607"/>
      <c r="DQ14" s="611">
        <v>1168689</v>
      </c>
      <c r="DR14" s="606"/>
      <c r="DS14" s="606"/>
      <c r="DT14" s="606"/>
      <c r="DU14" s="606"/>
      <c r="DV14" s="606"/>
      <c r="DW14" s="606"/>
      <c r="DX14" s="606"/>
      <c r="DY14" s="606"/>
      <c r="DZ14" s="606"/>
      <c r="EA14" s="606"/>
      <c r="EB14" s="606"/>
      <c r="EC14" s="646"/>
    </row>
    <row r="15" spans="2:143" ht="11.25" customHeight="1">
      <c r="B15" s="600" t="s">
        <v>252</v>
      </c>
      <c r="C15" s="601"/>
      <c r="D15" s="601"/>
      <c r="E15" s="601"/>
      <c r="F15" s="601"/>
      <c r="G15" s="601"/>
      <c r="H15" s="601"/>
      <c r="I15" s="601"/>
      <c r="J15" s="601"/>
      <c r="K15" s="601"/>
      <c r="L15" s="601"/>
      <c r="M15" s="601"/>
      <c r="N15" s="601"/>
      <c r="O15" s="601"/>
      <c r="P15" s="601"/>
      <c r="Q15" s="602"/>
      <c r="R15" s="603">
        <v>65364</v>
      </c>
      <c r="S15" s="606"/>
      <c r="T15" s="606"/>
      <c r="U15" s="606"/>
      <c r="V15" s="606"/>
      <c r="W15" s="606"/>
      <c r="X15" s="606"/>
      <c r="Y15" s="607"/>
      <c r="Z15" s="665">
        <v>0.2</v>
      </c>
      <c r="AA15" s="665"/>
      <c r="AB15" s="665"/>
      <c r="AC15" s="665"/>
      <c r="AD15" s="666">
        <v>65364</v>
      </c>
      <c r="AE15" s="666"/>
      <c r="AF15" s="666"/>
      <c r="AG15" s="666"/>
      <c r="AH15" s="666"/>
      <c r="AI15" s="666"/>
      <c r="AJ15" s="666"/>
      <c r="AK15" s="666"/>
      <c r="AL15" s="608">
        <v>0.3</v>
      </c>
      <c r="AM15" s="609"/>
      <c r="AN15" s="609"/>
      <c r="AO15" s="667"/>
      <c r="AP15" s="600" t="s">
        <v>253</v>
      </c>
      <c r="AQ15" s="601"/>
      <c r="AR15" s="601"/>
      <c r="AS15" s="601"/>
      <c r="AT15" s="601"/>
      <c r="AU15" s="601"/>
      <c r="AV15" s="601"/>
      <c r="AW15" s="601"/>
      <c r="AX15" s="601"/>
      <c r="AY15" s="601"/>
      <c r="AZ15" s="601"/>
      <c r="BA15" s="601"/>
      <c r="BB15" s="601"/>
      <c r="BC15" s="601"/>
      <c r="BD15" s="601"/>
      <c r="BE15" s="601"/>
      <c r="BF15" s="602"/>
      <c r="BG15" s="603">
        <v>360299</v>
      </c>
      <c r="BH15" s="606"/>
      <c r="BI15" s="606"/>
      <c r="BJ15" s="606"/>
      <c r="BK15" s="606"/>
      <c r="BL15" s="606"/>
      <c r="BM15" s="606"/>
      <c r="BN15" s="607"/>
      <c r="BO15" s="665">
        <v>4.9000000000000004</v>
      </c>
      <c r="BP15" s="665"/>
      <c r="BQ15" s="665"/>
      <c r="BR15" s="665"/>
      <c r="BS15" s="611" t="s">
        <v>171</v>
      </c>
      <c r="BT15" s="606"/>
      <c r="BU15" s="606"/>
      <c r="BV15" s="606"/>
      <c r="BW15" s="606"/>
      <c r="BX15" s="606"/>
      <c r="BY15" s="606"/>
      <c r="BZ15" s="606"/>
      <c r="CA15" s="606"/>
      <c r="CB15" s="646"/>
      <c r="CD15" s="647" t="s">
        <v>254</v>
      </c>
      <c r="CE15" s="644"/>
      <c r="CF15" s="644"/>
      <c r="CG15" s="644"/>
      <c r="CH15" s="644"/>
      <c r="CI15" s="644"/>
      <c r="CJ15" s="644"/>
      <c r="CK15" s="644"/>
      <c r="CL15" s="644"/>
      <c r="CM15" s="644"/>
      <c r="CN15" s="644"/>
      <c r="CO15" s="644"/>
      <c r="CP15" s="644"/>
      <c r="CQ15" s="645"/>
      <c r="CR15" s="603">
        <v>2777066</v>
      </c>
      <c r="CS15" s="606"/>
      <c r="CT15" s="606"/>
      <c r="CU15" s="606"/>
      <c r="CV15" s="606"/>
      <c r="CW15" s="606"/>
      <c r="CX15" s="606"/>
      <c r="CY15" s="607"/>
      <c r="CZ15" s="665">
        <v>7.3</v>
      </c>
      <c r="DA15" s="665"/>
      <c r="DB15" s="665"/>
      <c r="DC15" s="665"/>
      <c r="DD15" s="611">
        <v>483141</v>
      </c>
      <c r="DE15" s="606"/>
      <c r="DF15" s="606"/>
      <c r="DG15" s="606"/>
      <c r="DH15" s="606"/>
      <c r="DI15" s="606"/>
      <c r="DJ15" s="606"/>
      <c r="DK15" s="606"/>
      <c r="DL15" s="606"/>
      <c r="DM15" s="606"/>
      <c r="DN15" s="606"/>
      <c r="DO15" s="606"/>
      <c r="DP15" s="607"/>
      <c r="DQ15" s="611">
        <v>1928817</v>
      </c>
      <c r="DR15" s="606"/>
      <c r="DS15" s="606"/>
      <c r="DT15" s="606"/>
      <c r="DU15" s="606"/>
      <c r="DV15" s="606"/>
      <c r="DW15" s="606"/>
      <c r="DX15" s="606"/>
      <c r="DY15" s="606"/>
      <c r="DZ15" s="606"/>
      <c r="EA15" s="606"/>
      <c r="EB15" s="606"/>
      <c r="EC15" s="646"/>
    </row>
    <row r="16" spans="2:143" ht="11.25" customHeight="1">
      <c r="B16" s="600" t="s">
        <v>255</v>
      </c>
      <c r="C16" s="601"/>
      <c r="D16" s="601"/>
      <c r="E16" s="601"/>
      <c r="F16" s="601"/>
      <c r="G16" s="601"/>
      <c r="H16" s="601"/>
      <c r="I16" s="601"/>
      <c r="J16" s="601"/>
      <c r="K16" s="601"/>
      <c r="L16" s="601"/>
      <c r="M16" s="601"/>
      <c r="N16" s="601"/>
      <c r="O16" s="601"/>
      <c r="P16" s="601"/>
      <c r="Q16" s="602"/>
      <c r="R16" s="603" t="s">
        <v>239</v>
      </c>
      <c r="S16" s="606"/>
      <c r="T16" s="606"/>
      <c r="U16" s="606"/>
      <c r="V16" s="606"/>
      <c r="W16" s="606"/>
      <c r="X16" s="606"/>
      <c r="Y16" s="607"/>
      <c r="Z16" s="665" t="s">
        <v>171</v>
      </c>
      <c r="AA16" s="665"/>
      <c r="AB16" s="665"/>
      <c r="AC16" s="665"/>
      <c r="AD16" s="666" t="s">
        <v>171</v>
      </c>
      <c r="AE16" s="666"/>
      <c r="AF16" s="666"/>
      <c r="AG16" s="666"/>
      <c r="AH16" s="666"/>
      <c r="AI16" s="666"/>
      <c r="AJ16" s="666"/>
      <c r="AK16" s="666"/>
      <c r="AL16" s="608" t="s">
        <v>171</v>
      </c>
      <c r="AM16" s="609"/>
      <c r="AN16" s="609"/>
      <c r="AO16" s="667"/>
      <c r="AP16" s="600" t="s">
        <v>256</v>
      </c>
      <c r="AQ16" s="601"/>
      <c r="AR16" s="601"/>
      <c r="AS16" s="601"/>
      <c r="AT16" s="601"/>
      <c r="AU16" s="601"/>
      <c r="AV16" s="601"/>
      <c r="AW16" s="601"/>
      <c r="AX16" s="601"/>
      <c r="AY16" s="601"/>
      <c r="AZ16" s="601"/>
      <c r="BA16" s="601"/>
      <c r="BB16" s="601"/>
      <c r="BC16" s="601"/>
      <c r="BD16" s="601"/>
      <c r="BE16" s="601"/>
      <c r="BF16" s="602"/>
      <c r="BG16" s="603" t="s">
        <v>171</v>
      </c>
      <c r="BH16" s="606"/>
      <c r="BI16" s="606"/>
      <c r="BJ16" s="606"/>
      <c r="BK16" s="606"/>
      <c r="BL16" s="606"/>
      <c r="BM16" s="606"/>
      <c r="BN16" s="607"/>
      <c r="BO16" s="665" t="s">
        <v>171</v>
      </c>
      <c r="BP16" s="665"/>
      <c r="BQ16" s="665"/>
      <c r="BR16" s="665"/>
      <c r="BS16" s="611" t="s">
        <v>171</v>
      </c>
      <c r="BT16" s="606"/>
      <c r="BU16" s="606"/>
      <c r="BV16" s="606"/>
      <c r="BW16" s="606"/>
      <c r="BX16" s="606"/>
      <c r="BY16" s="606"/>
      <c r="BZ16" s="606"/>
      <c r="CA16" s="606"/>
      <c r="CB16" s="646"/>
      <c r="CD16" s="647" t="s">
        <v>257</v>
      </c>
      <c r="CE16" s="644"/>
      <c r="CF16" s="644"/>
      <c r="CG16" s="644"/>
      <c r="CH16" s="644"/>
      <c r="CI16" s="644"/>
      <c r="CJ16" s="644"/>
      <c r="CK16" s="644"/>
      <c r="CL16" s="644"/>
      <c r="CM16" s="644"/>
      <c r="CN16" s="644"/>
      <c r="CO16" s="644"/>
      <c r="CP16" s="644"/>
      <c r="CQ16" s="645"/>
      <c r="CR16" s="603">
        <v>637911</v>
      </c>
      <c r="CS16" s="606"/>
      <c r="CT16" s="606"/>
      <c r="CU16" s="606"/>
      <c r="CV16" s="606"/>
      <c r="CW16" s="606"/>
      <c r="CX16" s="606"/>
      <c r="CY16" s="607"/>
      <c r="CZ16" s="665">
        <v>1.7</v>
      </c>
      <c r="DA16" s="665"/>
      <c r="DB16" s="665"/>
      <c r="DC16" s="665"/>
      <c r="DD16" s="611" t="s">
        <v>171</v>
      </c>
      <c r="DE16" s="606"/>
      <c r="DF16" s="606"/>
      <c r="DG16" s="606"/>
      <c r="DH16" s="606"/>
      <c r="DI16" s="606"/>
      <c r="DJ16" s="606"/>
      <c r="DK16" s="606"/>
      <c r="DL16" s="606"/>
      <c r="DM16" s="606"/>
      <c r="DN16" s="606"/>
      <c r="DO16" s="606"/>
      <c r="DP16" s="607"/>
      <c r="DQ16" s="611">
        <v>75287</v>
      </c>
      <c r="DR16" s="606"/>
      <c r="DS16" s="606"/>
      <c r="DT16" s="606"/>
      <c r="DU16" s="606"/>
      <c r="DV16" s="606"/>
      <c r="DW16" s="606"/>
      <c r="DX16" s="606"/>
      <c r="DY16" s="606"/>
      <c r="DZ16" s="606"/>
      <c r="EA16" s="606"/>
      <c r="EB16" s="606"/>
      <c r="EC16" s="646"/>
    </row>
    <row r="17" spans="2:133" ht="11.25" customHeight="1">
      <c r="B17" s="600" t="s">
        <v>258</v>
      </c>
      <c r="C17" s="601"/>
      <c r="D17" s="601"/>
      <c r="E17" s="601"/>
      <c r="F17" s="601"/>
      <c r="G17" s="601"/>
      <c r="H17" s="601"/>
      <c r="I17" s="601"/>
      <c r="J17" s="601"/>
      <c r="K17" s="601"/>
      <c r="L17" s="601"/>
      <c r="M17" s="601"/>
      <c r="N17" s="601"/>
      <c r="O17" s="601"/>
      <c r="P17" s="601"/>
      <c r="Q17" s="602"/>
      <c r="R17" s="603">
        <v>20942</v>
      </c>
      <c r="S17" s="606"/>
      <c r="T17" s="606"/>
      <c r="U17" s="606"/>
      <c r="V17" s="606"/>
      <c r="W17" s="606"/>
      <c r="X17" s="606"/>
      <c r="Y17" s="607"/>
      <c r="Z17" s="665">
        <v>0.1</v>
      </c>
      <c r="AA17" s="665"/>
      <c r="AB17" s="665"/>
      <c r="AC17" s="665"/>
      <c r="AD17" s="666">
        <v>20942</v>
      </c>
      <c r="AE17" s="666"/>
      <c r="AF17" s="666"/>
      <c r="AG17" s="666"/>
      <c r="AH17" s="666"/>
      <c r="AI17" s="666"/>
      <c r="AJ17" s="666"/>
      <c r="AK17" s="666"/>
      <c r="AL17" s="608">
        <v>0.1</v>
      </c>
      <c r="AM17" s="609"/>
      <c r="AN17" s="609"/>
      <c r="AO17" s="667"/>
      <c r="AP17" s="600" t="s">
        <v>259</v>
      </c>
      <c r="AQ17" s="601"/>
      <c r="AR17" s="601"/>
      <c r="AS17" s="601"/>
      <c r="AT17" s="601"/>
      <c r="AU17" s="601"/>
      <c r="AV17" s="601"/>
      <c r="AW17" s="601"/>
      <c r="AX17" s="601"/>
      <c r="AY17" s="601"/>
      <c r="AZ17" s="601"/>
      <c r="BA17" s="601"/>
      <c r="BB17" s="601"/>
      <c r="BC17" s="601"/>
      <c r="BD17" s="601"/>
      <c r="BE17" s="601"/>
      <c r="BF17" s="602"/>
      <c r="BG17" s="603" t="s">
        <v>171</v>
      </c>
      <c r="BH17" s="606"/>
      <c r="BI17" s="606"/>
      <c r="BJ17" s="606"/>
      <c r="BK17" s="606"/>
      <c r="BL17" s="606"/>
      <c r="BM17" s="606"/>
      <c r="BN17" s="607"/>
      <c r="BO17" s="665" t="s">
        <v>171</v>
      </c>
      <c r="BP17" s="665"/>
      <c r="BQ17" s="665"/>
      <c r="BR17" s="665"/>
      <c r="BS17" s="611" t="s">
        <v>171</v>
      </c>
      <c r="BT17" s="606"/>
      <c r="BU17" s="606"/>
      <c r="BV17" s="606"/>
      <c r="BW17" s="606"/>
      <c r="BX17" s="606"/>
      <c r="BY17" s="606"/>
      <c r="BZ17" s="606"/>
      <c r="CA17" s="606"/>
      <c r="CB17" s="646"/>
      <c r="CD17" s="647" t="s">
        <v>260</v>
      </c>
      <c r="CE17" s="644"/>
      <c r="CF17" s="644"/>
      <c r="CG17" s="644"/>
      <c r="CH17" s="644"/>
      <c r="CI17" s="644"/>
      <c r="CJ17" s="644"/>
      <c r="CK17" s="644"/>
      <c r="CL17" s="644"/>
      <c r="CM17" s="644"/>
      <c r="CN17" s="644"/>
      <c r="CO17" s="644"/>
      <c r="CP17" s="644"/>
      <c r="CQ17" s="645"/>
      <c r="CR17" s="603">
        <v>6119511</v>
      </c>
      <c r="CS17" s="606"/>
      <c r="CT17" s="606"/>
      <c r="CU17" s="606"/>
      <c r="CV17" s="606"/>
      <c r="CW17" s="606"/>
      <c r="CX17" s="606"/>
      <c r="CY17" s="607"/>
      <c r="CZ17" s="665">
        <v>16</v>
      </c>
      <c r="DA17" s="665"/>
      <c r="DB17" s="665"/>
      <c r="DC17" s="665"/>
      <c r="DD17" s="611" t="s">
        <v>132</v>
      </c>
      <c r="DE17" s="606"/>
      <c r="DF17" s="606"/>
      <c r="DG17" s="606"/>
      <c r="DH17" s="606"/>
      <c r="DI17" s="606"/>
      <c r="DJ17" s="606"/>
      <c r="DK17" s="606"/>
      <c r="DL17" s="606"/>
      <c r="DM17" s="606"/>
      <c r="DN17" s="606"/>
      <c r="DO17" s="606"/>
      <c r="DP17" s="607"/>
      <c r="DQ17" s="611">
        <v>5941116</v>
      </c>
      <c r="DR17" s="606"/>
      <c r="DS17" s="606"/>
      <c r="DT17" s="606"/>
      <c r="DU17" s="606"/>
      <c r="DV17" s="606"/>
      <c r="DW17" s="606"/>
      <c r="DX17" s="606"/>
      <c r="DY17" s="606"/>
      <c r="DZ17" s="606"/>
      <c r="EA17" s="606"/>
      <c r="EB17" s="606"/>
      <c r="EC17" s="646"/>
    </row>
    <row r="18" spans="2:133" ht="11.25" customHeight="1">
      <c r="B18" s="600" t="s">
        <v>261</v>
      </c>
      <c r="C18" s="601"/>
      <c r="D18" s="601"/>
      <c r="E18" s="601"/>
      <c r="F18" s="601"/>
      <c r="G18" s="601"/>
      <c r="H18" s="601"/>
      <c r="I18" s="601"/>
      <c r="J18" s="601"/>
      <c r="K18" s="601"/>
      <c r="L18" s="601"/>
      <c r="M18" s="601"/>
      <c r="N18" s="601"/>
      <c r="O18" s="601"/>
      <c r="P18" s="601"/>
      <c r="Q18" s="602"/>
      <c r="R18" s="603">
        <v>12330208</v>
      </c>
      <c r="S18" s="606"/>
      <c r="T18" s="606"/>
      <c r="U18" s="606"/>
      <c r="V18" s="606"/>
      <c r="W18" s="606"/>
      <c r="X18" s="606"/>
      <c r="Y18" s="607"/>
      <c r="Z18" s="665">
        <v>31.9</v>
      </c>
      <c r="AA18" s="665"/>
      <c r="AB18" s="665"/>
      <c r="AC18" s="665"/>
      <c r="AD18" s="666">
        <v>10793755</v>
      </c>
      <c r="AE18" s="666"/>
      <c r="AF18" s="666"/>
      <c r="AG18" s="666"/>
      <c r="AH18" s="666"/>
      <c r="AI18" s="666"/>
      <c r="AJ18" s="666"/>
      <c r="AK18" s="666"/>
      <c r="AL18" s="608">
        <v>54.2</v>
      </c>
      <c r="AM18" s="609"/>
      <c r="AN18" s="609"/>
      <c r="AO18" s="667"/>
      <c r="AP18" s="600" t="s">
        <v>262</v>
      </c>
      <c r="AQ18" s="601"/>
      <c r="AR18" s="601"/>
      <c r="AS18" s="601"/>
      <c r="AT18" s="601"/>
      <c r="AU18" s="601"/>
      <c r="AV18" s="601"/>
      <c r="AW18" s="601"/>
      <c r="AX18" s="601"/>
      <c r="AY18" s="601"/>
      <c r="AZ18" s="601"/>
      <c r="BA18" s="601"/>
      <c r="BB18" s="601"/>
      <c r="BC18" s="601"/>
      <c r="BD18" s="601"/>
      <c r="BE18" s="601"/>
      <c r="BF18" s="602"/>
      <c r="BG18" s="603" t="s">
        <v>171</v>
      </c>
      <c r="BH18" s="606"/>
      <c r="BI18" s="606"/>
      <c r="BJ18" s="606"/>
      <c r="BK18" s="606"/>
      <c r="BL18" s="606"/>
      <c r="BM18" s="606"/>
      <c r="BN18" s="607"/>
      <c r="BO18" s="665" t="s">
        <v>171</v>
      </c>
      <c r="BP18" s="665"/>
      <c r="BQ18" s="665"/>
      <c r="BR18" s="665"/>
      <c r="BS18" s="611" t="s">
        <v>171</v>
      </c>
      <c r="BT18" s="606"/>
      <c r="BU18" s="606"/>
      <c r="BV18" s="606"/>
      <c r="BW18" s="606"/>
      <c r="BX18" s="606"/>
      <c r="BY18" s="606"/>
      <c r="BZ18" s="606"/>
      <c r="CA18" s="606"/>
      <c r="CB18" s="646"/>
      <c r="CD18" s="647" t="s">
        <v>263</v>
      </c>
      <c r="CE18" s="644"/>
      <c r="CF18" s="644"/>
      <c r="CG18" s="644"/>
      <c r="CH18" s="644"/>
      <c r="CI18" s="644"/>
      <c r="CJ18" s="644"/>
      <c r="CK18" s="644"/>
      <c r="CL18" s="644"/>
      <c r="CM18" s="644"/>
      <c r="CN18" s="644"/>
      <c r="CO18" s="644"/>
      <c r="CP18" s="644"/>
      <c r="CQ18" s="645"/>
      <c r="CR18" s="603" t="s">
        <v>171</v>
      </c>
      <c r="CS18" s="606"/>
      <c r="CT18" s="606"/>
      <c r="CU18" s="606"/>
      <c r="CV18" s="606"/>
      <c r="CW18" s="606"/>
      <c r="CX18" s="606"/>
      <c r="CY18" s="607"/>
      <c r="CZ18" s="665" t="s">
        <v>171</v>
      </c>
      <c r="DA18" s="665"/>
      <c r="DB18" s="665"/>
      <c r="DC18" s="665"/>
      <c r="DD18" s="611" t="s">
        <v>171</v>
      </c>
      <c r="DE18" s="606"/>
      <c r="DF18" s="606"/>
      <c r="DG18" s="606"/>
      <c r="DH18" s="606"/>
      <c r="DI18" s="606"/>
      <c r="DJ18" s="606"/>
      <c r="DK18" s="606"/>
      <c r="DL18" s="606"/>
      <c r="DM18" s="606"/>
      <c r="DN18" s="606"/>
      <c r="DO18" s="606"/>
      <c r="DP18" s="607"/>
      <c r="DQ18" s="611" t="s">
        <v>171</v>
      </c>
      <c r="DR18" s="606"/>
      <c r="DS18" s="606"/>
      <c r="DT18" s="606"/>
      <c r="DU18" s="606"/>
      <c r="DV18" s="606"/>
      <c r="DW18" s="606"/>
      <c r="DX18" s="606"/>
      <c r="DY18" s="606"/>
      <c r="DZ18" s="606"/>
      <c r="EA18" s="606"/>
      <c r="EB18" s="606"/>
      <c r="EC18" s="646"/>
    </row>
    <row r="19" spans="2:133" ht="11.25" customHeight="1">
      <c r="B19" s="600" t="s">
        <v>264</v>
      </c>
      <c r="C19" s="601"/>
      <c r="D19" s="601"/>
      <c r="E19" s="601"/>
      <c r="F19" s="601"/>
      <c r="G19" s="601"/>
      <c r="H19" s="601"/>
      <c r="I19" s="601"/>
      <c r="J19" s="601"/>
      <c r="K19" s="601"/>
      <c r="L19" s="601"/>
      <c r="M19" s="601"/>
      <c r="N19" s="601"/>
      <c r="O19" s="601"/>
      <c r="P19" s="601"/>
      <c r="Q19" s="602"/>
      <c r="R19" s="603">
        <v>10793755</v>
      </c>
      <c r="S19" s="606"/>
      <c r="T19" s="606"/>
      <c r="U19" s="606"/>
      <c r="V19" s="606"/>
      <c r="W19" s="606"/>
      <c r="X19" s="606"/>
      <c r="Y19" s="607"/>
      <c r="Z19" s="665">
        <v>27.9</v>
      </c>
      <c r="AA19" s="665"/>
      <c r="AB19" s="665"/>
      <c r="AC19" s="665"/>
      <c r="AD19" s="666">
        <v>10793755</v>
      </c>
      <c r="AE19" s="666"/>
      <c r="AF19" s="666"/>
      <c r="AG19" s="666"/>
      <c r="AH19" s="666"/>
      <c r="AI19" s="666"/>
      <c r="AJ19" s="666"/>
      <c r="AK19" s="666"/>
      <c r="AL19" s="608">
        <v>54.2</v>
      </c>
      <c r="AM19" s="609"/>
      <c r="AN19" s="609"/>
      <c r="AO19" s="667"/>
      <c r="AP19" s="600" t="s">
        <v>265</v>
      </c>
      <c r="AQ19" s="601"/>
      <c r="AR19" s="601"/>
      <c r="AS19" s="601"/>
      <c r="AT19" s="601"/>
      <c r="AU19" s="601"/>
      <c r="AV19" s="601"/>
      <c r="AW19" s="601"/>
      <c r="AX19" s="601"/>
      <c r="AY19" s="601"/>
      <c r="AZ19" s="601"/>
      <c r="BA19" s="601"/>
      <c r="BB19" s="601"/>
      <c r="BC19" s="601"/>
      <c r="BD19" s="601"/>
      <c r="BE19" s="601"/>
      <c r="BF19" s="602"/>
      <c r="BG19" s="603">
        <v>15414</v>
      </c>
      <c r="BH19" s="606"/>
      <c r="BI19" s="606"/>
      <c r="BJ19" s="606"/>
      <c r="BK19" s="606"/>
      <c r="BL19" s="606"/>
      <c r="BM19" s="606"/>
      <c r="BN19" s="607"/>
      <c r="BO19" s="665">
        <v>0.2</v>
      </c>
      <c r="BP19" s="665"/>
      <c r="BQ19" s="665"/>
      <c r="BR19" s="665"/>
      <c r="BS19" s="611" t="s">
        <v>171</v>
      </c>
      <c r="BT19" s="606"/>
      <c r="BU19" s="606"/>
      <c r="BV19" s="606"/>
      <c r="BW19" s="606"/>
      <c r="BX19" s="606"/>
      <c r="BY19" s="606"/>
      <c r="BZ19" s="606"/>
      <c r="CA19" s="606"/>
      <c r="CB19" s="646"/>
      <c r="CD19" s="647" t="s">
        <v>266</v>
      </c>
      <c r="CE19" s="644"/>
      <c r="CF19" s="644"/>
      <c r="CG19" s="644"/>
      <c r="CH19" s="644"/>
      <c r="CI19" s="644"/>
      <c r="CJ19" s="644"/>
      <c r="CK19" s="644"/>
      <c r="CL19" s="644"/>
      <c r="CM19" s="644"/>
      <c r="CN19" s="644"/>
      <c r="CO19" s="644"/>
      <c r="CP19" s="644"/>
      <c r="CQ19" s="645"/>
      <c r="CR19" s="603" t="s">
        <v>239</v>
      </c>
      <c r="CS19" s="606"/>
      <c r="CT19" s="606"/>
      <c r="CU19" s="606"/>
      <c r="CV19" s="606"/>
      <c r="CW19" s="606"/>
      <c r="CX19" s="606"/>
      <c r="CY19" s="607"/>
      <c r="CZ19" s="665" t="s">
        <v>171</v>
      </c>
      <c r="DA19" s="665"/>
      <c r="DB19" s="665"/>
      <c r="DC19" s="665"/>
      <c r="DD19" s="611" t="s">
        <v>171</v>
      </c>
      <c r="DE19" s="606"/>
      <c r="DF19" s="606"/>
      <c r="DG19" s="606"/>
      <c r="DH19" s="606"/>
      <c r="DI19" s="606"/>
      <c r="DJ19" s="606"/>
      <c r="DK19" s="606"/>
      <c r="DL19" s="606"/>
      <c r="DM19" s="606"/>
      <c r="DN19" s="606"/>
      <c r="DO19" s="606"/>
      <c r="DP19" s="607"/>
      <c r="DQ19" s="611" t="s">
        <v>171</v>
      </c>
      <c r="DR19" s="606"/>
      <c r="DS19" s="606"/>
      <c r="DT19" s="606"/>
      <c r="DU19" s="606"/>
      <c r="DV19" s="606"/>
      <c r="DW19" s="606"/>
      <c r="DX19" s="606"/>
      <c r="DY19" s="606"/>
      <c r="DZ19" s="606"/>
      <c r="EA19" s="606"/>
      <c r="EB19" s="606"/>
      <c r="EC19" s="646"/>
    </row>
    <row r="20" spans="2:133" ht="11.25" customHeight="1">
      <c r="B20" s="600" t="s">
        <v>267</v>
      </c>
      <c r="C20" s="601"/>
      <c r="D20" s="601"/>
      <c r="E20" s="601"/>
      <c r="F20" s="601"/>
      <c r="G20" s="601"/>
      <c r="H20" s="601"/>
      <c r="I20" s="601"/>
      <c r="J20" s="601"/>
      <c r="K20" s="601"/>
      <c r="L20" s="601"/>
      <c r="M20" s="601"/>
      <c r="N20" s="601"/>
      <c r="O20" s="601"/>
      <c r="P20" s="601"/>
      <c r="Q20" s="602"/>
      <c r="R20" s="603">
        <v>1536453</v>
      </c>
      <c r="S20" s="606"/>
      <c r="T20" s="606"/>
      <c r="U20" s="606"/>
      <c r="V20" s="606"/>
      <c r="W20" s="606"/>
      <c r="X20" s="606"/>
      <c r="Y20" s="607"/>
      <c r="Z20" s="665">
        <v>4</v>
      </c>
      <c r="AA20" s="665"/>
      <c r="AB20" s="665"/>
      <c r="AC20" s="665"/>
      <c r="AD20" s="666" t="s">
        <v>171</v>
      </c>
      <c r="AE20" s="666"/>
      <c r="AF20" s="666"/>
      <c r="AG20" s="666"/>
      <c r="AH20" s="666"/>
      <c r="AI20" s="666"/>
      <c r="AJ20" s="666"/>
      <c r="AK20" s="666"/>
      <c r="AL20" s="608" t="s">
        <v>171</v>
      </c>
      <c r="AM20" s="609"/>
      <c r="AN20" s="609"/>
      <c r="AO20" s="667"/>
      <c r="AP20" s="600" t="s">
        <v>268</v>
      </c>
      <c r="AQ20" s="601"/>
      <c r="AR20" s="601"/>
      <c r="AS20" s="601"/>
      <c r="AT20" s="601"/>
      <c r="AU20" s="601"/>
      <c r="AV20" s="601"/>
      <c r="AW20" s="601"/>
      <c r="AX20" s="601"/>
      <c r="AY20" s="601"/>
      <c r="AZ20" s="601"/>
      <c r="BA20" s="601"/>
      <c r="BB20" s="601"/>
      <c r="BC20" s="601"/>
      <c r="BD20" s="601"/>
      <c r="BE20" s="601"/>
      <c r="BF20" s="602"/>
      <c r="BG20" s="603">
        <v>15414</v>
      </c>
      <c r="BH20" s="606"/>
      <c r="BI20" s="606"/>
      <c r="BJ20" s="606"/>
      <c r="BK20" s="606"/>
      <c r="BL20" s="606"/>
      <c r="BM20" s="606"/>
      <c r="BN20" s="607"/>
      <c r="BO20" s="665">
        <v>0.2</v>
      </c>
      <c r="BP20" s="665"/>
      <c r="BQ20" s="665"/>
      <c r="BR20" s="665"/>
      <c r="BS20" s="611" t="s">
        <v>171</v>
      </c>
      <c r="BT20" s="606"/>
      <c r="BU20" s="606"/>
      <c r="BV20" s="606"/>
      <c r="BW20" s="606"/>
      <c r="BX20" s="606"/>
      <c r="BY20" s="606"/>
      <c r="BZ20" s="606"/>
      <c r="CA20" s="606"/>
      <c r="CB20" s="646"/>
      <c r="CD20" s="647" t="s">
        <v>269</v>
      </c>
      <c r="CE20" s="644"/>
      <c r="CF20" s="644"/>
      <c r="CG20" s="644"/>
      <c r="CH20" s="644"/>
      <c r="CI20" s="644"/>
      <c r="CJ20" s="644"/>
      <c r="CK20" s="644"/>
      <c r="CL20" s="644"/>
      <c r="CM20" s="644"/>
      <c r="CN20" s="644"/>
      <c r="CO20" s="644"/>
      <c r="CP20" s="644"/>
      <c r="CQ20" s="645"/>
      <c r="CR20" s="603">
        <v>38135523</v>
      </c>
      <c r="CS20" s="606"/>
      <c r="CT20" s="606"/>
      <c r="CU20" s="606"/>
      <c r="CV20" s="606"/>
      <c r="CW20" s="606"/>
      <c r="CX20" s="606"/>
      <c r="CY20" s="607"/>
      <c r="CZ20" s="665">
        <v>100</v>
      </c>
      <c r="DA20" s="665"/>
      <c r="DB20" s="665"/>
      <c r="DC20" s="665"/>
      <c r="DD20" s="611">
        <v>4356352</v>
      </c>
      <c r="DE20" s="606"/>
      <c r="DF20" s="606"/>
      <c r="DG20" s="606"/>
      <c r="DH20" s="606"/>
      <c r="DI20" s="606"/>
      <c r="DJ20" s="606"/>
      <c r="DK20" s="606"/>
      <c r="DL20" s="606"/>
      <c r="DM20" s="606"/>
      <c r="DN20" s="606"/>
      <c r="DO20" s="606"/>
      <c r="DP20" s="607"/>
      <c r="DQ20" s="611">
        <v>24231363</v>
      </c>
      <c r="DR20" s="606"/>
      <c r="DS20" s="606"/>
      <c r="DT20" s="606"/>
      <c r="DU20" s="606"/>
      <c r="DV20" s="606"/>
      <c r="DW20" s="606"/>
      <c r="DX20" s="606"/>
      <c r="DY20" s="606"/>
      <c r="DZ20" s="606"/>
      <c r="EA20" s="606"/>
      <c r="EB20" s="606"/>
      <c r="EC20" s="646"/>
    </row>
    <row r="21" spans="2:133" ht="11.25" customHeight="1">
      <c r="B21" s="600" t="s">
        <v>270</v>
      </c>
      <c r="C21" s="601"/>
      <c r="D21" s="601"/>
      <c r="E21" s="601"/>
      <c r="F21" s="601"/>
      <c r="G21" s="601"/>
      <c r="H21" s="601"/>
      <c r="I21" s="601"/>
      <c r="J21" s="601"/>
      <c r="K21" s="601"/>
      <c r="L21" s="601"/>
      <c r="M21" s="601"/>
      <c r="N21" s="601"/>
      <c r="O21" s="601"/>
      <c r="P21" s="601"/>
      <c r="Q21" s="602"/>
      <c r="R21" s="603" t="s">
        <v>171</v>
      </c>
      <c r="S21" s="606"/>
      <c r="T21" s="606"/>
      <c r="U21" s="606"/>
      <c r="V21" s="606"/>
      <c r="W21" s="606"/>
      <c r="X21" s="606"/>
      <c r="Y21" s="607"/>
      <c r="Z21" s="665" t="s">
        <v>171</v>
      </c>
      <c r="AA21" s="665"/>
      <c r="AB21" s="665"/>
      <c r="AC21" s="665"/>
      <c r="AD21" s="666" t="s">
        <v>171</v>
      </c>
      <c r="AE21" s="666"/>
      <c r="AF21" s="666"/>
      <c r="AG21" s="666"/>
      <c r="AH21" s="666"/>
      <c r="AI21" s="666"/>
      <c r="AJ21" s="666"/>
      <c r="AK21" s="666"/>
      <c r="AL21" s="608" t="s">
        <v>171</v>
      </c>
      <c r="AM21" s="609"/>
      <c r="AN21" s="609"/>
      <c r="AO21" s="667"/>
      <c r="AP21" s="711" t="s">
        <v>271</v>
      </c>
      <c r="AQ21" s="718"/>
      <c r="AR21" s="718"/>
      <c r="AS21" s="718"/>
      <c r="AT21" s="718"/>
      <c r="AU21" s="718"/>
      <c r="AV21" s="718"/>
      <c r="AW21" s="718"/>
      <c r="AX21" s="718"/>
      <c r="AY21" s="718"/>
      <c r="AZ21" s="718"/>
      <c r="BA21" s="718"/>
      <c r="BB21" s="718"/>
      <c r="BC21" s="718"/>
      <c r="BD21" s="718"/>
      <c r="BE21" s="718"/>
      <c r="BF21" s="713"/>
      <c r="BG21" s="603">
        <v>15414</v>
      </c>
      <c r="BH21" s="606"/>
      <c r="BI21" s="606"/>
      <c r="BJ21" s="606"/>
      <c r="BK21" s="606"/>
      <c r="BL21" s="606"/>
      <c r="BM21" s="606"/>
      <c r="BN21" s="607"/>
      <c r="BO21" s="665">
        <v>0.2</v>
      </c>
      <c r="BP21" s="665"/>
      <c r="BQ21" s="665"/>
      <c r="BR21" s="665"/>
      <c r="BS21" s="611" t="s">
        <v>171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272</v>
      </c>
      <c r="C22" s="601"/>
      <c r="D22" s="601"/>
      <c r="E22" s="601"/>
      <c r="F22" s="601"/>
      <c r="G22" s="601"/>
      <c r="H22" s="601"/>
      <c r="I22" s="601"/>
      <c r="J22" s="601"/>
      <c r="K22" s="601"/>
      <c r="L22" s="601"/>
      <c r="M22" s="601"/>
      <c r="N22" s="601"/>
      <c r="O22" s="601"/>
      <c r="P22" s="601"/>
      <c r="Q22" s="602"/>
      <c r="R22" s="603">
        <v>21296538</v>
      </c>
      <c r="S22" s="606"/>
      <c r="T22" s="606"/>
      <c r="U22" s="606"/>
      <c r="V22" s="606"/>
      <c r="W22" s="606"/>
      <c r="X22" s="606"/>
      <c r="Y22" s="607"/>
      <c r="Z22" s="665">
        <v>55.1</v>
      </c>
      <c r="AA22" s="665"/>
      <c r="AB22" s="665"/>
      <c r="AC22" s="665"/>
      <c r="AD22" s="666">
        <v>19760085</v>
      </c>
      <c r="AE22" s="666"/>
      <c r="AF22" s="666"/>
      <c r="AG22" s="666"/>
      <c r="AH22" s="666"/>
      <c r="AI22" s="666"/>
      <c r="AJ22" s="666"/>
      <c r="AK22" s="666"/>
      <c r="AL22" s="608">
        <v>99.2</v>
      </c>
      <c r="AM22" s="609"/>
      <c r="AN22" s="609"/>
      <c r="AO22" s="667"/>
      <c r="AP22" s="711" t="s">
        <v>273</v>
      </c>
      <c r="AQ22" s="718"/>
      <c r="AR22" s="718"/>
      <c r="AS22" s="718"/>
      <c r="AT22" s="718"/>
      <c r="AU22" s="718"/>
      <c r="AV22" s="718"/>
      <c r="AW22" s="718"/>
      <c r="AX22" s="718"/>
      <c r="AY22" s="718"/>
      <c r="AZ22" s="718"/>
      <c r="BA22" s="718"/>
      <c r="BB22" s="718"/>
      <c r="BC22" s="718"/>
      <c r="BD22" s="718"/>
      <c r="BE22" s="718"/>
      <c r="BF22" s="713"/>
      <c r="BG22" s="603" t="s">
        <v>171</v>
      </c>
      <c r="BH22" s="606"/>
      <c r="BI22" s="606"/>
      <c r="BJ22" s="606"/>
      <c r="BK22" s="606"/>
      <c r="BL22" s="606"/>
      <c r="BM22" s="606"/>
      <c r="BN22" s="607"/>
      <c r="BO22" s="665" t="s">
        <v>171</v>
      </c>
      <c r="BP22" s="665"/>
      <c r="BQ22" s="665"/>
      <c r="BR22" s="665"/>
      <c r="BS22" s="611" t="s">
        <v>171</v>
      </c>
      <c r="BT22" s="606"/>
      <c r="BU22" s="606"/>
      <c r="BV22" s="606"/>
      <c r="BW22" s="606"/>
      <c r="BX22" s="606"/>
      <c r="BY22" s="606"/>
      <c r="BZ22" s="606"/>
      <c r="CA22" s="606"/>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275</v>
      </c>
      <c r="C23" s="601"/>
      <c r="D23" s="601"/>
      <c r="E23" s="601"/>
      <c r="F23" s="601"/>
      <c r="G23" s="601"/>
      <c r="H23" s="601"/>
      <c r="I23" s="601"/>
      <c r="J23" s="601"/>
      <c r="K23" s="601"/>
      <c r="L23" s="601"/>
      <c r="M23" s="601"/>
      <c r="N23" s="601"/>
      <c r="O23" s="601"/>
      <c r="P23" s="601"/>
      <c r="Q23" s="602"/>
      <c r="R23" s="603">
        <v>7189</v>
      </c>
      <c r="S23" s="606"/>
      <c r="T23" s="606"/>
      <c r="U23" s="606"/>
      <c r="V23" s="606"/>
      <c r="W23" s="606"/>
      <c r="X23" s="606"/>
      <c r="Y23" s="607"/>
      <c r="Z23" s="665">
        <v>0</v>
      </c>
      <c r="AA23" s="665"/>
      <c r="AB23" s="665"/>
      <c r="AC23" s="665"/>
      <c r="AD23" s="666">
        <v>7189</v>
      </c>
      <c r="AE23" s="666"/>
      <c r="AF23" s="666"/>
      <c r="AG23" s="666"/>
      <c r="AH23" s="666"/>
      <c r="AI23" s="666"/>
      <c r="AJ23" s="666"/>
      <c r="AK23" s="666"/>
      <c r="AL23" s="608">
        <v>0</v>
      </c>
      <c r="AM23" s="609"/>
      <c r="AN23" s="609"/>
      <c r="AO23" s="667"/>
      <c r="AP23" s="711" t="s">
        <v>276</v>
      </c>
      <c r="AQ23" s="718"/>
      <c r="AR23" s="718"/>
      <c r="AS23" s="718"/>
      <c r="AT23" s="718"/>
      <c r="AU23" s="718"/>
      <c r="AV23" s="718"/>
      <c r="AW23" s="718"/>
      <c r="AX23" s="718"/>
      <c r="AY23" s="718"/>
      <c r="AZ23" s="718"/>
      <c r="BA23" s="718"/>
      <c r="BB23" s="718"/>
      <c r="BC23" s="718"/>
      <c r="BD23" s="718"/>
      <c r="BE23" s="718"/>
      <c r="BF23" s="713"/>
      <c r="BG23" s="603" t="s">
        <v>171</v>
      </c>
      <c r="BH23" s="606"/>
      <c r="BI23" s="606"/>
      <c r="BJ23" s="606"/>
      <c r="BK23" s="606"/>
      <c r="BL23" s="606"/>
      <c r="BM23" s="606"/>
      <c r="BN23" s="607"/>
      <c r="BO23" s="665" t="s">
        <v>171</v>
      </c>
      <c r="BP23" s="665"/>
      <c r="BQ23" s="665"/>
      <c r="BR23" s="665"/>
      <c r="BS23" s="611" t="s">
        <v>132</v>
      </c>
      <c r="BT23" s="606"/>
      <c r="BU23" s="606"/>
      <c r="BV23" s="606"/>
      <c r="BW23" s="606"/>
      <c r="BX23" s="606"/>
      <c r="BY23" s="606"/>
      <c r="BZ23" s="606"/>
      <c r="CA23" s="606"/>
      <c r="CB23" s="646"/>
      <c r="CD23" s="720" t="s">
        <v>215</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c r="B24" s="600" t="s">
        <v>282</v>
      </c>
      <c r="C24" s="601"/>
      <c r="D24" s="601"/>
      <c r="E24" s="601"/>
      <c r="F24" s="601"/>
      <c r="G24" s="601"/>
      <c r="H24" s="601"/>
      <c r="I24" s="601"/>
      <c r="J24" s="601"/>
      <c r="K24" s="601"/>
      <c r="L24" s="601"/>
      <c r="M24" s="601"/>
      <c r="N24" s="601"/>
      <c r="O24" s="601"/>
      <c r="P24" s="601"/>
      <c r="Q24" s="602"/>
      <c r="R24" s="603">
        <v>454442</v>
      </c>
      <c r="S24" s="606"/>
      <c r="T24" s="606"/>
      <c r="U24" s="606"/>
      <c r="V24" s="606"/>
      <c r="W24" s="606"/>
      <c r="X24" s="606"/>
      <c r="Y24" s="607"/>
      <c r="Z24" s="665">
        <v>1.2</v>
      </c>
      <c r="AA24" s="665"/>
      <c r="AB24" s="665"/>
      <c r="AC24" s="665"/>
      <c r="AD24" s="666" t="s">
        <v>171</v>
      </c>
      <c r="AE24" s="666"/>
      <c r="AF24" s="666"/>
      <c r="AG24" s="666"/>
      <c r="AH24" s="666"/>
      <c r="AI24" s="666"/>
      <c r="AJ24" s="666"/>
      <c r="AK24" s="666"/>
      <c r="AL24" s="608" t="s">
        <v>171</v>
      </c>
      <c r="AM24" s="609"/>
      <c r="AN24" s="609"/>
      <c r="AO24" s="667"/>
      <c r="AP24" s="711" t="s">
        <v>283</v>
      </c>
      <c r="AQ24" s="718"/>
      <c r="AR24" s="718"/>
      <c r="AS24" s="718"/>
      <c r="AT24" s="718"/>
      <c r="AU24" s="718"/>
      <c r="AV24" s="718"/>
      <c r="AW24" s="718"/>
      <c r="AX24" s="718"/>
      <c r="AY24" s="718"/>
      <c r="AZ24" s="718"/>
      <c r="BA24" s="718"/>
      <c r="BB24" s="718"/>
      <c r="BC24" s="718"/>
      <c r="BD24" s="718"/>
      <c r="BE24" s="718"/>
      <c r="BF24" s="713"/>
      <c r="BG24" s="603" t="s">
        <v>132</v>
      </c>
      <c r="BH24" s="606"/>
      <c r="BI24" s="606"/>
      <c r="BJ24" s="606"/>
      <c r="BK24" s="606"/>
      <c r="BL24" s="606"/>
      <c r="BM24" s="606"/>
      <c r="BN24" s="607"/>
      <c r="BO24" s="665" t="s">
        <v>171</v>
      </c>
      <c r="BP24" s="665"/>
      <c r="BQ24" s="665"/>
      <c r="BR24" s="665"/>
      <c r="BS24" s="611" t="s">
        <v>171</v>
      </c>
      <c r="BT24" s="606"/>
      <c r="BU24" s="606"/>
      <c r="BV24" s="606"/>
      <c r="BW24" s="606"/>
      <c r="BX24" s="606"/>
      <c r="BY24" s="606"/>
      <c r="BZ24" s="606"/>
      <c r="CA24" s="606"/>
      <c r="CB24" s="646"/>
      <c r="CD24" s="674" t="s">
        <v>284</v>
      </c>
      <c r="CE24" s="675"/>
      <c r="CF24" s="675"/>
      <c r="CG24" s="675"/>
      <c r="CH24" s="675"/>
      <c r="CI24" s="675"/>
      <c r="CJ24" s="675"/>
      <c r="CK24" s="675"/>
      <c r="CL24" s="675"/>
      <c r="CM24" s="675"/>
      <c r="CN24" s="675"/>
      <c r="CO24" s="675"/>
      <c r="CP24" s="675"/>
      <c r="CQ24" s="676"/>
      <c r="CR24" s="668">
        <v>18735852</v>
      </c>
      <c r="CS24" s="669"/>
      <c r="CT24" s="669"/>
      <c r="CU24" s="669"/>
      <c r="CV24" s="669"/>
      <c r="CW24" s="669"/>
      <c r="CX24" s="669"/>
      <c r="CY24" s="715"/>
      <c r="CZ24" s="716">
        <v>49.1</v>
      </c>
      <c r="DA24" s="685"/>
      <c r="DB24" s="685"/>
      <c r="DC24" s="719"/>
      <c r="DD24" s="714">
        <v>13513926</v>
      </c>
      <c r="DE24" s="669"/>
      <c r="DF24" s="669"/>
      <c r="DG24" s="669"/>
      <c r="DH24" s="669"/>
      <c r="DI24" s="669"/>
      <c r="DJ24" s="669"/>
      <c r="DK24" s="715"/>
      <c r="DL24" s="714">
        <v>12389250</v>
      </c>
      <c r="DM24" s="669"/>
      <c r="DN24" s="669"/>
      <c r="DO24" s="669"/>
      <c r="DP24" s="669"/>
      <c r="DQ24" s="669"/>
      <c r="DR24" s="669"/>
      <c r="DS24" s="669"/>
      <c r="DT24" s="669"/>
      <c r="DU24" s="669"/>
      <c r="DV24" s="715"/>
      <c r="DW24" s="716">
        <v>59</v>
      </c>
      <c r="DX24" s="685"/>
      <c r="DY24" s="685"/>
      <c r="DZ24" s="685"/>
      <c r="EA24" s="685"/>
      <c r="EB24" s="685"/>
      <c r="EC24" s="717"/>
    </row>
    <row r="25" spans="2:133" ht="11.25" customHeight="1">
      <c r="B25" s="600" t="s">
        <v>285</v>
      </c>
      <c r="C25" s="601"/>
      <c r="D25" s="601"/>
      <c r="E25" s="601"/>
      <c r="F25" s="601"/>
      <c r="G25" s="601"/>
      <c r="H25" s="601"/>
      <c r="I25" s="601"/>
      <c r="J25" s="601"/>
      <c r="K25" s="601"/>
      <c r="L25" s="601"/>
      <c r="M25" s="601"/>
      <c r="N25" s="601"/>
      <c r="O25" s="601"/>
      <c r="P25" s="601"/>
      <c r="Q25" s="602"/>
      <c r="R25" s="603">
        <v>378073</v>
      </c>
      <c r="S25" s="606"/>
      <c r="T25" s="606"/>
      <c r="U25" s="606"/>
      <c r="V25" s="606"/>
      <c r="W25" s="606"/>
      <c r="X25" s="606"/>
      <c r="Y25" s="607"/>
      <c r="Z25" s="665">
        <v>1</v>
      </c>
      <c r="AA25" s="665"/>
      <c r="AB25" s="665"/>
      <c r="AC25" s="665"/>
      <c r="AD25" s="666">
        <v>29998</v>
      </c>
      <c r="AE25" s="666"/>
      <c r="AF25" s="666"/>
      <c r="AG25" s="666"/>
      <c r="AH25" s="666"/>
      <c r="AI25" s="666"/>
      <c r="AJ25" s="666"/>
      <c r="AK25" s="666"/>
      <c r="AL25" s="608">
        <v>0.2</v>
      </c>
      <c r="AM25" s="609"/>
      <c r="AN25" s="609"/>
      <c r="AO25" s="667"/>
      <c r="AP25" s="711" t="s">
        <v>286</v>
      </c>
      <c r="AQ25" s="718"/>
      <c r="AR25" s="718"/>
      <c r="AS25" s="718"/>
      <c r="AT25" s="718"/>
      <c r="AU25" s="718"/>
      <c r="AV25" s="718"/>
      <c r="AW25" s="718"/>
      <c r="AX25" s="718"/>
      <c r="AY25" s="718"/>
      <c r="AZ25" s="718"/>
      <c r="BA25" s="718"/>
      <c r="BB25" s="718"/>
      <c r="BC25" s="718"/>
      <c r="BD25" s="718"/>
      <c r="BE25" s="718"/>
      <c r="BF25" s="713"/>
      <c r="BG25" s="603" t="s">
        <v>171</v>
      </c>
      <c r="BH25" s="606"/>
      <c r="BI25" s="606"/>
      <c r="BJ25" s="606"/>
      <c r="BK25" s="606"/>
      <c r="BL25" s="606"/>
      <c r="BM25" s="606"/>
      <c r="BN25" s="607"/>
      <c r="BO25" s="665" t="s">
        <v>171</v>
      </c>
      <c r="BP25" s="665"/>
      <c r="BQ25" s="665"/>
      <c r="BR25" s="665"/>
      <c r="BS25" s="611" t="s">
        <v>171</v>
      </c>
      <c r="BT25" s="606"/>
      <c r="BU25" s="606"/>
      <c r="BV25" s="606"/>
      <c r="BW25" s="606"/>
      <c r="BX25" s="606"/>
      <c r="BY25" s="606"/>
      <c r="BZ25" s="606"/>
      <c r="CA25" s="606"/>
      <c r="CB25" s="646"/>
      <c r="CD25" s="647" t="s">
        <v>287</v>
      </c>
      <c r="CE25" s="644"/>
      <c r="CF25" s="644"/>
      <c r="CG25" s="644"/>
      <c r="CH25" s="644"/>
      <c r="CI25" s="644"/>
      <c r="CJ25" s="644"/>
      <c r="CK25" s="644"/>
      <c r="CL25" s="644"/>
      <c r="CM25" s="644"/>
      <c r="CN25" s="644"/>
      <c r="CO25" s="644"/>
      <c r="CP25" s="644"/>
      <c r="CQ25" s="645"/>
      <c r="CR25" s="603">
        <v>5851453</v>
      </c>
      <c r="CS25" s="604"/>
      <c r="CT25" s="604"/>
      <c r="CU25" s="604"/>
      <c r="CV25" s="604"/>
      <c r="CW25" s="604"/>
      <c r="CX25" s="604"/>
      <c r="CY25" s="605"/>
      <c r="CZ25" s="608">
        <v>15.3</v>
      </c>
      <c r="DA25" s="637"/>
      <c r="DB25" s="637"/>
      <c r="DC25" s="638"/>
      <c r="DD25" s="611">
        <v>5383209</v>
      </c>
      <c r="DE25" s="604"/>
      <c r="DF25" s="604"/>
      <c r="DG25" s="604"/>
      <c r="DH25" s="604"/>
      <c r="DI25" s="604"/>
      <c r="DJ25" s="604"/>
      <c r="DK25" s="605"/>
      <c r="DL25" s="611">
        <v>5299222</v>
      </c>
      <c r="DM25" s="604"/>
      <c r="DN25" s="604"/>
      <c r="DO25" s="604"/>
      <c r="DP25" s="604"/>
      <c r="DQ25" s="604"/>
      <c r="DR25" s="604"/>
      <c r="DS25" s="604"/>
      <c r="DT25" s="604"/>
      <c r="DU25" s="604"/>
      <c r="DV25" s="605"/>
      <c r="DW25" s="608">
        <v>25.2</v>
      </c>
      <c r="DX25" s="637"/>
      <c r="DY25" s="637"/>
      <c r="DZ25" s="637"/>
      <c r="EA25" s="637"/>
      <c r="EB25" s="637"/>
      <c r="EC25" s="639"/>
    </row>
    <row r="26" spans="2:133" ht="11.25" customHeight="1">
      <c r="B26" s="600" t="s">
        <v>288</v>
      </c>
      <c r="C26" s="601"/>
      <c r="D26" s="601"/>
      <c r="E26" s="601"/>
      <c r="F26" s="601"/>
      <c r="G26" s="601"/>
      <c r="H26" s="601"/>
      <c r="I26" s="601"/>
      <c r="J26" s="601"/>
      <c r="K26" s="601"/>
      <c r="L26" s="601"/>
      <c r="M26" s="601"/>
      <c r="N26" s="601"/>
      <c r="O26" s="601"/>
      <c r="P26" s="601"/>
      <c r="Q26" s="602"/>
      <c r="R26" s="603">
        <v>182953</v>
      </c>
      <c r="S26" s="606"/>
      <c r="T26" s="606"/>
      <c r="U26" s="606"/>
      <c r="V26" s="606"/>
      <c r="W26" s="606"/>
      <c r="X26" s="606"/>
      <c r="Y26" s="607"/>
      <c r="Z26" s="665">
        <v>0.5</v>
      </c>
      <c r="AA26" s="665"/>
      <c r="AB26" s="665"/>
      <c r="AC26" s="665"/>
      <c r="AD26" s="666" t="s">
        <v>171</v>
      </c>
      <c r="AE26" s="666"/>
      <c r="AF26" s="666"/>
      <c r="AG26" s="666"/>
      <c r="AH26" s="666"/>
      <c r="AI26" s="666"/>
      <c r="AJ26" s="666"/>
      <c r="AK26" s="666"/>
      <c r="AL26" s="608" t="s">
        <v>171</v>
      </c>
      <c r="AM26" s="609"/>
      <c r="AN26" s="609"/>
      <c r="AO26" s="667"/>
      <c r="AP26" s="711" t="s">
        <v>289</v>
      </c>
      <c r="AQ26" s="712"/>
      <c r="AR26" s="712"/>
      <c r="AS26" s="712"/>
      <c r="AT26" s="712"/>
      <c r="AU26" s="712"/>
      <c r="AV26" s="712"/>
      <c r="AW26" s="712"/>
      <c r="AX26" s="712"/>
      <c r="AY26" s="712"/>
      <c r="AZ26" s="712"/>
      <c r="BA26" s="712"/>
      <c r="BB26" s="712"/>
      <c r="BC26" s="712"/>
      <c r="BD26" s="712"/>
      <c r="BE26" s="712"/>
      <c r="BF26" s="713"/>
      <c r="BG26" s="603" t="s">
        <v>171</v>
      </c>
      <c r="BH26" s="606"/>
      <c r="BI26" s="606"/>
      <c r="BJ26" s="606"/>
      <c r="BK26" s="606"/>
      <c r="BL26" s="606"/>
      <c r="BM26" s="606"/>
      <c r="BN26" s="607"/>
      <c r="BO26" s="665" t="s">
        <v>171</v>
      </c>
      <c r="BP26" s="665"/>
      <c r="BQ26" s="665"/>
      <c r="BR26" s="665"/>
      <c r="BS26" s="611" t="s">
        <v>171</v>
      </c>
      <c r="BT26" s="606"/>
      <c r="BU26" s="606"/>
      <c r="BV26" s="606"/>
      <c r="BW26" s="606"/>
      <c r="BX26" s="606"/>
      <c r="BY26" s="606"/>
      <c r="BZ26" s="606"/>
      <c r="CA26" s="606"/>
      <c r="CB26" s="646"/>
      <c r="CD26" s="647" t="s">
        <v>290</v>
      </c>
      <c r="CE26" s="644"/>
      <c r="CF26" s="644"/>
      <c r="CG26" s="644"/>
      <c r="CH26" s="644"/>
      <c r="CI26" s="644"/>
      <c r="CJ26" s="644"/>
      <c r="CK26" s="644"/>
      <c r="CL26" s="644"/>
      <c r="CM26" s="644"/>
      <c r="CN26" s="644"/>
      <c r="CO26" s="644"/>
      <c r="CP26" s="644"/>
      <c r="CQ26" s="645"/>
      <c r="CR26" s="603">
        <v>3671000</v>
      </c>
      <c r="CS26" s="606"/>
      <c r="CT26" s="606"/>
      <c r="CU26" s="606"/>
      <c r="CV26" s="606"/>
      <c r="CW26" s="606"/>
      <c r="CX26" s="606"/>
      <c r="CY26" s="607"/>
      <c r="CZ26" s="608">
        <v>9.6</v>
      </c>
      <c r="DA26" s="637"/>
      <c r="DB26" s="637"/>
      <c r="DC26" s="638"/>
      <c r="DD26" s="611">
        <v>3325279</v>
      </c>
      <c r="DE26" s="606"/>
      <c r="DF26" s="606"/>
      <c r="DG26" s="606"/>
      <c r="DH26" s="606"/>
      <c r="DI26" s="606"/>
      <c r="DJ26" s="606"/>
      <c r="DK26" s="607"/>
      <c r="DL26" s="611" t="s">
        <v>171</v>
      </c>
      <c r="DM26" s="606"/>
      <c r="DN26" s="606"/>
      <c r="DO26" s="606"/>
      <c r="DP26" s="606"/>
      <c r="DQ26" s="606"/>
      <c r="DR26" s="606"/>
      <c r="DS26" s="606"/>
      <c r="DT26" s="606"/>
      <c r="DU26" s="606"/>
      <c r="DV26" s="607"/>
      <c r="DW26" s="608" t="s">
        <v>171</v>
      </c>
      <c r="DX26" s="637"/>
      <c r="DY26" s="637"/>
      <c r="DZ26" s="637"/>
      <c r="EA26" s="637"/>
      <c r="EB26" s="637"/>
      <c r="EC26" s="639"/>
    </row>
    <row r="27" spans="2:133" ht="11.25" customHeight="1">
      <c r="B27" s="600" t="s">
        <v>291</v>
      </c>
      <c r="C27" s="601"/>
      <c r="D27" s="601"/>
      <c r="E27" s="601"/>
      <c r="F27" s="601"/>
      <c r="G27" s="601"/>
      <c r="H27" s="601"/>
      <c r="I27" s="601"/>
      <c r="J27" s="601"/>
      <c r="K27" s="601"/>
      <c r="L27" s="601"/>
      <c r="M27" s="601"/>
      <c r="N27" s="601"/>
      <c r="O27" s="601"/>
      <c r="P27" s="601"/>
      <c r="Q27" s="602"/>
      <c r="R27" s="603">
        <v>3869505</v>
      </c>
      <c r="S27" s="606"/>
      <c r="T27" s="606"/>
      <c r="U27" s="606"/>
      <c r="V27" s="606"/>
      <c r="W27" s="606"/>
      <c r="X27" s="606"/>
      <c r="Y27" s="607"/>
      <c r="Z27" s="665">
        <v>10</v>
      </c>
      <c r="AA27" s="665"/>
      <c r="AB27" s="665"/>
      <c r="AC27" s="665"/>
      <c r="AD27" s="666" t="s">
        <v>171</v>
      </c>
      <c r="AE27" s="666"/>
      <c r="AF27" s="666"/>
      <c r="AG27" s="666"/>
      <c r="AH27" s="666"/>
      <c r="AI27" s="666"/>
      <c r="AJ27" s="666"/>
      <c r="AK27" s="666"/>
      <c r="AL27" s="608" t="s">
        <v>171</v>
      </c>
      <c r="AM27" s="609"/>
      <c r="AN27" s="609"/>
      <c r="AO27" s="667"/>
      <c r="AP27" s="600" t="s">
        <v>292</v>
      </c>
      <c r="AQ27" s="601"/>
      <c r="AR27" s="601"/>
      <c r="AS27" s="601"/>
      <c r="AT27" s="601"/>
      <c r="AU27" s="601"/>
      <c r="AV27" s="601"/>
      <c r="AW27" s="601"/>
      <c r="AX27" s="601"/>
      <c r="AY27" s="601"/>
      <c r="AZ27" s="601"/>
      <c r="BA27" s="601"/>
      <c r="BB27" s="601"/>
      <c r="BC27" s="601"/>
      <c r="BD27" s="601"/>
      <c r="BE27" s="601"/>
      <c r="BF27" s="602"/>
      <c r="BG27" s="603">
        <v>7399084</v>
      </c>
      <c r="BH27" s="606"/>
      <c r="BI27" s="606"/>
      <c r="BJ27" s="606"/>
      <c r="BK27" s="606"/>
      <c r="BL27" s="606"/>
      <c r="BM27" s="606"/>
      <c r="BN27" s="607"/>
      <c r="BO27" s="665">
        <v>100</v>
      </c>
      <c r="BP27" s="665"/>
      <c r="BQ27" s="665"/>
      <c r="BR27" s="665"/>
      <c r="BS27" s="611">
        <v>402426</v>
      </c>
      <c r="BT27" s="606"/>
      <c r="BU27" s="606"/>
      <c r="BV27" s="606"/>
      <c r="BW27" s="606"/>
      <c r="BX27" s="606"/>
      <c r="BY27" s="606"/>
      <c r="BZ27" s="606"/>
      <c r="CA27" s="606"/>
      <c r="CB27" s="646"/>
      <c r="CD27" s="647" t="s">
        <v>293</v>
      </c>
      <c r="CE27" s="644"/>
      <c r="CF27" s="644"/>
      <c r="CG27" s="644"/>
      <c r="CH27" s="644"/>
      <c r="CI27" s="644"/>
      <c r="CJ27" s="644"/>
      <c r="CK27" s="644"/>
      <c r="CL27" s="644"/>
      <c r="CM27" s="644"/>
      <c r="CN27" s="644"/>
      <c r="CO27" s="644"/>
      <c r="CP27" s="644"/>
      <c r="CQ27" s="645"/>
      <c r="CR27" s="603">
        <v>6764967</v>
      </c>
      <c r="CS27" s="604"/>
      <c r="CT27" s="604"/>
      <c r="CU27" s="604"/>
      <c r="CV27" s="604"/>
      <c r="CW27" s="604"/>
      <c r="CX27" s="604"/>
      <c r="CY27" s="605"/>
      <c r="CZ27" s="608">
        <v>17.7</v>
      </c>
      <c r="DA27" s="637"/>
      <c r="DB27" s="637"/>
      <c r="DC27" s="638"/>
      <c r="DD27" s="611">
        <v>2189680</v>
      </c>
      <c r="DE27" s="604"/>
      <c r="DF27" s="604"/>
      <c r="DG27" s="604"/>
      <c r="DH27" s="604"/>
      <c r="DI27" s="604"/>
      <c r="DJ27" s="604"/>
      <c r="DK27" s="605"/>
      <c r="DL27" s="611">
        <v>2172471</v>
      </c>
      <c r="DM27" s="604"/>
      <c r="DN27" s="604"/>
      <c r="DO27" s="604"/>
      <c r="DP27" s="604"/>
      <c r="DQ27" s="604"/>
      <c r="DR27" s="604"/>
      <c r="DS27" s="604"/>
      <c r="DT27" s="604"/>
      <c r="DU27" s="604"/>
      <c r="DV27" s="605"/>
      <c r="DW27" s="608">
        <v>10.4</v>
      </c>
      <c r="DX27" s="637"/>
      <c r="DY27" s="637"/>
      <c r="DZ27" s="637"/>
      <c r="EA27" s="637"/>
      <c r="EB27" s="637"/>
      <c r="EC27" s="639"/>
    </row>
    <row r="28" spans="2:133" ht="11.25" customHeight="1">
      <c r="B28" s="708" t="s">
        <v>294</v>
      </c>
      <c r="C28" s="709"/>
      <c r="D28" s="709"/>
      <c r="E28" s="709"/>
      <c r="F28" s="709"/>
      <c r="G28" s="709"/>
      <c r="H28" s="709"/>
      <c r="I28" s="709"/>
      <c r="J28" s="709"/>
      <c r="K28" s="709"/>
      <c r="L28" s="709"/>
      <c r="M28" s="709"/>
      <c r="N28" s="709"/>
      <c r="O28" s="709"/>
      <c r="P28" s="709"/>
      <c r="Q28" s="710"/>
      <c r="R28" s="603" t="s">
        <v>132</v>
      </c>
      <c r="S28" s="606"/>
      <c r="T28" s="606"/>
      <c r="U28" s="606"/>
      <c r="V28" s="606"/>
      <c r="W28" s="606"/>
      <c r="X28" s="606"/>
      <c r="Y28" s="607"/>
      <c r="Z28" s="665" t="s">
        <v>171</v>
      </c>
      <c r="AA28" s="665"/>
      <c r="AB28" s="665"/>
      <c r="AC28" s="665"/>
      <c r="AD28" s="666" t="s">
        <v>171</v>
      </c>
      <c r="AE28" s="666"/>
      <c r="AF28" s="666"/>
      <c r="AG28" s="666"/>
      <c r="AH28" s="666"/>
      <c r="AI28" s="666"/>
      <c r="AJ28" s="666"/>
      <c r="AK28" s="666"/>
      <c r="AL28" s="608" t="s">
        <v>171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3">
        <v>6119432</v>
      </c>
      <c r="CS28" s="606"/>
      <c r="CT28" s="606"/>
      <c r="CU28" s="606"/>
      <c r="CV28" s="606"/>
      <c r="CW28" s="606"/>
      <c r="CX28" s="606"/>
      <c r="CY28" s="607"/>
      <c r="CZ28" s="608">
        <v>16</v>
      </c>
      <c r="DA28" s="637"/>
      <c r="DB28" s="637"/>
      <c r="DC28" s="638"/>
      <c r="DD28" s="611">
        <v>5941037</v>
      </c>
      <c r="DE28" s="606"/>
      <c r="DF28" s="606"/>
      <c r="DG28" s="606"/>
      <c r="DH28" s="606"/>
      <c r="DI28" s="606"/>
      <c r="DJ28" s="606"/>
      <c r="DK28" s="607"/>
      <c r="DL28" s="611">
        <v>4917557</v>
      </c>
      <c r="DM28" s="606"/>
      <c r="DN28" s="606"/>
      <c r="DO28" s="606"/>
      <c r="DP28" s="606"/>
      <c r="DQ28" s="606"/>
      <c r="DR28" s="606"/>
      <c r="DS28" s="606"/>
      <c r="DT28" s="606"/>
      <c r="DU28" s="606"/>
      <c r="DV28" s="607"/>
      <c r="DW28" s="608">
        <v>23.4</v>
      </c>
      <c r="DX28" s="637"/>
      <c r="DY28" s="637"/>
      <c r="DZ28" s="637"/>
      <c r="EA28" s="637"/>
      <c r="EB28" s="637"/>
      <c r="EC28" s="639"/>
    </row>
    <row r="29" spans="2:133" ht="11.25" customHeight="1">
      <c r="B29" s="600" t="s">
        <v>296</v>
      </c>
      <c r="C29" s="601"/>
      <c r="D29" s="601"/>
      <c r="E29" s="601"/>
      <c r="F29" s="601"/>
      <c r="G29" s="601"/>
      <c r="H29" s="601"/>
      <c r="I29" s="601"/>
      <c r="J29" s="601"/>
      <c r="K29" s="601"/>
      <c r="L29" s="601"/>
      <c r="M29" s="601"/>
      <c r="N29" s="601"/>
      <c r="O29" s="601"/>
      <c r="P29" s="601"/>
      <c r="Q29" s="602"/>
      <c r="R29" s="603">
        <v>2922202</v>
      </c>
      <c r="S29" s="606"/>
      <c r="T29" s="606"/>
      <c r="U29" s="606"/>
      <c r="V29" s="606"/>
      <c r="W29" s="606"/>
      <c r="X29" s="606"/>
      <c r="Y29" s="607"/>
      <c r="Z29" s="665">
        <v>7.6</v>
      </c>
      <c r="AA29" s="665"/>
      <c r="AB29" s="665"/>
      <c r="AC29" s="665"/>
      <c r="AD29" s="666" t="s">
        <v>171</v>
      </c>
      <c r="AE29" s="666"/>
      <c r="AF29" s="666"/>
      <c r="AG29" s="666"/>
      <c r="AH29" s="666"/>
      <c r="AI29" s="666"/>
      <c r="AJ29" s="666"/>
      <c r="AK29" s="666"/>
      <c r="AL29" s="608" t="s">
        <v>171</v>
      </c>
      <c r="AM29" s="609"/>
      <c r="AN29" s="609"/>
      <c r="AO29" s="667"/>
      <c r="AP29" s="677" t="s">
        <v>215</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300</v>
      </c>
      <c r="CG29" s="644"/>
      <c r="CH29" s="644"/>
      <c r="CI29" s="644"/>
      <c r="CJ29" s="644"/>
      <c r="CK29" s="644"/>
      <c r="CL29" s="644"/>
      <c r="CM29" s="644"/>
      <c r="CN29" s="644"/>
      <c r="CO29" s="644"/>
      <c r="CP29" s="644"/>
      <c r="CQ29" s="645"/>
      <c r="CR29" s="603">
        <v>6118338</v>
      </c>
      <c r="CS29" s="604"/>
      <c r="CT29" s="604"/>
      <c r="CU29" s="604"/>
      <c r="CV29" s="604"/>
      <c r="CW29" s="604"/>
      <c r="CX29" s="604"/>
      <c r="CY29" s="605"/>
      <c r="CZ29" s="608">
        <v>16</v>
      </c>
      <c r="DA29" s="637"/>
      <c r="DB29" s="637"/>
      <c r="DC29" s="638"/>
      <c r="DD29" s="611">
        <v>5939943</v>
      </c>
      <c r="DE29" s="604"/>
      <c r="DF29" s="604"/>
      <c r="DG29" s="604"/>
      <c r="DH29" s="604"/>
      <c r="DI29" s="604"/>
      <c r="DJ29" s="604"/>
      <c r="DK29" s="605"/>
      <c r="DL29" s="611">
        <v>4916463</v>
      </c>
      <c r="DM29" s="604"/>
      <c r="DN29" s="604"/>
      <c r="DO29" s="604"/>
      <c r="DP29" s="604"/>
      <c r="DQ29" s="604"/>
      <c r="DR29" s="604"/>
      <c r="DS29" s="604"/>
      <c r="DT29" s="604"/>
      <c r="DU29" s="604"/>
      <c r="DV29" s="605"/>
      <c r="DW29" s="608">
        <v>23.4</v>
      </c>
      <c r="DX29" s="637"/>
      <c r="DY29" s="637"/>
      <c r="DZ29" s="637"/>
      <c r="EA29" s="637"/>
      <c r="EB29" s="637"/>
      <c r="EC29" s="639"/>
    </row>
    <row r="30" spans="2:133" ht="11.25" customHeight="1">
      <c r="B30" s="600" t="s">
        <v>301</v>
      </c>
      <c r="C30" s="601"/>
      <c r="D30" s="601"/>
      <c r="E30" s="601"/>
      <c r="F30" s="601"/>
      <c r="G30" s="601"/>
      <c r="H30" s="601"/>
      <c r="I30" s="601"/>
      <c r="J30" s="601"/>
      <c r="K30" s="601"/>
      <c r="L30" s="601"/>
      <c r="M30" s="601"/>
      <c r="N30" s="601"/>
      <c r="O30" s="601"/>
      <c r="P30" s="601"/>
      <c r="Q30" s="602"/>
      <c r="R30" s="603">
        <v>268631</v>
      </c>
      <c r="S30" s="606"/>
      <c r="T30" s="606"/>
      <c r="U30" s="606"/>
      <c r="V30" s="606"/>
      <c r="W30" s="606"/>
      <c r="X30" s="606"/>
      <c r="Y30" s="607"/>
      <c r="Z30" s="665">
        <v>0.7</v>
      </c>
      <c r="AA30" s="665"/>
      <c r="AB30" s="665"/>
      <c r="AC30" s="665"/>
      <c r="AD30" s="666">
        <v>66812</v>
      </c>
      <c r="AE30" s="666"/>
      <c r="AF30" s="666"/>
      <c r="AG30" s="666"/>
      <c r="AH30" s="666"/>
      <c r="AI30" s="666"/>
      <c r="AJ30" s="666"/>
      <c r="AK30" s="666"/>
      <c r="AL30" s="608">
        <v>0.3</v>
      </c>
      <c r="AM30" s="609"/>
      <c r="AN30" s="609"/>
      <c r="AO30" s="667"/>
      <c r="AP30" s="693" t="s">
        <v>302</v>
      </c>
      <c r="AQ30" s="694"/>
      <c r="AR30" s="694"/>
      <c r="AS30" s="694"/>
      <c r="AT30" s="699" t="s">
        <v>303</v>
      </c>
      <c r="AU30" s="210"/>
      <c r="AV30" s="210"/>
      <c r="AW30" s="210"/>
      <c r="AX30" s="702" t="s">
        <v>179</v>
      </c>
      <c r="AY30" s="703"/>
      <c r="AZ30" s="703"/>
      <c r="BA30" s="703"/>
      <c r="BB30" s="703"/>
      <c r="BC30" s="703"/>
      <c r="BD30" s="703"/>
      <c r="BE30" s="703"/>
      <c r="BF30" s="704"/>
      <c r="BG30" s="683">
        <v>99.3</v>
      </c>
      <c r="BH30" s="684"/>
      <c r="BI30" s="684"/>
      <c r="BJ30" s="684"/>
      <c r="BK30" s="684"/>
      <c r="BL30" s="684"/>
      <c r="BM30" s="685">
        <v>97.5</v>
      </c>
      <c r="BN30" s="684"/>
      <c r="BO30" s="684"/>
      <c r="BP30" s="684"/>
      <c r="BQ30" s="686"/>
      <c r="BR30" s="683">
        <v>99.3</v>
      </c>
      <c r="BS30" s="684"/>
      <c r="BT30" s="684"/>
      <c r="BU30" s="684"/>
      <c r="BV30" s="684"/>
      <c r="BW30" s="684"/>
      <c r="BX30" s="685">
        <v>97.4</v>
      </c>
      <c r="BY30" s="684"/>
      <c r="BZ30" s="684"/>
      <c r="CA30" s="684"/>
      <c r="CB30" s="686"/>
      <c r="CD30" s="689"/>
      <c r="CE30" s="690"/>
      <c r="CF30" s="647" t="s">
        <v>304</v>
      </c>
      <c r="CG30" s="644"/>
      <c r="CH30" s="644"/>
      <c r="CI30" s="644"/>
      <c r="CJ30" s="644"/>
      <c r="CK30" s="644"/>
      <c r="CL30" s="644"/>
      <c r="CM30" s="644"/>
      <c r="CN30" s="644"/>
      <c r="CO30" s="644"/>
      <c r="CP30" s="644"/>
      <c r="CQ30" s="645"/>
      <c r="CR30" s="603">
        <v>5698689</v>
      </c>
      <c r="CS30" s="606"/>
      <c r="CT30" s="606"/>
      <c r="CU30" s="606"/>
      <c r="CV30" s="606"/>
      <c r="CW30" s="606"/>
      <c r="CX30" s="606"/>
      <c r="CY30" s="607"/>
      <c r="CZ30" s="608">
        <v>14.9</v>
      </c>
      <c r="DA30" s="637"/>
      <c r="DB30" s="637"/>
      <c r="DC30" s="638"/>
      <c r="DD30" s="611">
        <v>5521009</v>
      </c>
      <c r="DE30" s="606"/>
      <c r="DF30" s="606"/>
      <c r="DG30" s="606"/>
      <c r="DH30" s="606"/>
      <c r="DI30" s="606"/>
      <c r="DJ30" s="606"/>
      <c r="DK30" s="607"/>
      <c r="DL30" s="611">
        <v>4497529</v>
      </c>
      <c r="DM30" s="606"/>
      <c r="DN30" s="606"/>
      <c r="DO30" s="606"/>
      <c r="DP30" s="606"/>
      <c r="DQ30" s="606"/>
      <c r="DR30" s="606"/>
      <c r="DS30" s="606"/>
      <c r="DT30" s="606"/>
      <c r="DU30" s="606"/>
      <c r="DV30" s="607"/>
      <c r="DW30" s="608">
        <v>21.4</v>
      </c>
      <c r="DX30" s="637"/>
      <c r="DY30" s="637"/>
      <c r="DZ30" s="637"/>
      <c r="EA30" s="637"/>
      <c r="EB30" s="637"/>
      <c r="EC30" s="639"/>
    </row>
    <row r="31" spans="2:133" ht="11.25" customHeight="1">
      <c r="B31" s="600" t="s">
        <v>305</v>
      </c>
      <c r="C31" s="601"/>
      <c r="D31" s="601"/>
      <c r="E31" s="601"/>
      <c r="F31" s="601"/>
      <c r="G31" s="601"/>
      <c r="H31" s="601"/>
      <c r="I31" s="601"/>
      <c r="J31" s="601"/>
      <c r="K31" s="601"/>
      <c r="L31" s="601"/>
      <c r="M31" s="601"/>
      <c r="N31" s="601"/>
      <c r="O31" s="601"/>
      <c r="P31" s="601"/>
      <c r="Q31" s="602"/>
      <c r="R31" s="603">
        <v>1550834</v>
      </c>
      <c r="S31" s="606"/>
      <c r="T31" s="606"/>
      <c r="U31" s="606"/>
      <c r="V31" s="606"/>
      <c r="W31" s="606"/>
      <c r="X31" s="606"/>
      <c r="Y31" s="607"/>
      <c r="Z31" s="665">
        <v>4</v>
      </c>
      <c r="AA31" s="665"/>
      <c r="AB31" s="665"/>
      <c r="AC31" s="665"/>
      <c r="AD31" s="666" t="s">
        <v>132</v>
      </c>
      <c r="AE31" s="666"/>
      <c r="AF31" s="666"/>
      <c r="AG31" s="666"/>
      <c r="AH31" s="666"/>
      <c r="AI31" s="666"/>
      <c r="AJ31" s="666"/>
      <c r="AK31" s="666"/>
      <c r="AL31" s="608" t="s">
        <v>171</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99.3</v>
      </c>
      <c r="BH31" s="604"/>
      <c r="BI31" s="604"/>
      <c r="BJ31" s="604"/>
      <c r="BK31" s="604"/>
      <c r="BL31" s="604"/>
      <c r="BM31" s="609">
        <v>97.6</v>
      </c>
      <c r="BN31" s="682"/>
      <c r="BO31" s="682"/>
      <c r="BP31" s="682"/>
      <c r="BQ31" s="643"/>
      <c r="BR31" s="681">
        <v>99.1</v>
      </c>
      <c r="BS31" s="604"/>
      <c r="BT31" s="604"/>
      <c r="BU31" s="604"/>
      <c r="BV31" s="604"/>
      <c r="BW31" s="604"/>
      <c r="BX31" s="609">
        <v>97.5</v>
      </c>
      <c r="BY31" s="682"/>
      <c r="BZ31" s="682"/>
      <c r="CA31" s="682"/>
      <c r="CB31" s="643"/>
      <c r="CD31" s="689"/>
      <c r="CE31" s="690"/>
      <c r="CF31" s="647" t="s">
        <v>308</v>
      </c>
      <c r="CG31" s="644"/>
      <c r="CH31" s="644"/>
      <c r="CI31" s="644"/>
      <c r="CJ31" s="644"/>
      <c r="CK31" s="644"/>
      <c r="CL31" s="644"/>
      <c r="CM31" s="644"/>
      <c r="CN31" s="644"/>
      <c r="CO31" s="644"/>
      <c r="CP31" s="644"/>
      <c r="CQ31" s="645"/>
      <c r="CR31" s="603">
        <v>419649</v>
      </c>
      <c r="CS31" s="604"/>
      <c r="CT31" s="604"/>
      <c r="CU31" s="604"/>
      <c r="CV31" s="604"/>
      <c r="CW31" s="604"/>
      <c r="CX31" s="604"/>
      <c r="CY31" s="605"/>
      <c r="CZ31" s="608">
        <v>1.1000000000000001</v>
      </c>
      <c r="DA31" s="637"/>
      <c r="DB31" s="637"/>
      <c r="DC31" s="638"/>
      <c r="DD31" s="611">
        <v>418934</v>
      </c>
      <c r="DE31" s="604"/>
      <c r="DF31" s="604"/>
      <c r="DG31" s="604"/>
      <c r="DH31" s="604"/>
      <c r="DI31" s="604"/>
      <c r="DJ31" s="604"/>
      <c r="DK31" s="605"/>
      <c r="DL31" s="611">
        <v>418934</v>
      </c>
      <c r="DM31" s="604"/>
      <c r="DN31" s="604"/>
      <c r="DO31" s="604"/>
      <c r="DP31" s="604"/>
      <c r="DQ31" s="604"/>
      <c r="DR31" s="604"/>
      <c r="DS31" s="604"/>
      <c r="DT31" s="604"/>
      <c r="DU31" s="604"/>
      <c r="DV31" s="605"/>
      <c r="DW31" s="608">
        <v>2</v>
      </c>
      <c r="DX31" s="637"/>
      <c r="DY31" s="637"/>
      <c r="DZ31" s="637"/>
      <c r="EA31" s="637"/>
      <c r="EB31" s="637"/>
      <c r="EC31" s="639"/>
    </row>
    <row r="32" spans="2:133" ht="11.25" customHeight="1">
      <c r="B32" s="600" t="s">
        <v>309</v>
      </c>
      <c r="C32" s="601"/>
      <c r="D32" s="601"/>
      <c r="E32" s="601"/>
      <c r="F32" s="601"/>
      <c r="G32" s="601"/>
      <c r="H32" s="601"/>
      <c r="I32" s="601"/>
      <c r="J32" s="601"/>
      <c r="K32" s="601"/>
      <c r="L32" s="601"/>
      <c r="M32" s="601"/>
      <c r="N32" s="601"/>
      <c r="O32" s="601"/>
      <c r="P32" s="601"/>
      <c r="Q32" s="602"/>
      <c r="R32" s="603">
        <v>1969363</v>
      </c>
      <c r="S32" s="606"/>
      <c r="T32" s="606"/>
      <c r="U32" s="606"/>
      <c r="V32" s="606"/>
      <c r="W32" s="606"/>
      <c r="X32" s="606"/>
      <c r="Y32" s="607"/>
      <c r="Z32" s="665">
        <v>5.0999999999999996</v>
      </c>
      <c r="AA32" s="665"/>
      <c r="AB32" s="665"/>
      <c r="AC32" s="665"/>
      <c r="AD32" s="666" t="s">
        <v>171</v>
      </c>
      <c r="AE32" s="666"/>
      <c r="AF32" s="666"/>
      <c r="AG32" s="666"/>
      <c r="AH32" s="666"/>
      <c r="AI32" s="666"/>
      <c r="AJ32" s="666"/>
      <c r="AK32" s="666"/>
      <c r="AL32" s="608" t="s">
        <v>171</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99.3</v>
      </c>
      <c r="BH32" s="619"/>
      <c r="BI32" s="619"/>
      <c r="BJ32" s="619"/>
      <c r="BK32" s="619"/>
      <c r="BL32" s="619"/>
      <c r="BM32" s="663">
        <v>97</v>
      </c>
      <c r="BN32" s="619"/>
      <c r="BO32" s="619"/>
      <c r="BP32" s="619"/>
      <c r="BQ32" s="656"/>
      <c r="BR32" s="680">
        <v>99.3</v>
      </c>
      <c r="BS32" s="619"/>
      <c r="BT32" s="619"/>
      <c r="BU32" s="619"/>
      <c r="BV32" s="619"/>
      <c r="BW32" s="619"/>
      <c r="BX32" s="663">
        <v>96.9</v>
      </c>
      <c r="BY32" s="619"/>
      <c r="BZ32" s="619"/>
      <c r="CA32" s="619"/>
      <c r="CB32" s="656"/>
      <c r="CD32" s="691"/>
      <c r="CE32" s="692"/>
      <c r="CF32" s="647" t="s">
        <v>311</v>
      </c>
      <c r="CG32" s="644"/>
      <c r="CH32" s="644"/>
      <c r="CI32" s="644"/>
      <c r="CJ32" s="644"/>
      <c r="CK32" s="644"/>
      <c r="CL32" s="644"/>
      <c r="CM32" s="644"/>
      <c r="CN32" s="644"/>
      <c r="CO32" s="644"/>
      <c r="CP32" s="644"/>
      <c r="CQ32" s="645"/>
      <c r="CR32" s="603">
        <v>1094</v>
      </c>
      <c r="CS32" s="606"/>
      <c r="CT32" s="606"/>
      <c r="CU32" s="606"/>
      <c r="CV32" s="606"/>
      <c r="CW32" s="606"/>
      <c r="CX32" s="606"/>
      <c r="CY32" s="607"/>
      <c r="CZ32" s="608">
        <v>0</v>
      </c>
      <c r="DA32" s="637"/>
      <c r="DB32" s="637"/>
      <c r="DC32" s="638"/>
      <c r="DD32" s="611">
        <v>1094</v>
      </c>
      <c r="DE32" s="606"/>
      <c r="DF32" s="606"/>
      <c r="DG32" s="606"/>
      <c r="DH32" s="606"/>
      <c r="DI32" s="606"/>
      <c r="DJ32" s="606"/>
      <c r="DK32" s="607"/>
      <c r="DL32" s="611">
        <v>1094</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312</v>
      </c>
      <c r="C33" s="601"/>
      <c r="D33" s="601"/>
      <c r="E33" s="601"/>
      <c r="F33" s="601"/>
      <c r="G33" s="601"/>
      <c r="H33" s="601"/>
      <c r="I33" s="601"/>
      <c r="J33" s="601"/>
      <c r="K33" s="601"/>
      <c r="L33" s="601"/>
      <c r="M33" s="601"/>
      <c r="N33" s="601"/>
      <c r="O33" s="601"/>
      <c r="P33" s="601"/>
      <c r="Q33" s="602"/>
      <c r="R33" s="603">
        <v>615292</v>
      </c>
      <c r="S33" s="606"/>
      <c r="T33" s="606"/>
      <c r="U33" s="606"/>
      <c r="V33" s="606"/>
      <c r="W33" s="606"/>
      <c r="X33" s="606"/>
      <c r="Y33" s="607"/>
      <c r="Z33" s="665">
        <v>1.6</v>
      </c>
      <c r="AA33" s="665"/>
      <c r="AB33" s="665"/>
      <c r="AC33" s="665"/>
      <c r="AD33" s="666" t="s">
        <v>171</v>
      </c>
      <c r="AE33" s="666"/>
      <c r="AF33" s="666"/>
      <c r="AG33" s="666"/>
      <c r="AH33" s="666"/>
      <c r="AI33" s="666"/>
      <c r="AJ33" s="666"/>
      <c r="AK33" s="666"/>
      <c r="AL33" s="608" t="s">
        <v>171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14405408</v>
      </c>
      <c r="CS33" s="604"/>
      <c r="CT33" s="604"/>
      <c r="CU33" s="604"/>
      <c r="CV33" s="604"/>
      <c r="CW33" s="604"/>
      <c r="CX33" s="604"/>
      <c r="CY33" s="605"/>
      <c r="CZ33" s="608">
        <v>37.799999999999997</v>
      </c>
      <c r="DA33" s="637"/>
      <c r="DB33" s="637"/>
      <c r="DC33" s="638"/>
      <c r="DD33" s="611">
        <v>10180027</v>
      </c>
      <c r="DE33" s="604"/>
      <c r="DF33" s="604"/>
      <c r="DG33" s="604"/>
      <c r="DH33" s="604"/>
      <c r="DI33" s="604"/>
      <c r="DJ33" s="604"/>
      <c r="DK33" s="605"/>
      <c r="DL33" s="611">
        <v>6695829</v>
      </c>
      <c r="DM33" s="604"/>
      <c r="DN33" s="604"/>
      <c r="DO33" s="604"/>
      <c r="DP33" s="604"/>
      <c r="DQ33" s="604"/>
      <c r="DR33" s="604"/>
      <c r="DS33" s="604"/>
      <c r="DT33" s="604"/>
      <c r="DU33" s="604"/>
      <c r="DV33" s="605"/>
      <c r="DW33" s="608">
        <v>31.9</v>
      </c>
      <c r="DX33" s="637"/>
      <c r="DY33" s="637"/>
      <c r="DZ33" s="637"/>
      <c r="EA33" s="637"/>
      <c r="EB33" s="637"/>
      <c r="EC33" s="639"/>
    </row>
    <row r="34" spans="2:133" ht="11.25" customHeight="1">
      <c r="B34" s="600" t="s">
        <v>314</v>
      </c>
      <c r="C34" s="601"/>
      <c r="D34" s="601"/>
      <c r="E34" s="601"/>
      <c r="F34" s="601"/>
      <c r="G34" s="601"/>
      <c r="H34" s="601"/>
      <c r="I34" s="601"/>
      <c r="J34" s="601"/>
      <c r="K34" s="601"/>
      <c r="L34" s="601"/>
      <c r="M34" s="601"/>
      <c r="N34" s="601"/>
      <c r="O34" s="601"/>
      <c r="P34" s="601"/>
      <c r="Q34" s="602"/>
      <c r="R34" s="603">
        <v>1088791</v>
      </c>
      <c r="S34" s="606"/>
      <c r="T34" s="606"/>
      <c r="U34" s="606"/>
      <c r="V34" s="606"/>
      <c r="W34" s="606"/>
      <c r="X34" s="606"/>
      <c r="Y34" s="607"/>
      <c r="Z34" s="665">
        <v>2.8</v>
      </c>
      <c r="AA34" s="665"/>
      <c r="AB34" s="665"/>
      <c r="AC34" s="665"/>
      <c r="AD34" s="666">
        <v>58203</v>
      </c>
      <c r="AE34" s="666"/>
      <c r="AF34" s="666"/>
      <c r="AG34" s="666"/>
      <c r="AH34" s="666"/>
      <c r="AI34" s="666"/>
      <c r="AJ34" s="666"/>
      <c r="AK34" s="666"/>
      <c r="AL34" s="608">
        <v>0.3</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4126683</v>
      </c>
      <c r="CS34" s="606"/>
      <c r="CT34" s="606"/>
      <c r="CU34" s="606"/>
      <c r="CV34" s="606"/>
      <c r="CW34" s="606"/>
      <c r="CX34" s="606"/>
      <c r="CY34" s="607"/>
      <c r="CZ34" s="608">
        <v>10.8</v>
      </c>
      <c r="DA34" s="637"/>
      <c r="DB34" s="637"/>
      <c r="DC34" s="638"/>
      <c r="DD34" s="611">
        <v>2706898</v>
      </c>
      <c r="DE34" s="606"/>
      <c r="DF34" s="606"/>
      <c r="DG34" s="606"/>
      <c r="DH34" s="606"/>
      <c r="DI34" s="606"/>
      <c r="DJ34" s="606"/>
      <c r="DK34" s="607"/>
      <c r="DL34" s="611">
        <v>2043701</v>
      </c>
      <c r="DM34" s="606"/>
      <c r="DN34" s="606"/>
      <c r="DO34" s="606"/>
      <c r="DP34" s="606"/>
      <c r="DQ34" s="606"/>
      <c r="DR34" s="606"/>
      <c r="DS34" s="606"/>
      <c r="DT34" s="606"/>
      <c r="DU34" s="606"/>
      <c r="DV34" s="607"/>
      <c r="DW34" s="608">
        <v>9.6999999999999993</v>
      </c>
      <c r="DX34" s="637"/>
      <c r="DY34" s="637"/>
      <c r="DZ34" s="637"/>
      <c r="EA34" s="637"/>
      <c r="EB34" s="637"/>
      <c r="EC34" s="639"/>
    </row>
    <row r="35" spans="2:133" ht="11.25" customHeight="1">
      <c r="B35" s="600" t="s">
        <v>318</v>
      </c>
      <c r="C35" s="601"/>
      <c r="D35" s="601"/>
      <c r="E35" s="601"/>
      <c r="F35" s="601"/>
      <c r="G35" s="601"/>
      <c r="H35" s="601"/>
      <c r="I35" s="601"/>
      <c r="J35" s="601"/>
      <c r="K35" s="601"/>
      <c r="L35" s="601"/>
      <c r="M35" s="601"/>
      <c r="N35" s="601"/>
      <c r="O35" s="601"/>
      <c r="P35" s="601"/>
      <c r="Q35" s="602"/>
      <c r="R35" s="603">
        <v>4018425</v>
      </c>
      <c r="S35" s="606"/>
      <c r="T35" s="606"/>
      <c r="U35" s="606"/>
      <c r="V35" s="606"/>
      <c r="W35" s="606"/>
      <c r="X35" s="606"/>
      <c r="Y35" s="607"/>
      <c r="Z35" s="665">
        <v>10.4</v>
      </c>
      <c r="AA35" s="665"/>
      <c r="AB35" s="665"/>
      <c r="AC35" s="665"/>
      <c r="AD35" s="666" t="s">
        <v>171</v>
      </c>
      <c r="AE35" s="666"/>
      <c r="AF35" s="666"/>
      <c r="AG35" s="666"/>
      <c r="AH35" s="666"/>
      <c r="AI35" s="666"/>
      <c r="AJ35" s="666"/>
      <c r="AK35" s="666"/>
      <c r="AL35" s="608" t="s">
        <v>171</v>
      </c>
      <c r="AM35" s="609"/>
      <c r="AN35" s="609"/>
      <c r="AO35" s="667"/>
      <c r="AP35" s="214"/>
      <c r="AQ35" s="671" t="s">
        <v>319</v>
      </c>
      <c r="AR35" s="672"/>
      <c r="AS35" s="672"/>
      <c r="AT35" s="672"/>
      <c r="AU35" s="672"/>
      <c r="AV35" s="672"/>
      <c r="AW35" s="672"/>
      <c r="AX35" s="672"/>
      <c r="AY35" s="673"/>
      <c r="AZ35" s="668">
        <v>4220083</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265664</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479427</v>
      </c>
      <c r="CS35" s="604"/>
      <c r="CT35" s="604"/>
      <c r="CU35" s="604"/>
      <c r="CV35" s="604"/>
      <c r="CW35" s="604"/>
      <c r="CX35" s="604"/>
      <c r="CY35" s="605"/>
      <c r="CZ35" s="608">
        <v>1.3</v>
      </c>
      <c r="DA35" s="637"/>
      <c r="DB35" s="637"/>
      <c r="DC35" s="638"/>
      <c r="DD35" s="611">
        <v>382955</v>
      </c>
      <c r="DE35" s="604"/>
      <c r="DF35" s="604"/>
      <c r="DG35" s="604"/>
      <c r="DH35" s="604"/>
      <c r="DI35" s="604"/>
      <c r="DJ35" s="604"/>
      <c r="DK35" s="605"/>
      <c r="DL35" s="611">
        <v>382955</v>
      </c>
      <c r="DM35" s="604"/>
      <c r="DN35" s="604"/>
      <c r="DO35" s="604"/>
      <c r="DP35" s="604"/>
      <c r="DQ35" s="604"/>
      <c r="DR35" s="604"/>
      <c r="DS35" s="604"/>
      <c r="DT35" s="604"/>
      <c r="DU35" s="604"/>
      <c r="DV35" s="605"/>
      <c r="DW35" s="608">
        <v>1.8</v>
      </c>
      <c r="DX35" s="637"/>
      <c r="DY35" s="637"/>
      <c r="DZ35" s="637"/>
      <c r="EA35" s="637"/>
      <c r="EB35" s="637"/>
      <c r="EC35" s="639"/>
    </row>
    <row r="36" spans="2:133" ht="11.25" customHeight="1">
      <c r="B36" s="600" t="s">
        <v>322</v>
      </c>
      <c r="C36" s="601"/>
      <c r="D36" s="601"/>
      <c r="E36" s="601"/>
      <c r="F36" s="601"/>
      <c r="G36" s="601"/>
      <c r="H36" s="601"/>
      <c r="I36" s="601"/>
      <c r="J36" s="601"/>
      <c r="K36" s="601"/>
      <c r="L36" s="601"/>
      <c r="M36" s="601"/>
      <c r="N36" s="601"/>
      <c r="O36" s="601"/>
      <c r="P36" s="601"/>
      <c r="Q36" s="602"/>
      <c r="R36" s="603" t="s">
        <v>239</v>
      </c>
      <c r="S36" s="606"/>
      <c r="T36" s="606"/>
      <c r="U36" s="606"/>
      <c r="V36" s="606"/>
      <c r="W36" s="606"/>
      <c r="X36" s="606"/>
      <c r="Y36" s="607"/>
      <c r="Z36" s="665" t="s">
        <v>171</v>
      </c>
      <c r="AA36" s="665"/>
      <c r="AB36" s="665"/>
      <c r="AC36" s="665"/>
      <c r="AD36" s="666" t="s">
        <v>171</v>
      </c>
      <c r="AE36" s="666"/>
      <c r="AF36" s="666"/>
      <c r="AG36" s="666"/>
      <c r="AH36" s="666"/>
      <c r="AI36" s="666"/>
      <c r="AJ36" s="666"/>
      <c r="AK36" s="666"/>
      <c r="AL36" s="608" t="s">
        <v>171</v>
      </c>
      <c r="AM36" s="609"/>
      <c r="AN36" s="609"/>
      <c r="AO36" s="667"/>
      <c r="AQ36" s="640" t="s">
        <v>323</v>
      </c>
      <c r="AR36" s="641"/>
      <c r="AS36" s="641"/>
      <c r="AT36" s="641"/>
      <c r="AU36" s="641"/>
      <c r="AV36" s="641"/>
      <c r="AW36" s="641"/>
      <c r="AX36" s="641"/>
      <c r="AY36" s="642"/>
      <c r="AZ36" s="603">
        <v>721086</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171640</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3522716</v>
      </c>
      <c r="CS36" s="606"/>
      <c r="CT36" s="606"/>
      <c r="CU36" s="606"/>
      <c r="CV36" s="606"/>
      <c r="CW36" s="606"/>
      <c r="CX36" s="606"/>
      <c r="CY36" s="607"/>
      <c r="CZ36" s="608">
        <v>9.1999999999999993</v>
      </c>
      <c r="DA36" s="637"/>
      <c r="DB36" s="637"/>
      <c r="DC36" s="638"/>
      <c r="DD36" s="611">
        <v>2041349</v>
      </c>
      <c r="DE36" s="606"/>
      <c r="DF36" s="606"/>
      <c r="DG36" s="606"/>
      <c r="DH36" s="606"/>
      <c r="DI36" s="606"/>
      <c r="DJ36" s="606"/>
      <c r="DK36" s="607"/>
      <c r="DL36" s="611">
        <v>1070564</v>
      </c>
      <c r="DM36" s="606"/>
      <c r="DN36" s="606"/>
      <c r="DO36" s="606"/>
      <c r="DP36" s="606"/>
      <c r="DQ36" s="606"/>
      <c r="DR36" s="606"/>
      <c r="DS36" s="606"/>
      <c r="DT36" s="606"/>
      <c r="DU36" s="606"/>
      <c r="DV36" s="607"/>
      <c r="DW36" s="608">
        <v>5.0999999999999996</v>
      </c>
      <c r="DX36" s="637"/>
      <c r="DY36" s="637"/>
      <c r="DZ36" s="637"/>
      <c r="EA36" s="637"/>
      <c r="EB36" s="637"/>
      <c r="EC36" s="639"/>
    </row>
    <row r="37" spans="2:133" ht="11.25" customHeight="1">
      <c r="B37" s="600" t="s">
        <v>326</v>
      </c>
      <c r="C37" s="601"/>
      <c r="D37" s="601"/>
      <c r="E37" s="601"/>
      <c r="F37" s="601"/>
      <c r="G37" s="601"/>
      <c r="H37" s="601"/>
      <c r="I37" s="601"/>
      <c r="J37" s="601"/>
      <c r="K37" s="601"/>
      <c r="L37" s="601"/>
      <c r="M37" s="601"/>
      <c r="N37" s="601"/>
      <c r="O37" s="601"/>
      <c r="P37" s="601"/>
      <c r="Q37" s="602"/>
      <c r="R37" s="603">
        <v>1065525</v>
      </c>
      <c r="S37" s="606"/>
      <c r="T37" s="606"/>
      <c r="U37" s="606"/>
      <c r="V37" s="606"/>
      <c r="W37" s="606"/>
      <c r="X37" s="606"/>
      <c r="Y37" s="607"/>
      <c r="Z37" s="665">
        <v>2.8</v>
      </c>
      <c r="AA37" s="665"/>
      <c r="AB37" s="665"/>
      <c r="AC37" s="665"/>
      <c r="AD37" s="666" t="s">
        <v>171</v>
      </c>
      <c r="AE37" s="666"/>
      <c r="AF37" s="666"/>
      <c r="AG37" s="666"/>
      <c r="AH37" s="666"/>
      <c r="AI37" s="666"/>
      <c r="AJ37" s="666"/>
      <c r="AK37" s="666"/>
      <c r="AL37" s="608" t="s">
        <v>171</v>
      </c>
      <c r="AM37" s="609"/>
      <c r="AN37" s="609"/>
      <c r="AO37" s="667"/>
      <c r="AQ37" s="640" t="s">
        <v>327</v>
      </c>
      <c r="AR37" s="641"/>
      <c r="AS37" s="641"/>
      <c r="AT37" s="641"/>
      <c r="AU37" s="641"/>
      <c r="AV37" s="641"/>
      <c r="AW37" s="641"/>
      <c r="AX37" s="641"/>
      <c r="AY37" s="642"/>
      <c r="AZ37" s="603">
        <v>493571</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7418</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820706</v>
      </c>
      <c r="CS37" s="604"/>
      <c r="CT37" s="604"/>
      <c r="CU37" s="604"/>
      <c r="CV37" s="604"/>
      <c r="CW37" s="604"/>
      <c r="CX37" s="604"/>
      <c r="CY37" s="605"/>
      <c r="CZ37" s="608">
        <v>2.2000000000000002</v>
      </c>
      <c r="DA37" s="637"/>
      <c r="DB37" s="637"/>
      <c r="DC37" s="638"/>
      <c r="DD37" s="611">
        <v>820706</v>
      </c>
      <c r="DE37" s="604"/>
      <c r="DF37" s="604"/>
      <c r="DG37" s="604"/>
      <c r="DH37" s="604"/>
      <c r="DI37" s="604"/>
      <c r="DJ37" s="604"/>
      <c r="DK37" s="605"/>
      <c r="DL37" s="611">
        <v>442064</v>
      </c>
      <c r="DM37" s="604"/>
      <c r="DN37" s="604"/>
      <c r="DO37" s="604"/>
      <c r="DP37" s="604"/>
      <c r="DQ37" s="604"/>
      <c r="DR37" s="604"/>
      <c r="DS37" s="604"/>
      <c r="DT37" s="604"/>
      <c r="DU37" s="604"/>
      <c r="DV37" s="605"/>
      <c r="DW37" s="608">
        <v>2.1</v>
      </c>
      <c r="DX37" s="637"/>
      <c r="DY37" s="637"/>
      <c r="DZ37" s="637"/>
      <c r="EA37" s="637"/>
      <c r="EB37" s="637"/>
      <c r="EC37" s="639"/>
    </row>
    <row r="38" spans="2:133" ht="11.25" customHeight="1">
      <c r="B38" s="615" t="s">
        <v>330</v>
      </c>
      <c r="C38" s="616"/>
      <c r="D38" s="616"/>
      <c r="E38" s="616"/>
      <c r="F38" s="616"/>
      <c r="G38" s="616"/>
      <c r="H38" s="616"/>
      <c r="I38" s="616"/>
      <c r="J38" s="616"/>
      <c r="K38" s="616"/>
      <c r="L38" s="616"/>
      <c r="M38" s="616"/>
      <c r="N38" s="616"/>
      <c r="O38" s="616"/>
      <c r="P38" s="616"/>
      <c r="Q38" s="617"/>
      <c r="R38" s="618">
        <v>38622238</v>
      </c>
      <c r="S38" s="655"/>
      <c r="T38" s="655"/>
      <c r="U38" s="655"/>
      <c r="V38" s="655"/>
      <c r="W38" s="655"/>
      <c r="X38" s="655"/>
      <c r="Y38" s="660"/>
      <c r="Z38" s="661">
        <v>100</v>
      </c>
      <c r="AA38" s="661"/>
      <c r="AB38" s="661"/>
      <c r="AC38" s="661"/>
      <c r="AD38" s="662">
        <v>19922287</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v>121236</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10793</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4098416</v>
      </c>
      <c r="CS38" s="606"/>
      <c r="CT38" s="606"/>
      <c r="CU38" s="606"/>
      <c r="CV38" s="606"/>
      <c r="CW38" s="606"/>
      <c r="CX38" s="606"/>
      <c r="CY38" s="607"/>
      <c r="CZ38" s="608">
        <v>10.7</v>
      </c>
      <c r="DA38" s="637"/>
      <c r="DB38" s="637"/>
      <c r="DC38" s="638"/>
      <c r="DD38" s="611">
        <v>3667857</v>
      </c>
      <c r="DE38" s="606"/>
      <c r="DF38" s="606"/>
      <c r="DG38" s="606"/>
      <c r="DH38" s="606"/>
      <c r="DI38" s="606"/>
      <c r="DJ38" s="606"/>
      <c r="DK38" s="607"/>
      <c r="DL38" s="611">
        <v>3198609</v>
      </c>
      <c r="DM38" s="606"/>
      <c r="DN38" s="606"/>
      <c r="DO38" s="606"/>
      <c r="DP38" s="606"/>
      <c r="DQ38" s="606"/>
      <c r="DR38" s="606"/>
      <c r="DS38" s="606"/>
      <c r="DT38" s="606"/>
      <c r="DU38" s="606"/>
      <c r="DV38" s="607"/>
      <c r="DW38" s="608">
        <v>15.2</v>
      </c>
      <c r="DX38" s="637"/>
      <c r="DY38" s="637"/>
      <c r="DZ38" s="637"/>
      <c r="EA38" s="637"/>
      <c r="EB38" s="637"/>
      <c r="EC38" s="639"/>
    </row>
    <row r="39" spans="2:133" ht="11.25" customHeight="1">
      <c r="AQ39" s="640" t="s">
        <v>334</v>
      </c>
      <c r="AR39" s="641"/>
      <c r="AS39" s="641"/>
      <c r="AT39" s="641"/>
      <c r="AU39" s="641"/>
      <c r="AV39" s="641"/>
      <c r="AW39" s="641"/>
      <c r="AX39" s="641"/>
      <c r="AY39" s="642"/>
      <c r="AZ39" s="603">
        <v>70512</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93</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2042311</v>
      </c>
      <c r="CS39" s="604"/>
      <c r="CT39" s="604"/>
      <c r="CU39" s="604"/>
      <c r="CV39" s="604"/>
      <c r="CW39" s="604"/>
      <c r="CX39" s="604"/>
      <c r="CY39" s="605"/>
      <c r="CZ39" s="608">
        <v>5.4</v>
      </c>
      <c r="DA39" s="637"/>
      <c r="DB39" s="637"/>
      <c r="DC39" s="638"/>
      <c r="DD39" s="611">
        <v>1377498</v>
      </c>
      <c r="DE39" s="604"/>
      <c r="DF39" s="604"/>
      <c r="DG39" s="604"/>
      <c r="DH39" s="604"/>
      <c r="DI39" s="604"/>
      <c r="DJ39" s="604"/>
      <c r="DK39" s="605"/>
      <c r="DL39" s="611" t="s">
        <v>239</v>
      </c>
      <c r="DM39" s="604"/>
      <c r="DN39" s="604"/>
      <c r="DO39" s="604"/>
      <c r="DP39" s="604"/>
      <c r="DQ39" s="604"/>
      <c r="DR39" s="604"/>
      <c r="DS39" s="604"/>
      <c r="DT39" s="604"/>
      <c r="DU39" s="604"/>
      <c r="DV39" s="605"/>
      <c r="DW39" s="608" t="s">
        <v>239</v>
      </c>
      <c r="DX39" s="637"/>
      <c r="DY39" s="637"/>
      <c r="DZ39" s="637"/>
      <c r="EA39" s="637"/>
      <c r="EB39" s="637"/>
      <c r="EC39" s="639"/>
    </row>
    <row r="40" spans="2:133" ht="11.25" customHeight="1">
      <c r="AQ40" s="640" t="s">
        <v>338</v>
      </c>
      <c r="AR40" s="641"/>
      <c r="AS40" s="641"/>
      <c r="AT40" s="641"/>
      <c r="AU40" s="641"/>
      <c r="AV40" s="641"/>
      <c r="AW40" s="641"/>
      <c r="AX40" s="641"/>
      <c r="AY40" s="642"/>
      <c r="AZ40" s="603">
        <v>620553</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116</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v>135855</v>
      </c>
      <c r="CS40" s="606"/>
      <c r="CT40" s="606"/>
      <c r="CU40" s="606"/>
      <c r="CV40" s="606"/>
      <c r="CW40" s="606"/>
      <c r="CX40" s="606"/>
      <c r="CY40" s="607"/>
      <c r="CZ40" s="608">
        <v>0.4</v>
      </c>
      <c r="DA40" s="637"/>
      <c r="DB40" s="637"/>
      <c r="DC40" s="638"/>
      <c r="DD40" s="611">
        <v>3470</v>
      </c>
      <c r="DE40" s="606"/>
      <c r="DF40" s="606"/>
      <c r="DG40" s="606"/>
      <c r="DH40" s="606"/>
      <c r="DI40" s="606"/>
      <c r="DJ40" s="606"/>
      <c r="DK40" s="607"/>
      <c r="DL40" s="611" t="s">
        <v>132</v>
      </c>
      <c r="DM40" s="606"/>
      <c r="DN40" s="606"/>
      <c r="DO40" s="606"/>
      <c r="DP40" s="606"/>
      <c r="DQ40" s="606"/>
      <c r="DR40" s="606"/>
      <c r="DS40" s="606"/>
      <c r="DT40" s="606"/>
      <c r="DU40" s="606"/>
      <c r="DV40" s="607"/>
      <c r="DW40" s="608" t="s">
        <v>239</v>
      </c>
      <c r="DX40" s="637"/>
      <c r="DY40" s="637"/>
      <c r="DZ40" s="637"/>
      <c r="EA40" s="637"/>
      <c r="EB40" s="637"/>
      <c r="EC40" s="639"/>
    </row>
    <row r="41" spans="2:133" ht="11.25" customHeight="1">
      <c r="AQ41" s="652" t="s">
        <v>341</v>
      </c>
      <c r="AR41" s="653"/>
      <c r="AS41" s="653"/>
      <c r="AT41" s="653"/>
      <c r="AU41" s="653"/>
      <c r="AV41" s="653"/>
      <c r="AW41" s="653"/>
      <c r="AX41" s="653"/>
      <c r="AY41" s="654"/>
      <c r="AZ41" s="618">
        <v>2193125</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448</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239</v>
      </c>
      <c r="CS41" s="604"/>
      <c r="CT41" s="604"/>
      <c r="CU41" s="604"/>
      <c r="CV41" s="604"/>
      <c r="CW41" s="604"/>
      <c r="CX41" s="604"/>
      <c r="CY41" s="605"/>
      <c r="CZ41" s="608" t="s">
        <v>239</v>
      </c>
      <c r="DA41" s="637"/>
      <c r="DB41" s="637"/>
      <c r="DC41" s="638"/>
      <c r="DD41" s="611" t="s">
        <v>239</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4994263</v>
      </c>
      <c r="CS42" s="606"/>
      <c r="CT42" s="606"/>
      <c r="CU42" s="606"/>
      <c r="CV42" s="606"/>
      <c r="CW42" s="606"/>
      <c r="CX42" s="606"/>
      <c r="CY42" s="607"/>
      <c r="CZ42" s="608">
        <v>13.1</v>
      </c>
      <c r="DA42" s="609"/>
      <c r="DB42" s="609"/>
      <c r="DC42" s="610"/>
      <c r="DD42" s="611">
        <v>537410</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v>80817</v>
      </c>
      <c r="CS43" s="604"/>
      <c r="CT43" s="604"/>
      <c r="CU43" s="604"/>
      <c r="CV43" s="604"/>
      <c r="CW43" s="604"/>
      <c r="CX43" s="604"/>
      <c r="CY43" s="605"/>
      <c r="CZ43" s="608">
        <v>0.2</v>
      </c>
      <c r="DA43" s="637"/>
      <c r="DB43" s="637"/>
      <c r="DC43" s="638"/>
      <c r="DD43" s="611">
        <v>60275</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348</v>
      </c>
      <c r="CD44" s="631" t="s">
        <v>299</v>
      </c>
      <c r="CE44" s="632"/>
      <c r="CF44" s="600" t="s">
        <v>349</v>
      </c>
      <c r="CG44" s="601"/>
      <c r="CH44" s="601"/>
      <c r="CI44" s="601"/>
      <c r="CJ44" s="601"/>
      <c r="CK44" s="601"/>
      <c r="CL44" s="601"/>
      <c r="CM44" s="601"/>
      <c r="CN44" s="601"/>
      <c r="CO44" s="601"/>
      <c r="CP44" s="601"/>
      <c r="CQ44" s="602"/>
      <c r="CR44" s="603">
        <v>4356352</v>
      </c>
      <c r="CS44" s="606"/>
      <c r="CT44" s="606"/>
      <c r="CU44" s="606"/>
      <c r="CV44" s="606"/>
      <c r="CW44" s="606"/>
      <c r="CX44" s="606"/>
      <c r="CY44" s="607"/>
      <c r="CZ44" s="608">
        <v>11.4</v>
      </c>
      <c r="DA44" s="609"/>
      <c r="DB44" s="609"/>
      <c r="DC44" s="610"/>
      <c r="DD44" s="611">
        <v>462123</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350</v>
      </c>
      <c r="CG45" s="601"/>
      <c r="CH45" s="601"/>
      <c r="CI45" s="601"/>
      <c r="CJ45" s="601"/>
      <c r="CK45" s="601"/>
      <c r="CL45" s="601"/>
      <c r="CM45" s="601"/>
      <c r="CN45" s="601"/>
      <c r="CO45" s="601"/>
      <c r="CP45" s="601"/>
      <c r="CQ45" s="602"/>
      <c r="CR45" s="603">
        <v>2013373</v>
      </c>
      <c r="CS45" s="604"/>
      <c r="CT45" s="604"/>
      <c r="CU45" s="604"/>
      <c r="CV45" s="604"/>
      <c r="CW45" s="604"/>
      <c r="CX45" s="604"/>
      <c r="CY45" s="605"/>
      <c r="CZ45" s="608">
        <v>5.3</v>
      </c>
      <c r="DA45" s="637"/>
      <c r="DB45" s="637"/>
      <c r="DC45" s="638"/>
      <c r="DD45" s="611">
        <v>119957</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351</v>
      </c>
      <c r="CG46" s="601"/>
      <c r="CH46" s="601"/>
      <c r="CI46" s="601"/>
      <c r="CJ46" s="601"/>
      <c r="CK46" s="601"/>
      <c r="CL46" s="601"/>
      <c r="CM46" s="601"/>
      <c r="CN46" s="601"/>
      <c r="CO46" s="601"/>
      <c r="CP46" s="601"/>
      <c r="CQ46" s="602"/>
      <c r="CR46" s="603">
        <v>2164828</v>
      </c>
      <c r="CS46" s="606"/>
      <c r="CT46" s="606"/>
      <c r="CU46" s="606"/>
      <c r="CV46" s="606"/>
      <c r="CW46" s="606"/>
      <c r="CX46" s="606"/>
      <c r="CY46" s="607"/>
      <c r="CZ46" s="608">
        <v>5.7</v>
      </c>
      <c r="DA46" s="609"/>
      <c r="DB46" s="609"/>
      <c r="DC46" s="610"/>
      <c r="DD46" s="611">
        <v>336114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352</v>
      </c>
      <c r="CG47" s="601"/>
      <c r="CH47" s="601"/>
      <c r="CI47" s="601"/>
      <c r="CJ47" s="601"/>
      <c r="CK47" s="601"/>
      <c r="CL47" s="601"/>
      <c r="CM47" s="601"/>
      <c r="CN47" s="601"/>
      <c r="CO47" s="601"/>
      <c r="CP47" s="601"/>
      <c r="CQ47" s="602"/>
      <c r="CR47" s="603">
        <v>637911</v>
      </c>
      <c r="CS47" s="604"/>
      <c r="CT47" s="604"/>
      <c r="CU47" s="604"/>
      <c r="CV47" s="604"/>
      <c r="CW47" s="604"/>
      <c r="CX47" s="604"/>
      <c r="CY47" s="605"/>
      <c r="CZ47" s="608">
        <v>1.7</v>
      </c>
      <c r="DA47" s="637"/>
      <c r="DB47" s="637"/>
      <c r="DC47" s="638"/>
      <c r="DD47" s="611">
        <v>75287</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353</v>
      </c>
      <c r="CG48" s="601"/>
      <c r="CH48" s="601"/>
      <c r="CI48" s="601"/>
      <c r="CJ48" s="601"/>
      <c r="CK48" s="601"/>
      <c r="CL48" s="601"/>
      <c r="CM48" s="601"/>
      <c r="CN48" s="601"/>
      <c r="CO48" s="601"/>
      <c r="CP48" s="601"/>
      <c r="CQ48" s="602"/>
      <c r="CR48" s="603" t="s">
        <v>171</v>
      </c>
      <c r="CS48" s="606"/>
      <c r="CT48" s="606"/>
      <c r="CU48" s="606"/>
      <c r="CV48" s="606"/>
      <c r="CW48" s="606"/>
      <c r="CX48" s="606"/>
      <c r="CY48" s="607"/>
      <c r="CZ48" s="608" t="s">
        <v>171</v>
      </c>
      <c r="DA48" s="609"/>
      <c r="DB48" s="609"/>
      <c r="DC48" s="610"/>
      <c r="DD48" s="611" t="s">
        <v>171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354</v>
      </c>
      <c r="CE49" s="616"/>
      <c r="CF49" s="616"/>
      <c r="CG49" s="616"/>
      <c r="CH49" s="616"/>
      <c r="CI49" s="616"/>
      <c r="CJ49" s="616"/>
      <c r="CK49" s="616"/>
      <c r="CL49" s="616"/>
      <c r="CM49" s="616"/>
      <c r="CN49" s="616"/>
      <c r="CO49" s="616"/>
      <c r="CP49" s="616"/>
      <c r="CQ49" s="617"/>
      <c r="CR49" s="618">
        <v>38135523</v>
      </c>
      <c r="CS49" s="619"/>
      <c r="CT49" s="619"/>
      <c r="CU49" s="619"/>
      <c r="CV49" s="619"/>
      <c r="CW49" s="619"/>
      <c r="CX49" s="619"/>
      <c r="CY49" s="620"/>
      <c r="CZ49" s="621">
        <v>100</v>
      </c>
      <c r="DA49" s="622"/>
      <c r="DB49" s="622"/>
      <c r="DC49" s="623"/>
      <c r="DD49" s="624">
        <v>24231363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93zsGp+VwlhSQfmVUyQ5D1MaZe0Yd+5pz6SOJ+ON9m7bKabLxvbwBnas66+ljJHbXBgmSuHXVk1QwWQ3h7YQ+g==" saltValue="wAaAuM1+8wMMOZEvOgINT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W1" zoomScale="70" zoomScaleNormal="25" zoomScaleSheetLayoutView="70" workbookViewId="0">
      <selection activeCell="CH17" sqref="CH17:DA17"/>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356</v>
      </c>
      <c r="DK2" s="1142"/>
      <c r="DL2" s="1142"/>
      <c r="DM2" s="1142"/>
      <c r="DN2" s="1142"/>
      <c r="DO2" s="1143"/>
      <c r="DP2" s="229"/>
      <c r="DQ2" s="1141" t="s">
        <v>357</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44"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29" t="s">
        <v>374</v>
      </c>
      <c r="DH5" s="1130"/>
      <c r="DI5" s="1130"/>
      <c r="DJ5" s="1130"/>
      <c r="DK5" s="1131"/>
      <c r="DL5" s="1129" t="s">
        <v>375</v>
      </c>
      <c r="DM5" s="1130"/>
      <c r="DN5" s="1130"/>
      <c r="DO5" s="1130"/>
      <c r="DP5" s="1131"/>
      <c r="DQ5" s="1032" t="s">
        <v>376</v>
      </c>
      <c r="DR5" s="1033"/>
      <c r="DS5" s="1033"/>
      <c r="DT5" s="1033"/>
      <c r="DU5" s="1034"/>
      <c r="DV5" s="1032" t="s">
        <v>367</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377</v>
      </c>
      <c r="C7" s="1082"/>
      <c r="D7" s="1082"/>
      <c r="E7" s="1082"/>
      <c r="F7" s="1082"/>
      <c r="G7" s="1082"/>
      <c r="H7" s="1082"/>
      <c r="I7" s="1082"/>
      <c r="J7" s="1082"/>
      <c r="K7" s="1082"/>
      <c r="L7" s="1082"/>
      <c r="M7" s="1082"/>
      <c r="N7" s="1082"/>
      <c r="O7" s="1082"/>
      <c r="P7" s="1083"/>
      <c r="Q7" s="1135">
        <v>38622</v>
      </c>
      <c r="R7" s="1136"/>
      <c r="S7" s="1136"/>
      <c r="T7" s="1136"/>
      <c r="U7" s="1136"/>
      <c r="V7" s="1136">
        <v>38135</v>
      </c>
      <c r="W7" s="1136"/>
      <c r="X7" s="1136"/>
      <c r="Y7" s="1136"/>
      <c r="Z7" s="1136"/>
      <c r="AA7" s="1136">
        <v>487</v>
      </c>
      <c r="AB7" s="1136"/>
      <c r="AC7" s="1136"/>
      <c r="AD7" s="1136"/>
      <c r="AE7" s="1137"/>
      <c r="AF7" s="1138">
        <v>459</v>
      </c>
      <c r="AG7" s="1139"/>
      <c r="AH7" s="1139"/>
      <c r="AI7" s="1139"/>
      <c r="AJ7" s="1140"/>
      <c r="AK7" s="1122">
        <v>2049</v>
      </c>
      <c r="AL7" s="1123"/>
      <c r="AM7" s="1123"/>
      <c r="AN7" s="1123"/>
      <c r="AO7" s="1123"/>
      <c r="AP7" s="1123">
        <v>54117</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577</v>
      </c>
      <c r="BT7" s="1127"/>
      <c r="BU7" s="1127"/>
      <c r="BV7" s="1127"/>
      <c r="BW7" s="1127"/>
      <c r="BX7" s="1127"/>
      <c r="BY7" s="1127"/>
      <c r="BZ7" s="1127"/>
      <c r="CA7" s="1127"/>
      <c r="CB7" s="1127"/>
      <c r="CC7" s="1127"/>
      <c r="CD7" s="1127"/>
      <c r="CE7" s="1127"/>
      <c r="CF7" s="1127"/>
      <c r="CG7" s="1128"/>
      <c r="CH7" s="1119">
        <v>9</v>
      </c>
      <c r="CI7" s="1120"/>
      <c r="CJ7" s="1120"/>
      <c r="CK7" s="1120"/>
      <c r="CL7" s="1121"/>
      <c r="CM7" s="1119">
        <v>327</v>
      </c>
      <c r="CN7" s="1120"/>
      <c r="CO7" s="1120"/>
      <c r="CP7" s="1120"/>
      <c r="CQ7" s="1121"/>
      <c r="CR7" s="1119">
        <v>100</v>
      </c>
      <c r="CS7" s="1120"/>
      <c r="CT7" s="1120"/>
      <c r="CU7" s="1120"/>
      <c r="CV7" s="1121"/>
      <c r="CW7" s="1119" t="s">
        <v>589</v>
      </c>
      <c r="CX7" s="1120"/>
      <c r="CY7" s="1120"/>
      <c r="CZ7" s="1120"/>
      <c r="DA7" s="1121"/>
      <c r="DB7" s="1119" t="s">
        <v>595</v>
      </c>
      <c r="DC7" s="1120"/>
      <c r="DD7" s="1120"/>
      <c r="DE7" s="1120"/>
      <c r="DF7" s="1121"/>
      <c r="DG7" s="1119" t="s">
        <v>592</v>
      </c>
      <c r="DH7" s="1120"/>
      <c r="DI7" s="1120"/>
      <c r="DJ7" s="1120"/>
      <c r="DK7" s="1121"/>
      <c r="DL7" s="1119" t="s">
        <v>590</v>
      </c>
      <c r="DM7" s="1120"/>
      <c r="DN7" s="1120"/>
      <c r="DO7" s="1120"/>
      <c r="DP7" s="1121"/>
      <c r="DQ7" s="1119" t="s">
        <v>591</v>
      </c>
      <c r="DR7" s="1120"/>
      <c r="DS7" s="1120"/>
      <c r="DT7" s="1120"/>
      <c r="DU7" s="1121"/>
      <c r="DV7" s="1146"/>
      <c r="DW7" s="1147"/>
      <c r="DX7" s="1147"/>
      <c r="DY7" s="1147"/>
      <c r="DZ7" s="1148"/>
      <c r="EA7" s="234"/>
    </row>
    <row r="8" spans="1:131" s="235" customFormat="1" ht="26.25" customHeight="1">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578</v>
      </c>
      <c r="BT8" s="1046"/>
      <c r="BU8" s="1046"/>
      <c r="BV8" s="1046"/>
      <c r="BW8" s="1046"/>
      <c r="BX8" s="1046"/>
      <c r="BY8" s="1046"/>
      <c r="BZ8" s="1046"/>
      <c r="CA8" s="1046"/>
      <c r="CB8" s="1046"/>
      <c r="CC8" s="1046"/>
      <c r="CD8" s="1046"/>
      <c r="CE8" s="1046"/>
      <c r="CF8" s="1046"/>
      <c r="CG8" s="1047"/>
      <c r="CH8" s="1020">
        <v>-8</v>
      </c>
      <c r="CI8" s="1021"/>
      <c r="CJ8" s="1021"/>
      <c r="CK8" s="1021"/>
      <c r="CL8" s="1022"/>
      <c r="CM8" s="1020">
        <v>43</v>
      </c>
      <c r="CN8" s="1021"/>
      <c r="CO8" s="1021"/>
      <c r="CP8" s="1021"/>
      <c r="CQ8" s="1022"/>
      <c r="CR8" s="1020">
        <v>55</v>
      </c>
      <c r="CS8" s="1021"/>
      <c r="CT8" s="1021"/>
      <c r="CU8" s="1021"/>
      <c r="CV8" s="1022"/>
      <c r="CW8" s="1020">
        <v>1</v>
      </c>
      <c r="CX8" s="1021"/>
      <c r="CY8" s="1021"/>
      <c r="CZ8" s="1021"/>
      <c r="DA8" s="1022"/>
      <c r="DB8" s="1020" t="s">
        <v>590</v>
      </c>
      <c r="DC8" s="1021"/>
      <c r="DD8" s="1021"/>
      <c r="DE8" s="1021"/>
      <c r="DF8" s="1022"/>
      <c r="DG8" s="1020" t="s">
        <v>590</v>
      </c>
      <c r="DH8" s="1021"/>
      <c r="DI8" s="1021"/>
      <c r="DJ8" s="1021"/>
      <c r="DK8" s="1022"/>
      <c r="DL8" s="1020" t="s">
        <v>591</v>
      </c>
      <c r="DM8" s="1021"/>
      <c r="DN8" s="1021"/>
      <c r="DO8" s="1021"/>
      <c r="DP8" s="1022"/>
      <c r="DQ8" s="1020" t="s">
        <v>591</v>
      </c>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579</v>
      </c>
      <c r="BT9" s="1046"/>
      <c r="BU9" s="1046"/>
      <c r="BV9" s="1046"/>
      <c r="BW9" s="1046"/>
      <c r="BX9" s="1046"/>
      <c r="BY9" s="1046"/>
      <c r="BZ9" s="1046"/>
      <c r="CA9" s="1046"/>
      <c r="CB9" s="1046"/>
      <c r="CC9" s="1046"/>
      <c r="CD9" s="1046"/>
      <c r="CE9" s="1046"/>
      <c r="CF9" s="1046"/>
      <c r="CG9" s="1047"/>
      <c r="CH9" s="1020">
        <v>0</v>
      </c>
      <c r="CI9" s="1021"/>
      <c r="CJ9" s="1021"/>
      <c r="CK9" s="1021"/>
      <c r="CL9" s="1022"/>
      <c r="CM9" s="1020">
        <v>269</v>
      </c>
      <c r="CN9" s="1021"/>
      <c r="CO9" s="1021"/>
      <c r="CP9" s="1021"/>
      <c r="CQ9" s="1022"/>
      <c r="CR9" s="1020">
        <v>125</v>
      </c>
      <c r="CS9" s="1021"/>
      <c r="CT9" s="1021"/>
      <c r="CU9" s="1021"/>
      <c r="CV9" s="1022"/>
      <c r="CW9" s="1020">
        <v>8</v>
      </c>
      <c r="CX9" s="1021"/>
      <c r="CY9" s="1021"/>
      <c r="CZ9" s="1021"/>
      <c r="DA9" s="1022"/>
      <c r="DB9" s="1020" t="s">
        <v>589</v>
      </c>
      <c r="DC9" s="1021"/>
      <c r="DD9" s="1021"/>
      <c r="DE9" s="1021"/>
      <c r="DF9" s="1022"/>
      <c r="DG9" s="1020" t="s">
        <v>589</v>
      </c>
      <c r="DH9" s="1021"/>
      <c r="DI9" s="1021"/>
      <c r="DJ9" s="1021"/>
      <c r="DK9" s="1022"/>
      <c r="DL9" s="1020" t="s">
        <v>589</v>
      </c>
      <c r="DM9" s="1021"/>
      <c r="DN9" s="1021"/>
      <c r="DO9" s="1021"/>
      <c r="DP9" s="1022"/>
      <c r="DQ9" s="1020" t="s">
        <v>589</v>
      </c>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580</v>
      </c>
      <c r="BT10" s="1046"/>
      <c r="BU10" s="1046"/>
      <c r="BV10" s="1046"/>
      <c r="BW10" s="1046"/>
      <c r="BX10" s="1046"/>
      <c r="BY10" s="1046"/>
      <c r="BZ10" s="1046"/>
      <c r="CA10" s="1046"/>
      <c r="CB10" s="1046"/>
      <c r="CC10" s="1046"/>
      <c r="CD10" s="1046"/>
      <c r="CE10" s="1046"/>
      <c r="CF10" s="1046"/>
      <c r="CG10" s="1047"/>
      <c r="CH10" s="1020">
        <v>4</v>
      </c>
      <c r="CI10" s="1021"/>
      <c r="CJ10" s="1021"/>
      <c r="CK10" s="1021"/>
      <c r="CL10" s="1022"/>
      <c r="CM10" s="1020">
        <v>19</v>
      </c>
      <c r="CN10" s="1021"/>
      <c r="CO10" s="1021"/>
      <c r="CP10" s="1021"/>
      <c r="CQ10" s="1022"/>
      <c r="CR10" s="1020">
        <v>1</v>
      </c>
      <c r="CS10" s="1021"/>
      <c r="CT10" s="1021"/>
      <c r="CU10" s="1021"/>
      <c r="CV10" s="1022"/>
      <c r="CW10" s="1020" t="s">
        <v>590</v>
      </c>
      <c r="CX10" s="1021"/>
      <c r="CY10" s="1021"/>
      <c r="CZ10" s="1021"/>
      <c r="DA10" s="1022"/>
      <c r="DB10" s="1020" t="s">
        <v>590</v>
      </c>
      <c r="DC10" s="1021"/>
      <c r="DD10" s="1021"/>
      <c r="DE10" s="1021"/>
      <c r="DF10" s="1022"/>
      <c r="DG10" s="1020" t="s">
        <v>589</v>
      </c>
      <c r="DH10" s="1021"/>
      <c r="DI10" s="1021"/>
      <c r="DJ10" s="1021"/>
      <c r="DK10" s="1022"/>
      <c r="DL10" s="1020" t="s">
        <v>589</v>
      </c>
      <c r="DM10" s="1021"/>
      <c r="DN10" s="1021"/>
      <c r="DO10" s="1021"/>
      <c r="DP10" s="1022"/>
      <c r="DQ10" s="1020" t="s">
        <v>589</v>
      </c>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581</v>
      </c>
      <c r="BT11" s="1046"/>
      <c r="BU11" s="1046"/>
      <c r="BV11" s="1046"/>
      <c r="BW11" s="1046"/>
      <c r="BX11" s="1046"/>
      <c r="BY11" s="1046"/>
      <c r="BZ11" s="1046"/>
      <c r="CA11" s="1046"/>
      <c r="CB11" s="1046"/>
      <c r="CC11" s="1046"/>
      <c r="CD11" s="1046"/>
      <c r="CE11" s="1046"/>
      <c r="CF11" s="1046"/>
      <c r="CG11" s="1047"/>
      <c r="CH11" s="1020">
        <v>3</v>
      </c>
      <c r="CI11" s="1021"/>
      <c r="CJ11" s="1021"/>
      <c r="CK11" s="1021"/>
      <c r="CL11" s="1022"/>
      <c r="CM11" s="1020">
        <v>61</v>
      </c>
      <c r="CN11" s="1021"/>
      <c r="CO11" s="1021"/>
      <c r="CP11" s="1021"/>
      <c r="CQ11" s="1022"/>
      <c r="CR11" s="1020">
        <v>15</v>
      </c>
      <c r="CS11" s="1021"/>
      <c r="CT11" s="1021"/>
      <c r="CU11" s="1021"/>
      <c r="CV11" s="1022"/>
      <c r="CW11" s="1020" t="s">
        <v>590</v>
      </c>
      <c r="CX11" s="1021"/>
      <c r="CY11" s="1021"/>
      <c r="CZ11" s="1021"/>
      <c r="DA11" s="1022"/>
      <c r="DB11" s="1020" t="s">
        <v>589</v>
      </c>
      <c r="DC11" s="1021"/>
      <c r="DD11" s="1021"/>
      <c r="DE11" s="1021"/>
      <c r="DF11" s="1022"/>
      <c r="DG11" s="1020" t="s">
        <v>589</v>
      </c>
      <c r="DH11" s="1021"/>
      <c r="DI11" s="1021"/>
      <c r="DJ11" s="1021"/>
      <c r="DK11" s="1022"/>
      <c r="DL11" s="1020" t="s">
        <v>589</v>
      </c>
      <c r="DM11" s="1021"/>
      <c r="DN11" s="1021"/>
      <c r="DO11" s="1021"/>
      <c r="DP11" s="1022"/>
      <c r="DQ11" s="1020" t="s">
        <v>589</v>
      </c>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582</v>
      </c>
      <c r="BT12" s="1046"/>
      <c r="BU12" s="1046"/>
      <c r="BV12" s="1046"/>
      <c r="BW12" s="1046"/>
      <c r="BX12" s="1046"/>
      <c r="BY12" s="1046"/>
      <c r="BZ12" s="1046"/>
      <c r="CA12" s="1046"/>
      <c r="CB12" s="1046"/>
      <c r="CC12" s="1046"/>
      <c r="CD12" s="1046"/>
      <c r="CE12" s="1046"/>
      <c r="CF12" s="1046"/>
      <c r="CG12" s="1047"/>
      <c r="CH12" s="1020">
        <v>-5</v>
      </c>
      <c r="CI12" s="1021"/>
      <c r="CJ12" s="1021"/>
      <c r="CK12" s="1021"/>
      <c r="CL12" s="1022"/>
      <c r="CM12" s="1020">
        <v>110</v>
      </c>
      <c r="CN12" s="1021"/>
      <c r="CO12" s="1021"/>
      <c r="CP12" s="1021"/>
      <c r="CQ12" s="1022"/>
      <c r="CR12" s="1020">
        <v>8</v>
      </c>
      <c r="CS12" s="1021"/>
      <c r="CT12" s="1021"/>
      <c r="CU12" s="1021"/>
      <c r="CV12" s="1022"/>
      <c r="CW12" s="1020" t="s">
        <v>589</v>
      </c>
      <c r="CX12" s="1021"/>
      <c r="CY12" s="1021"/>
      <c r="CZ12" s="1021"/>
      <c r="DA12" s="1022"/>
      <c r="DB12" s="1020" t="s">
        <v>595</v>
      </c>
      <c r="DC12" s="1021"/>
      <c r="DD12" s="1021"/>
      <c r="DE12" s="1021"/>
      <c r="DF12" s="1022"/>
      <c r="DG12" s="1020" t="s">
        <v>590</v>
      </c>
      <c r="DH12" s="1021"/>
      <c r="DI12" s="1021"/>
      <c r="DJ12" s="1021"/>
      <c r="DK12" s="1022"/>
      <c r="DL12" s="1020" t="s">
        <v>590</v>
      </c>
      <c r="DM12" s="1021"/>
      <c r="DN12" s="1021"/>
      <c r="DO12" s="1021"/>
      <c r="DP12" s="1022"/>
      <c r="DQ12" s="1020" t="s">
        <v>589</v>
      </c>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t="s">
        <v>583</v>
      </c>
      <c r="BT13" s="1046"/>
      <c r="BU13" s="1046"/>
      <c r="BV13" s="1046"/>
      <c r="BW13" s="1046"/>
      <c r="BX13" s="1046"/>
      <c r="BY13" s="1046"/>
      <c r="BZ13" s="1046"/>
      <c r="CA13" s="1046"/>
      <c r="CB13" s="1046"/>
      <c r="CC13" s="1046"/>
      <c r="CD13" s="1046"/>
      <c r="CE13" s="1046"/>
      <c r="CF13" s="1046"/>
      <c r="CG13" s="1047"/>
      <c r="CH13" s="1020">
        <v>3</v>
      </c>
      <c r="CI13" s="1021"/>
      <c r="CJ13" s="1021"/>
      <c r="CK13" s="1021"/>
      <c r="CL13" s="1022"/>
      <c r="CM13" s="1020">
        <v>788</v>
      </c>
      <c r="CN13" s="1021"/>
      <c r="CO13" s="1021"/>
      <c r="CP13" s="1021"/>
      <c r="CQ13" s="1022"/>
      <c r="CR13" s="1020">
        <v>5</v>
      </c>
      <c r="CS13" s="1021"/>
      <c r="CT13" s="1021"/>
      <c r="CU13" s="1021"/>
      <c r="CV13" s="1022"/>
      <c r="CW13" s="1020" t="s">
        <v>589</v>
      </c>
      <c r="CX13" s="1021"/>
      <c r="CY13" s="1021"/>
      <c r="CZ13" s="1021"/>
      <c r="DA13" s="1022"/>
      <c r="DB13" s="1020" t="s">
        <v>589</v>
      </c>
      <c r="DC13" s="1021"/>
      <c r="DD13" s="1021"/>
      <c r="DE13" s="1021"/>
      <c r="DF13" s="1022"/>
      <c r="DG13" s="1020" t="s">
        <v>591</v>
      </c>
      <c r="DH13" s="1021"/>
      <c r="DI13" s="1021"/>
      <c r="DJ13" s="1021"/>
      <c r="DK13" s="1022"/>
      <c r="DL13" s="1020" t="s">
        <v>590</v>
      </c>
      <c r="DM13" s="1021"/>
      <c r="DN13" s="1021"/>
      <c r="DO13" s="1021"/>
      <c r="DP13" s="1022"/>
      <c r="DQ13" s="1020" t="s">
        <v>593</v>
      </c>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t="s">
        <v>584</v>
      </c>
      <c r="BT14" s="1046"/>
      <c r="BU14" s="1046"/>
      <c r="BV14" s="1046"/>
      <c r="BW14" s="1046"/>
      <c r="BX14" s="1046"/>
      <c r="BY14" s="1046"/>
      <c r="BZ14" s="1046"/>
      <c r="CA14" s="1046"/>
      <c r="CB14" s="1046"/>
      <c r="CC14" s="1046"/>
      <c r="CD14" s="1046"/>
      <c r="CE14" s="1046"/>
      <c r="CF14" s="1046"/>
      <c r="CG14" s="1047"/>
      <c r="CH14" s="1020">
        <v>-3</v>
      </c>
      <c r="CI14" s="1021"/>
      <c r="CJ14" s="1021"/>
      <c r="CK14" s="1021"/>
      <c r="CL14" s="1022"/>
      <c r="CM14" s="1020">
        <v>103</v>
      </c>
      <c r="CN14" s="1021"/>
      <c r="CO14" s="1021"/>
      <c r="CP14" s="1021"/>
      <c r="CQ14" s="1022"/>
      <c r="CR14" s="1020">
        <v>100</v>
      </c>
      <c r="CS14" s="1021"/>
      <c r="CT14" s="1021"/>
      <c r="CU14" s="1021"/>
      <c r="CV14" s="1022"/>
      <c r="CW14" s="1020">
        <v>127</v>
      </c>
      <c r="CX14" s="1021"/>
      <c r="CY14" s="1021"/>
      <c r="CZ14" s="1021"/>
      <c r="DA14" s="1022"/>
      <c r="DB14" s="1020" t="s">
        <v>589</v>
      </c>
      <c r="DC14" s="1021"/>
      <c r="DD14" s="1021"/>
      <c r="DE14" s="1021"/>
      <c r="DF14" s="1022"/>
      <c r="DG14" s="1020" t="s">
        <v>592</v>
      </c>
      <c r="DH14" s="1021"/>
      <c r="DI14" s="1021"/>
      <c r="DJ14" s="1021"/>
      <c r="DK14" s="1022"/>
      <c r="DL14" s="1020" t="s">
        <v>590</v>
      </c>
      <c r="DM14" s="1021"/>
      <c r="DN14" s="1021"/>
      <c r="DO14" s="1021"/>
      <c r="DP14" s="1022"/>
      <c r="DQ14" s="1020" t="s">
        <v>594</v>
      </c>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t="s">
        <v>585</v>
      </c>
      <c r="BT15" s="1046"/>
      <c r="BU15" s="1046"/>
      <c r="BV15" s="1046"/>
      <c r="BW15" s="1046"/>
      <c r="BX15" s="1046"/>
      <c r="BY15" s="1046"/>
      <c r="BZ15" s="1046"/>
      <c r="CA15" s="1046"/>
      <c r="CB15" s="1046"/>
      <c r="CC15" s="1046"/>
      <c r="CD15" s="1046"/>
      <c r="CE15" s="1046"/>
      <c r="CF15" s="1046"/>
      <c r="CG15" s="1047"/>
      <c r="CH15" s="1020">
        <v>-1</v>
      </c>
      <c r="CI15" s="1021"/>
      <c r="CJ15" s="1021"/>
      <c r="CK15" s="1021"/>
      <c r="CL15" s="1022"/>
      <c r="CM15" s="1020">
        <v>3</v>
      </c>
      <c r="CN15" s="1021"/>
      <c r="CO15" s="1021"/>
      <c r="CP15" s="1021"/>
      <c r="CQ15" s="1022"/>
      <c r="CR15" s="1020">
        <v>3</v>
      </c>
      <c r="CS15" s="1021"/>
      <c r="CT15" s="1021"/>
      <c r="CU15" s="1021"/>
      <c r="CV15" s="1022"/>
      <c r="CW15" s="1020" t="s">
        <v>589</v>
      </c>
      <c r="CX15" s="1021"/>
      <c r="CY15" s="1021"/>
      <c r="CZ15" s="1021"/>
      <c r="DA15" s="1022"/>
      <c r="DB15" s="1020" t="s">
        <v>589</v>
      </c>
      <c r="DC15" s="1021"/>
      <c r="DD15" s="1021"/>
      <c r="DE15" s="1021"/>
      <c r="DF15" s="1022"/>
      <c r="DG15" s="1020" t="s">
        <v>589</v>
      </c>
      <c r="DH15" s="1021"/>
      <c r="DI15" s="1021"/>
      <c r="DJ15" s="1021"/>
      <c r="DK15" s="1022"/>
      <c r="DL15" s="1020" t="s">
        <v>590</v>
      </c>
      <c r="DM15" s="1021"/>
      <c r="DN15" s="1021"/>
      <c r="DO15" s="1021"/>
      <c r="DP15" s="1022"/>
      <c r="DQ15" s="1020" t="s">
        <v>595</v>
      </c>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t="s">
        <v>586</v>
      </c>
      <c r="BT16" s="1046"/>
      <c r="BU16" s="1046"/>
      <c r="BV16" s="1046"/>
      <c r="BW16" s="1046"/>
      <c r="BX16" s="1046"/>
      <c r="BY16" s="1046"/>
      <c r="BZ16" s="1046"/>
      <c r="CA16" s="1046"/>
      <c r="CB16" s="1046"/>
      <c r="CC16" s="1046"/>
      <c r="CD16" s="1046"/>
      <c r="CE16" s="1046"/>
      <c r="CF16" s="1046"/>
      <c r="CG16" s="1047"/>
      <c r="CH16" s="1020">
        <v>1</v>
      </c>
      <c r="CI16" s="1021"/>
      <c r="CJ16" s="1021"/>
      <c r="CK16" s="1021"/>
      <c r="CL16" s="1022"/>
      <c r="CM16" s="1020">
        <v>18</v>
      </c>
      <c r="CN16" s="1021"/>
      <c r="CO16" s="1021"/>
      <c r="CP16" s="1021"/>
      <c r="CQ16" s="1022"/>
      <c r="CR16" s="1020">
        <v>2</v>
      </c>
      <c r="CS16" s="1021"/>
      <c r="CT16" s="1021"/>
      <c r="CU16" s="1021"/>
      <c r="CV16" s="1022"/>
      <c r="CW16" s="1020" t="s">
        <v>591</v>
      </c>
      <c r="CX16" s="1021"/>
      <c r="CY16" s="1021"/>
      <c r="CZ16" s="1021"/>
      <c r="DA16" s="1022"/>
      <c r="DB16" s="1020" t="s">
        <v>589</v>
      </c>
      <c r="DC16" s="1021"/>
      <c r="DD16" s="1021"/>
      <c r="DE16" s="1021"/>
      <c r="DF16" s="1022"/>
      <c r="DG16" s="1020" t="s">
        <v>589</v>
      </c>
      <c r="DH16" s="1021"/>
      <c r="DI16" s="1021"/>
      <c r="DJ16" s="1021"/>
      <c r="DK16" s="1022"/>
      <c r="DL16" s="1020" t="s">
        <v>590</v>
      </c>
      <c r="DM16" s="1021"/>
      <c r="DN16" s="1021"/>
      <c r="DO16" s="1021"/>
      <c r="DP16" s="1022"/>
      <c r="DQ16" s="1020" t="s">
        <v>589</v>
      </c>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t="s">
        <v>587</v>
      </c>
      <c r="BT17" s="1046"/>
      <c r="BU17" s="1046"/>
      <c r="BV17" s="1046"/>
      <c r="BW17" s="1046"/>
      <c r="BX17" s="1046"/>
      <c r="BY17" s="1046"/>
      <c r="BZ17" s="1046"/>
      <c r="CA17" s="1046"/>
      <c r="CB17" s="1046"/>
      <c r="CC17" s="1046"/>
      <c r="CD17" s="1046"/>
      <c r="CE17" s="1046"/>
      <c r="CF17" s="1046"/>
      <c r="CG17" s="1047"/>
      <c r="CH17" s="1020">
        <v>0</v>
      </c>
      <c r="CI17" s="1021"/>
      <c r="CJ17" s="1021"/>
      <c r="CK17" s="1021"/>
      <c r="CL17" s="1022"/>
      <c r="CM17" s="1020">
        <v>98</v>
      </c>
      <c r="CN17" s="1021"/>
      <c r="CO17" s="1021"/>
      <c r="CP17" s="1021"/>
      <c r="CQ17" s="1022"/>
      <c r="CR17" s="1020">
        <v>11</v>
      </c>
      <c r="CS17" s="1021"/>
      <c r="CT17" s="1021"/>
      <c r="CU17" s="1021"/>
      <c r="CV17" s="1022"/>
      <c r="CW17" s="1020">
        <v>13</v>
      </c>
      <c r="CX17" s="1021"/>
      <c r="CY17" s="1021"/>
      <c r="CZ17" s="1021"/>
      <c r="DA17" s="1022"/>
      <c r="DB17" s="1020" t="s">
        <v>589</v>
      </c>
      <c r="DC17" s="1021"/>
      <c r="DD17" s="1021"/>
      <c r="DE17" s="1021"/>
      <c r="DF17" s="1022"/>
      <c r="DG17" s="1020" t="s">
        <v>589</v>
      </c>
      <c r="DH17" s="1021"/>
      <c r="DI17" s="1021"/>
      <c r="DJ17" s="1021"/>
      <c r="DK17" s="1022"/>
      <c r="DL17" s="1020" t="s">
        <v>589</v>
      </c>
      <c r="DM17" s="1021"/>
      <c r="DN17" s="1021"/>
      <c r="DO17" s="1021"/>
      <c r="DP17" s="1022"/>
      <c r="DQ17" s="1020" t="s">
        <v>589</v>
      </c>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t="s">
        <v>588</v>
      </c>
      <c r="BT18" s="1046"/>
      <c r="BU18" s="1046"/>
      <c r="BV18" s="1046"/>
      <c r="BW18" s="1046"/>
      <c r="BX18" s="1046"/>
      <c r="BY18" s="1046"/>
      <c r="BZ18" s="1046"/>
      <c r="CA18" s="1046"/>
      <c r="CB18" s="1046"/>
      <c r="CC18" s="1046"/>
      <c r="CD18" s="1046"/>
      <c r="CE18" s="1046"/>
      <c r="CF18" s="1046"/>
      <c r="CG18" s="1047"/>
      <c r="CH18" s="1020">
        <v>0</v>
      </c>
      <c r="CI18" s="1021"/>
      <c r="CJ18" s="1021"/>
      <c r="CK18" s="1021"/>
      <c r="CL18" s="1022"/>
      <c r="CM18" s="1020">
        <v>371</v>
      </c>
      <c r="CN18" s="1021"/>
      <c r="CO18" s="1021"/>
      <c r="CP18" s="1021"/>
      <c r="CQ18" s="1022"/>
      <c r="CR18" s="1020">
        <v>1</v>
      </c>
      <c r="CS18" s="1021"/>
      <c r="CT18" s="1021"/>
      <c r="CU18" s="1021"/>
      <c r="CV18" s="1022"/>
      <c r="CW18" s="1020">
        <v>0</v>
      </c>
      <c r="CX18" s="1021"/>
      <c r="CY18" s="1021"/>
      <c r="CZ18" s="1021"/>
      <c r="DA18" s="1022"/>
      <c r="DB18" s="1020" t="s">
        <v>595</v>
      </c>
      <c r="DC18" s="1021"/>
      <c r="DD18" s="1021"/>
      <c r="DE18" s="1021"/>
      <c r="DF18" s="1022"/>
      <c r="DG18" s="1020" t="s">
        <v>589</v>
      </c>
      <c r="DH18" s="1021"/>
      <c r="DI18" s="1021"/>
      <c r="DJ18" s="1021"/>
      <c r="DK18" s="1022"/>
      <c r="DL18" s="1020" t="s">
        <v>589</v>
      </c>
      <c r="DM18" s="1021"/>
      <c r="DN18" s="1021"/>
      <c r="DO18" s="1021"/>
      <c r="DP18" s="1022"/>
      <c r="DQ18" s="1020" t="s">
        <v>589</v>
      </c>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378</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379</v>
      </c>
      <c r="B23" s="975" t="s">
        <v>380</v>
      </c>
      <c r="C23" s="976"/>
      <c r="D23" s="976"/>
      <c r="E23" s="976"/>
      <c r="F23" s="976"/>
      <c r="G23" s="976"/>
      <c r="H23" s="976"/>
      <c r="I23" s="976"/>
      <c r="J23" s="976"/>
      <c r="K23" s="976"/>
      <c r="L23" s="976"/>
      <c r="M23" s="976"/>
      <c r="N23" s="976"/>
      <c r="O23" s="976"/>
      <c r="P23" s="977"/>
      <c r="Q23" s="1099">
        <v>38622</v>
      </c>
      <c r="R23" s="1100"/>
      <c r="S23" s="1100"/>
      <c r="T23" s="1100"/>
      <c r="U23" s="1100"/>
      <c r="V23" s="1100">
        <v>38135</v>
      </c>
      <c r="W23" s="1100"/>
      <c r="X23" s="1100"/>
      <c r="Y23" s="1100"/>
      <c r="Z23" s="1100"/>
      <c r="AA23" s="1100">
        <v>487</v>
      </c>
      <c r="AB23" s="1100"/>
      <c r="AC23" s="1100"/>
      <c r="AD23" s="1100"/>
      <c r="AE23" s="1101"/>
      <c r="AF23" s="1102">
        <v>459</v>
      </c>
      <c r="AG23" s="1100"/>
      <c r="AH23" s="1100"/>
      <c r="AI23" s="1100"/>
      <c r="AJ23" s="1103"/>
      <c r="AK23" s="1104"/>
      <c r="AL23" s="1105"/>
      <c r="AM23" s="1105"/>
      <c r="AN23" s="1105"/>
      <c r="AO23" s="1105"/>
      <c r="AP23" s="1100">
        <v>54117</v>
      </c>
      <c r="AQ23" s="1100"/>
      <c r="AR23" s="1100"/>
      <c r="AS23" s="1100"/>
      <c r="AT23" s="1100"/>
      <c r="AU23" s="1106"/>
      <c r="AV23" s="1106"/>
      <c r="AW23" s="1106"/>
      <c r="AX23" s="1106"/>
      <c r="AY23" s="1107"/>
      <c r="AZ23" s="1096" t="s">
        <v>171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381</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382</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360</v>
      </c>
      <c r="B26" s="1027"/>
      <c r="C26" s="1027"/>
      <c r="D26" s="1027"/>
      <c r="E26" s="1027"/>
      <c r="F26" s="1027"/>
      <c r="G26" s="1027"/>
      <c r="H26" s="1027"/>
      <c r="I26" s="1027"/>
      <c r="J26" s="1027"/>
      <c r="K26" s="1027"/>
      <c r="L26" s="1027"/>
      <c r="M26" s="1027"/>
      <c r="N26" s="1027"/>
      <c r="O26" s="1027"/>
      <c r="P26" s="1028"/>
      <c r="Q26" s="1032" t="s">
        <v>383</v>
      </c>
      <c r="R26" s="1033"/>
      <c r="S26" s="1033"/>
      <c r="T26" s="1033"/>
      <c r="U26" s="1034"/>
      <c r="V26" s="1032" t="s">
        <v>384</v>
      </c>
      <c r="W26" s="1033"/>
      <c r="X26" s="1033"/>
      <c r="Y26" s="1033"/>
      <c r="Z26" s="1034"/>
      <c r="AA26" s="1032" t="s">
        <v>385</v>
      </c>
      <c r="AB26" s="1033"/>
      <c r="AC26" s="1033"/>
      <c r="AD26" s="1033"/>
      <c r="AE26" s="1033"/>
      <c r="AF26" s="1090" t="s">
        <v>386</v>
      </c>
      <c r="AG26" s="1039"/>
      <c r="AH26" s="1039"/>
      <c r="AI26" s="1039"/>
      <c r="AJ26" s="1091"/>
      <c r="AK26" s="1033" t="s">
        <v>387</v>
      </c>
      <c r="AL26" s="1033"/>
      <c r="AM26" s="1033"/>
      <c r="AN26" s="1033"/>
      <c r="AO26" s="1034"/>
      <c r="AP26" s="1032" t="s">
        <v>388</v>
      </c>
      <c r="AQ26" s="1033"/>
      <c r="AR26" s="1033"/>
      <c r="AS26" s="1033"/>
      <c r="AT26" s="1034"/>
      <c r="AU26" s="1032" t="s">
        <v>389</v>
      </c>
      <c r="AV26" s="1033"/>
      <c r="AW26" s="1033"/>
      <c r="AX26" s="1033"/>
      <c r="AY26" s="1034"/>
      <c r="AZ26" s="1032" t="s">
        <v>390</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391</v>
      </c>
      <c r="C28" s="1082"/>
      <c r="D28" s="1082"/>
      <c r="E28" s="1082"/>
      <c r="F28" s="1082"/>
      <c r="G28" s="1082"/>
      <c r="H28" s="1082"/>
      <c r="I28" s="1082"/>
      <c r="J28" s="1082"/>
      <c r="K28" s="1082"/>
      <c r="L28" s="1082"/>
      <c r="M28" s="1082"/>
      <c r="N28" s="1082"/>
      <c r="O28" s="1082"/>
      <c r="P28" s="1083"/>
      <c r="Q28" s="1084">
        <v>7698</v>
      </c>
      <c r="R28" s="1085"/>
      <c r="S28" s="1085"/>
      <c r="T28" s="1085"/>
      <c r="U28" s="1085"/>
      <c r="V28" s="1085">
        <v>7432</v>
      </c>
      <c r="W28" s="1085"/>
      <c r="X28" s="1085"/>
      <c r="Y28" s="1085"/>
      <c r="Z28" s="1085"/>
      <c r="AA28" s="1085">
        <v>266</v>
      </c>
      <c r="AB28" s="1085"/>
      <c r="AC28" s="1085"/>
      <c r="AD28" s="1085"/>
      <c r="AE28" s="1086"/>
      <c r="AF28" s="1087">
        <v>266</v>
      </c>
      <c r="AG28" s="1085"/>
      <c r="AH28" s="1085"/>
      <c r="AI28" s="1085"/>
      <c r="AJ28" s="1088"/>
      <c r="AK28" s="1089">
        <v>621</v>
      </c>
      <c r="AL28" s="1077"/>
      <c r="AM28" s="1077"/>
      <c r="AN28" s="1077"/>
      <c r="AO28" s="1077"/>
      <c r="AP28" s="1077" t="s">
        <v>566</v>
      </c>
      <c r="AQ28" s="1077"/>
      <c r="AR28" s="1077"/>
      <c r="AS28" s="1077"/>
      <c r="AT28" s="1077"/>
      <c r="AU28" s="1077" t="s">
        <v>567</v>
      </c>
      <c r="AV28" s="1077"/>
      <c r="AW28" s="1077"/>
      <c r="AX28" s="1077"/>
      <c r="AY28" s="1077"/>
      <c r="AZ28" s="1078" t="s">
        <v>567</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392</v>
      </c>
      <c r="C29" s="1069"/>
      <c r="D29" s="1069"/>
      <c r="E29" s="1069"/>
      <c r="F29" s="1069"/>
      <c r="G29" s="1069"/>
      <c r="H29" s="1069"/>
      <c r="I29" s="1069"/>
      <c r="J29" s="1069"/>
      <c r="K29" s="1069"/>
      <c r="L29" s="1069"/>
      <c r="M29" s="1069"/>
      <c r="N29" s="1069"/>
      <c r="O29" s="1069"/>
      <c r="P29" s="1070"/>
      <c r="Q29" s="1074">
        <v>250</v>
      </c>
      <c r="R29" s="1075"/>
      <c r="S29" s="1075"/>
      <c r="T29" s="1075"/>
      <c r="U29" s="1075"/>
      <c r="V29" s="1075">
        <v>250</v>
      </c>
      <c r="W29" s="1075"/>
      <c r="X29" s="1075"/>
      <c r="Y29" s="1075"/>
      <c r="Z29" s="1075"/>
      <c r="AA29" s="1075" t="s">
        <v>567</v>
      </c>
      <c r="AB29" s="1075"/>
      <c r="AC29" s="1075"/>
      <c r="AD29" s="1075"/>
      <c r="AE29" s="1076"/>
      <c r="AF29" s="1050" t="s">
        <v>171</v>
      </c>
      <c r="AG29" s="1051"/>
      <c r="AH29" s="1051"/>
      <c r="AI29" s="1051"/>
      <c r="AJ29" s="1052"/>
      <c r="AK29" s="1011">
        <v>81</v>
      </c>
      <c r="AL29" s="1002"/>
      <c r="AM29" s="1002"/>
      <c r="AN29" s="1002"/>
      <c r="AO29" s="1002"/>
      <c r="AP29" s="1002">
        <v>28</v>
      </c>
      <c r="AQ29" s="1002"/>
      <c r="AR29" s="1002"/>
      <c r="AS29" s="1002"/>
      <c r="AT29" s="1002"/>
      <c r="AU29" s="1002">
        <v>6</v>
      </c>
      <c r="AV29" s="1002"/>
      <c r="AW29" s="1002"/>
      <c r="AX29" s="1002"/>
      <c r="AY29" s="1002"/>
      <c r="AZ29" s="1073" t="s">
        <v>567</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393</v>
      </c>
      <c r="C30" s="1069"/>
      <c r="D30" s="1069"/>
      <c r="E30" s="1069"/>
      <c r="F30" s="1069"/>
      <c r="G30" s="1069"/>
      <c r="H30" s="1069"/>
      <c r="I30" s="1069"/>
      <c r="J30" s="1069"/>
      <c r="K30" s="1069"/>
      <c r="L30" s="1069"/>
      <c r="M30" s="1069"/>
      <c r="N30" s="1069"/>
      <c r="O30" s="1069"/>
      <c r="P30" s="1070"/>
      <c r="Q30" s="1074">
        <v>41</v>
      </c>
      <c r="R30" s="1075"/>
      <c r="S30" s="1075"/>
      <c r="T30" s="1075"/>
      <c r="U30" s="1075"/>
      <c r="V30" s="1075">
        <v>38</v>
      </c>
      <c r="W30" s="1075"/>
      <c r="X30" s="1075"/>
      <c r="Y30" s="1075"/>
      <c r="Z30" s="1075"/>
      <c r="AA30" s="1075">
        <v>3</v>
      </c>
      <c r="AB30" s="1075"/>
      <c r="AC30" s="1075"/>
      <c r="AD30" s="1075"/>
      <c r="AE30" s="1076"/>
      <c r="AF30" s="1050">
        <v>3</v>
      </c>
      <c r="AG30" s="1051"/>
      <c r="AH30" s="1051"/>
      <c r="AI30" s="1051"/>
      <c r="AJ30" s="1052"/>
      <c r="AK30" s="1011" t="s">
        <v>566</v>
      </c>
      <c r="AL30" s="1002"/>
      <c r="AM30" s="1002"/>
      <c r="AN30" s="1002"/>
      <c r="AO30" s="1002"/>
      <c r="AP30" s="1002">
        <v>69</v>
      </c>
      <c r="AQ30" s="1002"/>
      <c r="AR30" s="1002"/>
      <c r="AS30" s="1002"/>
      <c r="AT30" s="1002"/>
      <c r="AU30" s="1002" t="s">
        <v>568</v>
      </c>
      <c r="AV30" s="1002"/>
      <c r="AW30" s="1002"/>
      <c r="AX30" s="1002"/>
      <c r="AY30" s="1002"/>
      <c r="AZ30" s="1073" t="s">
        <v>569</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394</v>
      </c>
      <c r="C31" s="1069"/>
      <c r="D31" s="1069"/>
      <c r="E31" s="1069"/>
      <c r="F31" s="1069"/>
      <c r="G31" s="1069"/>
      <c r="H31" s="1069"/>
      <c r="I31" s="1069"/>
      <c r="J31" s="1069"/>
      <c r="K31" s="1069"/>
      <c r="L31" s="1069"/>
      <c r="M31" s="1069"/>
      <c r="N31" s="1069"/>
      <c r="O31" s="1069"/>
      <c r="P31" s="1070"/>
      <c r="Q31" s="1074">
        <v>821</v>
      </c>
      <c r="R31" s="1075"/>
      <c r="S31" s="1075"/>
      <c r="T31" s="1075"/>
      <c r="U31" s="1075"/>
      <c r="V31" s="1075">
        <v>803</v>
      </c>
      <c r="W31" s="1075"/>
      <c r="X31" s="1075"/>
      <c r="Y31" s="1075"/>
      <c r="Z31" s="1075"/>
      <c r="AA31" s="1075">
        <v>18</v>
      </c>
      <c r="AB31" s="1075"/>
      <c r="AC31" s="1075"/>
      <c r="AD31" s="1075"/>
      <c r="AE31" s="1076"/>
      <c r="AF31" s="1050">
        <v>18</v>
      </c>
      <c r="AG31" s="1051"/>
      <c r="AH31" s="1051"/>
      <c r="AI31" s="1051"/>
      <c r="AJ31" s="1052"/>
      <c r="AK31" s="1011">
        <v>244</v>
      </c>
      <c r="AL31" s="1002"/>
      <c r="AM31" s="1002"/>
      <c r="AN31" s="1002"/>
      <c r="AO31" s="1002"/>
      <c r="AP31" s="1002" t="s">
        <v>567</v>
      </c>
      <c r="AQ31" s="1002"/>
      <c r="AR31" s="1002"/>
      <c r="AS31" s="1002"/>
      <c r="AT31" s="1002"/>
      <c r="AU31" s="1002" t="s">
        <v>567</v>
      </c>
      <c r="AV31" s="1002"/>
      <c r="AW31" s="1002"/>
      <c r="AX31" s="1002"/>
      <c r="AY31" s="1002"/>
      <c r="AZ31" s="1073" t="s">
        <v>567</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395</v>
      </c>
      <c r="C32" s="1069"/>
      <c r="D32" s="1069"/>
      <c r="E32" s="1069"/>
      <c r="F32" s="1069"/>
      <c r="G32" s="1069"/>
      <c r="H32" s="1069"/>
      <c r="I32" s="1069"/>
      <c r="J32" s="1069"/>
      <c r="K32" s="1069"/>
      <c r="L32" s="1069"/>
      <c r="M32" s="1069"/>
      <c r="N32" s="1069"/>
      <c r="O32" s="1069"/>
      <c r="P32" s="1070"/>
      <c r="Q32" s="1074">
        <v>1086</v>
      </c>
      <c r="R32" s="1075"/>
      <c r="S32" s="1075"/>
      <c r="T32" s="1075"/>
      <c r="U32" s="1075"/>
      <c r="V32" s="1075">
        <v>976</v>
      </c>
      <c r="W32" s="1075"/>
      <c r="X32" s="1075"/>
      <c r="Y32" s="1075"/>
      <c r="Z32" s="1075"/>
      <c r="AA32" s="1075">
        <v>110</v>
      </c>
      <c r="AB32" s="1075"/>
      <c r="AC32" s="1075"/>
      <c r="AD32" s="1075"/>
      <c r="AE32" s="1076"/>
      <c r="AF32" s="1050">
        <v>757</v>
      </c>
      <c r="AG32" s="1051"/>
      <c r="AH32" s="1051"/>
      <c r="AI32" s="1051"/>
      <c r="AJ32" s="1052"/>
      <c r="AK32" s="1011">
        <v>121</v>
      </c>
      <c r="AL32" s="1002"/>
      <c r="AM32" s="1002"/>
      <c r="AN32" s="1002"/>
      <c r="AO32" s="1002"/>
      <c r="AP32" s="1002">
        <v>3688</v>
      </c>
      <c r="AQ32" s="1002"/>
      <c r="AR32" s="1002"/>
      <c r="AS32" s="1002"/>
      <c r="AT32" s="1002"/>
      <c r="AU32" s="1002">
        <v>951</v>
      </c>
      <c r="AV32" s="1002"/>
      <c r="AW32" s="1002"/>
      <c r="AX32" s="1002"/>
      <c r="AY32" s="1002"/>
      <c r="AZ32" s="1073" t="s">
        <v>566</v>
      </c>
      <c r="BA32" s="1073"/>
      <c r="BB32" s="1073"/>
      <c r="BC32" s="1073"/>
      <c r="BD32" s="1073"/>
      <c r="BE32" s="1063" t="s">
        <v>396</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397</v>
      </c>
      <c r="C33" s="1069"/>
      <c r="D33" s="1069"/>
      <c r="E33" s="1069"/>
      <c r="F33" s="1069"/>
      <c r="G33" s="1069"/>
      <c r="H33" s="1069"/>
      <c r="I33" s="1069"/>
      <c r="J33" s="1069"/>
      <c r="K33" s="1069"/>
      <c r="L33" s="1069"/>
      <c r="M33" s="1069"/>
      <c r="N33" s="1069"/>
      <c r="O33" s="1069"/>
      <c r="P33" s="1070"/>
      <c r="Q33" s="1074">
        <v>125</v>
      </c>
      <c r="R33" s="1075"/>
      <c r="S33" s="1075"/>
      <c r="T33" s="1075"/>
      <c r="U33" s="1075"/>
      <c r="V33" s="1075">
        <v>108</v>
      </c>
      <c r="W33" s="1075"/>
      <c r="X33" s="1075"/>
      <c r="Y33" s="1075"/>
      <c r="Z33" s="1075"/>
      <c r="AA33" s="1075">
        <v>17</v>
      </c>
      <c r="AB33" s="1075"/>
      <c r="AC33" s="1075"/>
      <c r="AD33" s="1075"/>
      <c r="AE33" s="1076"/>
      <c r="AF33" s="1050">
        <v>497</v>
      </c>
      <c r="AG33" s="1051"/>
      <c r="AH33" s="1051"/>
      <c r="AI33" s="1051"/>
      <c r="AJ33" s="1052"/>
      <c r="AK33" s="1011">
        <v>0</v>
      </c>
      <c r="AL33" s="1002"/>
      <c r="AM33" s="1002"/>
      <c r="AN33" s="1002"/>
      <c r="AO33" s="1002"/>
      <c r="AP33" s="1002">
        <v>50</v>
      </c>
      <c r="AQ33" s="1002"/>
      <c r="AR33" s="1002"/>
      <c r="AS33" s="1002"/>
      <c r="AT33" s="1002"/>
      <c r="AU33" s="1002">
        <v>0</v>
      </c>
      <c r="AV33" s="1002"/>
      <c r="AW33" s="1002"/>
      <c r="AX33" s="1002"/>
      <c r="AY33" s="1002"/>
      <c r="AZ33" s="1073" t="s">
        <v>566</v>
      </c>
      <c r="BA33" s="1073"/>
      <c r="BB33" s="1073"/>
      <c r="BC33" s="1073"/>
      <c r="BD33" s="1073"/>
      <c r="BE33" s="1063" t="s">
        <v>398</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399</v>
      </c>
      <c r="C34" s="1069"/>
      <c r="D34" s="1069"/>
      <c r="E34" s="1069"/>
      <c r="F34" s="1069"/>
      <c r="G34" s="1069"/>
      <c r="H34" s="1069"/>
      <c r="I34" s="1069"/>
      <c r="J34" s="1069"/>
      <c r="K34" s="1069"/>
      <c r="L34" s="1069"/>
      <c r="M34" s="1069"/>
      <c r="N34" s="1069"/>
      <c r="O34" s="1069"/>
      <c r="P34" s="1070"/>
      <c r="Q34" s="1074">
        <v>1276</v>
      </c>
      <c r="R34" s="1075"/>
      <c r="S34" s="1075"/>
      <c r="T34" s="1075"/>
      <c r="U34" s="1075"/>
      <c r="V34" s="1075">
        <v>1273</v>
      </c>
      <c r="W34" s="1075"/>
      <c r="X34" s="1075"/>
      <c r="Y34" s="1075"/>
      <c r="Z34" s="1075"/>
      <c r="AA34" s="1075">
        <v>3</v>
      </c>
      <c r="AB34" s="1075"/>
      <c r="AC34" s="1075"/>
      <c r="AD34" s="1075"/>
      <c r="AE34" s="1076"/>
      <c r="AF34" s="1050">
        <v>3</v>
      </c>
      <c r="AG34" s="1051"/>
      <c r="AH34" s="1051"/>
      <c r="AI34" s="1051"/>
      <c r="AJ34" s="1052"/>
      <c r="AK34" s="1011">
        <v>494</v>
      </c>
      <c r="AL34" s="1002"/>
      <c r="AM34" s="1002"/>
      <c r="AN34" s="1002"/>
      <c r="AO34" s="1002"/>
      <c r="AP34" s="1002">
        <v>6286</v>
      </c>
      <c r="AQ34" s="1002"/>
      <c r="AR34" s="1002"/>
      <c r="AS34" s="1002"/>
      <c r="AT34" s="1002"/>
      <c r="AU34" s="1002">
        <v>4834</v>
      </c>
      <c r="AV34" s="1002"/>
      <c r="AW34" s="1002"/>
      <c r="AX34" s="1002"/>
      <c r="AY34" s="1002"/>
      <c r="AZ34" s="1073" t="s">
        <v>566</v>
      </c>
      <c r="BA34" s="1073"/>
      <c r="BB34" s="1073"/>
      <c r="BC34" s="1073"/>
      <c r="BD34" s="1073"/>
      <c r="BE34" s="1063" t="s">
        <v>400</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401</v>
      </c>
      <c r="C35" s="1069"/>
      <c r="D35" s="1069"/>
      <c r="E35" s="1069"/>
      <c r="F35" s="1069"/>
      <c r="G35" s="1069"/>
      <c r="H35" s="1069"/>
      <c r="I35" s="1069"/>
      <c r="J35" s="1069"/>
      <c r="K35" s="1069"/>
      <c r="L35" s="1069"/>
      <c r="M35" s="1069"/>
      <c r="N35" s="1069"/>
      <c r="O35" s="1069"/>
      <c r="P35" s="1070"/>
      <c r="Q35" s="1074">
        <v>758</v>
      </c>
      <c r="R35" s="1075"/>
      <c r="S35" s="1075"/>
      <c r="T35" s="1075"/>
      <c r="U35" s="1075"/>
      <c r="V35" s="1075">
        <v>758</v>
      </c>
      <c r="W35" s="1075"/>
      <c r="X35" s="1075"/>
      <c r="Y35" s="1075"/>
      <c r="Z35" s="1075"/>
      <c r="AA35" s="1075">
        <v>0</v>
      </c>
      <c r="AB35" s="1075"/>
      <c r="AC35" s="1075"/>
      <c r="AD35" s="1075"/>
      <c r="AE35" s="1076"/>
      <c r="AF35" s="1050">
        <v>0</v>
      </c>
      <c r="AG35" s="1051"/>
      <c r="AH35" s="1051"/>
      <c r="AI35" s="1051"/>
      <c r="AJ35" s="1052"/>
      <c r="AK35" s="1011">
        <v>338</v>
      </c>
      <c r="AL35" s="1002"/>
      <c r="AM35" s="1002"/>
      <c r="AN35" s="1002"/>
      <c r="AO35" s="1002"/>
      <c r="AP35" s="1002">
        <v>4595</v>
      </c>
      <c r="AQ35" s="1002"/>
      <c r="AR35" s="1002"/>
      <c r="AS35" s="1002"/>
      <c r="AT35" s="1002"/>
      <c r="AU35" s="1002">
        <v>4499</v>
      </c>
      <c r="AV35" s="1002"/>
      <c r="AW35" s="1002"/>
      <c r="AX35" s="1002"/>
      <c r="AY35" s="1002"/>
      <c r="AZ35" s="1073" t="s">
        <v>566</v>
      </c>
      <c r="BA35" s="1073"/>
      <c r="BB35" s="1073"/>
      <c r="BC35" s="1073"/>
      <c r="BD35" s="1073"/>
      <c r="BE35" s="1063" t="s">
        <v>400</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t="s">
        <v>402</v>
      </c>
      <c r="C36" s="1069"/>
      <c r="D36" s="1069"/>
      <c r="E36" s="1069"/>
      <c r="F36" s="1069"/>
      <c r="G36" s="1069"/>
      <c r="H36" s="1069"/>
      <c r="I36" s="1069"/>
      <c r="J36" s="1069"/>
      <c r="K36" s="1069"/>
      <c r="L36" s="1069"/>
      <c r="M36" s="1069"/>
      <c r="N36" s="1069"/>
      <c r="O36" s="1069"/>
      <c r="P36" s="1070"/>
      <c r="Q36" s="1074">
        <v>656</v>
      </c>
      <c r="R36" s="1075"/>
      <c r="S36" s="1075"/>
      <c r="T36" s="1075"/>
      <c r="U36" s="1075"/>
      <c r="V36" s="1075">
        <v>656</v>
      </c>
      <c r="W36" s="1075"/>
      <c r="X36" s="1075"/>
      <c r="Y36" s="1075"/>
      <c r="Z36" s="1075"/>
      <c r="AA36" s="1075">
        <v>0</v>
      </c>
      <c r="AB36" s="1075"/>
      <c r="AC36" s="1075"/>
      <c r="AD36" s="1075"/>
      <c r="AE36" s="1076"/>
      <c r="AF36" s="1050">
        <v>0</v>
      </c>
      <c r="AG36" s="1051"/>
      <c r="AH36" s="1051"/>
      <c r="AI36" s="1051"/>
      <c r="AJ36" s="1052"/>
      <c r="AK36" s="1011">
        <v>312</v>
      </c>
      <c r="AL36" s="1002"/>
      <c r="AM36" s="1002"/>
      <c r="AN36" s="1002"/>
      <c r="AO36" s="1002"/>
      <c r="AP36" s="1002">
        <v>4129</v>
      </c>
      <c r="AQ36" s="1002"/>
      <c r="AR36" s="1002"/>
      <c r="AS36" s="1002"/>
      <c r="AT36" s="1002"/>
      <c r="AU36" s="1002">
        <v>4112</v>
      </c>
      <c r="AV36" s="1002"/>
      <c r="AW36" s="1002"/>
      <c r="AX36" s="1002"/>
      <c r="AY36" s="1002"/>
      <c r="AZ36" s="1073" t="s">
        <v>569</v>
      </c>
      <c r="BA36" s="1073"/>
      <c r="BB36" s="1073"/>
      <c r="BC36" s="1073"/>
      <c r="BD36" s="1073"/>
      <c r="BE36" s="1063" t="s">
        <v>400</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t="s">
        <v>403</v>
      </c>
      <c r="C37" s="1069"/>
      <c r="D37" s="1069"/>
      <c r="E37" s="1069"/>
      <c r="F37" s="1069"/>
      <c r="G37" s="1069"/>
      <c r="H37" s="1069"/>
      <c r="I37" s="1069"/>
      <c r="J37" s="1069"/>
      <c r="K37" s="1069"/>
      <c r="L37" s="1069"/>
      <c r="M37" s="1069"/>
      <c r="N37" s="1069"/>
      <c r="O37" s="1069"/>
      <c r="P37" s="1070"/>
      <c r="Q37" s="1074">
        <v>49</v>
      </c>
      <c r="R37" s="1075"/>
      <c r="S37" s="1075"/>
      <c r="T37" s="1075"/>
      <c r="U37" s="1075"/>
      <c r="V37" s="1075">
        <v>49</v>
      </c>
      <c r="W37" s="1075"/>
      <c r="X37" s="1075"/>
      <c r="Y37" s="1075"/>
      <c r="Z37" s="1075"/>
      <c r="AA37" s="1075">
        <v>0</v>
      </c>
      <c r="AB37" s="1075"/>
      <c r="AC37" s="1075"/>
      <c r="AD37" s="1075"/>
      <c r="AE37" s="1076"/>
      <c r="AF37" s="1050">
        <v>0</v>
      </c>
      <c r="AG37" s="1051"/>
      <c r="AH37" s="1051"/>
      <c r="AI37" s="1051"/>
      <c r="AJ37" s="1052"/>
      <c r="AK37" s="1011">
        <v>34</v>
      </c>
      <c r="AL37" s="1002"/>
      <c r="AM37" s="1002"/>
      <c r="AN37" s="1002"/>
      <c r="AO37" s="1002"/>
      <c r="AP37" s="1002">
        <v>246</v>
      </c>
      <c r="AQ37" s="1002"/>
      <c r="AR37" s="1002"/>
      <c r="AS37" s="1002"/>
      <c r="AT37" s="1002"/>
      <c r="AU37" s="1002">
        <v>242</v>
      </c>
      <c r="AV37" s="1002"/>
      <c r="AW37" s="1002"/>
      <c r="AX37" s="1002"/>
      <c r="AY37" s="1002"/>
      <c r="AZ37" s="1073" t="s">
        <v>569</v>
      </c>
      <c r="BA37" s="1073"/>
      <c r="BB37" s="1073"/>
      <c r="BC37" s="1073"/>
      <c r="BD37" s="1073"/>
      <c r="BE37" s="1063" t="s">
        <v>400</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t="s">
        <v>404</v>
      </c>
      <c r="C38" s="1069"/>
      <c r="D38" s="1069"/>
      <c r="E38" s="1069"/>
      <c r="F38" s="1069"/>
      <c r="G38" s="1069"/>
      <c r="H38" s="1069"/>
      <c r="I38" s="1069"/>
      <c r="J38" s="1069"/>
      <c r="K38" s="1069"/>
      <c r="L38" s="1069"/>
      <c r="M38" s="1069"/>
      <c r="N38" s="1069"/>
      <c r="O38" s="1069"/>
      <c r="P38" s="1070"/>
      <c r="Q38" s="1074">
        <v>56</v>
      </c>
      <c r="R38" s="1075"/>
      <c r="S38" s="1075"/>
      <c r="T38" s="1075"/>
      <c r="U38" s="1075"/>
      <c r="V38" s="1075">
        <v>56</v>
      </c>
      <c r="W38" s="1075"/>
      <c r="X38" s="1075"/>
      <c r="Y38" s="1075"/>
      <c r="Z38" s="1075"/>
      <c r="AA38" s="1075">
        <v>0</v>
      </c>
      <c r="AB38" s="1075"/>
      <c r="AC38" s="1075"/>
      <c r="AD38" s="1075"/>
      <c r="AE38" s="1076"/>
      <c r="AF38" s="1050">
        <v>0</v>
      </c>
      <c r="AG38" s="1051"/>
      <c r="AH38" s="1051"/>
      <c r="AI38" s="1051"/>
      <c r="AJ38" s="1052"/>
      <c r="AK38" s="1011">
        <v>36</v>
      </c>
      <c r="AL38" s="1002"/>
      <c r="AM38" s="1002"/>
      <c r="AN38" s="1002"/>
      <c r="AO38" s="1002"/>
      <c r="AP38" s="1002">
        <v>187</v>
      </c>
      <c r="AQ38" s="1002"/>
      <c r="AR38" s="1002"/>
      <c r="AS38" s="1002"/>
      <c r="AT38" s="1002"/>
      <c r="AU38" s="1002">
        <v>176</v>
      </c>
      <c r="AV38" s="1002"/>
      <c r="AW38" s="1002"/>
      <c r="AX38" s="1002"/>
      <c r="AY38" s="1002"/>
      <c r="AZ38" s="1073" t="s">
        <v>566</v>
      </c>
      <c r="BA38" s="1073"/>
      <c r="BB38" s="1073"/>
      <c r="BC38" s="1073"/>
      <c r="BD38" s="1073"/>
      <c r="BE38" s="1063" t="s">
        <v>400</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t="s">
        <v>405</v>
      </c>
      <c r="C39" s="1069"/>
      <c r="D39" s="1069"/>
      <c r="E39" s="1069"/>
      <c r="F39" s="1069"/>
      <c r="G39" s="1069"/>
      <c r="H39" s="1069"/>
      <c r="I39" s="1069"/>
      <c r="J39" s="1069"/>
      <c r="K39" s="1069"/>
      <c r="L39" s="1069"/>
      <c r="M39" s="1069"/>
      <c r="N39" s="1069"/>
      <c r="O39" s="1069"/>
      <c r="P39" s="1070"/>
      <c r="Q39" s="1074">
        <v>18</v>
      </c>
      <c r="R39" s="1075"/>
      <c r="S39" s="1075"/>
      <c r="T39" s="1075"/>
      <c r="U39" s="1075"/>
      <c r="V39" s="1075">
        <v>16</v>
      </c>
      <c r="W39" s="1075"/>
      <c r="X39" s="1075"/>
      <c r="Y39" s="1075"/>
      <c r="Z39" s="1075"/>
      <c r="AA39" s="1075">
        <v>3</v>
      </c>
      <c r="AB39" s="1075"/>
      <c r="AC39" s="1075"/>
      <c r="AD39" s="1075"/>
      <c r="AE39" s="1076"/>
      <c r="AF39" s="1050">
        <v>3</v>
      </c>
      <c r="AG39" s="1051"/>
      <c r="AH39" s="1051"/>
      <c r="AI39" s="1051"/>
      <c r="AJ39" s="1052"/>
      <c r="AK39" s="1011" t="s">
        <v>567</v>
      </c>
      <c r="AL39" s="1002"/>
      <c r="AM39" s="1002"/>
      <c r="AN39" s="1002"/>
      <c r="AO39" s="1002"/>
      <c r="AP39" s="1002" t="s">
        <v>566</v>
      </c>
      <c r="AQ39" s="1002"/>
      <c r="AR39" s="1002"/>
      <c r="AS39" s="1002"/>
      <c r="AT39" s="1002"/>
      <c r="AU39" s="1002" t="s">
        <v>567</v>
      </c>
      <c r="AV39" s="1002"/>
      <c r="AW39" s="1002"/>
      <c r="AX39" s="1002"/>
      <c r="AY39" s="1002"/>
      <c r="AZ39" s="1073" t="s">
        <v>569</v>
      </c>
      <c r="BA39" s="1073"/>
      <c r="BB39" s="1073"/>
      <c r="BC39" s="1073"/>
      <c r="BD39" s="1073"/>
      <c r="BE39" s="1063" t="s">
        <v>400</v>
      </c>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406</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379</v>
      </c>
      <c r="B63" s="975" t="s">
        <v>407</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1545</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408</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410</v>
      </c>
      <c r="B66" s="1027"/>
      <c r="C66" s="1027"/>
      <c r="D66" s="1027"/>
      <c r="E66" s="1027"/>
      <c r="F66" s="1027"/>
      <c r="G66" s="1027"/>
      <c r="H66" s="1027"/>
      <c r="I66" s="1027"/>
      <c r="J66" s="1027"/>
      <c r="K66" s="1027"/>
      <c r="L66" s="1027"/>
      <c r="M66" s="1027"/>
      <c r="N66" s="1027"/>
      <c r="O66" s="1027"/>
      <c r="P66" s="1028"/>
      <c r="Q66" s="1032" t="s">
        <v>411</v>
      </c>
      <c r="R66" s="1033"/>
      <c r="S66" s="1033"/>
      <c r="T66" s="1033"/>
      <c r="U66" s="1034"/>
      <c r="V66" s="1032" t="s">
        <v>412</v>
      </c>
      <c r="W66" s="1033"/>
      <c r="X66" s="1033"/>
      <c r="Y66" s="1033"/>
      <c r="Z66" s="1034"/>
      <c r="AA66" s="1032" t="s">
        <v>413</v>
      </c>
      <c r="AB66" s="1033"/>
      <c r="AC66" s="1033"/>
      <c r="AD66" s="1033"/>
      <c r="AE66" s="1034"/>
      <c r="AF66" s="1038" t="s">
        <v>414</v>
      </c>
      <c r="AG66" s="1039"/>
      <c r="AH66" s="1039"/>
      <c r="AI66" s="1039"/>
      <c r="AJ66" s="1040"/>
      <c r="AK66" s="1032" t="s">
        <v>415</v>
      </c>
      <c r="AL66" s="1027"/>
      <c r="AM66" s="1027"/>
      <c r="AN66" s="1027"/>
      <c r="AO66" s="1028"/>
      <c r="AP66" s="1032" t="s">
        <v>416</v>
      </c>
      <c r="AQ66" s="1033"/>
      <c r="AR66" s="1033"/>
      <c r="AS66" s="1033"/>
      <c r="AT66" s="1034"/>
      <c r="AU66" s="1032" t="s">
        <v>417</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570</v>
      </c>
      <c r="C68" s="1017"/>
      <c r="D68" s="1017"/>
      <c r="E68" s="1017"/>
      <c r="F68" s="1017"/>
      <c r="G68" s="1017"/>
      <c r="H68" s="1017"/>
      <c r="I68" s="1017"/>
      <c r="J68" s="1017"/>
      <c r="K68" s="1017"/>
      <c r="L68" s="1017"/>
      <c r="M68" s="1017"/>
      <c r="N68" s="1017"/>
      <c r="O68" s="1017"/>
      <c r="P68" s="1018"/>
      <c r="Q68" s="1019">
        <v>1219</v>
      </c>
      <c r="R68" s="1013"/>
      <c r="S68" s="1013"/>
      <c r="T68" s="1013"/>
      <c r="U68" s="1013"/>
      <c r="V68" s="1013">
        <v>1211</v>
      </c>
      <c r="W68" s="1013"/>
      <c r="X68" s="1013"/>
      <c r="Y68" s="1013"/>
      <c r="Z68" s="1013"/>
      <c r="AA68" s="1013">
        <v>8</v>
      </c>
      <c r="AB68" s="1013"/>
      <c r="AC68" s="1013"/>
      <c r="AD68" s="1013"/>
      <c r="AE68" s="1013"/>
      <c r="AF68" s="1013">
        <v>8</v>
      </c>
      <c r="AG68" s="1013"/>
      <c r="AH68" s="1013"/>
      <c r="AI68" s="1013"/>
      <c r="AJ68" s="1013"/>
      <c r="AK68" s="1013">
        <v>10</v>
      </c>
      <c r="AL68" s="1013"/>
      <c r="AM68" s="1013"/>
      <c r="AN68" s="1013"/>
      <c r="AO68" s="1013"/>
      <c r="AP68" s="1013">
        <v>1384</v>
      </c>
      <c r="AQ68" s="1013"/>
      <c r="AR68" s="1013"/>
      <c r="AS68" s="1013"/>
      <c r="AT68" s="1013"/>
      <c r="AU68" s="1013">
        <v>1100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571</v>
      </c>
      <c r="C69" s="1006"/>
      <c r="D69" s="1006"/>
      <c r="E69" s="1006"/>
      <c r="F69" s="1006"/>
      <c r="G69" s="1006"/>
      <c r="H69" s="1006"/>
      <c r="I69" s="1006"/>
      <c r="J69" s="1006"/>
      <c r="K69" s="1006"/>
      <c r="L69" s="1006"/>
      <c r="M69" s="1006"/>
      <c r="N69" s="1006"/>
      <c r="O69" s="1006"/>
      <c r="P69" s="1007"/>
      <c r="Q69" s="1008">
        <v>12194</v>
      </c>
      <c r="R69" s="1002"/>
      <c r="S69" s="1002"/>
      <c r="T69" s="1002"/>
      <c r="U69" s="1002"/>
      <c r="V69" s="1002">
        <v>11825</v>
      </c>
      <c r="W69" s="1002"/>
      <c r="X69" s="1002"/>
      <c r="Y69" s="1002"/>
      <c r="Z69" s="1002"/>
      <c r="AA69" s="1002">
        <v>369</v>
      </c>
      <c r="AB69" s="1002"/>
      <c r="AC69" s="1002"/>
      <c r="AD69" s="1002"/>
      <c r="AE69" s="1002"/>
      <c r="AF69" s="1002">
        <v>369</v>
      </c>
      <c r="AG69" s="1002"/>
      <c r="AH69" s="1002"/>
      <c r="AI69" s="1002"/>
      <c r="AJ69" s="1002"/>
      <c r="AK69" s="1002">
        <v>1702</v>
      </c>
      <c r="AL69" s="1002"/>
      <c r="AM69" s="1002"/>
      <c r="AN69" s="1002"/>
      <c r="AO69" s="1002"/>
      <c r="AP69" s="1002" t="s">
        <v>567</v>
      </c>
      <c r="AQ69" s="1002"/>
      <c r="AR69" s="1002"/>
      <c r="AS69" s="1002"/>
      <c r="AT69" s="1002"/>
      <c r="AU69" s="1002" t="s">
        <v>567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572</v>
      </c>
      <c r="C70" s="1006"/>
      <c r="D70" s="1006"/>
      <c r="E70" s="1006"/>
      <c r="F70" s="1006"/>
      <c r="G70" s="1006"/>
      <c r="H70" s="1006"/>
      <c r="I70" s="1006"/>
      <c r="J70" s="1006"/>
      <c r="K70" s="1006"/>
      <c r="L70" s="1006"/>
      <c r="M70" s="1006"/>
      <c r="N70" s="1006"/>
      <c r="O70" s="1006"/>
      <c r="P70" s="1007"/>
      <c r="Q70" s="1008">
        <v>26</v>
      </c>
      <c r="R70" s="1002"/>
      <c r="S70" s="1002"/>
      <c r="T70" s="1002"/>
      <c r="U70" s="1002"/>
      <c r="V70" s="1002">
        <v>24</v>
      </c>
      <c r="W70" s="1002"/>
      <c r="X70" s="1002"/>
      <c r="Y70" s="1002"/>
      <c r="Z70" s="1002"/>
      <c r="AA70" s="1002">
        <v>2</v>
      </c>
      <c r="AB70" s="1002"/>
      <c r="AC70" s="1002"/>
      <c r="AD70" s="1002"/>
      <c r="AE70" s="1002"/>
      <c r="AF70" s="1002">
        <v>2</v>
      </c>
      <c r="AG70" s="1002"/>
      <c r="AH70" s="1002"/>
      <c r="AI70" s="1002"/>
      <c r="AJ70" s="1002"/>
      <c r="AK70" s="1002">
        <v>4</v>
      </c>
      <c r="AL70" s="1002"/>
      <c r="AM70" s="1002"/>
      <c r="AN70" s="1002"/>
      <c r="AO70" s="1002"/>
      <c r="AP70" s="1002" t="s">
        <v>567</v>
      </c>
      <c r="AQ70" s="1002"/>
      <c r="AR70" s="1002"/>
      <c r="AS70" s="1002"/>
      <c r="AT70" s="1002"/>
      <c r="AU70" s="1002" t="s">
        <v>567</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573</v>
      </c>
      <c r="C71" s="1006"/>
      <c r="D71" s="1006"/>
      <c r="E71" s="1006"/>
      <c r="F71" s="1006"/>
      <c r="G71" s="1006"/>
      <c r="H71" s="1006"/>
      <c r="I71" s="1006"/>
      <c r="J71" s="1006"/>
      <c r="K71" s="1006"/>
      <c r="L71" s="1006"/>
      <c r="M71" s="1006"/>
      <c r="N71" s="1006"/>
      <c r="O71" s="1006"/>
      <c r="P71" s="1007"/>
      <c r="Q71" s="1008">
        <v>6009</v>
      </c>
      <c r="R71" s="1002"/>
      <c r="S71" s="1002"/>
      <c r="T71" s="1002"/>
      <c r="U71" s="1002"/>
      <c r="V71" s="1002">
        <v>5997</v>
      </c>
      <c r="W71" s="1002"/>
      <c r="X71" s="1002"/>
      <c r="Y71" s="1002"/>
      <c r="Z71" s="1002"/>
      <c r="AA71" s="1002">
        <v>12</v>
      </c>
      <c r="AB71" s="1002"/>
      <c r="AC71" s="1002"/>
      <c r="AD71" s="1002"/>
      <c r="AE71" s="1002"/>
      <c r="AF71" s="1002">
        <v>12</v>
      </c>
      <c r="AG71" s="1002"/>
      <c r="AH71" s="1002"/>
      <c r="AI71" s="1002"/>
      <c r="AJ71" s="1002"/>
      <c r="AK71" s="1002">
        <v>4</v>
      </c>
      <c r="AL71" s="1002"/>
      <c r="AM71" s="1002"/>
      <c r="AN71" s="1002"/>
      <c r="AO71" s="1002"/>
      <c r="AP71" s="1002" t="s">
        <v>566</v>
      </c>
      <c r="AQ71" s="1002"/>
      <c r="AR71" s="1002"/>
      <c r="AS71" s="1002"/>
      <c r="AT71" s="1002"/>
      <c r="AU71" s="1002" t="s">
        <v>576</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574</v>
      </c>
      <c r="C72" s="1006"/>
      <c r="D72" s="1006"/>
      <c r="E72" s="1006"/>
      <c r="F72" s="1006"/>
      <c r="G72" s="1006"/>
      <c r="H72" s="1006"/>
      <c r="I72" s="1006"/>
      <c r="J72" s="1006"/>
      <c r="K72" s="1006"/>
      <c r="L72" s="1006"/>
      <c r="M72" s="1006"/>
      <c r="N72" s="1006"/>
      <c r="O72" s="1006"/>
      <c r="P72" s="1007"/>
      <c r="Q72" s="1008">
        <v>234</v>
      </c>
      <c r="R72" s="1002"/>
      <c r="S72" s="1002"/>
      <c r="T72" s="1002"/>
      <c r="U72" s="1002"/>
      <c r="V72" s="1002">
        <v>203</v>
      </c>
      <c r="W72" s="1002"/>
      <c r="X72" s="1002"/>
      <c r="Y72" s="1002"/>
      <c r="Z72" s="1002"/>
      <c r="AA72" s="1002">
        <v>30</v>
      </c>
      <c r="AB72" s="1002"/>
      <c r="AC72" s="1002"/>
      <c r="AD72" s="1002"/>
      <c r="AE72" s="1002"/>
      <c r="AF72" s="1002">
        <v>30</v>
      </c>
      <c r="AG72" s="1002"/>
      <c r="AH72" s="1002"/>
      <c r="AI72" s="1002"/>
      <c r="AJ72" s="1002"/>
      <c r="AK72" s="1002">
        <v>24</v>
      </c>
      <c r="AL72" s="1002"/>
      <c r="AM72" s="1002"/>
      <c r="AN72" s="1002"/>
      <c r="AO72" s="1002"/>
      <c r="AP72" s="1002" t="s">
        <v>567</v>
      </c>
      <c r="AQ72" s="1002"/>
      <c r="AR72" s="1002"/>
      <c r="AS72" s="1002"/>
      <c r="AT72" s="1002"/>
      <c r="AU72" s="1002" t="s">
        <v>566</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575</v>
      </c>
      <c r="C73" s="1006"/>
      <c r="D73" s="1006"/>
      <c r="E73" s="1006"/>
      <c r="F73" s="1006"/>
      <c r="G73" s="1006"/>
      <c r="H73" s="1006"/>
      <c r="I73" s="1006"/>
      <c r="J73" s="1006"/>
      <c r="K73" s="1006"/>
      <c r="L73" s="1006"/>
      <c r="M73" s="1006"/>
      <c r="N73" s="1006"/>
      <c r="O73" s="1006"/>
      <c r="P73" s="1007"/>
      <c r="Q73" s="1008">
        <v>112628</v>
      </c>
      <c r="R73" s="1002"/>
      <c r="S73" s="1002"/>
      <c r="T73" s="1002"/>
      <c r="U73" s="1002"/>
      <c r="V73" s="1002">
        <v>110221</v>
      </c>
      <c r="W73" s="1002"/>
      <c r="X73" s="1002"/>
      <c r="Y73" s="1002"/>
      <c r="Z73" s="1002"/>
      <c r="AA73" s="1002">
        <v>2408</v>
      </c>
      <c r="AB73" s="1002"/>
      <c r="AC73" s="1002"/>
      <c r="AD73" s="1002"/>
      <c r="AE73" s="1002"/>
      <c r="AF73" s="1002">
        <v>2408</v>
      </c>
      <c r="AG73" s="1002"/>
      <c r="AH73" s="1002"/>
      <c r="AI73" s="1002"/>
      <c r="AJ73" s="1002"/>
      <c r="AK73" s="1002">
        <v>1</v>
      </c>
      <c r="AL73" s="1002"/>
      <c r="AM73" s="1002"/>
      <c r="AN73" s="1002"/>
      <c r="AO73" s="1002"/>
      <c r="AP73" s="1002" t="s">
        <v>566</v>
      </c>
      <c r="AQ73" s="1002"/>
      <c r="AR73" s="1002"/>
      <c r="AS73" s="1002"/>
      <c r="AT73" s="1002"/>
      <c r="AU73" s="1002" t="s">
        <v>567</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379</v>
      </c>
      <c r="B88" s="975" t="s">
        <v>418</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975" t="s">
        <v>419</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427</v>
      </c>
      <c r="AB109" s="925"/>
      <c r="AC109" s="925"/>
      <c r="AD109" s="925"/>
      <c r="AE109" s="926"/>
      <c r="AF109" s="927" t="s">
        <v>298</v>
      </c>
      <c r="AG109" s="925"/>
      <c r="AH109" s="925"/>
      <c r="AI109" s="925"/>
      <c r="AJ109" s="926"/>
      <c r="AK109" s="927" t="s">
        <v>297</v>
      </c>
      <c r="AL109" s="925"/>
      <c r="AM109" s="925"/>
      <c r="AN109" s="925"/>
      <c r="AO109" s="926"/>
      <c r="AP109" s="927" t="s">
        <v>428</v>
      </c>
      <c r="AQ109" s="925"/>
      <c r="AR109" s="925"/>
      <c r="AS109" s="925"/>
      <c r="AT109" s="956"/>
      <c r="AU109" s="92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427</v>
      </c>
      <c r="BR109" s="925"/>
      <c r="BS109" s="925"/>
      <c r="BT109" s="925"/>
      <c r="BU109" s="926"/>
      <c r="BV109" s="927" t="s">
        <v>298</v>
      </c>
      <c r="BW109" s="925"/>
      <c r="BX109" s="925"/>
      <c r="BY109" s="925"/>
      <c r="BZ109" s="926"/>
      <c r="CA109" s="927" t="s">
        <v>297</v>
      </c>
      <c r="CB109" s="925"/>
      <c r="CC109" s="925"/>
      <c r="CD109" s="925"/>
      <c r="CE109" s="926"/>
      <c r="CF109" s="963" t="s">
        <v>428</v>
      </c>
      <c r="CG109" s="963"/>
      <c r="CH109" s="963"/>
      <c r="CI109" s="963"/>
      <c r="CJ109" s="963"/>
      <c r="CK109" s="927" t="s">
        <v>429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427</v>
      </c>
      <c r="DH109" s="925"/>
      <c r="DI109" s="925"/>
      <c r="DJ109" s="925"/>
      <c r="DK109" s="926"/>
      <c r="DL109" s="927" t="s">
        <v>298</v>
      </c>
      <c r="DM109" s="925"/>
      <c r="DN109" s="925"/>
      <c r="DO109" s="925"/>
      <c r="DP109" s="926"/>
      <c r="DQ109" s="927" t="s">
        <v>297</v>
      </c>
      <c r="DR109" s="925"/>
      <c r="DS109" s="925"/>
      <c r="DT109" s="925"/>
      <c r="DU109" s="926"/>
      <c r="DV109" s="927" t="s">
        <v>428</v>
      </c>
      <c r="DW109" s="925"/>
      <c r="DX109" s="925"/>
      <c r="DY109" s="925"/>
      <c r="DZ109" s="956"/>
    </row>
    <row r="110" spans="1:131" s="226" customFormat="1" ht="26.25" customHeight="1">
      <c r="A110" s="827" t="s">
        <v>430</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4684362</v>
      </c>
      <c r="AB110" s="918"/>
      <c r="AC110" s="918"/>
      <c r="AD110" s="918"/>
      <c r="AE110" s="919"/>
      <c r="AF110" s="920">
        <v>4932060</v>
      </c>
      <c r="AG110" s="918"/>
      <c r="AH110" s="918"/>
      <c r="AI110" s="918"/>
      <c r="AJ110" s="919"/>
      <c r="AK110" s="920">
        <v>5027232</v>
      </c>
      <c r="AL110" s="918"/>
      <c r="AM110" s="918"/>
      <c r="AN110" s="918"/>
      <c r="AO110" s="919"/>
      <c r="AP110" s="921">
        <v>32.200000000000003</v>
      </c>
      <c r="AQ110" s="922"/>
      <c r="AR110" s="922"/>
      <c r="AS110" s="922"/>
      <c r="AT110" s="923"/>
      <c r="AU110" s="957" t="s">
        <v>67</v>
      </c>
      <c r="AV110" s="958"/>
      <c r="AW110" s="958"/>
      <c r="AX110" s="958"/>
      <c r="AY110" s="958"/>
      <c r="AZ110" s="883" t="s">
        <v>431</v>
      </c>
      <c r="BA110" s="828"/>
      <c r="BB110" s="828"/>
      <c r="BC110" s="828"/>
      <c r="BD110" s="828"/>
      <c r="BE110" s="828"/>
      <c r="BF110" s="828"/>
      <c r="BG110" s="828"/>
      <c r="BH110" s="828"/>
      <c r="BI110" s="828"/>
      <c r="BJ110" s="828"/>
      <c r="BK110" s="828"/>
      <c r="BL110" s="828"/>
      <c r="BM110" s="828"/>
      <c r="BN110" s="828"/>
      <c r="BO110" s="828"/>
      <c r="BP110" s="829"/>
      <c r="BQ110" s="884">
        <v>56216801</v>
      </c>
      <c r="BR110" s="865"/>
      <c r="BS110" s="865"/>
      <c r="BT110" s="865"/>
      <c r="BU110" s="865"/>
      <c r="BV110" s="865">
        <v>55886013</v>
      </c>
      <c r="BW110" s="865"/>
      <c r="BX110" s="865"/>
      <c r="BY110" s="865"/>
      <c r="BZ110" s="865"/>
      <c r="CA110" s="865">
        <v>54117108</v>
      </c>
      <c r="CB110" s="865"/>
      <c r="CC110" s="865"/>
      <c r="CD110" s="865"/>
      <c r="CE110" s="865"/>
      <c r="CF110" s="889">
        <v>346.1</v>
      </c>
      <c r="CG110" s="890"/>
      <c r="CH110" s="890"/>
      <c r="CI110" s="890"/>
      <c r="CJ110" s="890"/>
      <c r="CK110" s="953" t="s">
        <v>432</v>
      </c>
      <c r="CL110" s="839"/>
      <c r="CM110" s="914" t="s">
        <v>433</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434</v>
      </c>
      <c r="DH110" s="865"/>
      <c r="DI110" s="865"/>
      <c r="DJ110" s="865"/>
      <c r="DK110" s="865"/>
      <c r="DL110" s="865" t="s">
        <v>434</v>
      </c>
      <c r="DM110" s="865"/>
      <c r="DN110" s="865"/>
      <c r="DO110" s="865"/>
      <c r="DP110" s="865"/>
      <c r="DQ110" s="865" t="s">
        <v>434</v>
      </c>
      <c r="DR110" s="865"/>
      <c r="DS110" s="865"/>
      <c r="DT110" s="865"/>
      <c r="DU110" s="865"/>
      <c r="DV110" s="866" t="s">
        <v>171</v>
      </c>
      <c r="DW110" s="866"/>
      <c r="DX110" s="866"/>
      <c r="DY110" s="866"/>
      <c r="DZ110" s="867"/>
    </row>
    <row r="111" spans="1:131" s="226" customFormat="1" ht="26.25" customHeight="1">
      <c r="A111" s="794" t="s">
        <v>435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171</v>
      </c>
      <c r="AB111" s="946"/>
      <c r="AC111" s="946"/>
      <c r="AD111" s="946"/>
      <c r="AE111" s="947"/>
      <c r="AF111" s="948" t="s">
        <v>171</v>
      </c>
      <c r="AG111" s="946"/>
      <c r="AH111" s="946"/>
      <c r="AI111" s="946"/>
      <c r="AJ111" s="947"/>
      <c r="AK111" s="948" t="s">
        <v>171</v>
      </c>
      <c r="AL111" s="946"/>
      <c r="AM111" s="946"/>
      <c r="AN111" s="946"/>
      <c r="AO111" s="947"/>
      <c r="AP111" s="949" t="s">
        <v>171</v>
      </c>
      <c r="AQ111" s="950"/>
      <c r="AR111" s="950"/>
      <c r="AS111" s="950"/>
      <c r="AT111" s="951"/>
      <c r="AU111" s="959"/>
      <c r="AV111" s="960"/>
      <c r="AW111" s="960"/>
      <c r="AX111" s="960"/>
      <c r="AY111" s="960"/>
      <c r="AZ111" s="835" t="s">
        <v>436</v>
      </c>
      <c r="BA111" s="770"/>
      <c r="BB111" s="770"/>
      <c r="BC111" s="770"/>
      <c r="BD111" s="770"/>
      <c r="BE111" s="770"/>
      <c r="BF111" s="770"/>
      <c r="BG111" s="770"/>
      <c r="BH111" s="770"/>
      <c r="BI111" s="770"/>
      <c r="BJ111" s="770"/>
      <c r="BK111" s="770"/>
      <c r="BL111" s="770"/>
      <c r="BM111" s="770"/>
      <c r="BN111" s="770"/>
      <c r="BO111" s="770"/>
      <c r="BP111" s="771"/>
      <c r="BQ111" s="836" t="s">
        <v>434</v>
      </c>
      <c r="BR111" s="837"/>
      <c r="BS111" s="837"/>
      <c r="BT111" s="837"/>
      <c r="BU111" s="837"/>
      <c r="BV111" s="837" t="s">
        <v>434</v>
      </c>
      <c r="BW111" s="837"/>
      <c r="BX111" s="837"/>
      <c r="BY111" s="837"/>
      <c r="BZ111" s="837"/>
      <c r="CA111" s="837" t="s">
        <v>171</v>
      </c>
      <c r="CB111" s="837"/>
      <c r="CC111" s="837"/>
      <c r="CD111" s="837"/>
      <c r="CE111" s="837"/>
      <c r="CF111" s="898" t="s">
        <v>171</v>
      </c>
      <c r="CG111" s="899"/>
      <c r="CH111" s="899"/>
      <c r="CI111" s="899"/>
      <c r="CJ111" s="899"/>
      <c r="CK111" s="954"/>
      <c r="CL111" s="841"/>
      <c r="CM111" s="844" t="s">
        <v>437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171</v>
      </c>
      <c r="DH111" s="837"/>
      <c r="DI111" s="837"/>
      <c r="DJ111" s="837"/>
      <c r="DK111" s="837"/>
      <c r="DL111" s="837" t="s">
        <v>434</v>
      </c>
      <c r="DM111" s="837"/>
      <c r="DN111" s="837"/>
      <c r="DO111" s="837"/>
      <c r="DP111" s="837"/>
      <c r="DQ111" s="837" t="s">
        <v>171</v>
      </c>
      <c r="DR111" s="837"/>
      <c r="DS111" s="837"/>
      <c r="DT111" s="837"/>
      <c r="DU111" s="837"/>
      <c r="DV111" s="814" t="s">
        <v>434</v>
      </c>
      <c r="DW111" s="814"/>
      <c r="DX111" s="814"/>
      <c r="DY111" s="814"/>
      <c r="DZ111" s="815"/>
    </row>
    <row r="112" spans="1:131" s="226" customFormat="1" ht="26.25" customHeight="1">
      <c r="A112" s="939" t="s">
        <v>438</v>
      </c>
      <c r="B112" s="940"/>
      <c r="C112" s="770" t="s">
        <v>439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16667</v>
      </c>
      <c r="AB112" s="800"/>
      <c r="AC112" s="800"/>
      <c r="AD112" s="800"/>
      <c r="AE112" s="801"/>
      <c r="AF112" s="802">
        <v>16667</v>
      </c>
      <c r="AG112" s="800"/>
      <c r="AH112" s="800"/>
      <c r="AI112" s="800"/>
      <c r="AJ112" s="801"/>
      <c r="AK112" s="802">
        <v>13333</v>
      </c>
      <c r="AL112" s="800"/>
      <c r="AM112" s="800"/>
      <c r="AN112" s="800"/>
      <c r="AO112" s="801"/>
      <c r="AP112" s="847">
        <v>0.1</v>
      </c>
      <c r="AQ112" s="848"/>
      <c r="AR112" s="848"/>
      <c r="AS112" s="848"/>
      <c r="AT112" s="849"/>
      <c r="AU112" s="959"/>
      <c r="AV112" s="960"/>
      <c r="AW112" s="960"/>
      <c r="AX112" s="960"/>
      <c r="AY112" s="960"/>
      <c r="AZ112" s="835" t="s">
        <v>440</v>
      </c>
      <c r="BA112" s="770"/>
      <c r="BB112" s="770"/>
      <c r="BC112" s="770"/>
      <c r="BD112" s="770"/>
      <c r="BE112" s="770"/>
      <c r="BF112" s="770"/>
      <c r="BG112" s="770"/>
      <c r="BH112" s="770"/>
      <c r="BI112" s="770"/>
      <c r="BJ112" s="770"/>
      <c r="BK112" s="770"/>
      <c r="BL112" s="770"/>
      <c r="BM112" s="770"/>
      <c r="BN112" s="770"/>
      <c r="BO112" s="770"/>
      <c r="BP112" s="771"/>
      <c r="BQ112" s="836">
        <v>16034266</v>
      </c>
      <c r="BR112" s="837"/>
      <c r="BS112" s="837"/>
      <c r="BT112" s="837"/>
      <c r="BU112" s="837"/>
      <c r="BV112" s="837">
        <v>15310123</v>
      </c>
      <c r="BW112" s="837"/>
      <c r="BX112" s="837"/>
      <c r="BY112" s="837"/>
      <c r="BZ112" s="837"/>
      <c r="CA112" s="837">
        <v>14821181</v>
      </c>
      <c r="CB112" s="837"/>
      <c r="CC112" s="837"/>
      <c r="CD112" s="837"/>
      <c r="CE112" s="837"/>
      <c r="CF112" s="898">
        <v>94.8</v>
      </c>
      <c r="CG112" s="899"/>
      <c r="CH112" s="899"/>
      <c r="CI112" s="899"/>
      <c r="CJ112" s="899"/>
      <c r="CK112" s="954"/>
      <c r="CL112" s="841"/>
      <c r="CM112" s="844" t="s">
        <v>441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434</v>
      </c>
      <c r="DH112" s="837"/>
      <c r="DI112" s="837"/>
      <c r="DJ112" s="837"/>
      <c r="DK112" s="837"/>
      <c r="DL112" s="837" t="s">
        <v>171</v>
      </c>
      <c r="DM112" s="837"/>
      <c r="DN112" s="837"/>
      <c r="DO112" s="837"/>
      <c r="DP112" s="837"/>
      <c r="DQ112" s="837" t="s">
        <v>434</v>
      </c>
      <c r="DR112" s="837"/>
      <c r="DS112" s="837"/>
      <c r="DT112" s="837"/>
      <c r="DU112" s="837"/>
      <c r="DV112" s="814" t="s">
        <v>434</v>
      </c>
      <c r="DW112" s="814"/>
      <c r="DX112" s="814"/>
      <c r="DY112" s="814"/>
      <c r="DZ112" s="815"/>
    </row>
    <row r="113" spans="1:130" s="226" customFormat="1" ht="26.25" customHeight="1">
      <c r="A113" s="941"/>
      <c r="B113" s="942"/>
      <c r="C113" s="770" t="s">
        <v>442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1039648</v>
      </c>
      <c r="AB113" s="946"/>
      <c r="AC113" s="946"/>
      <c r="AD113" s="946"/>
      <c r="AE113" s="947"/>
      <c r="AF113" s="948">
        <v>1086253</v>
      </c>
      <c r="AG113" s="946"/>
      <c r="AH113" s="946"/>
      <c r="AI113" s="946"/>
      <c r="AJ113" s="947"/>
      <c r="AK113" s="948">
        <v>1157334</v>
      </c>
      <c r="AL113" s="946"/>
      <c r="AM113" s="946"/>
      <c r="AN113" s="946"/>
      <c r="AO113" s="947"/>
      <c r="AP113" s="949">
        <v>7.4</v>
      </c>
      <c r="AQ113" s="950"/>
      <c r="AR113" s="950"/>
      <c r="AS113" s="950"/>
      <c r="AT113" s="951"/>
      <c r="AU113" s="959"/>
      <c r="AV113" s="960"/>
      <c r="AW113" s="960"/>
      <c r="AX113" s="960"/>
      <c r="AY113" s="960"/>
      <c r="AZ113" s="835" t="s">
        <v>443</v>
      </c>
      <c r="BA113" s="770"/>
      <c r="BB113" s="770"/>
      <c r="BC113" s="770"/>
      <c r="BD113" s="770"/>
      <c r="BE113" s="770"/>
      <c r="BF113" s="770"/>
      <c r="BG113" s="770"/>
      <c r="BH113" s="770"/>
      <c r="BI113" s="770"/>
      <c r="BJ113" s="770"/>
      <c r="BK113" s="770"/>
      <c r="BL113" s="770"/>
      <c r="BM113" s="770"/>
      <c r="BN113" s="770"/>
      <c r="BO113" s="770"/>
      <c r="BP113" s="771"/>
      <c r="BQ113" s="836">
        <v>1807108</v>
      </c>
      <c r="BR113" s="837"/>
      <c r="BS113" s="837"/>
      <c r="BT113" s="837"/>
      <c r="BU113" s="837"/>
      <c r="BV113" s="837">
        <v>1456046</v>
      </c>
      <c r="BW113" s="837"/>
      <c r="BX113" s="837"/>
      <c r="BY113" s="837"/>
      <c r="BZ113" s="837"/>
      <c r="CA113" s="837">
        <v>1100020</v>
      </c>
      <c r="CB113" s="837"/>
      <c r="CC113" s="837"/>
      <c r="CD113" s="837"/>
      <c r="CE113" s="837"/>
      <c r="CF113" s="898">
        <v>7</v>
      </c>
      <c r="CG113" s="899"/>
      <c r="CH113" s="899"/>
      <c r="CI113" s="899"/>
      <c r="CJ113" s="899"/>
      <c r="CK113" s="954"/>
      <c r="CL113" s="841"/>
      <c r="CM113" s="844" t="s">
        <v>444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434</v>
      </c>
      <c r="DH113" s="800"/>
      <c r="DI113" s="800"/>
      <c r="DJ113" s="800"/>
      <c r="DK113" s="801"/>
      <c r="DL113" s="802" t="s">
        <v>434</v>
      </c>
      <c r="DM113" s="800"/>
      <c r="DN113" s="800"/>
      <c r="DO113" s="800"/>
      <c r="DP113" s="801"/>
      <c r="DQ113" s="802" t="s">
        <v>434</v>
      </c>
      <c r="DR113" s="800"/>
      <c r="DS113" s="800"/>
      <c r="DT113" s="800"/>
      <c r="DU113" s="801"/>
      <c r="DV113" s="847" t="s">
        <v>434</v>
      </c>
      <c r="DW113" s="848"/>
      <c r="DX113" s="848"/>
      <c r="DY113" s="848"/>
      <c r="DZ113" s="849"/>
    </row>
    <row r="114" spans="1:130" s="226" customFormat="1" ht="26.25" customHeight="1">
      <c r="A114" s="941"/>
      <c r="B114" s="942"/>
      <c r="C114" s="770" t="s">
        <v>445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378747</v>
      </c>
      <c r="AB114" s="800"/>
      <c r="AC114" s="800"/>
      <c r="AD114" s="800"/>
      <c r="AE114" s="801"/>
      <c r="AF114" s="802">
        <v>378715</v>
      </c>
      <c r="AG114" s="800"/>
      <c r="AH114" s="800"/>
      <c r="AI114" s="800"/>
      <c r="AJ114" s="801"/>
      <c r="AK114" s="802">
        <v>378642</v>
      </c>
      <c r="AL114" s="800"/>
      <c r="AM114" s="800"/>
      <c r="AN114" s="800"/>
      <c r="AO114" s="801"/>
      <c r="AP114" s="847">
        <v>2.4</v>
      </c>
      <c r="AQ114" s="848"/>
      <c r="AR114" s="848"/>
      <c r="AS114" s="848"/>
      <c r="AT114" s="849"/>
      <c r="AU114" s="959"/>
      <c r="AV114" s="960"/>
      <c r="AW114" s="960"/>
      <c r="AX114" s="960"/>
      <c r="AY114" s="960"/>
      <c r="AZ114" s="835" t="s">
        <v>446</v>
      </c>
      <c r="BA114" s="770"/>
      <c r="BB114" s="770"/>
      <c r="BC114" s="770"/>
      <c r="BD114" s="770"/>
      <c r="BE114" s="770"/>
      <c r="BF114" s="770"/>
      <c r="BG114" s="770"/>
      <c r="BH114" s="770"/>
      <c r="BI114" s="770"/>
      <c r="BJ114" s="770"/>
      <c r="BK114" s="770"/>
      <c r="BL114" s="770"/>
      <c r="BM114" s="770"/>
      <c r="BN114" s="770"/>
      <c r="BO114" s="770"/>
      <c r="BP114" s="771"/>
      <c r="BQ114" s="836">
        <v>4927238</v>
      </c>
      <c r="BR114" s="837"/>
      <c r="BS114" s="837"/>
      <c r="BT114" s="837"/>
      <c r="BU114" s="837"/>
      <c r="BV114" s="837">
        <v>4971028</v>
      </c>
      <c r="BW114" s="837"/>
      <c r="BX114" s="837"/>
      <c r="BY114" s="837"/>
      <c r="BZ114" s="837"/>
      <c r="CA114" s="837">
        <v>4883983</v>
      </c>
      <c r="CB114" s="837"/>
      <c r="CC114" s="837"/>
      <c r="CD114" s="837"/>
      <c r="CE114" s="837"/>
      <c r="CF114" s="898">
        <v>31.2</v>
      </c>
      <c r="CG114" s="899"/>
      <c r="CH114" s="899"/>
      <c r="CI114" s="899"/>
      <c r="CJ114" s="899"/>
      <c r="CK114" s="954"/>
      <c r="CL114" s="841"/>
      <c r="CM114" s="844" t="s">
        <v>447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434</v>
      </c>
      <c r="DH114" s="800"/>
      <c r="DI114" s="800"/>
      <c r="DJ114" s="800"/>
      <c r="DK114" s="801"/>
      <c r="DL114" s="802" t="s">
        <v>434</v>
      </c>
      <c r="DM114" s="800"/>
      <c r="DN114" s="800"/>
      <c r="DO114" s="800"/>
      <c r="DP114" s="801"/>
      <c r="DQ114" s="802" t="s">
        <v>171</v>
      </c>
      <c r="DR114" s="800"/>
      <c r="DS114" s="800"/>
      <c r="DT114" s="800"/>
      <c r="DU114" s="801"/>
      <c r="DV114" s="847" t="s">
        <v>171</v>
      </c>
      <c r="DW114" s="848"/>
      <c r="DX114" s="848"/>
      <c r="DY114" s="848"/>
      <c r="DZ114" s="849"/>
    </row>
    <row r="115" spans="1:130" s="226" customFormat="1" ht="26.25" customHeight="1">
      <c r="A115" s="941"/>
      <c r="B115" s="942"/>
      <c r="C115" s="770" t="s">
        <v>448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171</v>
      </c>
      <c r="AB115" s="946"/>
      <c r="AC115" s="946"/>
      <c r="AD115" s="946"/>
      <c r="AE115" s="947"/>
      <c r="AF115" s="948" t="s">
        <v>434</v>
      </c>
      <c r="AG115" s="946"/>
      <c r="AH115" s="946"/>
      <c r="AI115" s="946"/>
      <c r="AJ115" s="947"/>
      <c r="AK115" s="948" t="s">
        <v>171</v>
      </c>
      <c r="AL115" s="946"/>
      <c r="AM115" s="946"/>
      <c r="AN115" s="946"/>
      <c r="AO115" s="947"/>
      <c r="AP115" s="949" t="s">
        <v>434</v>
      </c>
      <c r="AQ115" s="950"/>
      <c r="AR115" s="950"/>
      <c r="AS115" s="950"/>
      <c r="AT115" s="951"/>
      <c r="AU115" s="959"/>
      <c r="AV115" s="960"/>
      <c r="AW115" s="960"/>
      <c r="AX115" s="960"/>
      <c r="AY115" s="960"/>
      <c r="AZ115" s="835" t="s">
        <v>449</v>
      </c>
      <c r="BA115" s="770"/>
      <c r="BB115" s="770"/>
      <c r="BC115" s="770"/>
      <c r="BD115" s="770"/>
      <c r="BE115" s="770"/>
      <c r="BF115" s="770"/>
      <c r="BG115" s="770"/>
      <c r="BH115" s="770"/>
      <c r="BI115" s="770"/>
      <c r="BJ115" s="770"/>
      <c r="BK115" s="770"/>
      <c r="BL115" s="770"/>
      <c r="BM115" s="770"/>
      <c r="BN115" s="770"/>
      <c r="BO115" s="770"/>
      <c r="BP115" s="771"/>
      <c r="BQ115" s="836" t="s">
        <v>171</v>
      </c>
      <c r="BR115" s="837"/>
      <c r="BS115" s="837"/>
      <c r="BT115" s="837"/>
      <c r="BU115" s="837"/>
      <c r="BV115" s="837" t="s">
        <v>171</v>
      </c>
      <c r="BW115" s="837"/>
      <c r="BX115" s="837"/>
      <c r="BY115" s="837"/>
      <c r="BZ115" s="837"/>
      <c r="CA115" s="837" t="s">
        <v>434</v>
      </c>
      <c r="CB115" s="837"/>
      <c r="CC115" s="837"/>
      <c r="CD115" s="837"/>
      <c r="CE115" s="837"/>
      <c r="CF115" s="898" t="s">
        <v>171</v>
      </c>
      <c r="CG115" s="899"/>
      <c r="CH115" s="899"/>
      <c r="CI115" s="899"/>
      <c r="CJ115" s="899"/>
      <c r="CK115" s="954"/>
      <c r="CL115" s="841"/>
      <c r="CM115" s="835" t="s">
        <v>450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434</v>
      </c>
      <c r="DH115" s="800"/>
      <c r="DI115" s="800"/>
      <c r="DJ115" s="800"/>
      <c r="DK115" s="801"/>
      <c r="DL115" s="802" t="s">
        <v>434</v>
      </c>
      <c r="DM115" s="800"/>
      <c r="DN115" s="800"/>
      <c r="DO115" s="800"/>
      <c r="DP115" s="801"/>
      <c r="DQ115" s="802" t="s">
        <v>171</v>
      </c>
      <c r="DR115" s="800"/>
      <c r="DS115" s="800"/>
      <c r="DT115" s="800"/>
      <c r="DU115" s="801"/>
      <c r="DV115" s="847" t="s">
        <v>434</v>
      </c>
      <c r="DW115" s="848"/>
      <c r="DX115" s="848"/>
      <c r="DY115" s="848"/>
      <c r="DZ115" s="849"/>
    </row>
    <row r="116" spans="1:130" s="226" customFormat="1" ht="26.25" customHeight="1">
      <c r="A116" s="943"/>
      <c r="B116" s="944"/>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171</v>
      </c>
      <c r="AB116" s="800"/>
      <c r="AC116" s="800"/>
      <c r="AD116" s="800"/>
      <c r="AE116" s="801"/>
      <c r="AF116" s="802" t="s">
        <v>171</v>
      </c>
      <c r="AG116" s="800"/>
      <c r="AH116" s="800"/>
      <c r="AI116" s="800"/>
      <c r="AJ116" s="801"/>
      <c r="AK116" s="802" t="s">
        <v>434</v>
      </c>
      <c r="AL116" s="800"/>
      <c r="AM116" s="800"/>
      <c r="AN116" s="800"/>
      <c r="AO116" s="801"/>
      <c r="AP116" s="847" t="s">
        <v>171</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434</v>
      </c>
      <c r="BR116" s="837"/>
      <c r="BS116" s="837"/>
      <c r="BT116" s="837"/>
      <c r="BU116" s="837"/>
      <c r="BV116" s="837" t="s">
        <v>171</v>
      </c>
      <c r="BW116" s="837"/>
      <c r="BX116" s="837"/>
      <c r="BY116" s="837"/>
      <c r="BZ116" s="837"/>
      <c r="CA116" s="837" t="s">
        <v>434</v>
      </c>
      <c r="CB116" s="837"/>
      <c r="CC116" s="837"/>
      <c r="CD116" s="837"/>
      <c r="CE116" s="837"/>
      <c r="CF116" s="898" t="s">
        <v>434</v>
      </c>
      <c r="CG116" s="899"/>
      <c r="CH116" s="899"/>
      <c r="CI116" s="899"/>
      <c r="CJ116" s="899"/>
      <c r="CK116" s="954"/>
      <c r="CL116" s="841"/>
      <c r="CM116" s="844" t="s">
        <v>453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434</v>
      </c>
      <c r="DH116" s="800"/>
      <c r="DI116" s="800"/>
      <c r="DJ116" s="800"/>
      <c r="DK116" s="801"/>
      <c r="DL116" s="802" t="s">
        <v>434</v>
      </c>
      <c r="DM116" s="800"/>
      <c r="DN116" s="800"/>
      <c r="DO116" s="800"/>
      <c r="DP116" s="801"/>
      <c r="DQ116" s="802" t="s">
        <v>171</v>
      </c>
      <c r="DR116" s="800"/>
      <c r="DS116" s="800"/>
      <c r="DT116" s="800"/>
      <c r="DU116" s="801"/>
      <c r="DV116" s="847" t="s">
        <v>171</v>
      </c>
      <c r="DW116" s="848"/>
      <c r="DX116" s="848"/>
      <c r="DY116" s="848"/>
      <c r="DZ116" s="849"/>
    </row>
    <row r="117" spans="1:130" s="226" customFormat="1" ht="26.25" customHeight="1">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6119424</v>
      </c>
      <c r="AB117" s="932"/>
      <c r="AC117" s="932"/>
      <c r="AD117" s="932"/>
      <c r="AE117" s="933"/>
      <c r="AF117" s="934">
        <v>6413695</v>
      </c>
      <c r="AG117" s="932"/>
      <c r="AH117" s="932"/>
      <c r="AI117" s="932"/>
      <c r="AJ117" s="933"/>
      <c r="AK117" s="934">
        <v>6576541</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171</v>
      </c>
      <c r="BR117" s="837"/>
      <c r="BS117" s="837"/>
      <c r="BT117" s="837"/>
      <c r="BU117" s="837"/>
      <c r="BV117" s="837" t="s">
        <v>171</v>
      </c>
      <c r="BW117" s="837"/>
      <c r="BX117" s="837"/>
      <c r="BY117" s="837"/>
      <c r="BZ117" s="837"/>
      <c r="CA117" s="837" t="s">
        <v>171</v>
      </c>
      <c r="CB117" s="837"/>
      <c r="CC117" s="837"/>
      <c r="CD117" s="837"/>
      <c r="CE117" s="837"/>
      <c r="CF117" s="898" t="s">
        <v>456</v>
      </c>
      <c r="CG117" s="899"/>
      <c r="CH117" s="899"/>
      <c r="CI117" s="899"/>
      <c r="CJ117" s="899"/>
      <c r="CK117" s="954"/>
      <c r="CL117" s="841"/>
      <c r="CM117" s="844" t="s">
        <v>457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171</v>
      </c>
      <c r="DH117" s="800"/>
      <c r="DI117" s="800"/>
      <c r="DJ117" s="800"/>
      <c r="DK117" s="801"/>
      <c r="DL117" s="802" t="s">
        <v>171</v>
      </c>
      <c r="DM117" s="800"/>
      <c r="DN117" s="800"/>
      <c r="DO117" s="800"/>
      <c r="DP117" s="801"/>
      <c r="DQ117" s="802" t="s">
        <v>171</v>
      </c>
      <c r="DR117" s="800"/>
      <c r="DS117" s="800"/>
      <c r="DT117" s="800"/>
      <c r="DU117" s="801"/>
      <c r="DV117" s="847" t="s">
        <v>171</v>
      </c>
      <c r="DW117" s="848"/>
      <c r="DX117" s="848"/>
      <c r="DY117" s="848"/>
      <c r="DZ117" s="849"/>
    </row>
    <row r="118" spans="1:130" s="226" customFormat="1" ht="26.25" customHeight="1">
      <c r="A118" s="924" t="s">
        <v>429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427</v>
      </c>
      <c r="AB118" s="925"/>
      <c r="AC118" s="925"/>
      <c r="AD118" s="925"/>
      <c r="AE118" s="926"/>
      <c r="AF118" s="927" t="s">
        <v>298</v>
      </c>
      <c r="AG118" s="925"/>
      <c r="AH118" s="925"/>
      <c r="AI118" s="925"/>
      <c r="AJ118" s="926"/>
      <c r="AK118" s="927" t="s">
        <v>297</v>
      </c>
      <c r="AL118" s="925"/>
      <c r="AM118" s="925"/>
      <c r="AN118" s="925"/>
      <c r="AO118" s="926"/>
      <c r="AP118" s="928" t="s">
        <v>428</v>
      </c>
      <c r="AQ118" s="929"/>
      <c r="AR118" s="929"/>
      <c r="AS118" s="929"/>
      <c r="AT118" s="930"/>
      <c r="AU118" s="959"/>
      <c r="AV118" s="960"/>
      <c r="AW118" s="960"/>
      <c r="AX118" s="960"/>
      <c r="AY118" s="960"/>
      <c r="AZ118" s="902" t="s">
        <v>458</v>
      </c>
      <c r="BA118" s="903"/>
      <c r="BB118" s="903"/>
      <c r="BC118" s="903"/>
      <c r="BD118" s="903"/>
      <c r="BE118" s="903"/>
      <c r="BF118" s="903"/>
      <c r="BG118" s="903"/>
      <c r="BH118" s="903"/>
      <c r="BI118" s="903"/>
      <c r="BJ118" s="903"/>
      <c r="BK118" s="903"/>
      <c r="BL118" s="903"/>
      <c r="BM118" s="903"/>
      <c r="BN118" s="903"/>
      <c r="BO118" s="903"/>
      <c r="BP118" s="904"/>
      <c r="BQ118" s="905" t="s">
        <v>171</v>
      </c>
      <c r="BR118" s="868"/>
      <c r="BS118" s="868"/>
      <c r="BT118" s="868"/>
      <c r="BU118" s="868"/>
      <c r="BV118" s="868" t="s">
        <v>171</v>
      </c>
      <c r="BW118" s="868"/>
      <c r="BX118" s="868"/>
      <c r="BY118" s="868"/>
      <c r="BZ118" s="868"/>
      <c r="CA118" s="868" t="s">
        <v>456</v>
      </c>
      <c r="CB118" s="868"/>
      <c r="CC118" s="868"/>
      <c r="CD118" s="868"/>
      <c r="CE118" s="868"/>
      <c r="CF118" s="898" t="s">
        <v>456</v>
      </c>
      <c r="CG118" s="899"/>
      <c r="CH118" s="899"/>
      <c r="CI118" s="899"/>
      <c r="CJ118" s="899"/>
      <c r="CK118" s="954"/>
      <c r="CL118" s="841"/>
      <c r="CM118" s="844" t="s">
        <v>459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456</v>
      </c>
      <c r="DH118" s="800"/>
      <c r="DI118" s="800"/>
      <c r="DJ118" s="800"/>
      <c r="DK118" s="801"/>
      <c r="DL118" s="802" t="s">
        <v>171</v>
      </c>
      <c r="DM118" s="800"/>
      <c r="DN118" s="800"/>
      <c r="DO118" s="800"/>
      <c r="DP118" s="801"/>
      <c r="DQ118" s="802" t="s">
        <v>171</v>
      </c>
      <c r="DR118" s="800"/>
      <c r="DS118" s="800"/>
      <c r="DT118" s="800"/>
      <c r="DU118" s="801"/>
      <c r="DV118" s="847" t="s">
        <v>171</v>
      </c>
      <c r="DW118" s="848"/>
      <c r="DX118" s="848"/>
      <c r="DY118" s="848"/>
      <c r="DZ118" s="849"/>
    </row>
    <row r="119" spans="1:130" s="226" customFormat="1" ht="26.25" customHeight="1">
      <c r="A119" s="838" t="s">
        <v>432</v>
      </c>
      <c r="B119" s="839"/>
      <c r="C119" s="914" t="s">
        <v>433</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171</v>
      </c>
      <c r="AB119" s="918"/>
      <c r="AC119" s="918"/>
      <c r="AD119" s="918"/>
      <c r="AE119" s="919"/>
      <c r="AF119" s="920" t="s">
        <v>171</v>
      </c>
      <c r="AG119" s="918"/>
      <c r="AH119" s="918"/>
      <c r="AI119" s="918"/>
      <c r="AJ119" s="919"/>
      <c r="AK119" s="920" t="s">
        <v>171</v>
      </c>
      <c r="AL119" s="918"/>
      <c r="AM119" s="918"/>
      <c r="AN119" s="918"/>
      <c r="AO119" s="919"/>
      <c r="AP119" s="921" t="s">
        <v>460</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461</v>
      </c>
      <c r="BP119" s="901"/>
      <c r="BQ119" s="905">
        <v>78985413</v>
      </c>
      <c r="BR119" s="868"/>
      <c r="BS119" s="868"/>
      <c r="BT119" s="868"/>
      <c r="BU119" s="868"/>
      <c r="BV119" s="868">
        <v>77623210</v>
      </c>
      <c r="BW119" s="868"/>
      <c r="BX119" s="868"/>
      <c r="BY119" s="868"/>
      <c r="BZ119" s="868"/>
      <c r="CA119" s="868">
        <v>74922292</v>
      </c>
      <c r="CB119" s="868"/>
      <c r="CC119" s="868"/>
      <c r="CD119" s="868"/>
      <c r="CE119" s="868"/>
      <c r="CF119" s="766"/>
      <c r="CG119" s="767"/>
      <c r="CH119" s="767"/>
      <c r="CI119" s="767"/>
      <c r="CJ119" s="857"/>
      <c r="CK119" s="955"/>
      <c r="CL119" s="843"/>
      <c r="CM119" s="861" t="s">
        <v>462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171</v>
      </c>
      <c r="DH119" s="783"/>
      <c r="DI119" s="783"/>
      <c r="DJ119" s="783"/>
      <c r="DK119" s="784"/>
      <c r="DL119" s="785" t="s">
        <v>171</v>
      </c>
      <c r="DM119" s="783"/>
      <c r="DN119" s="783"/>
      <c r="DO119" s="783"/>
      <c r="DP119" s="784"/>
      <c r="DQ119" s="785" t="s">
        <v>171</v>
      </c>
      <c r="DR119" s="783"/>
      <c r="DS119" s="783"/>
      <c r="DT119" s="783"/>
      <c r="DU119" s="784"/>
      <c r="DV119" s="871" t="s">
        <v>171</v>
      </c>
      <c r="DW119" s="872"/>
      <c r="DX119" s="872"/>
      <c r="DY119" s="872"/>
      <c r="DZ119" s="873"/>
    </row>
    <row r="120" spans="1:130" s="226" customFormat="1" ht="26.25" customHeight="1">
      <c r="A120" s="840"/>
      <c r="B120" s="841"/>
      <c r="C120" s="844" t="s">
        <v>437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171</v>
      </c>
      <c r="AB120" s="800"/>
      <c r="AC120" s="800"/>
      <c r="AD120" s="800"/>
      <c r="AE120" s="801"/>
      <c r="AF120" s="802" t="s">
        <v>456</v>
      </c>
      <c r="AG120" s="800"/>
      <c r="AH120" s="800"/>
      <c r="AI120" s="800"/>
      <c r="AJ120" s="801"/>
      <c r="AK120" s="802" t="s">
        <v>171</v>
      </c>
      <c r="AL120" s="800"/>
      <c r="AM120" s="800"/>
      <c r="AN120" s="800"/>
      <c r="AO120" s="801"/>
      <c r="AP120" s="847" t="s">
        <v>171</v>
      </c>
      <c r="AQ120" s="848"/>
      <c r="AR120" s="848"/>
      <c r="AS120" s="848"/>
      <c r="AT120" s="849"/>
      <c r="AU120" s="906" t="s">
        <v>463</v>
      </c>
      <c r="AV120" s="907"/>
      <c r="AW120" s="907"/>
      <c r="AX120" s="907"/>
      <c r="AY120" s="908"/>
      <c r="AZ120" s="883" t="s">
        <v>464</v>
      </c>
      <c r="BA120" s="828"/>
      <c r="BB120" s="828"/>
      <c r="BC120" s="828"/>
      <c r="BD120" s="828"/>
      <c r="BE120" s="828"/>
      <c r="BF120" s="828"/>
      <c r="BG120" s="828"/>
      <c r="BH120" s="828"/>
      <c r="BI120" s="828"/>
      <c r="BJ120" s="828"/>
      <c r="BK120" s="828"/>
      <c r="BL120" s="828"/>
      <c r="BM120" s="828"/>
      <c r="BN120" s="828"/>
      <c r="BO120" s="828"/>
      <c r="BP120" s="829"/>
      <c r="BQ120" s="884">
        <v>11559051</v>
      </c>
      <c r="BR120" s="865"/>
      <c r="BS120" s="865"/>
      <c r="BT120" s="865"/>
      <c r="BU120" s="865"/>
      <c r="BV120" s="865">
        <v>12618831</v>
      </c>
      <c r="BW120" s="865"/>
      <c r="BX120" s="865"/>
      <c r="BY120" s="865"/>
      <c r="BZ120" s="865"/>
      <c r="CA120" s="865">
        <v>13027313</v>
      </c>
      <c r="CB120" s="865"/>
      <c r="CC120" s="865"/>
      <c r="CD120" s="865"/>
      <c r="CE120" s="865"/>
      <c r="CF120" s="889">
        <v>83.3</v>
      </c>
      <c r="CG120" s="890"/>
      <c r="CH120" s="890"/>
      <c r="CI120" s="890"/>
      <c r="CJ120" s="890"/>
      <c r="CK120" s="891" t="s">
        <v>465</v>
      </c>
      <c r="CL120" s="875"/>
      <c r="CM120" s="875"/>
      <c r="CN120" s="875"/>
      <c r="CO120" s="876"/>
      <c r="CP120" s="895" t="s">
        <v>466</v>
      </c>
      <c r="CQ120" s="896"/>
      <c r="CR120" s="896"/>
      <c r="CS120" s="896"/>
      <c r="CT120" s="896"/>
      <c r="CU120" s="896"/>
      <c r="CV120" s="896"/>
      <c r="CW120" s="896"/>
      <c r="CX120" s="896"/>
      <c r="CY120" s="896"/>
      <c r="CZ120" s="896"/>
      <c r="DA120" s="896"/>
      <c r="DB120" s="896"/>
      <c r="DC120" s="896"/>
      <c r="DD120" s="896"/>
      <c r="DE120" s="896"/>
      <c r="DF120" s="897"/>
      <c r="DG120" s="884">
        <v>5072394</v>
      </c>
      <c r="DH120" s="865"/>
      <c r="DI120" s="865"/>
      <c r="DJ120" s="865"/>
      <c r="DK120" s="865"/>
      <c r="DL120" s="865">
        <v>4875531</v>
      </c>
      <c r="DM120" s="865"/>
      <c r="DN120" s="865"/>
      <c r="DO120" s="865"/>
      <c r="DP120" s="865"/>
      <c r="DQ120" s="865">
        <v>4834223</v>
      </c>
      <c r="DR120" s="865"/>
      <c r="DS120" s="865"/>
      <c r="DT120" s="865"/>
      <c r="DU120" s="865"/>
      <c r="DV120" s="866">
        <v>30.9</v>
      </c>
      <c r="DW120" s="866"/>
      <c r="DX120" s="866"/>
      <c r="DY120" s="866"/>
      <c r="DZ120" s="867"/>
    </row>
    <row r="121" spans="1:130" s="226" customFormat="1" ht="26.25" customHeight="1">
      <c r="A121" s="840"/>
      <c r="B121" s="841"/>
      <c r="C121" s="886" t="s">
        <v>467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171</v>
      </c>
      <c r="AB121" s="800"/>
      <c r="AC121" s="800"/>
      <c r="AD121" s="800"/>
      <c r="AE121" s="801"/>
      <c r="AF121" s="802" t="s">
        <v>171</v>
      </c>
      <c r="AG121" s="800"/>
      <c r="AH121" s="800"/>
      <c r="AI121" s="800"/>
      <c r="AJ121" s="801"/>
      <c r="AK121" s="802" t="s">
        <v>456</v>
      </c>
      <c r="AL121" s="800"/>
      <c r="AM121" s="800"/>
      <c r="AN121" s="800"/>
      <c r="AO121" s="801"/>
      <c r="AP121" s="847" t="s">
        <v>171</v>
      </c>
      <c r="AQ121" s="848"/>
      <c r="AR121" s="848"/>
      <c r="AS121" s="848"/>
      <c r="AT121" s="849"/>
      <c r="AU121" s="909"/>
      <c r="AV121" s="910"/>
      <c r="AW121" s="910"/>
      <c r="AX121" s="910"/>
      <c r="AY121" s="911"/>
      <c r="AZ121" s="835" t="s">
        <v>468</v>
      </c>
      <c r="BA121" s="770"/>
      <c r="BB121" s="770"/>
      <c r="BC121" s="770"/>
      <c r="BD121" s="770"/>
      <c r="BE121" s="770"/>
      <c r="BF121" s="770"/>
      <c r="BG121" s="770"/>
      <c r="BH121" s="770"/>
      <c r="BI121" s="770"/>
      <c r="BJ121" s="770"/>
      <c r="BK121" s="770"/>
      <c r="BL121" s="770"/>
      <c r="BM121" s="770"/>
      <c r="BN121" s="770"/>
      <c r="BO121" s="770"/>
      <c r="BP121" s="771"/>
      <c r="BQ121" s="836">
        <v>1821710</v>
      </c>
      <c r="BR121" s="837"/>
      <c r="BS121" s="837"/>
      <c r="BT121" s="837"/>
      <c r="BU121" s="837"/>
      <c r="BV121" s="837">
        <v>1760374</v>
      </c>
      <c r="BW121" s="837"/>
      <c r="BX121" s="837"/>
      <c r="BY121" s="837"/>
      <c r="BZ121" s="837"/>
      <c r="CA121" s="837">
        <v>1624230</v>
      </c>
      <c r="CB121" s="837"/>
      <c r="CC121" s="837"/>
      <c r="CD121" s="837"/>
      <c r="CE121" s="837"/>
      <c r="CF121" s="898">
        <v>10.4</v>
      </c>
      <c r="CG121" s="899"/>
      <c r="CH121" s="899"/>
      <c r="CI121" s="899"/>
      <c r="CJ121" s="899"/>
      <c r="CK121" s="892"/>
      <c r="CL121" s="878"/>
      <c r="CM121" s="878"/>
      <c r="CN121" s="878"/>
      <c r="CO121" s="879"/>
      <c r="CP121" s="858" t="s">
        <v>401</v>
      </c>
      <c r="CQ121" s="859"/>
      <c r="CR121" s="859"/>
      <c r="CS121" s="859"/>
      <c r="CT121" s="859"/>
      <c r="CU121" s="859"/>
      <c r="CV121" s="859"/>
      <c r="CW121" s="859"/>
      <c r="CX121" s="859"/>
      <c r="CY121" s="859"/>
      <c r="CZ121" s="859"/>
      <c r="DA121" s="859"/>
      <c r="DB121" s="859"/>
      <c r="DC121" s="859"/>
      <c r="DD121" s="859"/>
      <c r="DE121" s="859"/>
      <c r="DF121" s="860"/>
      <c r="DG121" s="836">
        <v>4727713</v>
      </c>
      <c r="DH121" s="837"/>
      <c r="DI121" s="837"/>
      <c r="DJ121" s="837"/>
      <c r="DK121" s="837"/>
      <c r="DL121" s="837">
        <v>4624577</v>
      </c>
      <c r="DM121" s="837"/>
      <c r="DN121" s="837"/>
      <c r="DO121" s="837"/>
      <c r="DP121" s="837"/>
      <c r="DQ121" s="837">
        <v>4498829</v>
      </c>
      <c r="DR121" s="837"/>
      <c r="DS121" s="837"/>
      <c r="DT121" s="837"/>
      <c r="DU121" s="837"/>
      <c r="DV121" s="814">
        <v>28.8</v>
      </c>
      <c r="DW121" s="814"/>
      <c r="DX121" s="814"/>
      <c r="DY121" s="814"/>
      <c r="DZ121" s="815"/>
    </row>
    <row r="122" spans="1:130" s="226" customFormat="1" ht="26.25" customHeight="1">
      <c r="A122" s="840"/>
      <c r="B122" s="841"/>
      <c r="C122" s="844" t="s">
        <v>447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456</v>
      </c>
      <c r="AB122" s="800"/>
      <c r="AC122" s="800"/>
      <c r="AD122" s="800"/>
      <c r="AE122" s="801"/>
      <c r="AF122" s="802" t="s">
        <v>171</v>
      </c>
      <c r="AG122" s="800"/>
      <c r="AH122" s="800"/>
      <c r="AI122" s="800"/>
      <c r="AJ122" s="801"/>
      <c r="AK122" s="802" t="s">
        <v>456</v>
      </c>
      <c r="AL122" s="800"/>
      <c r="AM122" s="800"/>
      <c r="AN122" s="800"/>
      <c r="AO122" s="801"/>
      <c r="AP122" s="847" t="s">
        <v>171</v>
      </c>
      <c r="AQ122" s="848"/>
      <c r="AR122" s="848"/>
      <c r="AS122" s="848"/>
      <c r="AT122" s="849"/>
      <c r="AU122" s="909"/>
      <c r="AV122" s="910"/>
      <c r="AW122" s="910"/>
      <c r="AX122" s="910"/>
      <c r="AY122" s="911"/>
      <c r="AZ122" s="902" t="s">
        <v>469</v>
      </c>
      <c r="BA122" s="903"/>
      <c r="BB122" s="903"/>
      <c r="BC122" s="903"/>
      <c r="BD122" s="903"/>
      <c r="BE122" s="903"/>
      <c r="BF122" s="903"/>
      <c r="BG122" s="903"/>
      <c r="BH122" s="903"/>
      <c r="BI122" s="903"/>
      <c r="BJ122" s="903"/>
      <c r="BK122" s="903"/>
      <c r="BL122" s="903"/>
      <c r="BM122" s="903"/>
      <c r="BN122" s="903"/>
      <c r="BO122" s="903"/>
      <c r="BP122" s="904"/>
      <c r="BQ122" s="905">
        <v>50403511</v>
      </c>
      <c r="BR122" s="868"/>
      <c r="BS122" s="868"/>
      <c r="BT122" s="868"/>
      <c r="BU122" s="868"/>
      <c r="BV122" s="868">
        <v>49973801</v>
      </c>
      <c r="BW122" s="868"/>
      <c r="BX122" s="868"/>
      <c r="BY122" s="868"/>
      <c r="BZ122" s="868"/>
      <c r="CA122" s="868">
        <v>48963712</v>
      </c>
      <c r="CB122" s="868"/>
      <c r="CC122" s="868"/>
      <c r="CD122" s="868"/>
      <c r="CE122" s="868"/>
      <c r="CF122" s="869">
        <v>313.2</v>
      </c>
      <c r="CG122" s="870"/>
      <c r="CH122" s="870"/>
      <c r="CI122" s="870"/>
      <c r="CJ122" s="870"/>
      <c r="CK122" s="892"/>
      <c r="CL122" s="878"/>
      <c r="CM122" s="878"/>
      <c r="CN122" s="878"/>
      <c r="CO122" s="879"/>
      <c r="CP122" s="858" t="s">
        <v>402</v>
      </c>
      <c r="CQ122" s="859"/>
      <c r="CR122" s="859"/>
      <c r="CS122" s="859"/>
      <c r="CT122" s="859"/>
      <c r="CU122" s="859"/>
      <c r="CV122" s="859"/>
      <c r="CW122" s="859"/>
      <c r="CX122" s="859"/>
      <c r="CY122" s="859"/>
      <c r="CZ122" s="859"/>
      <c r="DA122" s="859"/>
      <c r="DB122" s="859"/>
      <c r="DC122" s="859"/>
      <c r="DD122" s="859"/>
      <c r="DE122" s="859"/>
      <c r="DF122" s="860"/>
      <c r="DG122" s="836">
        <v>4441163</v>
      </c>
      <c r="DH122" s="837"/>
      <c r="DI122" s="837"/>
      <c r="DJ122" s="837"/>
      <c r="DK122" s="837"/>
      <c r="DL122" s="837">
        <v>4285476</v>
      </c>
      <c r="DM122" s="837"/>
      <c r="DN122" s="837"/>
      <c r="DO122" s="837"/>
      <c r="DP122" s="837"/>
      <c r="DQ122" s="837">
        <v>4112466</v>
      </c>
      <c r="DR122" s="837"/>
      <c r="DS122" s="837"/>
      <c r="DT122" s="837"/>
      <c r="DU122" s="837"/>
      <c r="DV122" s="814">
        <v>26.3</v>
      </c>
      <c r="DW122" s="814"/>
      <c r="DX122" s="814"/>
      <c r="DY122" s="814"/>
      <c r="DZ122" s="815"/>
    </row>
    <row r="123" spans="1:130" s="226" customFormat="1" ht="26.25" customHeight="1">
      <c r="A123" s="840"/>
      <c r="B123" s="841"/>
      <c r="C123" s="844" t="s">
        <v>453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171</v>
      </c>
      <c r="AB123" s="800"/>
      <c r="AC123" s="800"/>
      <c r="AD123" s="800"/>
      <c r="AE123" s="801"/>
      <c r="AF123" s="802" t="s">
        <v>171</v>
      </c>
      <c r="AG123" s="800"/>
      <c r="AH123" s="800"/>
      <c r="AI123" s="800"/>
      <c r="AJ123" s="801"/>
      <c r="AK123" s="802" t="s">
        <v>460</v>
      </c>
      <c r="AL123" s="800"/>
      <c r="AM123" s="800"/>
      <c r="AN123" s="800"/>
      <c r="AO123" s="801"/>
      <c r="AP123" s="847" t="s">
        <v>171</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470</v>
      </c>
      <c r="BP123" s="901"/>
      <c r="BQ123" s="855">
        <v>63784272</v>
      </c>
      <c r="BR123" s="856"/>
      <c r="BS123" s="856"/>
      <c r="BT123" s="856"/>
      <c r="BU123" s="856"/>
      <c r="BV123" s="856">
        <v>64353006</v>
      </c>
      <c r="BW123" s="856"/>
      <c r="BX123" s="856"/>
      <c r="BY123" s="856"/>
      <c r="BZ123" s="856"/>
      <c r="CA123" s="856">
        <v>63615255</v>
      </c>
      <c r="CB123" s="856"/>
      <c r="CC123" s="856"/>
      <c r="CD123" s="856"/>
      <c r="CE123" s="856"/>
      <c r="CF123" s="766"/>
      <c r="CG123" s="767"/>
      <c r="CH123" s="767"/>
      <c r="CI123" s="767"/>
      <c r="CJ123" s="857"/>
      <c r="CK123" s="892"/>
      <c r="CL123" s="878"/>
      <c r="CM123" s="878"/>
      <c r="CN123" s="878"/>
      <c r="CO123" s="879"/>
      <c r="CP123" s="858" t="s">
        <v>395</v>
      </c>
      <c r="CQ123" s="859"/>
      <c r="CR123" s="859"/>
      <c r="CS123" s="859"/>
      <c r="CT123" s="859"/>
      <c r="CU123" s="859"/>
      <c r="CV123" s="859"/>
      <c r="CW123" s="859"/>
      <c r="CX123" s="859"/>
      <c r="CY123" s="859"/>
      <c r="CZ123" s="859"/>
      <c r="DA123" s="859"/>
      <c r="DB123" s="859"/>
      <c r="DC123" s="859"/>
      <c r="DD123" s="859"/>
      <c r="DE123" s="859"/>
      <c r="DF123" s="860"/>
      <c r="DG123" s="799">
        <v>1189046</v>
      </c>
      <c r="DH123" s="800"/>
      <c r="DI123" s="800"/>
      <c r="DJ123" s="800"/>
      <c r="DK123" s="801"/>
      <c r="DL123" s="802">
        <v>1063973</v>
      </c>
      <c r="DM123" s="800"/>
      <c r="DN123" s="800"/>
      <c r="DO123" s="800"/>
      <c r="DP123" s="801"/>
      <c r="DQ123" s="802">
        <v>951382</v>
      </c>
      <c r="DR123" s="800"/>
      <c r="DS123" s="800"/>
      <c r="DT123" s="800"/>
      <c r="DU123" s="801"/>
      <c r="DV123" s="847">
        <v>6.1</v>
      </c>
      <c r="DW123" s="848"/>
      <c r="DX123" s="848"/>
      <c r="DY123" s="848"/>
      <c r="DZ123" s="849"/>
    </row>
    <row r="124" spans="1:130" s="226" customFormat="1" ht="26.25" customHeight="1" thickBot="1">
      <c r="A124" s="840"/>
      <c r="B124" s="841"/>
      <c r="C124" s="844" t="s">
        <v>457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456</v>
      </c>
      <c r="AB124" s="800"/>
      <c r="AC124" s="800"/>
      <c r="AD124" s="800"/>
      <c r="AE124" s="801"/>
      <c r="AF124" s="802" t="s">
        <v>456</v>
      </c>
      <c r="AG124" s="800"/>
      <c r="AH124" s="800"/>
      <c r="AI124" s="800"/>
      <c r="AJ124" s="801"/>
      <c r="AK124" s="802" t="s">
        <v>171</v>
      </c>
      <c r="AL124" s="800"/>
      <c r="AM124" s="800"/>
      <c r="AN124" s="800"/>
      <c r="AO124" s="801"/>
      <c r="AP124" s="847" t="s">
        <v>456</v>
      </c>
      <c r="AQ124" s="848"/>
      <c r="AR124" s="848"/>
      <c r="AS124" s="848"/>
      <c r="AT124" s="849"/>
      <c r="AU124" s="850" t="s">
        <v>471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93.1</v>
      </c>
      <c r="BR124" s="854"/>
      <c r="BS124" s="854"/>
      <c r="BT124" s="854"/>
      <c r="BU124" s="854"/>
      <c r="BV124" s="854">
        <v>82.6</v>
      </c>
      <c r="BW124" s="854"/>
      <c r="BX124" s="854"/>
      <c r="BY124" s="854"/>
      <c r="BZ124" s="854"/>
      <c r="CA124" s="854">
        <v>72.3</v>
      </c>
      <c r="CB124" s="854"/>
      <c r="CC124" s="854"/>
      <c r="CD124" s="854"/>
      <c r="CE124" s="854"/>
      <c r="CF124" s="744"/>
      <c r="CG124" s="745"/>
      <c r="CH124" s="745"/>
      <c r="CI124" s="745"/>
      <c r="CJ124" s="885"/>
      <c r="CK124" s="893"/>
      <c r="CL124" s="893"/>
      <c r="CM124" s="893"/>
      <c r="CN124" s="893"/>
      <c r="CO124" s="894"/>
      <c r="CP124" s="858" t="s">
        <v>472</v>
      </c>
      <c r="CQ124" s="859"/>
      <c r="CR124" s="859"/>
      <c r="CS124" s="859"/>
      <c r="CT124" s="859"/>
      <c r="CU124" s="859"/>
      <c r="CV124" s="859"/>
      <c r="CW124" s="859"/>
      <c r="CX124" s="859"/>
      <c r="CY124" s="859"/>
      <c r="CZ124" s="859"/>
      <c r="DA124" s="859"/>
      <c r="DB124" s="859"/>
      <c r="DC124" s="859"/>
      <c r="DD124" s="859"/>
      <c r="DE124" s="859"/>
      <c r="DF124" s="860"/>
      <c r="DG124" s="782">
        <v>603950</v>
      </c>
      <c r="DH124" s="783"/>
      <c r="DI124" s="783"/>
      <c r="DJ124" s="783"/>
      <c r="DK124" s="784"/>
      <c r="DL124" s="785">
        <v>460566</v>
      </c>
      <c r="DM124" s="783"/>
      <c r="DN124" s="783"/>
      <c r="DO124" s="783"/>
      <c r="DP124" s="784"/>
      <c r="DQ124" s="785">
        <v>424281</v>
      </c>
      <c r="DR124" s="783"/>
      <c r="DS124" s="783"/>
      <c r="DT124" s="783"/>
      <c r="DU124" s="784"/>
      <c r="DV124" s="871">
        <v>2.7</v>
      </c>
      <c r="DW124" s="872"/>
      <c r="DX124" s="872"/>
      <c r="DY124" s="872"/>
      <c r="DZ124" s="873"/>
    </row>
    <row r="125" spans="1:130" s="226" customFormat="1" ht="26.25" customHeight="1">
      <c r="A125" s="840"/>
      <c r="B125" s="841"/>
      <c r="C125" s="844" t="s">
        <v>459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171</v>
      </c>
      <c r="AB125" s="800"/>
      <c r="AC125" s="800"/>
      <c r="AD125" s="800"/>
      <c r="AE125" s="801"/>
      <c r="AF125" s="802" t="s">
        <v>171</v>
      </c>
      <c r="AG125" s="800"/>
      <c r="AH125" s="800"/>
      <c r="AI125" s="800"/>
      <c r="AJ125" s="801"/>
      <c r="AK125" s="802" t="s">
        <v>171</v>
      </c>
      <c r="AL125" s="800"/>
      <c r="AM125" s="800"/>
      <c r="AN125" s="800"/>
      <c r="AO125" s="801"/>
      <c r="AP125" s="847" t="s">
        <v>460</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473</v>
      </c>
      <c r="CL125" s="875"/>
      <c r="CM125" s="875"/>
      <c r="CN125" s="875"/>
      <c r="CO125" s="876"/>
      <c r="CP125" s="883" t="s">
        <v>474</v>
      </c>
      <c r="CQ125" s="828"/>
      <c r="CR125" s="828"/>
      <c r="CS125" s="828"/>
      <c r="CT125" s="828"/>
      <c r="CU125" s="828"/>
      <c r="CV125" s="828"/>
      <c r="CW125" s="828"/>
      <c r="CX125" s="828"/>
      <c r="CY125" s="828"/>
      <c r="CZ125" s="828"/>
      <c r="DA125" s="828"/>
      <c r="DB125" s="828"/>
      <c r="DC125" s="828"/>
      <c r="DD125" s="828"/>
      <c r="DE125" s="828"/>
      <c r="DF125" s="829"/>
      <c r="DG125" s="884" t="s">
        <v>171</v>
      </c>
      <c r="DH125" s="865"/>
      <c r="DI125" s="865"/>
      <c r="DJ125" s="865"/>
      <c r="DK125" s="865"/>
      <c r="DL125" s="865" t="s">
        <v>171</v>
      </c>
      <c r="DM125" s="865"/>
      <c r="DN125" s="865"/>
      <c r="DO125" s="865"/>
      <c r="DP125" s="865"/>
      <c r="DQ125" s="865" t="s">
        <v>171</v>
      </c>
      <c r="DR125" s="865"/>
      <c r="DS125" s="865"/>
      <c r="DT125" s="865"/>
      <c r="DU125" s="865"/>
      <c r="DV125" s="866" t="s">
        <v>171</v>
      </c>
      <c r="DW125" s="866"/>
      <c r="DX125" s="866"/>
      <c r="DY125" s="866"/>
      <c r="DZ125" s="867"/>
    </row>
    <row r="126" spans="1:130" s="226" customFormat="1" ht="26.25" customHeight="1" thickBot="1">
      <c r="A126" s="840"/>
      <c r="B126" s="841"/>
      <c r="C126" s="844" t="s">
        <v>462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171</v>
      </c>
      <c r="AB126" s="800"/>
      <c r="AC126" s="800"/>
      <c r="AD126" s="800"/>
      <c r="AE126" s="801"/>
      <c r="AF126" s="802" t="s">
        <v>456</v>
      </c>
      <c r="AG126" s="800"/>
      <c r="AH126" s="800"/>
      <c r="AI126" s="800"/>
      <c r="AJ126" s="801"/>
      <c r="AK126" s="802" t="s">
        <v>171</v>
      </c>
      <c r="AL126" s="800"/>
      <c r="AM126" s="800"/>
      <c r="AN126" s="800"/>
      <c r="AO126" s="801"/>
      <c r="AP126" s="847" t="s">
        <v>171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475</v>
      </c>
      <c r="CQ126" s="770"/>
      <c r="CR126" s="770"/>
      <c r="CS126" s="770"/>
      <c r="CT126" s="770"/>
      <c r="CU126" s="770"/>
      <c r="CV126" s="770"/>
      <c r="CW126" s="770"/>
      <c r="CX126" s="770"/>
      <c r="CY126" s="770"/>
      <c r="CZ126" s="770"/>
      <c r="DA126" s="770"/>
      <c r="DB126" s="770"/>
      <c r="DC126" s="770"/>
      <c r="DD126" s="770"/>
      <c r="DE126" s="770"/>
      <c r="DF126" s="771"/>
      <c r="DG126" s="836" t="s">
        <v>460</v>
      </c>
      <c r="DH126" s="837"/>
      <c r="DI126" s="837"/>
      <c r="DJ126" s="837"/>
      <c r="DK126" s="837"/>
      <c r="DL126" s="837" t="s">
        <v>456</v>
      </c>
      <c r="DM126" s="837"/>
      <c r="DN126" s="837"/>
      <c r="DO126" s="837"/>
      <c r="DP126" s="837"/>
      <c r="DQ126" s="837" t="s">
        <v>171</v>
      </c>
      <c r="DR126" s="837"/>
      <c r="DS126" s="837"/>
      <c r="DT126" s="837"/>
      <c r="DU126" s="837"/>
      <c r="DV126" s="814" t="s">
        <v>171</v>
      </c>
      <c r="DW126" s="814"/>
      <c r="DX126" s="814"/>
      <c r="DY126" s="814"/>
      <c r="DZ126" s="815"/>
    </row>
    <row r="127" spans="1:130" s="226" customFormat="1" ht="26.25" customHeight="1">
      <c r="A127" s="842"/>
      <c r="B127" s="843"/>
      <c r="C127" s="861" t="s">
        <v>476</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171</v>
      </c>
      <c r="AB127" s="800"/>
      <c r="AC127" s="800"/>
      <c r="AD127" s="800"/>
      <c r="AE127" s="801"/>
      <c r="AF127" s="802" t="s">
        <v>171</v>
      </c>
      <c r="AG127" s="800"/>
      <c r="AH127" s="800"/>
      <c r="AI127" s="800"/>
      <c r="AJ127" s="801"/>
      <c r="AK127" s="802" t="s">
        <v>171</v>
      </c>
      <c r="AL127" s="800"/>
      <c r="AM127" s="800"/>
      <c r="AN127" s="800"/>
      <c r="AO127" s="801"/>
      <c r="AP127" s="847" t="s">
        <v>171</v>
      </c>
      <c r="AQ127" s="848"/>
      <c r="AR127" s="848"/>
      <c r="AS127" s="848"/>
      <c r="AT127" s="849"/>
      <c r="AU127" s="262"/>
      <c r="AV127" s="262"/>
      <c r="AW127" s="262"/>
      <c r="AX127" s="864" t="s">
        <v>477</v>
      </c>
      <c r="AY127" s="832"/>
      <c r="AZ127" s="832"/>
      <c r="BA127" s="832"/>
      <c r="BB127" s="832"/>
      <c r="BC127" s="832"/>
      <c r="BD127" s="832"/>
      <c r="BE127" s="833"/>
      <c r="BF127" s="831" t="s">
        <v>478</v>
      </c>
      <c r="BG127" s="832"/>
      <c r="BH127" s="832"/>
      <c r="BI127" s="832"/>
      <c r="BJ127" s="832"/>
      <c r="BK127" s="832"/>
      <c r="BL127" s="833"/>
      <c r="BM127" s="831" t="s">
        <v>479</v>
      </c>
      <c r="BN127" s="832"/>
      <c r="BO127" s="832"/>
      <c r="BP127" s="832"/>
      <c r="BQ127" s="832"/>
      <c r="BR127" s="832"/>
      <c r="BS127" s="833"/>
      <c r="BT127" s="831" t="s">
        <v>480</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481</v>
      </c>
      <c r="CQ127" s="770"/>
      <c r="CR127" s="770"/>
      <c r="CS127" s="770"/>
      <c r="CT127" s="770"/>
      <c r="CU127" s="770"/>
      <c r="CV127" s="770"/>
      <c r="CW127" s="770"/>
      <c r="CX127" s="770"/>
      <c r="CY127" s="770"/>
      <c r="CZ127" s="770"/>
      <c r="DA127" s="770"/>
      <c r="DB127" s="770"/>
      <c r="DC127" s="770"/>
      <c r="DD127" s="770"/>
      <c r="DE127" s="770"/>
      <c r="DF127" s="771"/>
      <c r="DG127" s="836" t="s">
        <v>171</v>
      </c>
      <c r="DH127" s="837"/>
      <c r="DI127" s="837"/>
      <c r="DJ127" s="837"/>
      <c r="DK127" s="837"/>
      <c r="DL127" s="837" t="s">
        <v>171</v>
      </c>
      <c r="DM127" s="837"/>
      <c r="DN127" s="837"/>
      <c r="DO127" s="837"/>
      <c r="DP127" s="837"/>
      <c r="DQ127" s="837" t="s">
        <v>171</v>
      </c>
      <c r="DR127" s="837"/>
      <c r="DS127" s="837"/>
      <c r="DT127" s="837"/>
      <c r="DU127" s="837"/>
      <c r="DV127" s="814" t="s">
        <v>171</v>
      </c>
      <c r="DW127" s="814"/>
      <c r="DX127" s="814"/>
      <c r="DY127" s="814"/>
      <c r="DZ127" s="815"/>
    </row>
    <row r="128" spans="1:130" s="226" customFormat="1" ht="26.25" customHeight="1" thickBot="1">
      <c r="A128" s="816" t="s">
        <v>482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483</v>
      </c>
      <c r="X128" s="818"/>
      <c r="Y128" s="818"/>
      <c r="Z128" s="819"/>
      <c r="AA128" s="820">
        <v>181607</v>
      </c>
      <c r="AB128" s="821"/>
      <c r="AC128" s="821"/>
      <c r="AD128" s="821"/>
      <c r="AE128" s="822"/>
      <c r="AF128" s="823">
        <v>194488</v>
      </c>
      <c r="AG128" s="821"/>
      <c r="AH128" s="821"/>
      <c r="AI128" s="821"/>
      <c r="AJ128" s="822"/>
      <c r="AK128" s="823">
        <v>161857</v>
      </c>
      <c r="AL128" s="821"/>
      <c r="AM128" s="821"/>
      <c r="AN128" s="821"/>
      <c r="AO128" s="822"/>
      <c r="AP128" s="824"/>
      <c r="AQ128" s="825"/>
      <c r="AR128" s="825"/>
      <c r="AS128" s="825"/>
      <c r="AT128" s="826"/>
      <c r="AU128" s="262"/>
      <c r="AV128" s="262"/>
      <c r="AW128" s="262"/>
      <c r="AX128" s="827" t="s">
        <v>484</v>
      </c>
      <c r="AY128" s="828"/>
      <c r="AZ128" s="828"/>
      <c r="BA128" s="828"/>
      <c r="BB128" s="828"/>
      <c r="BC128" s="828"/>
      <c r="BD128" s="828"/>
      <c r="BE128" s="829"/>
      <c r="BF128" s="806" t="s">
        <v>171</v>
      </c>
      <c r="BG128" s="807"/>
      <c r="BH128" s="807"/>
      <c r="BI128" s="807"/>
      <c r="BJ128" s="807"/>
      <c r="BK128" s="807"/>
      <c r="BL128" s="830"/>
      <c r="BM128" s="806">
        <v>12.46</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485</v>
      </c>
      <c r="CQ128" s="748"/>
      <c r="CR128" s="748"/>
      <c r="CS128" s="748"/>
      <c r="CT128" s="748"/>
      <c r="CU128" s="748"/>
      <c r="CV128" s="748"/>
      <c r="CW128" s="748"/>
      <c r="CX128" s="748"/>
      <c r="CY128" s="748"/>
      <c r="CZ128" s="748"/>
      <c r="DA128" s="748"/>
      <c r="DB128" s="748"/>
      <c r="DC128" s="748"/>
      <c r="DD128" s="748"/>
      <c r="DE128" s="748"/>
      <c r="DF128" s="749"/>
      <c r="DG128" s="810" t="s">
        <v>171</v>
      </c>
      <c r="DH128" s="811"/>
      <c r="DI128" s="811"/>
      <c r="DJ128" s="811"/>
      <c r="DK128" s="811"/>
      <c r="DL128" s="811" t="s">
        <v>171</v>
      </c>
      <c r="DM128" s="811"/>
      <c r="DN128" s="811"/>
      <c r="DO128" s="811"/>
      <c r="DP128" s="811"/>
      <c r="DQ128" s="811" t="s">
        <v>171</v>
      </c>
      <c r="DR128" s="811"/>
      <c r="DS128" s="811"/>
      <c r="DT128" s="811"/>
      <c r="DU128" s="811"/>
      <c r="DV128" s="812" t="s">
        <v>171</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486</v>
      </c>
      <c r="X129" s="797"/>
      <c r="Y129" s="797"/>
      <c r="Z129" s="798"/>
      <c r="AA129" s="799">
        <v>20720165</v>
      </c>
      <c r="AB129" s="800"/>
      <c r="AC129" s="800"/>
      <c r="AD129" s="800"/>
      <c r="AE129" s="801"/>
      <c r="AF129" s="802">
        <v>20621855</v>
      </c>
      <c r="AG129" s="800"/>
      <c r="AH129" s="800"/>
      <c r="AI129" s="800"/>
      <c r="AJ129" s="801"/>
      <c r="AK129" s="802">
        <v>20353798</v>
      </c>
      <c r="AL129" s="800"/>
      <c r="AM129" s="800"/>
      <c r="AN129" s="800"/>
      <c r="AO129" s="801"/>
      <c r="AP129" s="803"/>
      <c r="AQ129" s="804"/>
      <c r="AR129" s="804"/>
      <c r="AS129" s="804"/>
      <c r="AT129" s="805"/>
      <c r="AU129" s="264"/>
      <c r="AV129" s="264"/>
      <c r="AW129" s="264"/>
      <c r="AX129" s="769" t="s">
        <v>487</v>
      </c>
      <c r="AY129" s="770"/>
      <c r="AZ129" s="770"/>
      <c r="BA129" s="770"/>
      <c r="BB129" s="770"/>
      <c r="BC129" s="770"/>
      <c r="BD129" s="770"/>
      <c r="BE129" s="771"/>
      <c r="BF129" s="789" t="s">
        <v>456</v>
      </c>
      <c r="BG129" s="790"/>
      <c r="BH129" s="790"/>
      <c r="BI129" s="790"/>
      <c r="BJ129" s="790"/>
      <c r="BK129" s="790"/>
      <c r="BL129" s="791"/>
      <c r="BM129" s="789">
        <v>17.46</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488</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489</v>
      </c>
      <c r="X130" s="797"/>
      <c r="Y130" s="797"/>
      <c r="Z130" s="798"/>
      <c r="AA130" s="799">
        <v>4392699</v>
      </c>
      <c r="AB130" s="800"/>
      <c r="AC130" s="800"/>
      <c r="AD130" s="800"/>
      <c r="AE130" s="801"/>
      <c r="AF130" s="802">
        <v>4574879</v>
      </c>
      <c r="AG130" s="800"/>
      <c r="AH130" s="800"/>
      <c r="AI130" s="800"/>
      <c r="AJ130" s="801"/>
      <c r="AK130" s="802">
        <v>4719113</v>
      </c>
      <c r="AL130" s="800"/>
      <c r="AM130" s="800"/>
      <c r="AN130" s="800"/>
      <c r="AO130" s="801"/>
      <c r="AP130" s="803"/>
      <c r="AQ130" s="804"/>
      <c r="AR130" s="804"/>
      <c r="AS130" s="804"/>
      <c r="AT130" s="805"/>
      <c r="AU130" s="264"/>
      <c r="AV130" s="264"/>
      <c r="AW130" s="264"/>
      <c r="AX130" s="769" t="s">
        <v>490</v>
      </c>
      <c r="AY130" s="770"/>
      <c r="AZ130" s="770"/>
      <c r="BA130" s="770"/>
      <c r="BB130" s="770"/>
      <c r="BC130" s="770"/>
      <c r="BD130" s="770"/>
      <c r="BE130" s="771"/>
      <c r="BF130" s="772">
        <v>10.1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491</v>
      </c>
      <c r="X131" s="780"/>
      <c r="Y131" s="780"/>
      <c r="Z131" s="781"/>
      <c r="AA131" s="782">
        <v>16327466</v>
      </c>
      <c r="AB131" s="783"/>
      <c r="AC131" s="783"/>
      <c r="AD131" s="783"/>
      <c r="AE131" s="784"/>
      <c r="AF131" s="785">
        <v>16046976</v>
      </c>
      <c r="AG131" s="783"/>
      <c r="AH131" s="783"/>
      <c r="AI131" s="783"/>
      <c r="AJ131" s="784"/>
      <c r="AK131" s="785">
        <v>15634685</v>
      </c>
      <c r="AL131" s="783"/>
      <c r="AM131" s="783"/>
      <c r="AN131" s="783"/>
      <c r="AO131" s="784"/>
      <c r="AP131" s="786"/>
      <c r="AQ131" s="787"/>
      <c r="AR131" s="787"/>
      <c r="AS131" s="787"/>
      <c r="AT131" s="788"/>
      <c r="AU131" s="264"/>
      <c r="AV131" s="264"/>
      <c r="AW131" s="264"/>
      <c r="AX131" s="747" t="s">
        <v>492</v>
      </c>
      <c r="AY131" s="748"/>
      <c r="AZ131" s="748"/>
      <c r="BA131" s="748"/>
      <c r="BB131" s="748"/>
      <c r="BC131" s="748"/>
      <c r="BD131" s="748"/>
      <c r="BE131" s="749"/>
      <c r="BF131" s="750">
        <v>72.3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493</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494</v>
      </c>
      <c r="W132" s="760"/>
      <c r="X132" s="760"/>
      <c r="Y132" s="760"/>
      <c r="Z132" s="761"/>
      <c r="AA132" s="762">
        <v>9.4633055739999996</v>
      </c>
      <c r="AB132" s="763"/>
      <c r="AC132" s="763"/>
      <c r="AD132" s="763"/>
      <c r="AE132" s="764"/>
      <c r="AF132" s="765">
        <v>10.246964910000001</v>
      </c>
      <c r="AG132" s="763"/>
      <c r="AH132" s="763"/>
      <c r="AI132" s="763"/>
      <c r="AJ132" s="764"/>
      <c r="AK132" s="765">
        <v>10.84493228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495</v>
      </c>
      <c r="W133" s="739"/>
      <c r="X133" s="739"/>
      <c r="Y133" s="739"/>
      <c r="Z133" s="740"/>
      <c r="AA133" s="741">
        <v>10.6</v>
      </c>
      <c r="AB133" s="742"/>
      <c r="AC133" s="742"/>
      <c r="AD133" s="742"/>
      <c r="AE133" s="743"/>
      <c r="AF133" s="741">
        <v>9.9</v>
      </c>
      <c r="AG133" s="742"/>
      <c r="AH133" s="742"/>
      <c r="AI133" s="742"/>
      <c r="AJ133" s="743"/>
      <c r="AK133" s="741">
        <v>10.1</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Gvl6uXOJRww40GGL5ql+0OR+c5Fu0N2te6D36frwQAEOjiKvptti19r1MAinT/Wicu88YUVkRmQXMShT1+XoJA==" saltValue="uWizCcIb62XSLUhOf2Ks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8" zoomScaleNormal="85" zoomScaleSheetLayoutView="100" workbookViewId="0">
      <selection activeCell="AK51" sqref="AK5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OGYuWv8YbmBCLNW2ChLFWlHYIQVGVii/VMXICH8DVoltelggkKWxsIyrLH8nvrHFiOMhkMJTNdbtG6yb3haSA==" saltValue="UraVqZ/xwmZRpFW2qw+U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49"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g0gAeohiuwBb+QOJ1L1Ur9ElIodlEjgMfawrgnt7AIHz5bD+Z23gsiJ78XQXLfHlh2lPw37/xy4tzn9bIpqPg==" saltValue="XYOwf6QhE9d2O8eG7Dp9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H49"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499</v>
      </c>
      <c r="AP7" s="283"/>
      <c r="AQ7" s="284" t="s">
        <v>500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501</v>
      </c>
      <c r="AQ8" s="290" t="s">
        <v>502</v>
      </c>
      <c r="AR8" s="291" t="s">
        <v>503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504</v>
      </c>
      <c r="AL9" s="1169"/>
      <c r="AM9" s="1169"/>
      <c r="AN9" s="1170"/>
      <c r="AO9" s="292">
        <v>5851453</v>
      </c>
      <c r="AP9" s="292">
        <v>106085</v>
      </c>
      <c r="AQ9" s="293">
        <v>57316</v>
      </c>
      <c r="AR9" s="294">
        <v>85.1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505</v>
      </c>
      <c r="AL10" s="1169"/>
      <c r="AM10" s="1169"/>
      <c r="AN10" s="1170"/>
      <c r="AO10" s="295">
        <v>274483</v>
      </c>
      <c r="AP10" s="295">
        <v>4976</v>
      </c>
      <c r="AQ10" s="296">
        <v>3762</v>
      </c>
      <c r="AR10" s="297">
        <v>32.299999999999997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506</v>
      </c>
      <c r="AL11" s="1169"/>
      <c r="AM11" s="1169"/>
      <c r="AN11" s="1170"/>
      <c r="AO11" s="295">
        <v>33117</v>
      </c>
      <c r="AP11" s="295">
        <v>600</v>
      </c>
      <c r="AQ11" s="296">
        <v>6408</v>
      </c>
      <c r="AR11" s="297">
        <v>-90.6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507</v>
      </c>
      <c r="AL12" s="1169"/>
      <c r="AM12" s="1169"/>
      <c r="AN12" s="1170"/>
      <c r="AO12" s="295">
        <v>5351</v>
      </c>
      <c r="AP12" s="295">
        <v>97</v>
      </c>
      <c r="AQ12" s="296">
        <v>891</v>
      </c>
      <c r="AR12" s="297">
        <v>-89.1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508</v>
      </c>
      <c r="AL13" s="1169"/>
      <c r="AM13" s="1169"/>
      <c r="AN13" s="1170"/>
      <c r="AO13" s="295" t="s">
        <v>509</v>
      </c>
      <c r="AP13" s="295" t="s">
        <v>509</v>
      </c>
      <c r="AQ13" s="296">
        <v>1</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510</v>
      </c>
      <c r="AL14" s="1169"/>
      <c r="AM14" s="1169"/>
      <c r="AN14" s="1170"/>
      <c r="AO14" s="295">
        <v>185038</v>
      </c>
      <c r="AP14" s="295">
        <v>3355</v>
      </c>
      <c r="AQ14" s="296">
        <v>2694</v>
      </c>
      <c r="AR14" s="297">
        <v>24.5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511</v>
      </c>
      <c r="AL15" s="1169"/>
      <c r="AM15" s="1169"/>
      <c r="AN15" s="1170"/>
      <c r="AO15" s="295">
        <v>80817</v>
      </c>
      <c r="AP15" s="295">
        <v>1465</v>
      </c>
      <c r="AQ15" s="296">
        <v>1362</v>
      </c>
      <c r="AR15" s="297">
        <v>7.6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512</v>
      </c>
      <c r="AL16" s="1172"/>
      <c r="AM16" s="1172"/>
      <c r="AN16" s="1173"/>
      <c r="AO16" s="295">
        <v>-468643</v>
      </c>
      <c r="AP16" s="295">
        <v>-8496</v>
      </c>
      <c r="AQ16" s="296">
        <v>-4530</v>
      </c>
      <c r="AR16" s="297">
        <v>87.5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179</v>
      </c>
      <c r="AL17" s="1172"/>
      <c r="AM17" s="1172"/>
      <c r="AN17" s="1173"/>
      <c r="AO17" s="295">
        <v>5961616</v>
      </c>
      <c r="AP17" s="295">
        <v>108083</v>
      </c>
      <c r="AQ17" s="296">
        <v>67903</v>
      </c>
      <c r="AR17" s="297">
        <v>59.2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517</v>
      </c>
      <c r="AL21" s="1166"/>
      <c r="AM21" s="1166"/>
      <c r="AN21" s="1167"/>
      <c r="AO21" s="307">
        <v>11.06</v>
      </c>
      <c r="AP21" s="308">
        <v>6.2</v>
      </c>
      <c r="AQ21" s="309">
        <v>4.8600000000000003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518</v>
      </c>
      <c r="AL22" s="1166"/>
      <c r="AM22" s="1166"/>
      <c r="AN22" s="1167"/>
      <c r="AO22" s="312">
        <v>97.4</v>
      </c>
      <c r="AP22" s="313">
        <v>98.7</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520</v>
      </c>
      <c r="AO27" s="273"/>
      <c r="AP27" s="273"/>
      <c r="AQ27" s="273"/>
      <c r="AR27" s="273"/>
      <c r="AS27" s="273"/>
      <c r="AT27" s="273"/>
    </row>
    <row r="28" spans="1:46" ht="17.2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499</v>
      </c>
      <c r="AP30" s="283"/>
      <c r="AQ30" s="284" t="s">
        <v>500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501</v>
      </c>
      <c r="AQ31" s="290" t="s">
        <v>502</v>
      </c>
      <c r="AR31" s="291" t="s">
        <v>503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523</v>
      </c>
      <c r="AL32" s="1157"/>
      <c r="AM32" s="1157"/>
      <c r="AN32" s="1158"/>
      <c r="AO32" s="322">
        <v>5027232</v>
      </c>
      <c r="AP32" s="322">
        <v>91142</v>
      </c>
      <c r="AQ32" s="323">
        <v>34720</v>
      </c>
      <c r="AR32" s="324">
        <v>162.5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524</v>
      </c>
      <c r="AL33" s="1157"/>
      <c r="AM33" s="1157"/>
      <c r="AN33" s="1158"/>
      <c r="AO33" s="322" t="s">
        <v>509</v>
      </c>
      <c r="AP33" s="322" t="s">
        <v>509</v>
      </c>
      <c r="AQ33" s="323">
        <v>1</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525</v>
      </c>
      <c r="AL34" s="1157"/>
      <c r="AM34" s="1157"/>
      <c r="AN34" s="1158"/>
      <c r="AO34" s="322">
        <v>13333</v>
      </c>
      <c r="AP34" s="322">
        <v>242</v>
      </c>
      <c r="AQ34" s="323">
        <v>22</v>
      </c>
      <c r="AR34" s="324">
        <v>1000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526</v>
      </c>
      <c r="AL35" s="1157"/>
      <c r="AM35" s="1157"/>
      <c r="AN35" s="1158"/>
      <c r="AO35" s="322">
        <v>1157334</v>
      </c>
      <c r="AP35" s="322">
        <v>20982</v>
      </c>
      <c r="AQ35" s="323">
        <v>9232</v>
      </c>
      <c r="AR35" s="324">
        <v>127.3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527</v>
      </c>
      <c r="AL36" s="1157"/>
      <c r="AM36" s="1157"/>
      <c r="AN36" s="1158"/>
      <c r="AO36" s="322">
        <v>378642</v>
      </c>
      <c r="AP36" s="322">
        <v>6865</v>
      </c>
      <c r="AQ36" s="323">
        <v>2017</v>
      </c>
      <c r="AR36" s="324">
        <v>240.4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528</v>
      </c>
      <c r="AL37" s="1157"/>
      <c r="AM37" s="1157"/>
      <c r="AN37" s="1158"/>
      <c r="AO37" s="322" t="s">
        <v>509</v>
      </c>
      <c r="AP37" s="322" t="s">
        <v>509</v>
      </c>
      <c r="AQ37" s="323">
        <v>1146</v>
      </c>
      <c r="AR37" s="324" t="s">
        <v>509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529</v>
      </c>
      <c r="AL38" s="1160"/>
      <c r="AM38" s="1160"/>
      <c r="AN38" s="1161"/>
      <c r="AO38" s="325" t="s">
        <v>509</v>
      </c>
      <c r="AP38" s="325" t="s">
        <v>509</v>
      </c>
      <c r="AQ38" s="326">
        <v>1</v>
      </c>
      <c r="AR38" s="314" t="s">
        <v>509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530</v>
      </c>
      <c r="AL39" s="1160"/>
      <c r="AM39" s="1160"/>
      <c r="AN39" s="1161"/>
      <c r="AO39" s="322">
        <v>-161857</v>
      </c>
      <c r="AP39" s="322">
        <v>-2934</v>
      </c>
      <c r="AQ39" s="323">
        <v>-6713</v>
      </c>
      <c r="AR39" s="324">
        <v>-56.3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531</v>
      </c>
      <c r="AL40" s="1157"/>
      <c r="AM40" s="1157"/>
      <c r="AN40" s="1158"/>
      <c r="AO40" s="322">
        <v>-4719113</v>
      </c>
      <c r="AP40" s="322">
        <v>-85556</v>
      </c>
      <c r="AQ40" s="323">
        <v>-28519</v>
      </c>
      <c r="AR40" s="324">
        <v>200</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292</v>
      </c>
      <c r="AL41" s="1163"/>
      <c r="AM41" s="1163"/>
      <c r="AN41" s="1164"/>
      <c r="AO41" s="322">
        <v>1695571</v>
      </c>
      <c r="AP41" s="322">
        <v>30740</v>
      </c>
      <c r="AQ41" s="323">
        <v>11906</v>
      </c>
      <c r="AR41" s="324">
        <v>158.19999999999999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499</v>
      </c>
      <c r="AN49" s="1151" t="s">
        <v>535</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536</v>
      </c>
      <c r="AO50" s="339" t="s">
        <v>537</v>
      </c>
      <c r="AP50" s="340" t="s">
        <v>538</v>
      </c>
      <c r="AQ50" s="341" t="s">
        <v>539</v>
      </c>
      <c r="AR50" s="342" t="s">
        <v>540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7389185</v>
      </c>
      <c r="AN51" s="344">
        <v>126777</v>
      </c>
      <c r="AO51" s="345">
        <v>22.9</v>
      </c>
      <c r="AP51" s="346">
        <v>63956</v>
      </c>
      <c r="AQ51" s="347">
        <v>25.7</v>
      </c>
      <c r="AR51" s="348">
        <v>-2.8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3828836</v>
      </c>
      <c r="AN52" s="352">
        <v>65692</v>
      </c>
      <c r="AO52" s="353">
        <v>4.3</v>
      </c>
      <c r="AP52" s="354">
        <v>29239</v>
      </c>
      <c r="AQ52" s="355">
        <v>8.8000000000000007</v>
      </c>
      <c r="AR52" s="356">
        <v>-4.5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7482363</v>
      </c>
      <c r="AN53" s="344">
        <v>130119</v>
      </c>
      <c r="AO53" s="345">
        <v>2.6</v>
      </c>
      <c r="AP53" s="346">
        <v>66255</v>
      </c>
      <c r="AQ53" s="347">
        <v>3.6</v>
      </c>
      <c r="AR53" s="348">
        <v>-1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3305673</v>
      </c>
      <c r="AN54" s="352">
        <v>57486</v>
      </c>
      <c r="AO54" s="353">
        <v>-12.5</v>
      </c>
      <c r="AP54" s="354">
        <v>31822</v>
      </c>
      <c r="AQ54" s="355">
        <v>8.8000000000000007</v>
      </c>
      <c r="AR54" s="356">
        <v>-21.3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6513017</v>
      </c>
      <c r="AN55" s="344">
        <v>114807</v>
      </c>
      <c r="AO55" s="345">
        <v>-11.8</v>
      </c>
      <c r="AP55" s="346">
        <v>47278</v>
      </c>
      <c r="AQ55" s="347">
        <v>-28.6</v>
      </c>
      <c r="AR55" s="348">
        <v>16.8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3447112</v>
      </c>
      <c r="AN56" s="352">
        <v>60763</v>
      </c>
      <c r="AO56" s="353">
        <v>5.7</v>
      </c>
      <c r="AP56" s="354">
        <v>24096</v>
      </c>
      <c r="AQ56" s="355">
        <v>-24.3</v>
      </c>
      <c r="AR56" s="356">
        <v>30</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5058147</v>
      </c>
      <c r="AN57" s="344">
        <v>90256</v>
      </c>
      <c r="AO57" s="345">
        <v>-21.4</v>
      </c>
      <c r="AP57" s="346">
        <v>44504</v>
      </c>
      <c r="AQ57" s="347">
        <v>-5.9</v>
      </c>
      <c r="AR57" s="348">
        <v>-15.5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2634864</v>
      </c>
      <c r="AN58" s="352">
        <v>47016</v>
      </c>
      <c r="AO58" s="353">
        <v>-22.6</v>
      </c>
      <c r="AP58" s="354">
        <v>25876</v>
      </c>
      <c r="AQ58" s="355">
        <v>7.4</v>
      </c>
      <c r="AR58" s="356">
        <v>-30</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4356352</v>
      </c>
      <c r="AN59" s="344">
        <v>78980</v>
      </c>
      <c r="AO59" s="345">
        <v>-12.5</v>
      </c>
      <c r="AP59" s="346">
        <v>47820</v>
      </c>
      <c r="AQ59" s="347">
        <v>7.5</v>
      </c>
      <c r="AR59" s="348">
        <v>-20</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2164828</v>
      </c>
      <c r="AN60" s="352">
        <v>39248</v>
      </c>
      <c r="AO60" s="353">
        <v>-16.5</v>
      </c>
      <c r="AP60" s="354">
        <v>25855</v>
      </c>
      <c r="AQ60" s="355">
        <v>-0.1</v>
      </c>
      <c r="AR60" s="356">
        <v>-16.399999999999999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6159813</v>
      </c>
      <c r="AN61" s="359">
        <v>108188</v>
      </c>
      <c r="AO61" s="360">
        <v>-4</v>
      </c>
      <c r="AP61" s="361">
        <v>53963</v>
      </c>
      <c r="AQ61" s="362">
        <v>0.5</v>
      </c>
      <c r="AR61" s="348">
        <v>-4.5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3076263</v>
      </c>
      <c r="AN62" s="352">
        <v>54041</v>
      </c>
      <c r="AO62" s="353">
        <v>-8.3000000000000007</v>
      </c>
      <c r="AP62" s="354">
        <v>27378</v>
      </c>
      <c r="AQ62" s="355">
        <v>0.1</v>
      </c>
      <c r="AR62" s="356">
        <v>-8.4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0rqeCuqFTcwgAr/N/aa7Ax8/wdexYz4HezQugf+h8qVBNGCiQPlcYgRvU2MO7ws0obde6pq94ewCzCKuL/Mfw==" saltValue="etwmDwm60I2ZDqawWsvx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election activeCell="C6" sqref="C6:BF16"/>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cH6SunHYzNTU6ogF6Fs6Y/uaVTMu2Ft8YbZknbFRbefav0PPBPISh+FKnplBrmji8J3LgFwgIJq6UOC7Uoafg==" saltValue="z652+YMHbN+Zo946t4E0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R91" zoomScaleNormal="100" zoomScaleSheetLayoutView="55" workbookViewId="0">
      <selection activeCell="AE98" sqref="AE98"/>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C619igtSe/MoRfXHuCNHORN9qy01uLpCj8vDeaZdRfz+nDekwjlgdujiI+c4iMsqioLQMrvQqVZ+lU34c33UQ==" saltValue="3LzgFhOz/LOKFCXXowUn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174" t="s">
        <v>3</v>
      </c>
      <c r="D47" s="1174"/>
      <c r="E47" s="1175"/>
      <c r="F47" s="11">
        <v>16.03</v>
      </c>
      <c r="G47" s="12">
        <v>16.88</v>
      </c>
      <c r="H47" s="12">
        <v>18.510000000000002</v>
      </c>
      <c r="I47" s="12">
        <v>20.16</v>
      </c>
      <c r="J47" s="13">
        <v>16.899999999999999</v>
      </c>
    </row>
    <row r="48" spans="2:10" ht="57.75" customHeight="1">
      <c r="B48" s="14"/>
      <c r="C48" s="1176" t="s">
        <v>4</v>
      </c>
      <c r="D48" s="1176"/>
      <c r="E48" s="1177"/>
      <c r="F48" s="15">
        <v>1.81</v>
      </c>
      <c r="G48" s="16">
        <v>3.57</v>
      </c>
      <c r="H48" s="16">
        <v>3.03</v>
      </c>
      <c r="I48" s="16">
        <v>2.7</v>
      </c>
      <c r="J48" s="17">
        <v>2.25</v>
      </c>
    </row>
    <row r="49" spans="2:10" ht="57.75" customHeight="1" thickBot="1">
      <c r="B49" s="18"/>
      <c r="C49" s="1178" t="s">
        <v>5</v>
      </c>
      <c r="D49" s="1178"/>
      <c r="E49" s="1179"/>
      <c r="F49" s="19">
        <v>7.56</v>
      </c>
      <c r="G49" s="20">
        <v>7.22</v>
      </c>
      <c r="H49" s="20">
        <v>5.12</v>
      </c>
      <c r="I49" s="20">
        <v>4.08</v>
      </c>
      <c r="J49" s="21">
        <v>1.22</v>
      </c>
    </row>
    <row r="50" spans="2:10" ht="13.5" customHeight="1"/>
    <row r="51" spans="2:10" ht="13.5" hidden="1" customHeight="1"/>
    <row r="52" spans="2:10" ht="13.5" hidden="1" customHeight="1"/>
    <row r="53" spans="2:10" ht="13.5" hidden="1" customHeight="1"/>
  </sheetData>
  <sheetProtection algorithmName="SHA-512" hashValue="sMMfu5q5CB+4EPnJQ7GUOitsZeAj4g4UrqbiEAbi7vgT1jVHzZYdAnojkagyyKXE/xyO8u5KY7X6fwhfWRsvBQ==" saltValue="gUMYkxDc+yMX7EaJHM+G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小驛 杏子</cp:lastModifiedBy>
  <cp:lastPrinted>2019-03-15T08:24:47Z</cp:lastPrinted>
  <dcterms:created xsi:type="dcterms:W3CDTF">2019-02-14T04:10:06Z</dcterms:created>
  <dcterms:modified xsi:type="dcterms:W3CDTF">2019-10-23T07:40:40Z</dcterms:modified>
  <cp:category/>
</cp:coreProperties>
</file>