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407024\Documents\１５．財政状況資料集\Ｈ２８（最終）\"/>
    </mc:Choice>
  </mc:AlternateContent>
  <bookViews>
    <workbookView xWindow="0" yWindow="0" windowWidth="20490" windowHeight="7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C40" i="9"/>
  <c r="CO39" i="9"/>
  <c r="BE39" i="9"/>
  <c r="AM39" i="9"/>
  <c r="C39" i="9"/>
  <c r="CO38" i="9"/>
  <c r="BE38" i="9"/>
  <c r="AM38" i="9"/>
  <c r="C38" i="9"/>
  <c r="BE37" i="9"/>
  <c r="AM37" i="9"/>
  <c r="C37" i="9"/>
  <c r="BE36" i="9"/>
  <c r="AM36" i="9"/>
  <c r="AM35" i="9"/>
  <c r="CO34" i="9"/>
  <c r="CO35" i="9" s="1"/>
  <c r="CO36" i="9" s="1"/>
  <c r="CO37" i="9" s="1"/>
  <c r="BW34" i="9"/>
  <c r="BW35" i="9" s="1"/>
  <c r="BW36" i="9" s="1"/>
  <c r="BW37" i="9" s="1"/>
  <c r="BW38" i="9" s="1"/>
  <c r="BW39" i="9" s="1"/>
  <c r="BW40"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BE34" i="9" l="1"/>
  <c r="BE35" i="9" s="1"/>
  <c r="AM34" i="9"/>
</calcChain>
</file>

<file path=xl/sharedStrings.xml><?xml version="1.0" encoding="utf-8"?>
<sst xmlns="http://schemas.openxmlformats.org/spreadsheetml/2006/main" count="1071" uniqueCount="565">
  <si>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</si>
  <si>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</si>
  <si>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</si>
  <si>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</si>
  <si>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</si>
  <si>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</si>
  <si>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</si>
  <si>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</si>
  <si>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</si>
  <si>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</si>
  <si>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</si>
  <si>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</si>
  <si>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</si>
  <si>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</si>
  <si>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</si>
  <si>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</si>
  <si>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</si>
  <si>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</si>
  <si>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</si>
  <si>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</si>
  <si>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</si>
  <si>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</si>
  <si>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</si>
  <si>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</si>
  <si>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</si>
  <si>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</si>
  <si>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</si>
  <si>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</si>
  <si>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</si>
  <si>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</si>
  <si>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</si>
  <si>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</si>
  <si>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</si>
  <si>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</si>
  <si>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</si>
  <si>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</si>
  <si>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</si>
  <si>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</si>
  <si>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</si>
  <si>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</si>
  <si>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</si>
  <si>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</si>
  <si>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</si>
  <si>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</si>
  <si>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</si>
  <si>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</si>
  <si>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</si>
  <si>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</si>
  <si>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</si>
  <si>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</si>
  <si>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</si>
  <si>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</si>
  <si>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</si>
  <si>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</si>
  <si>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</si>
  <si>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</si>
  <si>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</si>
  <si>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</si>
  <si>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</si>
  <si>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</si>
  <si>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</si>
  <si>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</si>
  <si>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</si>
  <si>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</si>
  <si>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</si>
  <si>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</si>
  <si>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</si>
  <si>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</si>
  <si>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</si>
  <si>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</si>
  <si>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</si>
  <si>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</si>
  <si>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</si>
  <si>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</si>
  <si>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</si>
  <si>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</si>
  <si>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</si>
  <si>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</si>
  <si>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</si>
  <si>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</si>
  <si>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</si>
  <si>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</si>
  <si>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</si>
  <si>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</si>
  <si>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</si>
  <si>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</si>
  <si>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</si>
  <si>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</si>
  <si>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</si>
  <si>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</si>
  <si>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</si>
  <si>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</si>
  <si>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</si>
  <si>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</si>
  <si>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</si>
  <si>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</si>
  <si>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</si>
  <si>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</si>
  <si>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</si>
  <si>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</si>
  <si>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</si>
  <si>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</si>
  <si>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</si>
  <si>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</si>
  <si>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</si>
  <si>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</si>
  <si>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</si>
  <si>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</si>
  <si>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</si>
  <si>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</si>
  <si>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</si>
  <si>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</si>
  <si>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</si>
  <si>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</si>
  <si>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</si>
  <si>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</si>
  <si>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</si>
  <si>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</si>
  <si>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</si>
  <si>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</si>
  <si>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</si>
  <si>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</si>
  <si>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</si>
  <si>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</si>
  <si>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</si>
  <si>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</si>
  <si>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</si>
  <si>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</si>
  <si>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</si>
  <si>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</si>
  <si>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</si>
  <si>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</si>
  <si>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</si>
  <si>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</si>
  <si>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</si>
  <si>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</si>
  <si>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</si>
  <si>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</si>
  <si>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</si>
  <si>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</si>
  <si>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</si>
  <si>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</si>
  <si>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</si>
  <si>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</si>
  <si>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</si>
  <si>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</si>
  <si>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</si>
  <si>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</si>
  <si>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</si>
  <si>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</si>
  <si>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</si>
  <si>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</si>
  <si>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</si>
  <si>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</si>
  <si>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</si>
  <si>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</si>
  <si>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</si>
  <si>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</si>
  <si>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</si>
  <si>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</si>
  <si>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</si>
  <si>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</si>
  <si>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</si>
  <si>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</si>
  <si>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</si>
  <si>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</si>
  <si>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</si>
  <si>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</si>
  <si>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</si>
  <si>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</si>
  <si>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</si>
  <si>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</si>
  <si>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</si>
  <si>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</si>
  <si>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</si>
  <si>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</si>
  <si>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</si>
  <si>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</si>
  <si>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</si>
  <si>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</si>
  <si>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</si>
  <si>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</si>
  <si>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</si>
  <si>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</si>
  <si>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</si>
  <si>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</si>
  <si>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</si>
  <si>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</si>
  <si>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</si>
  <si>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</si>
  <si>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</si>
  <si>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</si>
  <si>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</si>
  <si>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</si>
  <si>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</si>
  <si>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</si>
  <si>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</si>
  <si>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島根県隠岐の島町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</si>
  <si>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</si>
  <si>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</si>
  <si>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</si>
  <si>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</si>
  <si>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</si>
  <si>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</si>
  <si>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</si>
  <si>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</si>
  <si>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</si>
  <si>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</si>
  <si>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</si>
  <si>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</si>
  <si>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</si>
  <si>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</si>
  <si>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</si>
  <si>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</si>
  <si>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</si>
  <si>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</si>
  <si>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</si>
  <si>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</si>
  <si>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</si>
  <si>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</si>
  <si>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</si>
  <si>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</si>
  <si>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</si>
  <si>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</si>
  <si>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</si>
  <si>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</si>
  <si>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</si>
  <si>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</si>
  <si>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</si>
  <si>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</si>
  <si>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</si>
  <si>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</si>
  <si>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</si>
  <si>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</si>
  <si>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</si>
  <si>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</si>
  <si>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</si>
  <si>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</si>
  <si>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</si>
  <si>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</si>
  <si>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</si>
  <si>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</si>
  <si>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</si>
  <si>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</si>
  <si>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</si>
  <si>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</si>
  <si>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</si>
  <si>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</si>
  <si>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</si>
  <si>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</si>
  <si>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</si>
  <si>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</si>
  <si>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</si>
  <si>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</si>
  <si>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</si>
  <si>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</si>
  <si>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</si>
  <si>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</si>
  <si>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</si>
  <si>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</si>
  <si>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</si>
  <si>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</si>
  <si>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</si>
  <si>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</si>
  <si>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</si>
  <si>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</si>
  <si>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</si>
  <si>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</si>
  <si>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</si>
  <si>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</si>
  <si>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</si>
  <si>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</si>
  <si>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</si>
  <si>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</si>
  <si>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</si>
  <si>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</si>
  <si>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</si>
  <si>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</si>
  <si>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</si>
  <si>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</si>
  <si>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</si>
  <si>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</si>
  <si>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</si>
  <si>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</si>
  <si>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</si>
  <si>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</si>
  <si>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</si>
  <si>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</si>
  <si>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</si>
  <si>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</si>
  <si>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</si>
  <si>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</si>
  <si>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</si>
  <si>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</si>
  <si>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</si>
  <si>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</si>
  <si>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</si>
  <si>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</si>
  <si>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</si>
  <si>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</si>
  <si>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</si>
  <si>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</si>
  <si>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</si>
  <si>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</si>
  <si>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</si>
  <si>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</si>
  <si>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</si>
  <si>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</si>
  <si>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</si>
  <si>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</si>
  <si>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</si>
  <si>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</si>
  <si>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</si>
  <si>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</si>
  <si>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</si>
  <si>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</si>
  <si>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</si>
  <si>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</si>
  <si>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</si>
  <si>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</si>
  <si>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</si>
  <si>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</si>
  <si>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</si>
  <si>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</si>
  <si>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</si>
  <si>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</si>
  <si>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</si>
  <si>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</si>
  <si>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</si>
  <si>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</si>
  <si>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</si>
  <si>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</si>
  <si>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</si>
  <si>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</si>
  <si>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</si>
  <si>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</si>
  <si>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</si>
  <si>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</si>
  <si>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</si>
  <si>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</si>
  <si>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</si>
  <si>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</si>
  <si>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</si>
  <si>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</si>
  <si>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</si>
  <si>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</si>
  <si>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島根県隠岐の島町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</si>
  <si>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</si>
  <si>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</si>
  <si>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</si>
  <si>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</si>
  <si>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</si>
  <si>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</si>
  <si>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</si>
  <si>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</si>
  <si>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</si>
  <si>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</si>
  <si>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</si>
  <si>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</si>
  <si>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</si>
  <si>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</si>
  <si>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</si>
  <si>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</si>
  <si>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</si>
  <si>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</si>
  <si>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</si>
  <si>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</si>
  <si>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</si>
  <si>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</si>
  <si>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</si>
  <si>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</si>
  <si>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</si>
  <si>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</si>
  <si>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</si>
  <si>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</si>
  <si>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</si>
  <si>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</si>
  <si>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</si>
  <si>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</si>
  <si>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</si>
  <si>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</si>
  <si>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</si>
  <si>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</si>
  <si>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</si>
  <si>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</si>
  <si>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</si>
  <si>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</si>
  <si>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</si>
  <si>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</si>
  <si>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</si>
  <si>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</si>
  <si>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</si>
  <si>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</si>
  <si>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</si>
  <si>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</si>
  <si>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</si>
  <si>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</si>
  <si>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</si>
  <si>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</si>
  <si>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</si>
  <si>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</si>
  <si>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</si>
  <si>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</si>
  <si>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</si>
  <si>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</si>
  <si>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</si>
  <si>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</si>
  <si>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</si>
  <si>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</si>
  <si>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</si>
  <si>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</si>
  <si>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</si>
  <si>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</si>
  <si>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</si>
  <si>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</si>
  <si>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</si>
  <si>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</si>
  <si>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</si>
  <si>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</si>
  <si>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</si>
  <si>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</si>
  <si>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</si>
  <si>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</si>
  <si>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</si>
  <si>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</si>
  <si>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</si>
  <si>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</si>
  <si>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</si>
  <si>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</si>
  <si>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</si>
  <si>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</si>
  <si>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</si>
  <si>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</si>
  <si>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</si>
  <si>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</si>
  <si>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</si>
  <si>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</si>
  <si>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</si>
  <si>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</si>
  <si>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</si>
  <si>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</si>
  <si>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</si>
  <si>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</si>
  <si>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</si>
  <si>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</si>
  <si>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</si>
  <si>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</si>
  <si>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</si>
  <si>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</si>
  <si>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</si>
  <si>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</si>
  <si>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</si>
  <si>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</si>
  <si>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</si>
  <si>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</si>
  <si>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</si>
  <si>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</si>
  <si>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</si>
  <si>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</si>
  <si>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</si>
  <si>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</si>
  <si>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</si>
  <si>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</si>
  <si>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</si>
  <si>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</si>
  <si>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</si>
  <si>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</si>
  <si>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</si>
  <si>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</si>
  <si>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</si>
  <si>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</si>
  <si>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</si>
  <si>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</si>
  <si>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</si>
  <si>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</si>
  <si>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</si>
  <si>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</si>
  <si>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</si>
  <si>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</si>
  <si>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</si>
  <si>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</si>
  <si>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</si>
  <si>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</si>
  <si>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</si>
  <si>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</si>
  <si>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</si>
  <si>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</si>
  <si>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</si>
  <si>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</si>
  <si>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</si>
  <si>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</si>
  <si>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</si>
  <si>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</si>
  <si>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</si>
  <si>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</si>
  <si>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</si>
  <si>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</si>
  <si>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</si>
  <si>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</si>
  <si>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</si>
  <si>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</si>
  <si>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</si>
  <si>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</si>
  <si>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</si>
  <si>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</si>
  <si>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</si>
  <si>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</si>
  <si>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</si>
  <si>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</si>
  <si>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</si>
  <si>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</si>
  <si>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</si>
  <si>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</si>
  <si>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</si>
  <si>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</si>
  <si>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</si>
  <si>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</si>
  <si>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</si>
  <si>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</si>
  <si>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</si>
  <si>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</si>
  <si>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</si>
  <si>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</si>
  <si>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</si>
  <si>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</si>
  <si>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</si>
  <si>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</si>
  <si>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</si>
  <si>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</si>
  <si>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</si>
  <si>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0.52</t>
  </si>
  <si>
    <t>一般会計</t>
  </si>
  <si>
    <t>上水道事業会計</t>
  </si>
  <si>
    <t>国民健康保険事業勘定特別会計</t>
  </si>
  <si>
    <t>簡易水道事業特別会計</t>
  </si>
  <si>
    <t>後期高齢者医療保険事業特別会計</t>
  </si>
  <si>
    <t>国民健康保険施設勘定（中村診療所）特別会計</t>
  </si>
  <si>
    <t>訪問看護事業特別会計</t>
  </si>
  <si>
    <t>布施へき地診療施設事業特別会計</t>
  </si>
  <si>
    <t>その他会計（赤字）</t>
  </si>
  <si>
    <t>その他会計（黒字）</t>
  </si>
  <si>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</si>
  <si>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</si>
  <si>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</si>
  <si>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7">
      <t>コウレイ</t>
    </rPh>
    <rPh sb="7" eb="8">
      <t>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</si>
  <si>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</si>
  <si>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</si>
  <si>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8">
      <t>シマ</t>
    </rPh>
    <rPh sb="8" eb="9">
      <t>マエ</t>
    </rPh>
    <rPh sb="9" eb="11">
      <t>ビョウイン</t>
    </rPh>
    <phoneticPr fontId="2"/>
  </si>
  <si>
    <t>隠岐の島町教育文化振興財団</t>
    <rPh sb="0" eb="2">
      <t>オキ</t>
    </rPh>
    <rPh sb="3" eb="5">
      <t>シマチョウ</t>
    </rPh>
    <rPh sb="5" eb="7">
      <t>キョウイク</t>
    </rPh>
    <rPh sb="7" eb="9">
      <t>ブンカ</t>
    </rPh>
    <rPh sb="9" eb="11">
      <t>シンコウ</t>
    </rPh>
    <rPh sb="11" eb="13">
      <t>ザイダン</t>
    </rPh>
    <phoneticPr fontId="2"/>
  </si>
  <si>
    <t>ふせの里</t>
    <rPh sb="3" eb="4">
      <t>サト</t>
    </rPh>
    <phoneticPr fontId="2"/>
  </si>
  <si>
    <t>あいらんど</t>
  </si>
  <si>
    <t>隠岐の島町農業公社</t>
    <rPh sb="0" eb="2">
      <t>オキ</t>
    </rPh>
    <rPh sb="3" eb="5">
      <t>シマチョウ</t>
    </rPh>
    <rPh sb="5" eb="7">
      <t>ノウギョウ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</si>
  <si>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</si>
  <si>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</si>
  <si>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</si>
  <si>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</si>
  <si>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</si>
  <si>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</si>
  <si>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</si>
  <si>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</si>
  <si>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</si>
  <si>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</si>
  <si>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</si>
  <si>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町村合併前の旧町村において、国の経済対策を背景に地方債に依存した社会基盤整備を行って来た。特に平成5年から8年までは、毎年約50億円の地方債を発行したことにより地方債残高が膨らんだため、類似団体と比較すると高い比率となっている。平成16年度の町村合併以降は、行財政改革の一環として繰上償還や地方債の新規発行抑制に取り組んでおり、数値は改善傾向にある。</t>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</si>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</sst>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135811</c:v>
                </c:pt>
                <c:pt idx="1">
                  <c:v>174232</c:v>
                </c:pt>
                <c:pt idx="2">
                  <c:v>161502</c:v>
                </c:pt>
                <c:pt idx="3">
                  <c:v>132778</c:v>
                </c:pt>
                <c:pt idx="4">
                  <c:v>158953</c:v>
                </c:pt>
              </c:numCache>
            </c:numRef>
          </c:val>
          <c:smooth val="0"/>
        </c:ser>
        <c:dLbls>
          <c:showLegendKey val="0"/>
          <c:showVal val="0"/>
          <c:showCatName val="0"/>
          <c:showSerName val="0"/>
          <c:showPercent val="0"/>
          <c:showBubbleSize val="0"/>
        </c:dLbls>
        <c:marker val="1"/>
        <c:smooth val="0"/>
        <c:axId val="441976984"/>
        <c:axId val="441978552"/>
      </c:lineChart>
      <c:catAx>
        <c:axId val="441976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978552"/>
        <c:crosses val="autoZero"/>
        <c:auto val="1"/>
        <c:lblAlgn val="ctr"/>
        <c:lblOffset val="100"/>
        <c:tickLblSkip val="1"/>
        <c:tickMarkSkip val="1"/>
        <c:noMultiLvlLbl val="0"/>
      </c:catAx>
      <c:valAx>
        <c:axId val="4419785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976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2.0099999999999998</c:v>
                </c:pt>
                <c:pt idx="1">
                  <c:v>2.4300000000000002</c:v>
                </c:pt>
                <c:pt idx="2">
                  <c:v>1.91</c:v>
                </c:pt>
                <c:pt idx="3">
                  <c:v>1.95</c:v>
                </c:pt>
                <c:pt idx="4">
                  <c:v>2.77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c:v>
                </c:pt>
                <c:pt idx="1">
                  <c:v>14.02</c:v>
                </c:pt>
                <c:pt idx="2">
                  <c:v>15.43</c:v>
                </c:pt>
                <c:pt idx="3">
                  <c:v>15.21</c:v>
                </c:pt>
                <c:pt idx="4">
                  <c:v>15.55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1979728"/>
        <c:axId val="441982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0.33</c:v>
                </c:pt>
                <c:pt idx="1">
                  <c:v>0.42</c:v>
                </c:pt>
                <c:pt idx="2">
                  <c:v>-0.52</c:v>
                </c:pt>
                <c:pt idx="3">
                  <c:v>0.08</c:v>
                </c:pt>
                <c:pt idx="4">
                  <c:v>0.78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1979728"/>
        <c:axId val="441982472"/>
      </c:lineChart>
      <c:catAx>
        <c:axId val="44197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982472"/>
        <c:crosses val="autoZero"/>
        <c:auto val="1"/>
        <c:lblAlgn val="ctr"/>
        <c:lblOffset val="100"/>
        <c:tickLblSkip val="1"/>
        <c:tickMarkSkip val="1"/>
        <c:noMultiLvlLbl val="0"/>
      </c:catAx>
      <c:valAx>
        <c:axId val="441982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7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0.26</c:v>
                </c:pt>
                <c:pt idx="2">
                  <c:v>#N/A</c:v>
                </c:pt>
                <c:pt idx="3">
                  <c:v>0.28000000000000003</c:v>
                </c:pt>
                <c:pt idx="4">
                  <c:v>#N/A</c:v>
                </c:pt>
                <c:pt idx="5">
                  <c:v>0.28000000000000003</c:v>
                </c:pt>
                <c:pt idx="6">
                  <c:v>#N/A</c:v>
                </c:pt>
                <c:pt idx="7">
                  <c:v>0.28999999999999998</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布施へき地診療施設事業特別会計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国民健康保険施設勘定（中村診療所）特別会計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0.23</c:v>
                </c:pt>
                <c:pt idx="4">
                  <c:v>#N/A</c:v>
                </c:pt>
                <c:pt idx="5">
                  <c:v>0.32</c:v>
                </c:pt>
                <c:pt idx="6">
                  <c:v>#N/A</c:v>
                </c:pt>
                <c:pt idx="7">
                  <c:v>0.49</c:v>
                </c:pt>
                <c:pt idx="8">
                  <c:v>#N/A</c:v>
                </c:pt>
                <c:pt idx="9">
                  <c:v>0.63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3.99</c:v>
                </c:pt>
                <c:pt idx="2">
                  <c:v>#N/A</c:v>
                </c:pt>
                <c:pt idx="3">
                  <c:v>2.97</c:v>
                </c:pt>
                <c:pt idx="4">
                  <c:v>#N/A</c:v>
                </c:pt>
                <c:pt idx="5">
                  <c:v>2.95</c:v>
                </c:pt>
                <c:pt idx="6">
                  <c:v>#N/A</c:v>
                </c:pt>
                <c:pt idx="7">
                  <c:v>2.7</c:v>
                </c:pt>
                <c:pt idx="8">
                  <c:v>#N/A</c:v>
                </c:pt>
                <c:pt idx="9">
                  <c:v>2.5499999999999998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1.98</c:v>
                </c:pt>
                <c:pt idx="2">
                  <c:v>#N/A</c:v>
                </c:pt>
                <c:pt idx="3">
                  <c:v>2.41</c:v>
                </c:pt>
                <c:pt idx="4">
                  <c:v>#N/A</c:v>
                </c:pt>
                <c:pt idx="5">
                  <c:v>1.9</c:v>
                </c:pt>
                <c:pt idx="6">
                  <c:v>#N/A</c:v>
                </c:pt>
                <c:pt idx="7">
                  <c:v>1.94</c:v>
                </c:pt>
                <c:pt idx="8">
                  <c:v>#N/A</c:v>
                </c:pt>
                <c:pt idx="9">
                  <c:v>2.76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1981296"/>
        <c:axId val="441981688"/>
      </c:barChart>
      <c:catAx>
        <c:axId val="44198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981688"/>
        <c:crosses val="autoZero"/>
        <c:auto val="1"/>
        <c:lblAlgn val="ctr"/>
        <c:lblOffset val="100"/>
        <c:tickLblSkip val="1"/>
        <c:tickMarkSkip val="1"/>
        <c:noMultiLvlLbl val="0"/>
      </c:catAx>
      <c:valAx>
        <c:axId val="441981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8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2574</c:v>
                </c:pt>
                <c:pt idx="5">
                  <c:v>2597</c:v>
                </c:pt>
                <c:pt idx="8">
                  <c:v>2633</c:v>
                </c:pt>
                <c:pt idx="11">
                  <c:v>2717</c:v>
                </c:pt>
                <c:pt idx="14">
                  <c:v>2689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c:v>
                </c:pt>
                <c:pt idx="3">
                  <c:v>21</c:v>
                </c:pt>
                <c:pt idx="6">
                  <c:v>20</c:v>
                </c:pt>
                <c:pt idx="9">
                  <c:v>20</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51</c:v>
                </c:pt>
                <c:pt idx="3">
                  <c:v>105</c:v>
                </c:pt>
                <c:pt idx="6">
                  <c:v>107</c:v>
                </c:pt>
                <c:pt idx="9">
                  <c:v>109</c:v>
                </c:pt>
                <c:pt idx="12">
                  <c:v>105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399</c:v>
                </c:pt>
                <c:pt idx="3">
                  <c:v>475</c:v>
                </c:pt>
                <c:pt idx="6">
                  <c:v>458</c:v>
                </c:pt>
                <c:pt idx="9">
                  <c:v>474</c:v>
                </c:pt>
                <c:pt idx="12">
                  <c:v>461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3126</c:v>
                </c:pt>
                <c:pt idx="3">
                  <c:v>3023</c:v>
                </c:pt>
                <c:pt idx="6">
                  <c:v>2955</c:v>
                </c:pt>
                <c:pt idx="9">
                  <c:v>2958</c:v>
                </c:pt>
                <c:pt idx="12">
                  <c:v>2867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1979336"/>
        <c:axId val="441977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1025</c:v>
                </c:pt>
                <c:pt idx="2">
                  <c:v>#N/A</c:v>
                </c:pt>
                <c:pt idx="3">
                  <c:v>#N/A</c:v>
                </c:pt>
                <c:pt idx="4">
                  <c:v>1027</c:v>
                </c:pt>
                <c:pt idx="5">
                  <c:v>#N/A</c:v>
                </c:pt>
                <c:pt idx="6">
                  <c:v>#N/A</c:v>
                </c:pt>
                <c:pt idx="7">
                  <c:v>907</c:v>
                </c:pt>
                <c:pt idx="8">
                  <c:v>#N/A</c:v>
                </c:pt>
                <c:pt idx="9">
                  <c:v>#N/A</c:v>
                </c:pt>
                <c:pt idx="10">
                  <c:v>844</c:v>
                </c:pt>
                <c:pt idx="11">
                  <c:v>#N/A</c:v>
                </c:pt>
                <c:pt idx="12">
                  <c:v>#N/A</c:v>
                </c:pt>
                <c:pt idx="13">
                  <c:v>753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1979336"/>
        <c:axId val="441977376"/>
      </c:lineChart>
      <c:catAx>
        <c:axId val="44197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977376"/>
        <c:crosses val="autoZero"/>
        <c:auto val="1"/>
        <c:lblAlgn val="ctr"/>
        <c:lblOffset val="100"/>
        <c:tickLblSkip val="1"/>
        <c:tickMarkSkip val="1"/>
        <c:noMultiLvlLbl val="0"/>
      </c:catAx>
      <c:valAx>
        <c:axId val="44197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79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20549</c:v>
                </c:pt>
                <c:pt idx="5">
                  <c:v>21101</c:v>
                </c:pt>
                <c:pt idx="8">
                  <c:v>20915</c:v>
                </c:pt>
                <c:pt idx="11">
                  <c:v>19798</c:v>
                </c:pt>
                <c:pt idx="14">
                  <c:v>19519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1229</c:v>
                </c:pt>
                <c:pt idx="5">
                  <c:v>1342</c:v>
                </c:pt>
                <c:pt idx="8">
                  <c:v>1346</c:v>
                </c:pt>
                <c:pt idx="11">
                  <c:v>1283</c:v>
                </c:pt>
                <c:pt idx="14">
                  <c:v>1282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2570</c:v>
                </c:pt>
                <c:pt idx="5">
                  <c:v>2915</c:v>
                </c:pt>
                <c:pt idx="8">
                  <c:v>3065</c:v>
                </c:pt>
                <c:pt idx="11">
                  <c:v>3336</c:v>
                </c:pt>
                <c:pt idx="14">
                  <c:v>3445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1936</c:v>
                </c:pt>
                <c:pt idx="3">
                  <c:v>1990</c:v>
                </c:pt>
                <c:pt idx="6">
                  <c:v>1792</c:v>
                </c:pt>
                <c:pt idx="9">
                  <c:v>1608</c:v>
                </c:pt>
                <c:pt idx="12">
                  <c:v>1661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406</c:v>
                </c:pt>
                <c:pt idx="3">
                  <c:v>890</c:v>
                </c:pt>
                <c:pt idx="6">
                  <c:v>842</c:v>
                </c:pt>
                <c:pt idx="9">
                  <c:v>801</c:v>
                </c:pt>
                <c:pt idx="12">
                  <c:v>755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4901</c:v>
                </c:pt>
                <c:pt idx="3">
                  <c:v>5118</c:v>
                </c:pt>
                <c:pt idx="6">
                  <c:v>5263</c:v>
                </c:pt>
                <c:pt idx="9">
                  <c:v>5573</c:v>
                </c:pt>
                <c:pt idx="12">
                  <c:v>5801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97</c:v>
                </c:pt>
                <c:pt idx="3">
                  <c:v>76</c:v>
                </c:pt>
                <c:pt idx="6">
                  <c:v>56</c:v>
                </c:pt>
                <c:pt idx="9">
                  <c:v>36</c:v>
                </c:pt>
                <c:pt idx="12">
                  <c:v>27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23258</c:v>
                </c:pt>
                <c:pt idx="3">
                  <c:v>23559</c:v>
                </c:pt>
                <c:pt idx="6">
                  <c:v>23297</c:v>
                </c:pt>
                <c:pt idx="9">
                  <c:v>22174</c:v>
                </c:pt>
                <c:pt idx="12">
                  <c:v>21515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3242896"/>
        <c:axId val="453244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6251</c:v>
                </c:pt>
                <c:pt idx="2">
                  <c:v>#N/A</c:v>
                </c:pt>
                <c:pt idx="3">
                  <c:v>#N/A</c:v>
                </c:pt>
                <c:pt idx="4">
                  <c:v>6275</c:v>
                </c:pt>
                <c:pt idx="5">
                  <c:v>#N/A</c:v>
                </c:pt>
                <c:pt idx="6">
                  <c:v>#N/A</c:v>
                </c:pt>
                <c:pt idx="7">
                  <c:v>5924</c:v>
                </c:pt>
                <c:pt idx="8">
                  <c:v>#N/A</c:v>
                </c:pt>
                <c:pt idx="9">
                  <c:v>#N/A</c:v>
                </c:pt>
                <c:pt idx="10">
                  <c:v>5773</c:v>
                </c:pt>
                <c:pt idx="11">
                  <c:v>#N/A</c:v>
                </c:pt>
                <c:pt idx="12">
                  <c:v>#N/A</c:v>
                </c:pt>
                <c:pt idx="13">
                  <c:v>5513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3242896"/>
        <c:axId val="453244856"/>
      </c:lineChart>
      <c:catAx>
        <c:axId val="45324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244856"/>
        <c:crosses val="autoZero"/>
        <c:auto val="1"/>
        <c:lblAlgn val="ctr"/>
        <c:lblOffset val="100"/>
        <c:tickLblSkip val="1"/>
        <c:tickMarkSkip val="1"/>
        <c:noMultiLvlLbl val="0"/>
      </c:catAx>
      <c:valAx>
        <c:axId val="453244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4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{E08E1DBE-6E78-485A-AEC4-61B9D2C90FFB}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{27EE6BE5-5AD1-4597-83FB-FEA1E5693B37}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{367351F0-24EA-4737-9CCD-56B74D13DF98}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{E750ADB0-7436-43D5-B6DB-BACF121A0447}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{5068A391-BEBB-47B2-865F-8D166C2BF0FD}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{6E357059-0809-4EBE-8D12-5BFBE75381B8}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{4FA25C6B-2EA7-406D-989B-1EE2F9F188DA}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{6075ABA1-66FD-432B-AEE5-749508D9EF01}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{40737286-1018-4638-A44D-0016758A73ED}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{CFA6D201-767C-4550-90D8-EC3B9E0086FA}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3247992"/>
        <c:axId val="453248384"/>
      </c:scatterChart>
      <c:valAx>
        <c:axId val="453247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248384"/>
        <c:crosses val="autoZero"/>
        <c:crossBetween val="midCat"/>
      </c:valAx>
      <c:valAx>
        <c:axId val="4532483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247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{75415EF1-F181-4F97-916A-B109EC863D7A}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{7A8DE84B-B1D2-4A85-BC8C-944A9A98F988}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{1CAA3D75-BE08-4CEA-9F47-97D600C8AFBD}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{255FDA8B-3216-4197-BF88-FE052D0679A7}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{A1EE9404-EA3F-4226-9191-F0D1BC6AFF5F}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16.399999999999999</c:v>
                </c:pt>
                <c:pt idx="2">
                  <c:v>15</c:v>
                </c:pt>
                <c:pt idx="3">
                  <c:v>14.1</c:v>
                </c:pt>
                <c:pt idx="4">
                  <c:v>12.8</c:v>
                </c:pt>
              </c:numCache>
            </c:numRef>
          </c:xVal>
          <c:yVal>
            <c:numRef>
              <c:f>公会計指標分析・財政指標組合せ分析表!$K$73:$O$73</c:f>
              <c:numCache>
                <c:formatCode>#,##0.0;"▲ "#,##0.0</c:formatCode>
                <c:ptCount val="5"/>
                <c:pt idx="0">
                  <c:v>94.9</c:v>
                </c:pt>
                <c:pt idx="1">
                  <c:v>95.7</c:v>
                </c:pt>
                <c:pt idx="2">
                  <c:v>91.4</c:v>
                </c:pt>
                <c:pt idx="3">
                  <c:v>87.8</c:v>
                </c:pt>
                <c:pt idx="4">
                  <c:v>86.1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{F7FB82B1-827D-4077-948A-8845320BCAE6}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{55C1C085-1DF9-4D16-8C0D-D452890D2514}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{229E0888-98CA-407C-ABD2-BC10CD8E3B10}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{C9ED3400-A810-4F13-9838-6B2FBB8BAD6C}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{4612FF08-EC19-462F-B488-CD44D6964D17}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8.9</c:v>
                </c:pt>
                <c:pt idx="4">
                  <c:v>7.9</c:v>
                </c:pt>
              </c:numCache>
            </c:numRef>
          </c:xVal>
          <c:yVal>
            <c:numRef>
              <c:f>公会計指標分析・財政指標組合せ分析表!$K$77:$O$77</c:f>
              <c:numCache>
                <c:formatCode>#,##0.0;"▲ "#,##0.0</c:formatCode>
                <c:ptCount val="5"/>
                <c:pt idx="0">
                  <c:v>61.3</c:v>
                </c:pt>
                <c:pt idx="1">
                  <c:v>54.6</c:v>
                </c:pt>
                <c:pt idx="2">
                  <c:v>48.7</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3249168"/>
        <c:axId val="453248776"/>
      </c:scatterChart>
      <c:valAx>
        <c:axId val="453249168"/>
        <c:scaling>
          <c:orientation val="minMax"/>
          <c:max val="18"/>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248776"/>
        <c:crosses val="autoZero"/>
        <c:crossBetween val="midCat"/>
      </c:valAx>
      <c:valAx>
        <c:axId val="453248776"/>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249168"/>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元利償還金は大規模事業の償還終了に伴い再び減に転じた。また債務負担行為に基づく支出額の減も併せ、分子は前年度より</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村合併以降、過疎・辺地対策事業債、合併特例債といった有利な地方債を中心に発行して来たことで実質公債費比率は近年減少を続けている。今後は大規模事業実施による地方債新規発行額増大が見込まれており、元利償還金増額が予想されるが、国県補助等を活用しながら有利な地方債を発行することで負担の抑制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年度の町村合併以降、行財政改革の一環として行った繰上償還や地方債の新規発行抑制等による成果で将来負担額は年々減少傾向となっている。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年度は地方債借入額より償還額が上回ったこと等により地方債現在高が減少したことに加え、充当可能基金の増額等により充当可能財源が微増した。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だが今後は大規模事業実施により基金を取崩して予算を確保していくことが見込まれており、充当可能財源が減少する上に、実質公債費比率も上昇に転じると見られることから将来負担比率についても上昇していく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14,694
14,618
242.83
15,242,624
14,968,477
247,182
8,920,607
21,514,930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14,694
14,618
242.83
15,242,624
14,968,477
247,182
8,920,607
21,514,930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14,694
14,618
242.83
15,242,624
14,968,477
247,182
8,920,607
21,514,930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14,694
14,618
242.83
15,242,624
14,968,477
247,182
8,920,607
21,514,930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人口減少が続くなか、個人所得や法人税の増収が見込めない上、離島という地理的条件から大企業も無く、税収構造は非常に脆弱である。そのため財政力指数は類似団体を大きく下回り</a:t>
          </a:r>
          <a:r>
            <a:rPr kumimoji="1" lang="en-US" altLang="ja-JP" sz="1300">
              <a:latin typeface="ＭＳ Ｐゴシック"/>
            </a:rPr>
            <a:t>0.19</a:t>
          </a:r>
          <a:r>
            <a:rPr kumimoji="1" lang="ja-JP" altLang="en-US" sz="1300">
              <a:latin typeface="ＭＳ Ｐゴシック"/>
            </a:rPr>
            <a:t>で推移している。</a:t>
          </a:r>
          <a:endParaRPr kumimoji="1" lang="en-US" altLang="ja-JP" sz="1300">
            <a:latin typeface="ＭＳ Ｐゴシック"/>
          </a:endParaRPr>
        </a:p>
        <a:p>
          <a:r>
            <a:rPr kumimoji="1" lang="ja-JP" altLang="en-US" sz="1300">
              <a:latin typeface="ＭＳ Ｐゴシック"/>
            </a:rPr>
            <a:t>　観光・農林水産業振興のほか、新たな産業創出も視野に入れ税収基盤の強化を図るとともに行財政改革の確実な実施により財政の健全化を図っていく。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96157</xdr:rowOff>
    </xdr:to>
    <xdr:cxnSp macro="">
      <xdr:nvCxnSpPr>
        <xdr:cNvPr id="78" name="直線コネクタ 77"/>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ける経常一般財源は年々減少する方向にあるが、町村合併以降実施している行財政改革実施計画に基づく職員数削減による人件費の抑制、地方債の新規発行抑制等の成果で類似団体内平均値と同程度の水準に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年度は人件費や公債費等の減があったものの普通交付税減額等の影響により前年度より</a:t>
          </a:r>
          <a:r>
            <a:rPr kumimoji="1" lang="en-US" altLang="ja-JP" sz="1300">
              <a:latin typeface="ＭＳ Ｐゴシック"/>
            </a:rPr>
            <a:t>1.6%</a:t>
          </a:r>
          <a:r>
            <a:rPr kumimoji="1" lang="ja-JP" altLang="en-US" sz="1300">
              <a:latin typeface="ＭＳ Ｐゴシック"/>
            </a:rPr>
            <a:t>の増となっている。今後も普通交付税一本算定による影響が見込まれるが、行財政改革への取組みを通じて義務的経費の削減に努め、現在の水準を維持していく。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94996</xdr:rowOff>
    </xdr:from>
    <xdr:to>
      <xdr:col>7</xdr:col>
      <xdr:colOff>152400</xdr:colOff>
      <xdr:row>64</xdr:row>
      <xdr:rowOff>762</xdr:rowOff>
    </xdr:to>
    <xdr:cxnSp macro="">
      <xdr:nvCxnSpPr>
        <xdr:cNvPr id="130" name="直線コネクタ 129"/>
        <xdr:cNvCxnSpPr/>
      </xdr:nvCxnSpPr>
      <xdr:spPr>
        <a:xfrm>
          <a:off x="4114800" y="1089634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94996</xdr:rowOff>
    </xdr:from>
    <xdr:to>
      <xdr:col>6</xdr:col>
      <xdr:colOff>0</xdr:colOff>
      <xdr:row>63</xdr:row>
      <xdr:rowOff>119126</xdr:rowOff>
    </xdr:to>
    <xdr:cxnSp macro="">
      <xdr:nvCxnSpPr>
        <xdr:cNvPr id="133" name="直線コネクタ 132"/>
        <xdr:cNvCxnSpPr/>
      </xdr:nvCxnSpPr>
      <xdr:spPr>
        <a:xfrm flipV="1">
          <a:off x="3225800" y="1089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63</xdr:row>
      <xdr:rowOff>128778</xdr:rowOff>
    </xdr:to>
    <xdr:cxnSp macro="">
      <xdr:nvCxnSpPr>
        <xdr:cNvPr id="136" name="直線コネクタ 135"/>
        <xdr:cNvCxnSpPr/>
      </xdr:nvCxnSpPr>
      <xdr:spPr>
        <a:xfrm flipV="1">
          <a:off x="2336800" y="1092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7" name="フローチャート : 判断 136"/>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38" name="テキスト ボックス 137"/>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128778</xdr:rowOff>
    </xdr:from>
    <xdr:to>
      <xdr:col>3</xdr:col>
      <xdr:colOff>279400</xdr:colOff>
      <xdr:row>63</xdr:row>
      <xdr:rowOff>148082</xdr:rowOff>
    </xdr:to>
    <xdr:cxnSp macro="">
      <xdr:nvCxnSpPr>
        <xdr:cNvPr id="139" name="直線コネクタ 138"/>
        <xdr:cNvCxnSpPr/>
      </xdr:nvCxnSpPr>
      <xdr:spPr>
        <a:xfrm flipV="1">
          <a:off x="1447800" y="1093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0" name="フローチャート : 判断 139"/>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1" name="テキスト ボックス 140"/>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2" name="フローチャート : 判断 141"/>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3" name="テキスト ボックス 142"/>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9" name="円/楕円 148"/>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93489</xdr:rowOff>
    </xdr:from>
    <xdr:ext cx="762000" cy="259045"/>
    <xdr:sp macro="" textlink="">
      <xdr:nvSpPr>
        <xdr:cNvPr id="150"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44196</xdr:rowOff>
    </xdr:from>
    <xdr:to>
      <xdr:col>6</xdr:col>
      <xdr:colOff>50800</xdr:colOff>
      <xdr:row>63</xdr:row>
      <xdr:rowOff>145796</xdr:rowOff>
    </xdr:to>
    <xdr:sp macro="" textlink="">
      <xdr:nvSpPr>
        <xdr:cNvPr id="151" name="円/楕円 150"/>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130573</xdr:rowOff>
    </xdr:from>
    <xdr:ext cx="736600" cy="259045"/>
    <xdr:sp macro="" textlink="">
      <xdr:nvSpPr>
        <xdr:cNvPr id="152" name="テキスト ボックス 151"/>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3" name="円/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8653</xdr:rowOff>
    </xdr:from>
    <xdr:ext cx="762000" cy="259045"/>
    <xdr:sp macro="" textlink="">
      <xdr:nvSpPr>
        <xdr:cNvPr id="154" name="テキスト ボックス 153"/>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5" name="円/楕円 154"/>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56" name="テキスト ボックス 155"/>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7" name="円/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37609</xdr:rowOff>
    </xdr:from>
    <xdr:ext cx="762000" cy="259045"/>
    <xdr:sp macro="" textlink="">
      <xdr:nvSpPr>
        <xdr:cNvPr id="158" name="テキスト ボックス 157"/>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[253,077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職員数の削減をはじめとした経費の節減に努めているところではあるが、離島という地域特性から他自治体との社会福祉施設・環境衛生施設等の広域連携が難しく、各施設の運営コストが高くなっている。</a:t>
          </a:r>
          <a:endParaRPr kumimoji="1" lang="en-US" altLang="ja-JP" sz="1300">
            <a:latin typeface="ＭＳ Ｐゴシック"/>
          </a:endParaRPr>
        </a:p>
        <a:p>
          <a:r>
            <a:rPr kumimoji="1" lang="ja-JP" altLang="en-US" sz="1300">
              <a:latin typeface="ＭＳ Ｐゴシック"/>
            </a:rPr>
            <a:t>　また、集落が点在しているため交通機関の維持やスクールバスの運行、ごみ収集等におけるコストも割高になっている。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170031</xdr:rowOff>
    </xdr:from>
    <xdr:to>
      <xdr:col>7</xdr:col>
      <xdr:colOff>152400</xdr:colOff>
      <xdr:row>85</xdr:row>
      <xdr:rowOff>46600</xdr:rowOff>
    </xdr:to>
    <xdr:cxnSp macro="">
      <xdr:nvCxnSpPr>
        <xdr:cNvPr id="191" name="直線コネクタ 190"/>
        <xdr:cNvCxnSpPr/>
      </xdr:nvCxnSpPr>
      <xdr:spPr>
        <a:xfrm>
          <a:off x="4114800" y="14571831"/>
          <a:ext cx="8382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143990</xdr:rowOff>
    </xdr:from>
    <xdr:to>
      <xdr:col>6</xdr:col>
      <xdr:colOff>0</xdr:colOff>
      <xdr:row>84</xdr:row>
      <xdr:rowOff>170031</xdr:rowOff>
    </xdr:to>
    <xdr:cxnSp macro="">
      <xdr:nvCxnSpPr>
        <xdr:cNvPr id="194" name="直線コネクタ 193"/>
        <xdr:cNvCxnSpPr/>
      </xdr:nvCxnSpPr>
      <xdr:spPr>
        <a:xfrm>
          <a:off x="3225800" y="14545790"/>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100479</xdr:rowOff>
    </xdr:from>
    <xdr:to>
      <xdr:col>4</xdr:col>
      <xdr:colOff>482600</xdr:colOff>
      <xdr:row>84</xdr:row>
      <xdr:rowOff>143990</xdr:rowOff>
    </xdr:to>
    <xdr:cxnSp macro="">
      <xdr:nvCxnSpPr>
        <xdr:cNvPr id="197" name="直線コネクタ 196"/>
        <xdr:cNvCxnSpPr/>
      </xdr:nvCxnSpPr>
      <xdr:spPr>
        <a:xfrm>
          <a:off x="2336800" y="14502279"/>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198" name="フローチャート : 判断 197"/>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199" name="テキスト ボックス 198"/>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79080</xdr:rowOff>
    </xdr:from>
    <xdr:to>
      <xdr:col>3</xdr:col>
      <xdr:colOff>279400</xdr:colOff>
      <xdr:row>84</xdr:row>
      <xdr:rowOff>100479</xdr:rowOff>
    </xdr:to>
    <xdr:cxnSp macro="">
      <xdr:nvCxnSpPr>
        <xdr:cNvPr id="200" name="直線コネクタ 199"/>
        <xdr:cNvCxnSpPr/>
      </xdr:nvCxnSpPr>
      <xdr:spPr>
        <a:xfrm>
          <a:off x="1447800" y="14480880"/>
          <a:ext cx="889000" cy="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1" name="フローチャート : 判断 200"/>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2" name="テキスト ボックス 201"/>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3" name="フローチャート : 判断 202"/>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4" name="テキスト ボックス 203"/>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167250</xdr:rowOff>
    </xdr:from>
    <xdr:to>
      <xdr:col>7</xdr:col>
      <xdr:colOff>203200</xdr:colOff>
      <xdr:row>85</xdr:row>
      <xdr:rowOff>97400</xdr:rowOff>
    </xdr:to>
    <xdr:sp macro="" textlink="">
      <xdr:nvSpPr>
        <xdr:cNvPr id="210" name="円/楕円 209"/>
        <xdr:cNvSpPr/>
      </xdr:nvSpPr>
      <xdr:spPr>
        <a:xfrm>
          <a:off x="4902200" y="145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139327</xdr:rowOff>
    </xdr:from>
    <xdr:ext cx="762000" cy="259045"/>
    <xdr:sp macro="" textlink="">
      <xdr:nvSpPr>
        <xdr:cNvPr id="211" name="人件費・物件費等の状況該当値テキスト"/>
        <xdr:cNvSpPr txBox="1"/>
      </xdr:nvSpPr>
      <xdr:spPr>
        <a:xfrm>
          <a:off x="5041900" y="145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253,077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119231</xdr:rowOff>
    </xdr:from>
    <xdr:to>
      <xdr:col>6</xdr:col>
      <xdr:colOff>50800</xdr:colOff>
      <xdr:row>85</xdr:row>
      <xdr:rowOff>49381</xdr:rowOff>
    </xdr:to>
    <xdr:sp macro="" textlink="">
      <xdr:nvSpPr>
        <xdr:cNvPr id="212" name="円/楕円 211"/>
        <xdr:cNvSpPr/>
      </xdr:nvSpPr>
      <xdr:spPr>
        <a:xfrm>
          <a:off x="4064000" y="145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34158</xdr:rowOff>
    </xdr:from>
    <xdr:ext cx="736600" cy="259045"/>
    <xdr:sp macro="" textlink="">
      <xdr:nvSpPr>
        <xdr:cNvPr id="213" name="テキスト ボックス 212"/>
        <xdr:cNvSpPr txBox="1"/>
      </xdr:nvSpPr>
      <xdr:spPr>
        <a:xfrm>
          <a:off x="3733800" y="1460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243,127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93190</xdr:rowOff>
    </xdr:from>
    <xdr:to>
      <xdr:col>4</xdr:col>
      <xdr:colOff>533400</xdr:colOff>
      <xdr:row>85</xdr:row>
      <xdr:rowOff>23340</xdr:rowOff>
    </xdr:to>
    <xdr:sp macro="" textlink="">
      <xdr:nvSpPr>
        <xdr:cNvPr id="214" name="円/楕円 213"/>
        <xdr:cNvSpPr/>
      </xdr:nvSpPr>
      <xdr:spPr>
        <a:xfrm>
          <a:off x="3175000" y="144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8117</xdr:rowOff>
    </xdr:from>
    <xdr:ext cx="762000" cy="259045"/>
    <xdr:sp macro="" textlink="">
      <xdr:nvSpPr>
        <xdr:cNvPr id="215" name="テキスト ボックス 214"/>
        <xdr:cNvSpPr txBox="1"/>
      </xdr:nvSpPr>
      <xdr:spPr>
        <a:xfrm>
          <a:off x="2844800" y="1458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237,731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49679</xdr:rowOff>
    </xdr:from>
    <xdr:to>
      <xdr:col>3</xdr:col>
      <xdr:colOff>330200</xdr:colOff>
      <xdr:row>84</xdr:row>
      <xdr:rowOff>151279</xdr:rowOff>
    </xdr:to>
    <xdr:sp macro="" textlink="">
      <xdr:nvSpPr>
        <xdr:cNvPr id="216" name="円/楕円 215"/>
        <xdr:cNvSpPr/>
      </xdr:nvSpPr>
      <xdr:spPr>
        <a:xfrm>
          <a:off x="2286000" y="144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136056</xdr:rowOff>
    </xdr:from>
    <xdr:ext cx="762000" cy="259045"/>
    <xdr:sp macro="" textlink="">
      <xdr:nvSpPr>
        <xdr:cNvPr id="217" name="テキスト ボックス 216"/>
        <xdr:cNvSpPr txBox="1"/>
      </xdr:nvSpPr>
      <xdr:spPr>
        <a:xfrm>
          <a:off x="1955800" y="1453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228,715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28280</xdr:rowOff>
    </xdr:from>
    <xdr:to>
      <xdr:col>2</xdr:col>
      <xdr:colOff>127000</xdr:colOff>
      <xdr:row>84</xdr:row>
      <xdr:rowOff>129880</xdr:rowOff>
    </xdr:to>
    <xdr:sp macro="" textlink="">
      <xdr:nvSpPr>
        <xdr:cNvPr id="218" name="円/楕円 217"/>
        <xdr:cNvSpPr/>
      </xdr:nvSpPr>
      <xdr:spPr>
        <a:xfrm>
          <a:off x="1397000" y="144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114657</xdr:rowOff>
    </xdr:from>
    <xdr:ext cx="762000" cy="259045"/>
    <xdr:sp macro="" textlink="">
      <xdr:nvSpPr>
        <xdr:cNvPr id="219" name="テキスト ボックス 218"/>
        <xdr:cNvSpPr txBox="1"/>
      </xdr:nvSpPr>
      <xdr:spPr>
        <a:xfrm>
          <a:off x="1066800" y="145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年の町村合併以降、平成</a:t>
          </a:r>
          <a:r>
            <a:rPr kumimoji="1" lang="en-US" altLang="ja-JP" sz="1300">
              <a:latin typeface="ＭＳ Ｐゴシック"/>
            </a:rPr>
            <a:t>21</a:t>
          </a:r>
          <a:r>
            <a:rPr kumimoji="1" lang="ja-JP" altLang="en-US" sz="1300">
              <a:latin typeface="ＭＳ Ｐゴシック"/>
            </a:rPr>
            <a:t>年度までは給与カットを実施していたため類似団体と比較し低い水準にあった。人員削減が計画通りに進んだこともあり、平成</a:t>
          </a:r>
          <a:r>
            <a:rPr kumimoji="1" lang="en-US" altLang="ja-JP" sz="1300">
              <a:latin typeface="ＭＳ Ｐゴシック"/>
            </a:rPr>
            <a:t>22</a:t>
          </a:r>
          <a:r>
            <a:rPr kumimoji="1" lang="ja-JP" altLang="en-US" sz="1300">
              <a:latin typeface="ＭＳ Ｐゴシック"/>
            </a:rPr>
            <a:t>年より段階的に給与カットを緩和したため、それ以降は類似団体と比較して高い水準で推移している。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140970</xdr:rowOff>
    </xdr:from>
    <xdr:to>
      <xdr:col>24</xdr:col>
      <xdr:colOff>558800</xdr:colOff>
      <xdr:row>85</xdr:row>
      <xdr:rowOff>104139</xdr:rowOff>
    </xdr:to>
    <xdr:cxnSp macro="">
      <xdr:nvCxnSpPr>
        <xdr:cNvPr id="244" name="直線コネクタ 243"/>
        <xdr:cNvCxnSpPr/>
      </xdr:nvCxnSpPr>
      <xdr:spPr>
        <a:xfrm flipV="1">
          <a:off x="17018000" y="138569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45"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46" name="直線コネクタ 245"/>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55897</xdr:rowOff>
    </xdr:from>
    <xdr:ext cx="762000" cy="259045"/>
    <xdr:sp macro="" textlink="">
      <xdr:nvSpPr>
        <xdr:cNvPr id="247"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80</xdr:row>
      <xdr:rowOff>140970</xdr:rowOff>
    </xdr:from>
    <xdr:to>
      <xdr:col>24</xdr:col>
      <xdr:colOff>647700</xdr:colOff>
      <xdr:row>80</xdr:row>
      <xdr:rowOff>140970</xdr:rowOff>
    </xdr:to>
    <xdr:cxnSp macro="">
      <xdr:nvCxnSpPr>
        <xdr:cNvPr id="248" name="直線コネクタ 247"/>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35243</xdr:rowOff>
    </xdr:to>
    <xdr:cxnSp macro="">
      <xdr:nvCxnSpPr>
        <xdr:cNvPr id="249" name="直線コネクタ 248"/>
        <xdr:cNvCxnSpPr/>
      </xdr:nvCxnSpPr>
      <xdr:spPr>
        <a:xfrm flipV="1">
          <a:off x="16179800" y="14677389"/>
          <a:ext cx="8382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0"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1" name="フローチャート : 判断 250"/>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140336</xdr:rowOff>
    </xdr:from>
    <xdr:to>
      <xdr:col>23</xdr:col>
      <xdr:colOff>406400</xdr:colOff>
      <xdr:row>86</xdr:row>
      <xdr:rowOff>35243</xdr:rowOff>
    </xdr:to>
    <xdr:cxnSp macro="">
      <xdr:nvCxnSpPr>
        <xdr:cNvPr id="252" name="直線コネクタ 251"/>
        <xdr:cNvCxnSpPr/>
      </xdr:nvCxnSpPr>
      <xdr:spPr>
        <a:xfrm>
          <a:off x="15290800" y="14713586"/>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3" name="フローチャート : 判断 252"/>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4" name="テキスト ボックス 253"/>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122238</xdr:rowOff>
    </xdr:from>
    <xdr:to>
      <xdr:col>22</xdr:col>
      <xdr:colOff>203200</xdr:colOff>
      <xdr:row>85</xdr:row>
      <xdr:rowOff>140336</xdr:rowOff>
    </xdr:to>
    <xdr:cxnSp macro="">
      <xdr:nvCxnSpPr>
        <xdr:cNvPr id="255" name="直線コネクタ 254"/>
        <xdr:cNvCxnSpPr/>
      </xdr:nvCxnSpPr>
      <xdr:spPr>
        <a:xfrm>
          <a:off x="14401800" y="146954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56" name="フローチャート : 判断 255"/>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57" name="テキスト ボックス 256"/>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122238</xdr:rowOff>
    </xdr:from>
    <xdr:to>
      <xdr:col>21</xdr:col>
      <xdr:colOff>0</xdr:colOff>
      <xdr:row>88</xdr:row>
      <xdr:rowOff>66357</xdr:rowOff>
    </xdr:to>
    <xdr:cxnSp macro="">
      <xdr:nvCxnSpPr>
        <xdr:cNvPr id="258" name="直線コネクタ 257"/>
        <xdr:cNvCxnSpPr/>
      </xdr:nvCxnSpPr>
      <xdr:spPr>
        <a:xfrm flipV="1">
          <a:off x="13512800" y="14695488"/>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59" name="フローチャート : 判断 258"/>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0" name="テキスト ボックス 259"/>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1" name="フローチャート : 判断 260"/>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2" name="テキスト ボックス 261"/>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8" name="円/楕円 267"/>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69"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155893</xdr:rowOff>
    </xdr:from>
    <xdr:to>
      <xdr:col>23</xdr:col>
      <xdr:colOff>457200</xdr:colOff>
      <xdr:row>86</xdr:row>
      <xdr:rowOff>86043</xdr:rowOff>
    </xdr:to>
    <xdr:sp macro="" textlink="">
      <xdr:nvSpPr>
        <xdr:cNvPr id="270" name="円/楕円 269"/>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70820</xdr:rowOff>
    </xdr:from>
    <xdr:ext cx="736600" cy="259045"/>
    <xdr:sp macro="" textlink="">
      <xdr:nvSpPr>
        <xdr:cNvPr id="271" name="テキスト ボックス 270"/>
        <xdr:cNvSpPr txBox="1"/>
      </xdr:nvSpPr>
      <xdr:spPr>
        <a:xfrm>
          <a:off x="15798800" y="1481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89536</xdr:rowOff>
    </xdr:from>
    <xdr:to>
      <xdr:col>22</xdr:col>
      <xdr:colOff>254000</xdr:colOff>
      <xdr:row>86</xdr:row>
      <xdr:rowOff>19686</xdr:rowOff>
    </xdr:to>
    <xdr:sp macro="" textlink="">
      <xdr:nvSpPr>
        <xdr:cNvPr id="272" name="円/楕円 271"/>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4463</xdr:rowOff>
    </xdr:from>
    <xdr:ext cx="762000" cy="259045"/>
    <xdr:sp macro="" textlink="">
      <xdr:nvSpPr>
        <xdr:cNvPr id="273" name="テキスト ボックス 272"/>
        <xdr:cNvSpPr txBox="1"/>
      </xdr:nvSpPr>
      <xdr:spPr>
        <a:xfrm>
          <a:off x="14909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71438</xdr:rowOff>
    </xdr:from>
    <xdr:to>
      <xdr:col>21</xdr:col>
      <xdr:colOff>50800</xdr:colOff>
      <xdr:row>86</xdr:row>
      <xdr:rowOff>1588</xdr:rowOff>
    </xdr:to>
    <xdr:sp macro="" textlink="">
      <xdr:nvSpPr>
        <xdr:cNvPr id="274" name="円/楕円 273"/>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157815</xdr:rowOff>
    </xdr:from>
    <xdr:ext cx="762000" cy="259045"/>
    <xdr:sp macro="" textlink="">
      <xdr:nvSpPr>
        <xdr:cNvPr id="275" name="テキスト ボックス 274"/>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15557</xdr:rowOff>
    </xdr:from>
    <xdr:to>
      <xdr:col>19</xdr:col>
      <xdr:colOff>533400</xdr:colOff>
      <xdr:row>88</xdr:row>
      <xdr:rowOff>117157</xdr:rowOff>
    </xdr:to>
    <xdr:sp macro="" textlink="">
      <xdr:nvSpPr>
        <xdr:cNvPr id="276" name="円/楕円 275"/>
        <xdr:cNvSpPr/>
      </xdr:nvSpPr>
      <xdr:spPr>
        <a:xfrm>
          <a:off x="13462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101934</xdr:rowOff>
    </xdr:from>
    <xdr:ext cx="762000" cy="259045"/>
    <xdr:sp macro="" textlink="">
      <xdr:nvSpPr>
        <xdr:cNvPr id="277" name="テキスト ボックス 276"/>
        <xdr:cNvSpPr txBox="1"/>
      </xdr:nvSpPr>
      <xdr:spPr>
        <a:xfrm>
          <a:off x="13131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実施計画に基づく職員数の削減は概ね計画どおり進んでいるものの、類似団体と比較すると高い数値となっている。ごみ・し尿処理、給食センター等部分的に民間委託等の推進を行って来たものの、離島という地理的条件から公共施設管理等の更なる民間参入は期待できそうになく、競争に伴うコスト低減も見込めそうにない。事務事業の見直しや事務効率化を進めつつ職員数の適正化を図っていく。</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4" name="直線コネクタ 303"/>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5"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06" name="直線コネクタ 305"/>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07"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08" name="直線コネクタ 307"/>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26467</xdr:rowOff>
    </xdr:from>
    <xdr:to>
      <xdr:col>24</xdr:col>
      <xdr:colOff>558800</xdr:colOff>
      <xdr:row>63</xdr:row>
      <xdr:rowOff>31776</xdr:rowOff>
    </xdr:to>
    <xdr:cxnSp macro="">
      <xdr:nvCxnSpPr>
        <xdr:cNvPr id="309" name="直線コネクタ 308"/>
        <xdr:cNvCxnSpPr/>
      </xdr:nvCxnSpPr>
      <xdr:spPr>
        <a:xfrm>
          <a:off x="16179800" y="10827817"/>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0"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1" name="フローチャート : 判断 310"/>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3302</xdr:rowOff>
    </xdr:from>
    <xdr:to>
      <xdr:col>23</xdr:col>
      <xdr:colOff>406400</xdr:colOff>
      <xdr:row>63</xdr:row>
      <xdr:rowOff>26467</xdr:rowOff>
    </xdr:to>
    <xdr:cxnSp macro="">
      <xdr:nvCxnSpPr>
        <xdr:cNvPr id="312" name="直線コネクタ 311"/>
        <xdr:cNvCxnSpPr/>
      </xdr:nvCxnSpPr>
      <xdr:spPr>
        <a:xfrm>
          <a:off x="15290800" y="1080465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3" name="フローチャート : 判断 312"/>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4" name="テキスト ボックス 313"/>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164617</xdr:rowOff>
    </xdr:from>
    <xdr:to>
      <xdr:col>22</xdr:col>
      <xdr:colOff>203200</xdr:colOff>
      <xdr:row>63</xdr:row>
      <xdr:rowOff>3302</xdr:rowOff>
    </xdr:to>
    <xdr:cxnSp macro="">
      <xdr:nvCxnSpPr>
        <xdr:cNvPr id="315" name="直線コネクタ 314"/>
        <xdr:cNvCxnSpPr/>
      </xdr:nvCxnSpPr>
      <xdr:spPr>
        <a:xfrm>
          <a:off x="14401800" y="10794517"/>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16" name="フローチャート : 判断 315"/>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17" name="テキスト ボックス 316"/>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164617</xdr:rowOff>
    </xdr:from>
    <xdr:to>
      <xdr:col>21</xdr:col>
      <xdr:colOff>0</xdr:colOff>
      <xdr:row>63</xdr:row>
      <xdr:rowOff>8128</xdr:rowOff>
    </xdr:to>
    <xdr:cxnSp macro="">
      <xdr:nvCxnSpPr>
        <xdr:cNvPr id="318" name="直線コネクタ 317"/>
        <xdr:cNvCxnSpPr/>
      </xdr:nvCxnSpPr>
      <xdr:spPr>
        <a:xfrm flipV="1">
          <a:off x="13512800" y="10794517"/>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157023</xdr:rowOff>
    </xdr:from>
    <xdr:to>
      <xdr:col>21</xdr:col>
      <xdr:colOff>50800</xdr:colOff>
      <xdr:row>61</xdr:row>
      <xdr:rowOff>87173</xdr:rowOff>
    </xdr:to>
    <xdr:sp macro="" textlink="">
      <xdr:nvSpPr>
        <xdr:cNvPr id="319" name="フローチャート : 判断 318"/>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97350</xdr:rowOff>
    </xdr:from>
    <xdr:ext cx="762000" cy="259045"/>
    <xdr:sp macro="" textlink="">
      <xdr:nvSpPr>
        <xdr:cNvPr id="320" name="テキスト ボックス 319"/>
        <xdr:cNvSpPr txBox="1"/>
      </xdr:nvSpPr>
      <xdr:spPr>
        <a:xfrm>
          <a:off x="14020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158953</xdr:rowOff>
    </xdr:from>
    <xdr:to>
      <xdr:col>19</xdr:col>
      <xdr:colOff>533400</xdr:colOff>
      <xdr:row>61</xdr:row>
      <xdr:rowOff>89103</xdr:rowOff>
    </xdr:to>
    <xdr:sp macro="" textlink="">
      <xdr:nvSpPr>
        <xdr:cNvPr id="321" name="フローチャート : 判断 320"/>
        <xdr:cNvSpPr/>
      </xdr:nvSpPr>
      <xdr:spPr>
        <a:xfrm>
          <a:off x="13462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99280</xdr:rowOff>
    </xdr:from>
    <xdr:ext cx="762000" cy="259045"/>
    <xdr:sp macro="" textlink="">
      <xdr:nvSpPr>
        <xdr:cNvPr id="322" name="テキスト ボックス 321"/>
        <xdr:cNvSpPr txBox="1"/>
      </xdr:nvSpPr>
      <xdr:spPr>
        <a:xfrm>
          <a:off x="13131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152426</xdr:rowOff>
    </xdr:from>
    <xdr:to>
      <xdr:col>24</xdr:col>
      <xdr:colOff>609600</xdr:colOff>
      <xdr:row>63</xdr:row>
      <xdr:rowOff>82576</xdr:rowOff>
    </xdr:to>
    <xdr:sp macro="" textlink="">
      <xdr:nvSpPr>
        <xdr:cNvPr id="328" name="円/楕円 327"/>
        <xdr:cNvSpPr/>
      </xdr:nvSpPr>
      <xdr:spPr>
        <a:xfrm>
          <a:off x="16967200" y="10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124503</xdr:rowOff>
    </xdr:from>
    <xdr:ext cx="762000" cy="259045"/>
    <xdr:sp macro="" textlink="">
      <xdr:nvSpPr>
        <xdr:cNvPr id="329" name="定員管理の状況該当値テキスト"/>
        <xdr:cNvSpPr txBox="1"/>
      </xdr:nvSpPr>
      <xdr:spPr>
        <a:xfrm>
          <a:off x="17106900" y="1075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147117</xdr:rowOff>
    </xdr:from>
    <xdr:to>
      <xdr:col>23</xdr:col>
      <xdr:colOff>457200</xdr:colOff>
      <xdr:row>63</xdr:row>
      <xdr:rowOff>77267</xdr:rowOff>
    </xdr:to>
    <xdr:sp macro="" textlink="">
      <xdr:nvSpPr>
        <xdr:cNvPr id="330" name="円/楕円 329"/>
        <xdr:cNvSpPr/>
      </xdr:nvSpPr>
      <xdr:spPr>
        <a:xfrm>
          <a:off x="16129000" y="10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62044</xdr:rowOff>
    </xdr:from>
    <xdr:ext cx="736600" cy="259045"/>
    <xdr:sp macro="" textlink="">
      <xdr:nvSpPr>
        <xdr:cNvPr id="331" name="テキスト ボックス 330"/>
        <xdr:cNvSpPr txBox="1"/>
      </xdr:nvSpPr>
      <xdr:spPr>
        <a:xfrm>
          <a:off x="15798800" y="1086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123952</xdr:rowOff>
    </xdr:from>
    <xdr:to>
      <xdr:col>22</xdr:col>
      <xdr:colOff>254000</xdr:colOff>
      <xdr:row>63</xdr:row>
      <xdr:rowOff>54102</xdr:rowOff>
    </xdr:to>
    <xdr:sp macro="" textlink="">
      <xdr:nvSpPr>
        <xdr:cNvPr id="332" name="円/楕円 331"/>
        <xdr:cNvSpPr/>
      </xdr:nvSpPr>
      <xdr:spPr>
        <a:xfrm>
          <a:off x="15240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38879</xdr:rowOff>
    </xdr:from>
    <xdr:ext cx="762000" cy="259045"/>
    <xdr:sp macro="" textlink="">
      <xdr:nvSpPr>
        <xdr:cNvPr id="333" name="テキスト ボックス 332"/>
        <xdr:cNvSpPr txBox="1"/>
      </xdr:nvSpPr>
      <xdr:spPr>
        <a:xfrm>
          <a:off x="14909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113817</xdr:rowOff>
    </xdr:from>
    <xdr:to>
      <xdr:col>21</xdr:col>
      <xdr:colOff>50800</xdr:colOff>
      <xdr:row>63</xdr:row>
      <xdr:rowOff>43967</xdr:rowOff>
    </xdr:to>
    <xdr:sp macro="" textlink="">
      <xdr:nvSpPr>
        <xdr:cNvPr id="334" name="円/楕円 333"/>
        <xdr:cNvSpPr/>
      </xdr:nvSpPr>
      <xdr:spPr>
        <a:xfrm>
          <a:off x="14351000" y="107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28744</xdr:rowOff>
    </xdr:from>
    <xdr:ext cx="762000" cy="259045"/>
    <xdr:sp macro="" textlink="">
      <xdr:nvSpPr>
        <xdr:cNvPr id="335" name="テキスト ボックス 334"/>
        <xdr:cNvSpPr txBox="1"/>
      </xdr:nvSpPr>
      <xdr:spPr>
        <a:xfrm>
          <a:off x="14020800" y="108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128778</xdr:rowOff>
    </xdr:from>
    <xdr:to>
      <xdr:col>19</xdr:col>
      <xdr:colOff>533400</xdr:colOff>
      <xdr:row>63</xdr:row>
      <xdr:rowOff>58928</xdr:rowOff>
    </xdr:to>
    <xdr:sp macro="" textlink="">
      <xdr:nvSpPr>
        <xdr:cNvPr id="336" name="円/楕円 335"/>
        <xdr:cNvSpPr/>
      </xdr:nvSpPr>
      <xdr:spPr>
        <a:xfrm>
          <a:off x="13462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43705</xdr:rowOff>
    </xdr:from>
    <xdr:ext cx="762000" cy="259045"/>
    <xdr:sp macro="" textlink="">
      <xdr:nvSpPr>
        <xdr:cNvPr id="337" name="テキスト ボックス 336"/>
        <xdr:cNvSpPr txBox="1"/>
      </xdr:nvSpPr>
      <xdr:spPr>
        <a:xfrm>
          <a:off x="13131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年度の町村合併以降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行財政改革の一環として行った繰上償還や地方債の新規発行抑制等による効果で</a:t>
          </a:r>
          <a:r>
            <a:rPr kumimoji="1" lang="ja-JP" altLang="en-US" sz="1300">
              <a:solidFill>
                <a:schemeClr val="dk1"/>
              </a:solidFill>
              <a:effectLst/>
              <a:latin typeface="+mn-lt"/>
              <a:ea typeface="+mn-ea"/>
              <a:cs typeface="+mn-cs"/>
            </a:rPr>
            <a:t>実質公債費比率</a:t>
          </a:r>
          <a:r>
            <a:rPr kumimoji="1" lang="ja-JP" altLang="ja-JP" sz="1300">
              <a:solidFill>
                <a:schemeClr val="dk1"/>
              </a:solidFill>
              <a:effectLst/>
              <a:latin typeface="+mn-lt"/>
              <a:ea typeface="+mn-ea"/>
              <a:cs typeface="+mn-cs"/>
            </a:rPr>
            <a:t>は年々</a:t>
          </a:r>
          <a:r>
            <a:rPr kumimoji="1" lang="ja-JP" altLang="en-US" sz="1300">
              <a:solidFill>
                <a:schemeClr val="dk1"/>
              </a:solidFill>
              <a:effectLst/>
              <a:latin typeface="+mn-lt"/>
              <a:ea typeface="+mn-ea"/>
              <a:cs typeface="+mn-cs"/>
            </a:rPr>
            <a:t>改善傾向</a:t>
          </a:r>
          <a:r>
            <a:rPr kumimoji="1" lang="ja-JP" altLang="ja-JP" sz="1300">
              <a:solidFill>
                <a:schemeClr val="dk1"/>
              </a:solidFill>
              <a:effectLst/>
              <a:latin typeface="+mn-lt"/>
              <a:ea typeface="+mn-ea"/>
              <a:cs typeface="+mn-cs"/>
            </a:rPr>
            <a:t>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普通交付税一本算定による歳入減や大規模事業実施による新規地方債発行額の増大に伴い比率が上昇に転じることが見込まれるが、経済対策と財政健全化のバランスを考えながら緊急度・住民ニーズを的確に把握した事業の選択により起債に大きく頼ることのない持続可能な財政運営を目指す。</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3" name="テキスト ボックス 36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43</xdr:row>
      <xdr:rowOff>71120</xdr:rowOff>
    </xdr:to>
    <xdr:cxnSp macro="">
      <xdr:nvCxnSpPr>
        <xdr:cNvPr id="366" name="直線コネクタ 365"/>
        <xdr:cNvCxnSpPr/>
      </xdr:nvCxnSpPr>
      <xdr:spPr>
        <a:xfrm flipV="1">
          <a:off x="17018000" y="618066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7"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68" name="直線コネクタ 367"/>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6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0" name="直線コネクタ 36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113877</xdr:rowOff>
    </xdr:to>
    <xdr:cxnSp macro="">
      <xdr:nvCxnSpPr>
        <xdr:cNvPr id="371" name="直線コネクタ 370"/>
        <xdr:cNvCxnSpPr/>
      </xdr:nvCxnSpPr>
      <xdr:spPr>
        <a:xfrm flipV="1">
          <a:off x="16179800" y="721021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2"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3" name="フローチャート : 判断 372"/>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113877</xdr:rowOff>
    </xdr:from>
    <xdr:to>
      <xdr:col>23</xdr:col>
      <xdr:colOff>406400</xdr:colOff>
      <xdr:row>43</xdr:row>
      <xdr:rowOff>14817</xdr:rowOff>
    </xdr:to>
    <xdr:cxnSp macro="">
      <xdr:nvCxnSpPr>
        <xdr:cNvPr id="374" name="直線コネクタ 373"/>
        <xdr:cNvCxnSpPr/>
      </xdr:nvCxnSpPr>
      <xdr:spPr>
        <a:xfrm flipV="1">
          <a:off x="15290800" y="73147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159173</xdr:rowOff>
    </xdr:from>
    <xdr:to>
      <xdr:col>23</xdr:col>
      <xdr:colOff>457200</xdr:colOff>
      <xdr:row>40</xdr:row>
      <xdr:rowOff>89323</xdr:rowOff>
    </xdr:to>
    <xdr:sp macro="" textlink="">
      <xdr:nvSpPr>
        <xdr:cNvPr id="375" name="フローチャート : 判断 374"/>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376" name="テキスト ボックス 375"/>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127423</xdr:rowOff>
    </xdr:to>
    <xdr:cxnSp macro="">
      <xdr:nvCxnSpPr>
        <xdr:cNvPr id="377" name="直線コネクタ 376"/>
        <xdr:cNvCxnSpPr/>
      </xdr:nvCxnSpPr>
      <xdr:spPr>
        <a:xfrm flipV="1">
          <a:off x="14401800" y="738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78" name="フローチャート : 判断 37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79" name="テキスト ボックス 378"/>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44</xdr:row>
      <xdr:rowOff>20320</xdr:rowOff>
    </xdr:to>
    <xdr:cxnSp macro="">
      <xdr:nvCxnSpPr>
        <xdr:cNvPr id="380" name="直線コネクタ 379"/>
        <xdr:cNvCxnSpPr/>
      </xdr:nvCxnSpPr>
      <xdr:spPr>
        <a:xfrm flipV="1">
          <a:off x="13512800" y="749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1" name="フローチャート : 判断 38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2" name="テキスト ボックス 38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83" name="フローチャート : 判断 382"/>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384" name="テキスト ボックス 383"/>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390" name="円/楕円 389"/>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391"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63077</xdr:rowOff>
    </xdr:from>
    <xdr:to>
      <xdr:col>23</xdr:col>
      <xdr:colOff>457200</xdr:colOff>
      <xdr:row>42</xdr:row>
      <xdr:rowOff>164677</xdr:rowOff>
    </xdr:to>
    <xdr:sp macro="" textlink="">
      <xdr:nvSpPr>
        <xdr:cNvPr id="392" name="円/楕円 391"/>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149454</xdr:rowOff>
    </xdr:from>
    <xdr:ext cx="736600" cy="259045"/>
    <xdr:sp macro="" textlink="">
      <xdr:nvSpPr>
        <xdr:cNvPr id="393" name="テキスト ボックス 392"/>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394" name="円/楕円 393"/>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395" name="テキスト ボックス 394"/>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396" name="円/楕円 395"/>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397" name="テキスト ボックス 396"/>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398" name="円/楕円 397"/>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399" name="テキスト ボックス 398"/>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類似団体内平均値を下回っているものの、</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年度の町村合併以降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行財政改革の一環として行った繰上償還や地方債の新規発行抑制等による効果で将来負担</a:t>
          </a:r>
          <a:r>
            <a:rPr kumimoji="1" lang="ja-JP" altLang="en-US" sz="1300">
              <a:solidFill>
                <a:schemeClr val="dk1"/>
              </a:solidFill>
              <a:effectLst/>
              <a:latin typeface="+mn-lt"/>
              <a:ea typeface="+mn-ea"/>
              <a:cs typeface="+mn-cs"/>
            </a:rPr>
            <a:t>比率</a:t>
          </a:r>
          <a:r>
            <a:rPr kumimoji="1" lang="ja-JP" altLang="ja-JP" sz="1300">
              <a:solidFill>
                <a:schemeClr val="dk1"/>
              </a:solidFill>
              <a:effectLst/>
              <a:latin typeface="+mn-lt"/>
              <a:ea typeface="+mn-ea"/>
              <a:cs typeface="+mn-cs"/>
            </a:rPr>
            <a:t>は年々減少傾向</a:t>
          </a:r>
          <a:r>
            <a:rPr kumimoji="1" lang="ja-JP" altLang="en-US" sz="1300">
              <a:solidFill>
                <a:schemeClr val="dk1"/>
              </a:solidFill>
              <a:effectLst/>
              <a:latin typeface="+mn-lt"/>
              <a:ea typeface="+mn-ea"/>
              <a:cs typeface="+mn-cs"/>
            </a:rPr>
            <a:t>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新庁舎建設等、大規模事業の実施により基金の取崩しによる予算確保や同事業をはじめとする債務負担行為の設定等により比率が上昇することが見込まれるが、引き続き事業実施の適正化を図り、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28" name="直線コネクタ 427"/>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29"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0" name="直線コネクタ 429"/>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148548</xdr:rowOff>
    </xdr:from>
    <xdr:to>
      <xdr:col>24</xdr:col>
      <xdr:colOff>558800</xdr:colOff>
      <xdr:row>17</xdr:row>
      <xdr:rowOff>162221</xdr:rowOff>
    </xdr:to>
    <xdr:cxnSp macro="">
      <xdr:nvCxnSpPr>
        <xdr:cNvPr id="433" name="直線コネクタ 432"/>
        <xdr:cNvCxnSpPr/>
      </xdr:nvCxnSpPr>
      <xdr:spPr>
        <a:xfrm flipV="1">
          <a:off x="16179800" y="3063198"/>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162221</xdr:rowOff>
    </xdr:from>
    <xdr:to>
      <xdr:col>23</xdr:col>
      <xdr:colOff>406400</xdr:colOff>
      <xdr:row>18</xdr:row>
      <xdr:rowOff>19727</xdr:rowOff>
    </xdr:to>
    <xdr:cxnSp macro="">
      <xdr:nvCxnSpPr>
        <xdr:cNvPr id="436" name="直線コネクタ 435"/>
        <xdr:cNvCxnSpPr/>
      </xdr:nvCxnSpPr>
      <xdr:spPr>
        <a:xfrm flipV="1">
          <a:off x="15290800" y="307687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19727</xdr:rowOff>
    </xdr:from>
    <xdr:to>
      <xdr:col>22</xdr:col>
      <xdr:colOff>203200</xdr:colOff>
      <xdr:row>18</xdr:row>
      <xdr:rowOff>54314</xdr:rowOff>
    </xdr:to>
    <xdr:cxnSp macro="">
      <xdr:nvCxnSpPr>
        <xdr:cNvPr id="439" name="直線コネクタ 438"/>
        <xdr:cNvCxnSpPr/>
      </xdr:nvCxnSpPr>
      <xdr:spPr>
        <a:xfrm flipV="1">
          <a:off x="14401800" y="3105827"/>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139827</xdr:rowOff>
    </xdr:from>
    <xdr:to>
      <xdr:col>22</xdr:col>
      <xdr:colOff>254000</xdr:colOff>
      <xdr:row>16</xdr:row>
      <xdr:rowOff>69977</xdr:rowOff>
    </xdr:to>
    <xdr:sp macro="" textlink="">
      <xdr:nvSpPr>
        <xdr:cNvPr id="440" name="フローチャート : 判断 439"/>
        <xdr:cNvSpPr/>
      </xdr:nvSpPr>
      <xdr:spPr>
        <a:xfrm>
          <a:off x="15240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80154</xdr:rowOff>
    </xdr:from>
    <xdr:ext cx="762000" cy="259045"/>
    <xdr:sp macro="" textlink="">
      <xdr:nvSpPr>
        <xdr:cNvPr id="441" name="テキスト ボックス 440"/>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47879</xdr:rowOff>
    </xdr:from>
    <xdr:to>
      <xdr:col>21</xdr:col>
      <xdr:colOff>0</xdr:colOff>
      <xdr:row>18</xdr:row>
      <xdr:rowOff>54314</xdr:rowOff>
    </xdr:to>
    <xdr:cxnSp macro="">
      <xdr:nvCxnSpPr>
        <xdr:cNvPr id="442" name="直線コネクタ 441"/>
        <xdr:cNvCxnSpPr/>
      </xdr:nvCxnSpPr>
      <xdr:spPr>
        <a:xfrm>
          <a:off x="13512800" y="313397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15833</xdr:rowOff>
    </xdr:from>
    <xdr:to>
      <xdr:col>21</xdr:col>
      <xdr:colOff>50800</xdr:colOff>
      <xdr:row>16</xdr:row>
      <xdr:rowOff>117433</xdr:rowOff>
    </xdr:to>
    <xdr:sp macro="" textlink="">
      <xdr:nvSpPr>
        <xdr:cNvPr id="443" name="フローチャート : 判断 442"/>
        <xdr:cNvSpPr/>
      </xdr:nvSpPr>
      <xdr:spPr>
        <a:xfrm>
          <a:off x="14351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127610</xdr:rowOff>
    </xdr:from>
    <xdr:ext cx="762000" cy="259045"/>
    <xdr:sp macro="" textlink="">
      <xdr:nvSpPr>
        <xdr:cNvPr id="444" name="テキスト ボックス 443"/>
        <xdr:cNvSpPr txBox="1"/>
      </xdr:nvSpPr>
      <xdr:spPr>
        <a:xfrm>
          <a:off x="14020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45" name="フローチャート : 判断 444"/>
        <xdr:cNvSpPr/>
      </xdr:nvSpPr>
      <xdr:spPr>
        <a:xfrm>
          <a:off x="13462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10050</xdr:rowOff>
    </xdr:from>
    <xdr:ext cx="762000" cy="259045"/>
    <xdr:sp macro="" textlink="">
      <xdr:nvSpPr>
        <xdr:cNvPr id="446" name="テキスト ボックス 445"/>
        <xdr:cNvSpPr txBox="1"/>
      </xdr:nvSpPr>
      <xdr:spPr>
        <a:xfrm>
          <a:off x="13131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97748</xdr:rowOff>
    </xdr:from>
    <xdr:to>
      <xdr:col>24</xdr:col>
      <xdr:colOff>609600</xdr:colOff>
      <xdr:row>18</xdr:row>
      <xdr:rowOff>27898</xdr:rowOff>
    </xdr:to>
    <xdr:sp macro="" textlink="">
      <xdr:nvSpPr>
        <xdr:cNvPr id="452" name="円/楕円 451"/>
        <xdr:cNvSpPr/>
      </xdr:nvSpPr>
      <xdr:spPr>
        <a:xfrm>
          <a:off x="169672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69825</xdr:rowOff>
    </xdr:from>
    <xdr:ext cx="762000" cy="259045"/>
    <xdr:sp macro="" textlink="">
      <xdr:nvSpPr>
        <xdr:cNvPr id="453" name="将来負担の状況該当値テキスト"/>
        <xdr:cNvSpPr txBox="1"/>
      </xdr:nvSpPr>
      <xdr:spPr>
        <a:xfrm>
          <a:off x="17106900" y="298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111421</xdr:rowOff>
    </xdr:from>
    <xdr:to>
      <xdr:col>23</xdr:col>
      <xdr:colOff>457200</xdr:colOff>
      <xdr:row>18</xdr:row>
      <xdr:rowOff>41571</xdr:rowOff>
    </xdr:to>
    <xdr:sp macro="" textlink="">
      <xdr:nvSpPr>
        <xdr:cNvPr id="454" name="円/楕円 453"/>
        <xdr:cNvSpPr/>
      </xdr:nvSpPr>
      <xdr:spPr>
        <a:xfrm>
          <a:off x="16129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26348</xdr:rowOff>
    </xdr:from>
    <xdr:ext cx="736600" cy="259045"/>
    <xdr:sp macro="" textlink="">
      <xdr:nvSpPr>
        <xdr:cNvPr id="455" name="テキスト ボックス 454"/>
        <xdr:cNvSpPr txBox="1"/>
      </xdr:nvSpPr>
      <xdr:spPr>
        <a:xfrm>
          <a:off x="15798800" y="311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140377</xdr:rowOff>
    </xdr:from>
    <xdr:to>
      <xdr:col>22</xdr:col>
      <xdr:colOff>254000</xdr:colOff>
      <xdr:row>18</xdr:row>
      <xdr:rowOff>70527</xdr:rowOff>
    </xdr:to>
    <xdr:sp macro="" textlink="">
      <xdr:nvSpPr>
        <xdr:cNvPr id="456" name="円/楕円 455"/>
        <xdr:cNvSpPr/>
      </xdr:nvSpPr>
      <xdr:spPr>
        <a:xfrm>
          <a:off x="15240000" y="30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55304</xdr:rowOff>
    </xdr:from>
    <xdr:ext cx="762000" cy="259045"/>
    <xdr:sp macro="" textlink="">
      <xdr:nvSpPr>
        <xdr:cNvPr id="457" name="テキスト ボックス 456"/>
        <xdr:cNvSpPr txBox="1"/>
      </xdr:nvSpPr>
      <xdr:spPr>
        <a:xfrm>
          <a:off x="14909800" y="31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3514</xdr:rowOff>
    </xdr:from>
    <xdr:to>
      <xdr:col>21</xdr:col>
      <xdr:colOff>50800</xdr:colOff>
      <xdr:row>18</xdr:row>
      <xdr:rowOff>105114</xdr:rowOff>
    </xdr:to>
    <xdr:sp macro="" textlink="">
      <xdr:nvSpPr>
        <xdr:cNvPr id="458" name="円/楕円 457"/>
        <xdr:cNvSpPr/>
      </xdr:nvSpPr>
      <xdr:spPr>
        <a:xfrm>
          <a:off x="14351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89891</xdr:rowOff>
    </xdr:from>
    <xdr:ext cx="762000" cy="259045"/>
    <xdr:sp macro="" textlink="">
      <xdr:nvSpPr>
        <xdr:cNvPr id="459" name="テキスト ボックス 458"/>
        <xdr:cNvSpPr txBox="1"/>
      </xdr:nvSpPr>
      <xdr:spPr>
        <a:xfrm>
          <a:off x="14020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168529</xdr:rowOff>
    </xdr:from>
    <xdr:to>
      <xdr:col>19</xdr:col>
      <xdr:colOff>533400</xdr:colOff>
      <xdr:row>18</xdr:row>
      <xdr:rowOff>98679</xdr:rowOff>
    </xdr:to>
    <xdr:sp macro="" textlink="">
      <xdr:nvSpPr>
        <xdr:cNvPr id="460" name="円/楕円 459"/>
        <xdr:cNvSpPr/>
      </xdr:nvSpPr>
      <xdr:spPr>
        <a:xfrm>
          <a:off x="13462000" y="30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83456</xdr:rowOff>
    </xdr:from>
    <xdr:ext cx="762000" cy="259045"/>
    <xdr:sp macro="" textlink="">
      <xdr:nvSpPr>
        <xdr:cNvPr id="461" name="テキスト ボックス 460"/>
        <xdr:cNvSpPr txBox="1"/>
      </xdr:nvSpPr>
      <xdr:spPr>
        <a:xfrm>
          <a:off x="13131800" y="31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14,694
14,618
242.83
15,242,624
14,968,477
247,182
8,920,607
21,514,930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月の合併以降、行財政改革のもと事務事業のスリム化や統合、職員への退職勧奨を行い平成</a:t>
          </a:r>
          <a:r>
            <a:rPr kumimoji="1" lang="en-US" altLang="ja-JP" sz="1300">
              <a:latin typeface="ＭＳ Ｐゴシック"/>
            </a:rPr>
            <a:t>16</a:t>
          </a:r>
          <a:r>
            <a:rPr kumimoji="1" lang="ja-JP" altLang="en-US" sz="1300">
              <a:latin typeface="ＭＳ Ｐゴシック"/>
            </a:rPr>
            <a:t>年度末に</a:t>
          </a:r>
          <a:r>
            <a:rPr kumimoji="1" lang="en-US" altLang="ja-JP" sz="1300">
              <a:latin typeface="ＭＳ Ｐゴシック"/>
            </a:rPr>
            <a:t>345</a:t>
          </a:r>
          <a:r>
            <a:rPr kumimoji="1" lang="ja-JP" altLang="en-US" sz="1300">
              <a:latin typeface="ＭＳ Ｐゴシック"/>
            </a:rPr>
            <a:t>人であった職員数は平成</a:t>
          </a:r>
          <a:r>
            <a:rPr kumimoji="1" lang="en-US" altLang="ja-JP" sz="1300">
              <a:latin typeface="ＭＳ Ｐゴシック"/>
            </a:rPr>
            <a:t>28</a:t>
          </a:r>
          <a:r>
            <a:rPr kumimoji="1" lang="ja-JP" altLang="en-US" sz="1300">
              <a:latin typeface="ＭＳ Ｐゴシック"/>
            </a:rPr>
            <a:t>年度末には</a:t>
          </a:r>
          <a:r>
            <a:rPr kumimoji="1" lang="en-US" altLang="ja-JP" sz="1300">
              <a:latin typeface="ＭＳ Ｐゴシック"/>
            </a:rPr>
            <a:t>272</a:t>
          </a:r>
          <a:r>
            <a:rPr kumimoji="1" lang="ja-JP" altLang="en-US" sz="1300">
              <a:latin typeface="ＭＳ Ｐゴシック"/>
            </a:rPr>
            <a:t>人となっており一定の成果が出ている。</a:t>
          </a:r>
          <a:endParaRPr kumimoji="1" lang="en-US" altLang="ja-JP" sz="1300">
            <a:latin typeface="ＭＳ Ｐゴシック"/>
          </a:endParaRPr>
        </a:p>
        <a:p>
          <a:r>
            <a:rPr kumimoji="1" lang="ja-JP" altLang="en-US" sz="1300">
              <a:latin typeface="ＭＳ Ｐゴシック"/>
            </a:rPr>
            <a:t>　しかし離島という地理的条件から公共施設管理等の民間参入によるコスト低減は期待できず、広域連携等もできないことから更なる職員数の削減は難しい状況である。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49276</xdr:rowOff>
    </xdr:to>
    <xdr:cxnSp macro="">
      <xdr:nvCxnSpPr>
        <xdr:cNvPr id="64" name="直線コネクタ 63"/>
        <xdr:cNvCxnSpPr/>
      </xdr:nvCxnSpPr>
      <xdr:spPr>
        <a:xfrm>
          <a:off x="3987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40132</xdr:rowOff>
    </xdr:to>
    <xdr:cxnSp macro="">
      <xdr:nvCxnSpPr>
        <xdr:cNvPr id="67" name="直線コネクタ 66"/>
        <xdr:cNvCxnSpPr/>
      </xdr:nvCxnSpPr>
      <xdr:spPr>
        <a:xfrm>
          <a:off x="3098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49276</xdr:rowOff>
    </xdr:to>
    <xdr:cxnSp macro="">
      <xdr:nvCxnSpPr>
        <xdr:cNvPr id="70" name="直線コネクタ 69"/>
        <xdr:cNvCxnSpPr/>
      </xdr:nvCxnSpPr>
      <xdr:spPr>
        <a:xfrm flipV="1">
          <a:off x="2209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76708</xdr:rowOff>
    </xdr:to>
    <xdr:cxnSp macro="">
      <xdr:nvCxnSpPr>
        <xdr:cNvPr id="73" name="直線コネクタ 72"/>
        <xdr:cNvCxnSpPr/>
      </xdr:nvCxnSpPr>
      <xdr:spPr>
        <a:xfrm flipV="1">
          <a:off x="1320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3" name="円/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5" name="円/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7" name="円/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9" name="円/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91" name="円/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類似団体と比較すると支出比率は低くなっているが、住民</a:t>
          </a:r>
          <a:r>
            <a:rPr kumimoji="1" lang="en-US" altLang="ja-JP" sz="1300">
              <a:latin typeface="ＭＳ Ｐゴシック"/>
            </a:rPr>
            <a:t>1</a:t>
          </a:r>
          <a:r>
            <a:rPr kumimoji="1" lang="ja-JP" altLang="en-US" sz="1300">
              <a:latin typeface="ＭＳ Ｐゴシック"/>
            </a:rPr>
            <a:t>人当たりのコストでは平均値より高い。町村合併以降、徹底した経費節減に努めているものの清掃費といった離島であるために割増しとなる経費があることや、民間委託による経費節減が見込めないことが要因と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27940</xdr:rowOff>
    </xdr:from>
    <xdr:to>
      <xdr:col>24</xdr:col>
      <xdr:colOff>31750</xdr:colOff>
      <xdr:row>14</xdr:row>
      <xdr:rowOff>88900</xdr:rowOff>
    </xdr:to>
    <xdr:cxnSp macro="">
      <xdr:nvCxnSpPr>
        <xdr:cNvPr id="125" name="直線コネクタ 124"/>
        <xdr:cNvCxnSpPr/>
      </xdr:nvCxnSpPr>
      <xdr:spPr>
        <a:xfrm>
          <a:off x="15671800" y="2428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27940</xdr:rowOff>
    </xdr:from>
    <xdr:to>
      <xdr:col>22</xdr:col>
      <xdr:colOff>565150</xdr:colOff>
      <xdr:row>14</xdr:row>
      <xdr:rowOff>35560</xdr:rowOff>
    </xdr:to>
    <xdr:cxnSp macro="">
      <xdr:nvCxnSpPr>
        <xdr:cNvPr id="128" name="直線コネクタ 127"/>
        <xdr:cNvCxnSpPr/>
      </xdr:nvCxnSpPr>
      <xdr:spPr>
        <a:xfrm flipV="1">
          <a:off x="14782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35560</xdr:rowOff>
    </xdr:to>
    <xdr:cxnSp macro="">
      <xdr:nvCxnSpPr>
        <xdr:cNvPr id="131" name="直線コネクタ 130"/>
        <xdr:cNvCxnSpPr/>
      </xdr:nvCxnSpPr>
      <xdr:spPr>
        <a:xfrm>
          <a:off x="13893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3" name="テキスト ボックス 132"/>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27940</xdr:rowOff>
    </xdr:to>
    <xdr:cxnSp macro="">
      <xdr:nvCxnSpPr>
        <xdr:cNvPr id="134" name="直線コネクタ 133"/>
        <xdr:cNvCxnSpPr/>
      </xdr:nvCxnSpPr>
      <xdr:spPr>
        <a:xfrm>
          <a:off x="13004800" y="239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5" name="フローチャート :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4" name="円/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5"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148590</xdr:rowOff>
    </xdr:from>
    <xdr:to>
      <xdr:col>22</xdr:col>
      <xdr:colOff>615950</xdr:colOff>
      <xdr:row>14</xdr:row>
      <xdr:rowOff>78740</xdr:rowOff>
    </xdr:to>
    <xdr:sp macro="" textlink="">
      <xdr:nvSpPr>
        <xdr:cNvPr id="146" name="円/楕円 145"/>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88917</xdr:rowOff>
    </xdr:from>
    <xdr:ext cx="736600" cy="259045"/>
    <xdr:sp macro="" textlink="">
      <xdr:nvSpPr>
        <xdr:cNvPr id="147" name="テキスト ボックス 146"/>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8" name="円/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社会福祉費（高齢者・障がい者・生活保護等）における扶助費は増加傾向にある。高齢化が進み、高齢化率も</a:t>
          </a:r>
          <a:r>
            <a:rPr kumimoji="1" lang="en-US" altLang="ja-JP" sz="1300">
              <a:latin typeface="ＭＳ Ｐゴシック"/>
            </a:rPr>
            <a:t>38.9%</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年度末）と高い地域であることから経費削減は難しく、他の経費において節減を図る必要がある。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127000</xdr:rowOff>
    </xdr:to>
    <xdr:cxnSp macro="">
      <xdr:nvCxnSpPr>
        <xdr:cNvPr id="188" name="直線コネクタ 187"/>
        <xdr:cNvCxnSpPr/>
      </xdr:nvCxnSpPr>
      <xdr:spPr>
        <a:xfrm flipV="1">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143328</xdr:rowOff>
    </xdr:to>
    <xdr:cxnSp macro="">
      <xdr:nvCxnSpPr>
        <xdr:cNvPr id="191" name="直線コネクタ 190"/>
        <xdr:cNvCxnSpPr/>
      </xdr:nvCxnSpPr>
      <xdr:spPr>
        <a:xfrm flipV="1">
          <a:off x="3098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143328</xdr:rowOff>
    </xdr:to>
    <xdr:cxnSp macro="">
      <xdr:nvCxnSpPr>
        <xdr:cNvPr id="194" name="直線コネクタ 193"/>
        <xdr:cNvCxnSpPr/>
      </xdr:nvCxnSpPr>
      <xdr:spPr>
        <a:xfrm>
          <a:off x="2209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5" name="フローチャート :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56</xdr:row>
      <xdr:rowOff>127000</xdr:rowOff>
    </xdr:to>
    <xdr:cxnSp macro="">
      <xdr:nvCxnSpPr>
        <xdr:cNvPr id="197" name="直線コネクタ 196"/>
        <xdr:cNvCxnSpPr/>
      </xdr:nvCxnSpPr>
      <xdr:spPr>
        <a:xfrm>
          <a:off x="1320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8" name="フローチャート : 判断 197"/>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199" name="テキスト ボックス 198"/>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7" name="円/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76399</xdr:rowOff>
    </xdr:from>
    <xdr:ext cx="762000" cy="259045"/>
    <xdr:sp macro="" textlink="">
      <xdr:nvSpPr>
        <xdr:cNvPr id="208"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9" name="円/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0" name="テキスト ボックス 209"/>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1" name="円/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3" name="円/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4" name="テキスト ボックス 213"/>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5" name="円/楕円 214"/>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6" name="テキスト ボックス 215"/>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町内各地域で進めている下水道整備に伴う繰出金が増加傾向にある。供用開始後の速やかな加入接続を促進し、支出を縮減できるように努めている。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109855</xdr:rowOff>
    </xdr:from>
    <xdr:to>
      <xdr:col>24</xdr:col>
      <xdr:colOff>31750</xdr:colOff>
      <xdr:row>58</xdr:row>
      <xdr:rowOff>149860</xdr:rowOff>
    </xdr:to>
    <xdr:cxnSp macro="">
      <xdr:nvCxnSpPr>
        <xdr:cNvPr id="244" name="直線コネクタ 243"/>
        <xdr:cNvCxnSpPr/>
      </xdr:nvCxnSpPr>
      <xdr:spPr>
        <a:xfrm>
          <a:off x="15671800" y="100539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92710</xdr:rowOff>
    </xdr:from>
    <xdr:to>
      <xdr:col>22</xdr:col>
      <xdr:colOff>565150</xdr:colOff>
      <xdr:row>58</xdr:row>
      <xdr:rowOff>109855</xdr:rowOff>
    </xdr:to>
    <xdr:cxnSp macro="">
      <xdr:nvCxnSpPr>
        <xdr:cNvPr id="247" name="直線コネクタ 246"/>
        <xdr:cNvCxnSpPr/>
      </xdr:nvCxnSpPr>
      <xdr:spPr>
        <a:xfrm>
          <a:off x="14782800" y="100368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64135</xdr:rowOff>
    </xdr:from>
    <xdr:to>
      <xdr:col>21</xdr:col>
      <xdr:colOff>361950</xdr:colOff>
      <xdr:row>58</xdr:row>
      <xdr:rowOff>92710</xdr:rowOff>
    </xdr:to>
    <xdr:cxnSp macro="">
      <xdr:nvCxnSpPr>
        <xdr:cNvPr id="250" name="直線コネクタ 249"/>
        <xdr:cNvCxnSpPr/>
      </xdr:nvCxnSpPr>
      <xdr:spPr>
        <a:xfrm>
          <a:off x="13893800" y="10008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116205</xdr:rowOff>
    </xdr:from>
    <xdr:to>
      <xdr:col>21</xdr:col>
      <xdr:colOff>412750</xdr:colOff>
      <xdr:row>59</xdr:row>
      <xdr:rowOff>46355</xdr:rowOff>
    </xdr:to>
    <xdr:sp macro="" textlink="">
      <xdr:nvSpPr>
        <xdr:cNvPr id="251" name="フローチャート : 判断 250"/>
        <xdr:cNvSpPr/>
      </xdr:nvSpPr>
      <xdr:spPr>
        <a:xfrm>
          <a:off x="14732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31132</xdr:rowOff>
    </xdr:from>
    <xdr:ext cx="762000" cy="259045"/>
    <xdr:sp macro="" textlink="">
      <xdr:nvSpPr>
        <xdr:cNvPr id="252" name="テキスト ボックス 251"/>
        <xdr:cNvSpPr txBox="1"/>
      </xdr:nvSpPr>
      <xdr:spPr>
        <a:xfrm>
          <a:off x="14401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64135</xdr:rowOff>
    </xdr:to>
    <xdr:cxnSp macro="">
      <xdr:nvCxnSpPr>
        <xdr:cNvPr id="253" name="直線コネクタ 252"/>
        <xdr:cNvCxnSpPr/>
      </xdr:nvCxnSpPr>
      <xdr:spPr>
        <a:xfrm>
          <a:off x="13004800" y="9979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87630</xdr:rowOff>
    </xdr:from>
    <xdr:to>
      <xdr:col>20</xdr:col>
      <xdr:colOff>209550</xdr:colOff>
      <xdr:row>59</xdr:row>
      <xdr:rowOff>17780</xdr:rowOff>
    </xdr:to>
    <xdr:sp macro="" textlink="">
      <xdr:nvSpPr>
        <xdr:cNvPr id="254" name="フローチャート : 判断 253"/>
        <xdr:cNvSpPr/>
      </xdr:nvSpPr>
      <xdr:spPr>
        <a:xfrm>
          <a:off x="13843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2557</xdr:rowOff>
    </xdr:from>
    <xdr:ext cx="762000" cy="259045"/>
    <xdr:sp macro="" textlink="">
      <xdr:nvSpPr>
        <xdr:cNvPr id="255" name="テキスト ボックス 254"/>
        <xdr:cNvSpPr txBox="1"/>
      </xdr:nvSpPr>
      <xdr:spPr>
        <a:xfrm>
          <a:off x="13512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56" name="フローチャート : 判断 255"/>
        <xdr:cNvSpPr/>
      </xdr:nvSpPr>
      <xdr:spPr>
        <a:xfrm>
          <a:off x="12954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31132</xdr:rowOff>
    </xdr:from>
    <xdr:ext cx="762000" cy="259045"/>
    <xdr:sp macro="" textlink="">
      <xdr:nvSpPr>
        <xdr:cNvPr id="257" name="テキスト ボックス 256"/>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3" name="円/楕円 262"/>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4"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59055</xdr:rowOff>
    </xdr:from>
    <xdr:to>
      <xdr:col>22</xdr:col>
      <xdr:colOff>615950</xdr:colOff>
      <xdr:row>58</xdr:row>
      <xdr:rowOff>160655</xdr:rowOff>
    </xdr:to>
    <xdr:sp macro="" textlink="">
      <xdr:nvSpPr>
        <xdr:cNvPr id="265" name="円/楕円 264"/>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145432</xdr:rowOff>
    </xdr:from>
    <xdr:ext cx="736600" cy="259045"/>
    <xdr:sp macro="" textlink="">
      <xdr:nvSpPr>
        <xdr:cNvPr id="266" name="テキスト ボックス 265"/>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41910</xdr:rowOff>
    </xdr:from>
    <xdr:to>
      <xdr:col>21</xdr:col>
      <xdr:colOff>412750</xdr:colOff>
      <xdr:row>58</xdr:row>
      <xdr:rowOff>143510</xdr:rowOff>
    </xdr:to>
    <xdr:sp macro="" textlink="">
      <xdr:nvSpPr>
        <xdr:cNvPr id="267" name="円/楕円 266"/>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153687</xdr:rowOff>
    </xdr:from>
    <xdr:ext cx="762000" cy="259045"/>
    <xdr:sp macro="" textlink="">
      <xdr:nvSpPr>
        <xdr:cNvPr id="268" name="テキスト ボックス 267"/>
        <xdr:cNvSpPr txBox="1"/>
      </xdr:nvSpPr>
      <xdr:spPr>
        <a:xfrm>
          <a:off x="14401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13335</xdr:rowOff>
    </xdr:from>
    <xdr:to>
      <xdr:col>20</xdr:col>
      <xdr:colOff>209550</xdr:colOff>
      <xdr:row>58</xdr:row>
      <xdr:rowOff>114935</xdr:rowOff>
    </xdr:to>
    <xdr:sp macro="" textlink="">
      <xdr:nvSpPr>
        <xdr:cNvPr id="269" name="円/楕円 268"/>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125112</xdr:rowOff>
    </xdr:from>
    <xdr:ext cx="762000" cy="259045"/>
    <xdr:sp macro="" textlink="">
      <xdr:nvSpPr>
        <xdr:cNvPr id="270" name="テキスト ボックス 269"/>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1" name="円/楕円 270"/>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72" name="テキスト ボックス 271"/>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補助費等のうち約</a:t>
          </a:r>
          <a:r>
            <a:rPr kumimoji="1" lang="en-US" altLang="ja-JP" sz="1300">
              <a:latin typeface="ＭＳ Ｐゴシック"/>
            </a:rPr>
            <a:t>3</a:t>
          </a:r>
          <a:r>
            <a:rPr kumimoji="1" lang="ja-JP" altLang="en-US" sz="1300">
              <a:latin typeface="ＭＳ Ｐゴシック"/>
            </a:rPr>
            <a:t>割が隠岐広域連合への負担金が占めており、そのうち約</a:t>
          </a:r>
          <a:r>
            <a:rPr kumimoji="1" lang="en-US" altLang="ja-JP" sz="1300">
              <a:latin typeface="ＭＳ Ｐゴシック"/>
            </a:rPr>
            <a:t>5</a:t>
          </a:r>
          <a:r>
            <a:rPr kumimoji="1" lang="ja-JP" altLang="en-US" sz="1300">
              <a:latin typeface="ＭＳ Ｐゴシック"/>
            </a:rPr>
            <a:t>割が消防署運営費となっている。隠岐</a:t>
          </a:r>
          <a:r>
            <a:rPr kumimoji="1" lang="en-US" altLang="ja-JP" sz="1300">
              <a:latin typeface="ＭＳ Ｐゴシック"/>
            </a:rPr>
            <a:t>4</a:t>
          </a:r>
          <a:r>
            <a:rPr kumimoji="1" lang="ja-JP" altLang="en-US" sz="1300">
              <a:latin typeface="ＭＳ Ｐゴシック"/>
            </a:rPr>
            <a:t>町村で構成されている消防署であるため、今後も横ばいの支出が見込まれる。そのほかの補助金については、基準に照らし合わせながら補助金の見直しや廃止も視野に適正な交付を行っていく。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120142</xdr:rowOff>
    </xdr:to>
    <xdr:cxnSp macro="">
      <xdr:nvCxnSpPr>
        <xdr:cNvPr id="302" name="直線コネクタ 301"/>
        <xdr:cNvCxnSpPr/>
      </xdr:nvCxnSpPr>
      <xdr:spPr>
        <a:xfrm>
          <a:off x="15671800" y="6111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110998</xdr:rowOff>
    </xdr:to>
    <xdr:cxnSp macro="">
      <xdr:nvCxnSpPr>
        <xdr:cNvPr id="305" name="直線コネクタ 304"/>
        <xdr:cNvCxnSpPr/>
      </xdr:nvCxnSpPr>
      <xdr:spPr>
        <a:xfrm>
          <a:off x="14782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97282</xdr:rowOff>
    </xdr:to>
    <xdr:cxnSp macro="">
      <xdr:nvCxnSpPr>
        <xdr:cNvPr id="308" name="直線コネクタ 307"/>
        <xdr:cNvCxnSpPr/>
      </xdr:nvCxnSpPr>
      <xdr:spPr>
        <a:xfrm>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0" name="テキスト ボックス 30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92710</xdr:rowOff>
    </xdr:to>
    <xdr:cxnSp macro="">
      <xdr:nvCxnSpPr>
        <xdr:cNvPr id="311" name="直線コネクタ 310"/>
        <xdr:cNvCxnSpPr/>
      </xdr:nvCxnSpPr>
      <xdr:spPr>
        <a:xfrm>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2" name="フローチャート : 判断 311"/>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3" name="テキスト ボックス 312"/>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5" name="テキスト ボックス 31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21" name="円/楕円 320"/>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22"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3" name="円/楕円 322"/>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4" name="テキスト ボックス 323"/>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25" name="円/楕円 324"/>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6" name="テキスト ボックス 325"/>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7" name="円/楕円 326"/>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8" name="テキスト ボックス 327"/>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29" name="円/楕円 328"/>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0" name="テキスト ボックス 329"/>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平成の初め頃から</a:t>
          </a:r>
          <a:r>
            <a:rPr kumimoji="1" lang="en-US" altLang="ja-JP" sz="1300">
              <a:latin typeface="ＭＳ Ｐゴシック"/>
            </a:rPr>
            <a:t>10</a:t>
          </a:r>
          <a:r>
            <a:rPr kumimoji="1" lang="ja-JP" altLang="en-US" sz="1300">
              <a:latin typeface="ＭＳ Ｐゴシック"/>
            </a:rPr>
            <a:t>年頃までに進めた大規模プロジェクトで多額の地方債を発行してきており、この償還のピークを迎えているため類似団体内で最も高い数値となっている。</a:t>
          </a:r>
          <a:endParaRPr kumimoji="1" lang="en-US" altLang="ja-JP" sz="1300">
            <a:latin typeface="ＭＳ Ｐゴシック"/>
          </a:endParaRPr>
        </a:p>
        <a:p>
          <a:r>
            <a:rPr kumimoji="1" lang="ja-JP" altLang="en-US" sz="1300">
              <a:latin typeface="ＭＳ Ｐゴシック"/>
            </a:rPr>
            <a:t>　町村合併以降、地方債の新規発行を抑制してきたことにより公債費数値も着実に改善しつつあるが、必要な公共事業の実施の財源として依存することとなるため、交付税措置率の高い有利な地方債を中心に発行を行っ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12700</xdr:rowOff>
    </xdr:from>
    <xdr:to>
      <xdr:col>7</xdr:col>
      <xdr:colOff>15875</xdr:colOff>
      <xdr:row>79</xdr:row>
      <xdr:rowOff>115570</xdr:rowOff>
    </xdr:to>
    <xdr:cxnSp macro="">
      <xdr:nvCxnSpPr>
        <xdr:cNvPr id="357" name="直線コネクタ 356"/>
        <xdr:cNvCxnSpPr/>
      </xdr:nvCxnSpPr>
      <xdr:spPr>
        <a:xfrm flipV="1">
          <a:off x="4826000" y="1252855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87647</xdr:rowOff>
    </xdr:from>
    <xdr:ext cx="762000" cy="259045"/>
    <xdr:sp macro="" textlink="">
      <xdr:nvSpPr>
        <xdr:cNvPr id="358" name="公債費最小値テキスト"/>
        <xdr:cNvSpPr txBox="1"/>
      </xdr:nvSpPr>
      <xdr:spPr>
        <a:xfrm>
          <a:off x="4914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79</xdr:row>
      <xdr:rowOff>115570</xdr:rowOff>
    </xdr:from>
    <xdr:to>
      <xdr:col>7</xdr:col>
      <xdr:colOff>104775</xdr:colOff>
      <xdr:row>79</xdr:row>
      <xdr:rowOff>115570</xdr:rowOff>
    </xdr:to>
    <xdr:cxnSp macro="">
      <xdr:nvCxnSpPr>
        <xdr:cNvPr id="359" name="直線コネクタ 358"/>
        <xdr:cNvCxnSpPr/>
      </xdr:nvCxnSpPr>
      <xdr:spPr>
        <a:xfrm>
          <a:off x="4737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99077</xdr:rowOff>
    </xdr:from>
    <xdr:ext cx="762000" cy="259045"/>
    <xdr:sp macro="" textlink="">
      <xdr:nvSpPr>
        <xdr:cNvPr id="360"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12700</xdr:rowOff>
    </xdr:from>
    <xdr:to>
      <xdr:col>7</xdr:col>
      <xdr:colOff>104775</xdr:colOff>
      <xdr:row>73</xdr:row>
      <xdr:rowOff>12700</xdr:rowOff>
    </xdr:to>
    <xdr:cxnSp macro="">
      <xdr:nvCxnSpPr>
        <xdr:cNvPr id="361" name="直線コネクタ 360"/>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79</xdr:row>
      <xdr:rowOff>123189</xdr:rowOff>
    </xdr:to>
    <xdr:cxnSp macro="">
      <xdr:nvCxnSpPr>
        <xdr:cNvPr id="362" name="直線コネクタ 361"/>
        <xdr:cNvCxnSpPr/>
      </xdr:nvCxnSpPr>
      <xdr:spPr>
        <a:xfrm flipV="1">
          <a:off x="3987800" y="13660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16527</xdr:rowOff>
    </xdr:from>
    <xdr:ext cx="762000" cy="259045"/>
    <xdr:sp macro="" textlink="">
      <xdr:nvSpPr>
        <xdr:cNvPr id="363"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64" name="フローチャート : 判断 363"/>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123189</xdr:rowOff>
    </xdr:from>
    <xdr:to>
      <xdr:col>5</xdr:col>
      <xdr:colOff>549275</xdr:colOff>
      <xdr:row>79</xdr:row>
      <xdr:rowOff>161289</xdr:rowOff>
    </xdr:to>
    <xdr:cxnSp macro="">
      <xdr:nvCxnSpPr>
        <xdr:cNvPr id="365" name="直線コネクタ 364"/>
        <xdr:cNvCxnSpPr/>
      </xdr:nvCxnSpPr>
      <xdr:spPr>
        <a:xfrm flipV="1">
          <a:off x="3098800" y="13667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80</xdr:row>
      <xdr:rowOff>16511</xdr:rowOff>
    </xdr:to>
    <xdr:cxnSp macro="">
      <xdr:nvCxnSpPr>
        <xdr:cNvPr id="368" name="直線コネクタ 367"/>
        <xdr:cNvCxnSpPr/>
      </xdr:nvCxnSpPr>
      <xdr:spPr>
        <a:xfrm flipV="1">
          <a:off x="2209800" y="13705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69" name="フローチャート : 判断 368"/>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0" name="テキスト ボックス 369"/>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16511</xdr:rowOff>
    </xdr:from>
    <xdr:to>
      <xdr:col>3</xdr:col>
      <xdr:colOff>142875</xdr:colOff>
      <xdr:row>80</xdr:row>
      <xdr:rowOff>58420</xdr:rowOff>
    </xdr:to>
    <xdr:cxnSp macro="">
      <xdr:nvCxnSpPr>
        <xdr:cNvPr id="371" name="直線コネクタ 370"/>
        <xdr:cNvCxnSpPr/>
      </xdr:nvCxnSpPr>
      <xdr:spPr>
        <a:xfrm flipV="1">
          <a:off x="1320800" y="13732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74" name="フローチャート : 判断 373"/>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50817</xdr:rowOff>
    </xdr:from>
    <xdr:ext cx="762000" cy="259045"/>
    <xdr:sp macro="" textlink="">
      <xdr:nvSpPr>
        <xdr:cNvPr id="375" name="テキスト ボックス 374"/>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381" name="円/楕円 380"/>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144797</xdr:rowOff>
    </xdr:from>
    <xdr:ext cx="762000" cy="259045"/>
    <xdr:sp macro="" textlink="">
      <xdr:nvSpPr>
        <xdr:cNvPr id="382" name="公債費該当値テキスト"/>
        <xdr:cNvSpPr txBox="1"/>
      </xdr:nvSpPr>
      <xdr:spPr>
        <a:xfrm>
          <a:off x="4914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72389</xdr:rowOff>
    </xdr:from>
    <xdr:to>
      <xdr:col>5</xdr:col>
      <xdr:colOff>600075</xdr:colOff>
      <xdr:row>80</xdr:row>
      <xdr:rowOff>2539</xdr:rowOff>
    </xdr:to>
    <xdr:sp macro="" textlink="">
      <xdr:nvSpPr>
        <xdr:cNvPr id="383" name="円/楕円 382"/>
        <xdr:cNvSpPr/>
      </xdr:nvSpPr>
      <xdr:spPr>
        <a:xfrm>
          <a:off x="3937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158766</xdr:rowOff>
    </xdr:from>
    <xdr:ext cx="736600" cy="259045"/>
    <xdr:sp macro="" textlink="">
      <xdr:nvSpPr>
        <xdr:cNvPr id="384" name="テキスト ボックス 383"/>
        <xdr:cNvSpPr txBox="1"/>
      </xdr:nvSpPr>
      <xdr:spPr>
        <a:xfrm>
          <a:off x="3606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85" name="円/楕円 384"/>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86" name="テキスト ボックス 385"/>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137161</xdr:rowOff>
    </xdr:from>
    <xdr:to>
      <xdr:col>3</xdr:col>
      <xdr:colOff>193675</xdr:colOff>
      <xdr:row>80</xdr:row>
      <xdr:rowOff>67311</xdr:rowOff>
    </xdr:to>
    <xdr:sp macro="" textlink="">
      <xdr:nvSpPr>
        <xdr:cNvPr id="387" name="円/楕円 386"/>
        <xdr:cNvSpPr/>
      </xdr:nvSpPr>
      <xdr:spPr>
        <a:xfrm>
          <a:off x="2159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52088</xdr:rowOff>
    </xdr:from>
    <xdr:ext cx="762000" cy="259045"/>
    <xdr:sp macro="" textlink="">
      <xdr:nvSpPr>
        <xdr:cNvPr id="388" name="テキスト ボックス 387"/>
        <xdr:cNvSpPr txBox="1"/>
      </xdr:nvSpPr>
      <xdr:spPr>
        <a:xfrm>
          <a:off x="1828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89" name="円/楕円 388"/>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0" name="テキスト ボックス 389"/>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項目では類似団体内平均値と比較し大幅に低い水準となっている。当町が事業実施の際地方債に依存することが多かったためと考えられるが、町村合併以降行財政改革により徹底した節減を行ってきた成果でもある。</a:t>
          </a:r>
          <a:endParaRPr kumimoji="1" lang="en-US" altLang="ja-JP" sz="1300">
            <a:latin typeface="ＭＳ Ｐゴシック"/>
          </a:endParaRPr>
        </a:p>
        <a:p>
          <a:r>
            <a:rPr kumimoji="1" lang="ja-JP" altLang="en-US" sz="1300">
              <a:latin typeface="ＭＳ Ｐゴシック"/>
            </a:rPr>
            <a:t>　離島という地域特性により経費節減が困難な費目も多いが、地方交付税の一本算定による歳入の減が見込まれているため公債費も含め一層の経費節減に努めていく必要がある。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92710</xdr:rowOff>
    </xdr:from>
    <xdr:to>
      <xdr:col>24</xdr:col>
      <xdr:colOff>31750</xdr:colOff>
      <xdr:row>80</xdr:row>
      <xdr:rowOff>134620</xdr:rowOff>
    </xdr:to>
    <xdr:cxnSp macro="">
      <xdr:nvCxnSpPr>
        <xdr:cNvPr id="418" name="直線コネクタ 417"/>
        <xdr:cNvCxnSpPr/>
      </xdr:nvCxnSpPr>
      <xdr:spPr>
        <a:xfrm flipV="1">
          <a:off x="16510000" y="1278001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106697</xdr:rowOff>
    </xdr:from>
    <xdr:ext cx="762000" cy="259045"/>
    <xdr:sp macro="" textlink="">
      <xdr:nvSpPr>
        <xdr:cNvPr id="419"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134620</xdr:rowOff>
    </xdr:from>
    <xdr:to>
      <xdr:col>24</xdr:col>
      <xdr:colOff>120650</xdr:colOff>
      <xdr:row>80</xdr:row>
      <xdr:rowOff>134620</xdr:rowOff>
    </xdr:to>
    <xdr:cxnSp macro="">
      <xdr:nvCxnSpPr>
        <xdr:cNvPr id="420" name="直線コネクタ 419"/>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7637</xdr:rowOff>
    </xdr:from>
    <xdr:ext cx="762000" cy="259045"/>
    <xdr:sp macro="" textlink="">
      <xdr:nvSpPr>
        <xdr:cNvPr id="421" name="公債費以外最大値テキスト"/>
        <xdr:cNvSpPr txBox="1"/>
      </xdr:nvSpPr>
      <xdr:spPr>
        <a:xfrm>
          <a:off x="16598900" y="1252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74</xdr:row>
      <xdr:rowOff>92710</xdr:rowOff>
    </xdr:from>
    <xdr:to>
      <xdr:col>24</xdr:col>
      <xdr:colOff>120650</xdr:colOff>
      <xdr:row>74</xdr:row>
      <xdr:rowOff>92710</xdr:rowOff>
    </xdr:to>
    <xdr:cxnSp macro="">
      <xdr:nvCxnSpPr>
        <xdr:cNvPr id="422" name="直線コネクタ 421"/>
        <xdr:cNvCxnSpPr/>
      </xdr:nvCxnSpPr>
      <xdr:spPr>
        <a:xfrm>
          <a:off x="16421100" y="1278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77470</xdr:rowOff>
    </xdr:from>
    <xdr:to>
      <xdr:col>24</xdr:col>
      <xdr:colOff>31750</xdr:colOff>
      <xdr:row>74</xdr:row>
      <xdr:rowOff>146050</xdr:rowOff>
    </xdr:to>
    <xdr:cxnSp macro="">
      <xdr:nvCxnSpPr>
        <xdr:cNvPr id="423" name="直線コネクタ 422"/>
        <xdr:cNvCxnSpPr/>
      </xdr:nvCxnSpPr>
      <xdr:spPr>
        <a:xfrm>
          <a:off x="15671800" y="127647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86377</xdr:rowOff>
    </xdr:from>
    <xdr:ext cx="762000" cy="259045"/>
    <xdr:sp macro="" textlink="">
      <xdr:nvSpPr>
        <xdr:cNvPr id="424"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25" name="フローチャート : 判断 42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74</xdr:row>
      <xdr:rowOff>77470</xdr:rowOff>
    </xdr:to>
    <xdr:cxnSp macro="">
      <xdr:nvCxnSpPr>
        <xdr:cNvPr id="426" name="直線コネクタ 425"/>
        <xdr:cNvCxnSpPr/>
      </xdr:nvCxnSpPr>
      <xdr:spPr>
        <a:xfrm>
          <a:off x="14782800" y="12745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38100</xdr:rowOff>
    </xdr:from>
    <xdr:to>
      <xdr:col>22</xdr:col>
      <xdr:colOff>615950</xdr:colOff>
      <xdr:row>77</xdr:row>
      <xdr:rowOff>139700</xdr:rowOff>
    </xdr:to>
    <xdr:sp macro="" textlink="">
      <xdr:nvSpPr>
        <xdr:cNvPr id="427" name="フローチャート : 判断 426"/>
        <xdr:cNvSpPr/>
      </xdr:nvSpPr>
      <xdr:spPr>
        <a:xfrm>
          <a:off x="15621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28" name="テキスト ボックス 427"/>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39370</xdr:rowOff>
    </xdr:from>
    <xdr:to>
      <xdr:col>21</xdr:col>
      <xdr:colOff>361950</xdr:colOff>
      <xdr:row>74</xdr:row>
      <xdr:rowOff>58420</xdr:rowOff>
    </xdr:to>
    <xdr:cxnSp macro="">
      <xdr:nvCxnSpPr>
        <xdr:cNvPr id="429" name="直線コネクタ 428"/>
        <xdr:cNvCxnSpPr/>
      </xdr:nvCxnSpPr>
      <xdr:spPr>
        <a:xfrm>
          <a:off x="13893800" y="12726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39370</xdr:rowOff>
    </xdr:to>
    <xdr:cxnSp macro="">
      <xdr:nvCxnSpPr>
        <xdr:cNvPr id="432" name="直線コネクタ 431"/>
        <xdr:cNvCxnSpPr/>
      </xdr:nvCxnSpPr>
      <xdr:spPr>
        <a:xfrm>
          <a:off x="13004800" y="12700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3" name="フローチャート : 判断 432"/>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34" name="テキスト ボックス 433"/>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5" name="フローチャート : 判断 434"/>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6" name="テキスト ボックス 435"/>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95250</xdr:rowOff>
    </xdr:from>
    <xdr:to>
      <xdr:col>24</xdr:col>
      <xdr:colOff>82550</xdr:colOff>
      <xdr:row>75</xdr:row>
      <xdr:rowOff>25400</xdr:rowOff>
    </xdr:to>
    <xdr:sp macro="" textlink="">
      <xdr:nvSpPr>
        <xdr:cNvPr id="442" name="円/楕円 441"/>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3827</xdr:rowOff>
    </xdr:from>
    <xdr:ext cx="762000" cy="259045"/>
    <xdr:sp macro="" textlink="">
      <xdr:nvSpPr>
        <xdr:cNvPr id="443" name="公債費以外該当値テキスト"/>
        <xdr:cNvSpPr txBox="1"/>
      </xdr:nvSpPr>
      <xdr:spPr>
        <a:xfrm>
          <a:off x="16598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26670</xdr:rowOff>
    </xdr:from>
    <xdr:to>
      <xdr:col>22</xdr:col>
      <xdr:colOff>615950</xdr:colOff>
      <xdr:row>74</xdr:row>
      <xdr:rowOff>128270</xdr:rowOff>
    </xdr:to>
    <xdr:sp macro="" textlink="">
      <xdr:nvSpPr>
        <xdr:cNvPr id="444" name="円/楕円 443"/>
        <xdr:cNvSpPr/>
      </xdr:nvSpPr>
      <xdr:spPr>
        <a:xfrm>
          <a:off x="15621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138447</xdr:rowOff>
    </xdr:from>
    <xdr:ext cx="736600" cy="259045"/>
    <xdr:sp macro="" textlink="">
      <xdr:nvSpPr>
        <xdr:cNvPr id="445" name="テキスト ボックス 444"/>
        <xdr:cNvSpPr txBox="1"/>
      </xdr:nvSpPr>
      <xdr:spPr>
        <a:xfrm>
          <a:off x="15290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46" name="円/楕円 445"/>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47" name="テキスト ボックス 446"/>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160020</xdr:rowOff>
    </xdr:from>
    <xdr:to>
      <xdr:col>20</xdr:col>
      <xdr:colOff>209550</xdr:colOff>
      <xdr:row>74</xdr:row>
      <xdr:rowOff>90170</xdr:rowOff>
    </xdr:to>
    <xdr:sp macro="" textlink="">
      <xdr:nvSpPr>
        <xdr:cNvPr id="448" name="円/楕円 447"/>
        <xdr:cNvSpPr/>
      </xdr:nvSpPr>
      <xdr:spPr>
        <a:xfrm>
          <a:off x="13843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100347</xdr:rowOff>
    </xdr:from>
    <xdr:ext cx="762000" cy="259045"/>
    <xdr:sp macro="" textlink="">
      <xdr:nvSpPr>
        <xdr:cNvPr id="449" name="テキスト ボックス 448"/>
        <xdr:cNvSpPr txBox="1"/>
      </xdr:nvSpPr>
      <xdr:spPr>
        <a:xfrm>
          <a:off x="13512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133350</xdr:rowOff>
    </xdr:from>
    <xdr:to>
      <xdr:col>19</xdr:col>
      <xdr:colOff>6350</xdr:colOff>
      <xdr:row>74</xdr:row>
      <xdr:rowOff>63500</xdr:rowOff>
    </xdr:to>
    <xdr:sp macro="" textlink="">
      <xdr:nvSpPr>
        <xdr:cNvPr id="450" name="円/楕円 449"/>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73677</xdr:rowOff>
    </xdr:from>
    <xdr:ext cx="762000" cy="259045"/>
    <xdr:sp macro="" textlink="">
      <xdr:nvSpPr>
        <xdr:cNvPr id="451" name="テキスト ボックス 450"/>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島根県隠岐の島町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144435</xdr:rowOff>
    </xdr:from>
    <xdr:to>
      <xdr:col>4</xdr:col>
      <xdr:colOff>1117600</xdr:colOff>
      <xdr:row>14</xdr:row>
      <xdr:rowOff>147231</xdr:rowOff>
    </xdr:to>
    <xdr:cxnSp macro="">
      <xdr:nvCxnSpPr>
        <xdr:cNvPr id="50" name="直線コネクタ 49"/>
        <xdr:cNvCxnSpPr/>
      </xdr:nvCxnSpPr>
      <xdr:spPr bwMode="auto">
        <a:xfrm>
          <a:off x="5003800" y="2592360"/>
          <a:ext cx="647700" cy="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144435</xdr:rowOff>
    </xdr:from>
    <xdr:to>
      <xdr:col>4</xdr:col>
      <xdr:colOff>469900</xdr:colOff>
      <xdr:row>15</xdr:row>
      <xdr:rowOff>5873</xdr:rowOff>
    </xdr:to>
    <xdr:cxnSp macro="">
      <xdr:nvCxnSpPr>
        <xdr:cNvPr id="53" name="直線コネクタ 52"/>
        <xdr:cNvCxnSpPr/>
      </xdr:nvCxnSpPr>
      <xdr:spPr bwMode="auto">
        <a:xfrm flipV="1">
          <a:off x="4305300" y="2592360"/>
          <a:ext cx="698500" cy="3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5873</xdr:rowOff>
    </xdr:from>
    <xdr:to>
      <xdr:col>3</xdr:col>
      <xdr:colOff>904875</xdr:colOff>
      <xdr:row>15</xdr:row>
      <xdr:rowOff>47882</xdr:rowOff>
    </xdr:to>
    <xdr:cxnSp macro="">
      <xdr:nvCxnSpPr>
        <xdr:cNvPr id="56" name="直線コネクタ 55"/>
        <xdr:cNvCxnSpPr/>
      </xdr:nvCxnSpPr>
      <xdr:spPr bwMode="auto">
        <a:xfrm flipV="1">
          <a:off x="3606800" y="2625248"/>
          <a:ext cx="698500" cy="4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44834</xdr:rowOff>
    </xdr:from>
    <xdr:to>
      <xdr:col>3</xdr:col>
      <xdr:colOff>206375</xdr:colOff>
      <xdr:row>15</xdr:row>
      <xdr:rowOff>47882</xdr:rowOff>
    </xdr:to>
    <xdr:cxnSp macro="">
      <xdr:nvCxnSpPr>
        <xdr:cNvPr id="59" name="直線コネクタ 58"/>
        <xdr:cNvCxnSpPr/>
      </xdr:nvCxnSpPr>
      <xdr:spPr bwMode="auto">
        <a:xfrm>
          <a:off x="2908300" y="2664209"/>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114144</xdr:rowOff>
    </xdr:from>
    <xdr:ext cx="762000" cy="259045"/>
    <xdr:sp macro="" textlink="">
      <xdr:nvSpPr>
        <xdr:cNvPr id="63" name="テキスト ボックス 62"/>
        <xdr:cNvSpPr txBox="1"/>
      </xdr:nvSpPr>
      <xdr:spPr>
        <a:xfrm>
          <a:off x="25273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96431</xdr:rowOff>
    </xdr:from>
    <xdr:to>
      <xdr:col>5</xdr:col>
      <xdr:colOff>34925</xdr:colOff>
      <xdr:row>15</xdr:row>
      <xdr:rowOff>26581</xdr:rowOff>
    </xdr:to>
    <xdr:sp macro="" textlink="">
      <xdr:nvSpPr>
        <xdr:cNvPr id="69" name="円/楕円 68"/>
        <xdr:cNvSpPr/>
      </xdr:nvSpPr>
      <xdr:spPr bwMode="auto">
        <a:xfrm>
          <a:off x="5600700" y="254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112958</xdr:rowOff>
    </xdr:from>
    <xdr:ext cx="762000" cy="259045"/>
    <xdr:sp macro="" textlink="">
      <xdr:nvSpPr>
        <xdr:cNvPr id="70" name="人口1人当たり決算額の推移該当値テキスト130"/>
        <xdr:cNvSpPr txBox="1"/>
      </xdr:nvSpPr>
      <xdr:spPr>
        <a:xfrm>
          <a:off x="5740400" y="23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176,095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93635</xdr:rowOff>
    </xdr:from>
    <xdr:to>
      <xdr:col>4</xdr:col>
      <xdr:colOff>520700</xdr:colOff>
      <xdr:row>15</xdr:row>
      <xdr:rowOff>23785</xdr:rowOff>
    </xdr:to>
    <xdr:sp macro="" textlink="">
      <xdr:nvSpPr>
        <xdr:cNvPr id="71" name="円/楕円 70"/>
        <xdr:cNvSpPr/>
      </xdr:nvSpPr>
      <xdr:spPr bwMode="auto">
        <a:xfrm>
          <a:off x="4953000" y="25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33962</xdr:rowOff>
    </xdr:from>
    <xdr:ext cx="736600" cy="259045"/>
    <xdr:sp macro="" textlink="">
      <xdr:nvSpPr>
        <xdr:cNvPr id="72" name="テキスト ボックス 71"/>
        <xdr:cNvSpPr txBox="1"/>
      </xdr:nvSpPr>
      <xdr:spPr>
        <a:xfrm>
          <a:off x="4622800" y="23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126523</xdr:rowOff>
    </xdr:from>
    <xdr:to>
      <xdr:col>3</xdr:col>
      <xdr:colOff>955675</xdr:colOff>
      <xdr:row>15</xdr:row>
      <xdr:rowOff>56673</xdr:rowOff>
    </xdr:to>
    <xdr:sp macro="" textlink="">
      <xdr:nvSpPr>
        <xdr:cNvPr id="73" name="円/楕円 72"/>
        <xdr:cNvSpPr/>
      </xdr:nvSpPr>
      <xdr:spPr bwMode="auto">
        <a:xfrm>
          <a:off x="4254500" y="257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66850</xdr:rowOff>
    </xdr:from>
    <xdr:ext cx="762000" cy="259045"/>
    <xdr:sp macro="" textlink="">
      <xdr:nvSpPr>
        <xdr:cNvPr id="74" name="テキスト ボックス 73"/>
        <xdr:cNvSpPr txBox="1"/>
      </xdr:nvSpPr>
      <xdr:spPr>
        <a:xfrm>
          <a:off x="3924300" y="23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172,146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168532</xdr:rowOff>
    </xdr:from>
    <xdr:to>
      <xdr:col>3</xdr:col>
      <xdr:colOff>257175</xdr:colOff>
      <xdr:row>15</xdr:row>
      <xdr:rowOff>98682</xdr:rowOff>
    </xdr:to>
    <xdr:sp macro="" textlink="">
      <xdr:nvSpPr>
        <xdr:cNvPr id="75" name="円/楕円 74"/>
        <xdr:cNvSpPr/>
      </xdr:nvSpPr>
      <xdr:spPr bwMode="auto">
        <a:xfrm>
          <a:off x="3556000" y="261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108859</xdr:rowOff>
    </xdr:from>
    <xdr:ext cx="762000" cy="259045"/>
    <xdr:sp macro="" textlink="">
      <xdr:nvSpPr>
        <xdr:cNvPr id="76" name="テキスト ボックス 75"/>
        <xdr:cNvSpPr txBox="1"/>
      </xdr:nvSpPr>
      <xdr:spPr>
        <a:xfrm>
          <a:off x="3225800" y="23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165484</xdr:rowOff>
    </xdr:from>
    <xdr:to>
      <xdr:col>2</xdr:col>
      <xdr:colOff>692150</xdr:colOff>
      <xdr:row>15</xdr:row>
      <xdr:rowOff>95634</xdr:rowOff>
    </xdr:to>
    <xdr:sp macro="" textlink="">
      <xdr:nvSpPr>
        <xdr:cNvPr id="77" name="円/楕円 76"/>
        <xdr:cNvSpPr/>
      </xdr:nvSpPr>
      <xdr:spPr bwMode="auto">
        <a:xfrm>
          <a:off x="2857500" y="261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105811</xdr:rowOff>
    </xdr:from>
    <xdr:ext cx="762000" cy="259045"/>
    <xdr:sp macro="" textlink="">
      <xdr:nvSpPr>
        <xdr:cNvPr id="78" name="テキスト ボックス 77"/>
        <xdr:cNvSpPr txBox="1"/>
      </xdr:nvSpPr>
      <xdr:spPr>
        <a:xfrm>
          <a:off x="2527300" y="238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209391</xdr:rowOff>
    </xdr:from>
    <xdr:to>
      <xdr:col>4</xdr:col>
      <xdr:colOff>1117600</xdr:colOff>
      <xdr:row>38</xdr:row>
      <xdr:rowOff>171406</xdr:rowOff>
    </xdr:to>
    <xdr:cxnSp macro="">
      <xdr:nvCxnSpPr>
        <xdr:cNvPr id="107" name="直線コネクタ 106"/>
        <xdr:cNvCxnSpPr/>
      </xdr:nvCxnSpPr>
      <xdr:spPr bwMode="auto">
        <a:xfrm flipV="1">
          <a:off x="5651500" y="6476841"/>
          <a:ext cx="0" cy="11621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143483</xdr:rowOff>
    </xdr:from>
    <xdr:ext cx="762000" cy="259045"/>
    <xdr:sp macro="" textlink="">
      <xdr:nvSpPr>
        <xdr:cNvPr id="108" name="人口1人当たり決算額の推移最小値テキスト445"/>
        <xdr:cNvSpPr txBox="1"/>
      </xdr:nvSpPr>
      <xdr:spPr>
        <a:xfrm>
          <a:off x="5740400" y="761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171406</xdr:rowOff>
    </xdr:from>
    <xdr:to>
      <xdr:col>5</xdr:col>
      <xdr:colOff>73025</xdr:colOff>
      <xdr:row>38</xdr:row>
      <xdr:rowOff>171406</xdr:rowOff>
    </xdr:to>
    <xdr:cxnSp macro="">
      <xdr:nvCxnSpPr>
        <xdr:cNvPr id="109" name="直線コネクタ 108"/>
        <xdr:cNvCxnSpPr/>
      </xdr:nvCxnSpPr>
      <xdr:spPr bwMode="auto">
        <a:xfrm>
          <a:off x="5562600" y="7639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295768</xdr:rowOff>
    </xdr:from>
    <xdr:ext cx="762000" cy="259045"/>
    <xdr:sp macro="" textlink="">
      <xdr:nvSpPr>
        <xdr:cNvPr id="110" name="人口1人当たり決算額の推移最大値テキスト445"/>
        <xdr:cNvSpPr txBox="1"/>
      </xdr:nvSpPr>
      <xdr:spPr>
        <a:xfrm>
          <a:off x="5740400" y="62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34</xdr:row>
      <xdr:rowOff>209391</xdr:rowOff>
    </xdr:from>
    <xdr:to>
      <xdr:col>5</xdr:col>
      <xdr:colOff>73025</xdr:colOff>
      <xdr:row>34</xdr:row>
      <xdr:rowOff>209391</xdr:rowOff>
    </xdr:to>
    <xdr:cxnSp macro="">
      <xdr:nvCxnSpPr>
        <xdr:cNvPr id="111" name="直線コネクタ 110"/>
        <xdr:cNvCxnSpPr/>
      </xdr:nvCxnSpPr>
      <xdr:spPr bwMode="auto">
        <a:xfrm>
          <a:off x="5562600" y="6476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200361</xdr:rowOff>
    </xdr:from>
    <xdr:to>
      <xdr:col>4</xdr:col>
      <xdr:colOff>1117600</xdr:colOff>
      <xdr:row>34</xdr:row>
      <xdr:rowOff>312700</xdr:rowOff>
    </xdr:to>
    <xdr:cxnSp macro="">
      <xdr:nvCxnSpPr>
        <xdr:cNvPr id="112" name="直線コネクタ 111"/>
        <xdr:cNvCxnSpPr/>
      </xdr:nvCxnSpPr>
      <xdr:spPr bwMode="auto">
        <a:xfrm>
          <a:off x="5003800" y="6467811"/>
          <a:ext cx="647700" cy="11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117238</xdr:rowOff>
    </xdr:from>
    <xdr:ext cx="762000" cy="259045"/>
    <xdr:sp macro="" textlink="">
      <xdr:nvSpPr>
        <xdr:cNvPr id="113" name="人口1人当たり決算額の推移平均値テキスト445"/>
        <xdr:cNvSpPr txBox="1"/>
      </xdr:nvSpPr>
      <xdr:spPr>
        <a:xfrm>
          <a:off x="5740400" y="7070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145161</xdr:rowOff>
    </xdr:from>
    <xdr:to>
      <xdr:col>5</xdr:col>
      <xdr:colOff>34925</xdr:colOff>
      <xdr:row>37</xdr:row>
      <xdr:rowOff>75311</xdr:rowOff>
    </xdr:to>
    <xdr:sp macro="" textlink="">
      <xdr:nvSpPr>
        <xdr:cNvPr id="114" name="フローチャート : 判断 113"/>
        <xdr:cNvSpPr/>
      </xdr:nvSpPr>
      <xdr:spPr bwMode="auto">
        <a:xfrm>
          <a:off x="5600700" y="7098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135172</xdr:rowOff>
    </xdr:from>
    <xdr:to>
      <xdr:col>4</xdr:col>
      <xdr:colOff>469900</xdr:colOff>
      <xdr:row>34</xdr:row>
      <xdr:rowOff>200361</xdr:rowOff>
    </xdr:to>
    <xdr:cxnSp macro="">
      <xdr:nvCxnSpPr>
        <xdr:cNvPr id="115" name="直線コネクタ 114"/>
        <xdr:cNvCxnSpPr/>
      </xdr:nvCxnSpPr>
      <xdr:spPr bwMode="auto">
        <a:xfrm>
          <a:off x="4305300" y="6402622"/>
          <a:ext cx="698500" cy="6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120682</xdr:rowOff>
    </xdr:from>
    <xdr:to>
      <xdr:col>4</xdr:col>
      <xdr:colOff>520700</xdr:colOff>
      <xdr:row>37</xdr:row>
      <xdr:rowOff>50832</xdr:rowOff>
    </xdr:to>
    <xdr:sp macro="" textlink="">
      <xdr:nvSpPr>
        <xdr:cNvPr id="116" name="フローチャート : 判断 115"/>
        <xdr:cNvSpPr/>
      </xdr:nvSpPr>
      <xdr:spPr bwMode="auto">
        <a:xfrm>
          <a:off x="4953000" y="7073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35609</xdr:rowOff>
    </xdr:from>
    <xdr:ext cx="736600" cy="259045"/>
    <xdr:sp macro="" textlink="">
      <xdr:nvSpPr>
        <xdr:cNvPr id="117" name="テキスト ボックス 116"/>
        <xdr:cNvSpPr txBox="1"/>
      </xdr:nvSpPr>
      <xdr:spPr>
        <a:xfrm>
          <a:off x="4622800" y="7160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3766</xdr:rowOff>
    </xdr:from>
    <xdr:to>
      <xdr:col>3</xdr:col>
      <xdr:colOff>904875</xdr:colOff>
      <xdr:row>34</xdr:row>
      <xdr:rowOff>135172</xdr:rowOff>
    </xdr:to>
    <xdr:cxnSp macro="">
      <xdr:nvCxnSpPr>
        <xdr:cNvPr id="118" name="直線コネクタ 117"/>
        <xdr:cNvCxnSpPr/>
      </xdr:nvCxnSpPr>
      <xdr:spPr bwMode="auto">
        <a:xfrm>
          <a:off x="3606800" y="6271216"/>
          <a:ext cx="698500" cy="13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120053</xdr:rowOff>
    </xdr:from>
    <xdr:to>
      <xdr:col>3</xdr:col>
      <xdr:colOff>955675</xdr:colOff>
      <xdr:row>37</xdr:row>
      <xdr:rowOff>50203</xdr:rowOff>
    </xdr:to>
    <xdr:sp macro="" textlink="">
      <xdr:nvSpPr>
        <xdr:cNvPr id="119" name="フローチャート : 判断 118"/>
        <xdr:cNvSpPr/>
      </xdr:nvSpPr>
      <xdr:spPr bwMode="auto">
        <a:xfrm>
          <a:off x="4254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34980</xdr:rowOff>
    </xdr:from>
    <xdr:ext cx="762000" cy="259045"/>
    <xdr:sp macro="" textlink="">
      <xdr:nvSpPr>
        <xdr:cNvPr id="120" name="テキスト ボックス 119"/>
        <xdr:cNvSpPr txBox="1"/>
      </xdr:nvSpPr>
      <xdr:spPr>
        <a:xfrm>
          <a:off x="3924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3766</xdr:rowOff>
    </xdr:from>
    <xdr:to>
      <xdr:col>3</xdr:col>
      <xdr:colOff>206375</xdr:colOff>
      <xdr:row>34</xdr:row>
      <xdr:rowOff>12662</xdr:rowOff>
    </xdr:to>
    <xdr:cxnSp macro="">
      <xdr:nvCxnSpPr>
        <xdr:cNvPr id="121" name="直線コネクタ 120"/>
        <xdr:cNvCxnSpPr/>
      </xdr:nvCxnSpPr>
      <xdr:spPr bwMode="auto">
        <a:xfrm flipV="1">
          <a:off x="2908300" y="6271216"/>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69170</xdr:rowOff>
    </xdr:from>
    <xdr:to>
      <xdr:col>3</xdr:col>
      <xdr:colOff>257175</xdr:colOff>
      <xdr:row>36</xdr:row>
      <xdr:rowOff>170770</xdr:rowOff>
    </xdr:to>
    <xdr:sp macro="" textlink="">
      <xdr:nvSpPr>
        <xdr:cNvPr id="122" name="フローチャート : 判断 121"/>
        <xdr:cNvSpPr/>
      </xdr:nvSpPr>
      <xdr:spPr bwMode="auto">
        <a:xfrm>
          <a:off x="35560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155547</xdr:rowOff>
    </xdr:from>
    <xdr:ext cx="762000" cy="259045"/>
    <xdr:sp macro="" textlink="">
      <xdr:nvSpPr>
        <xdr:cNvPr id="123" name="テキスト ボックス 122"/>
        <xdr:cNvSpPr txBox="1"/>
      </xdr:nvSpPr>
      <xdr:spPr>
        <a:xfrm>
          <a:off x="3225800" y="710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39795</xdr:rowOff>
    </xdr:from>
    <xdr:to>
      <xdr:col>2</xdr:col>
      <xdr:colOff>692150</xdr:colOff>
      <xdr:row>36</xdr:row>
      <xdr:rowOff>141395</xdr:rowOff>
    </xdr:to>
    <xdr:sp macro="" textlink="">
      <xdr:nvSpPr>
        <xdr:cNvPr id="124" name="フローチャート : 判断 123"/>
        <xdr:cNvSpPr/>
      </xdr:nvSpPr>
      <xdr:spPr bwMode="auto">
        <a:xfrm>
          <a:off x="28575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126172</xdr:rowOff>
    </xdr:from>
    <xdr:ext cx="762000" cy="259045"/>
    <xdr:sp macro="" textlink="">
      <xdr:nvSpPr>
        <xdr:cNvPr id="125" name="テキスト ボックス 124"/>
        <xdr:cNvSpPr txBox="1"/>
      </xdr:nvSpPr>
      <xdr:spPr>
        <a:xfrm>
          <a:off x="2527300" y="70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261900</xdr:rowOff>
    </xdr:from>
    <xdr:to>
      <xdr:col>5</xdr:col>
      <xdr:colOff>34925</xdr:colOff>
      <xdr:row>35</xdr:row>
      <xdr:rowOff>20600</xdr:rowOff>
    </xdr:to>
    <xdr:sp macro="" textlink="">
      <xdr:nvSpPr>
        <xdr:cNvPr id="131" name="円/楕円 130"/>
        <xdr:cNvSpPr/>
      </xdr:nvSpPr>
      <xdr:spPr bwMode="auto">
        <a:xfrm>
          <a:off x="5600700" y="652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170477</xdr:rowOff>
    </xdr:from>
    <xdr:ext cx="762000" cy="259045"/>
    <xdr:sp macro="" textlink="">
      <xdr:nvSpPr>
        <xdr:cNvPr id="132" name="人口1人当たり決算額の推移該当値テキスト445"/>
        <xdr:cNvSpPr txBox="1"/>
      </xdr:nvSpPr>
      <xdr:spPr>
        <a:xfrm>
          <a:off x="5740400" y="64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51,252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149561</xdr:rowOff>
    </xdr:from>
    <xdr:to>
      <xdr:col>4</xdr:col>
      <xdr:colOff>520700</xdr:colOff>
      <xdr:row>34</xdr:row>
      <xdr:rowOff>251161</xdr:rowOff>
    </xdr:to>
    <xdr:sp macro="" textlink="">
      <xdr:nvSpPr>
        <xdr:cNvPr id="133" name="円/楕円 132"/>
        <xdr:cNvSpPr/>
      </xdr:nvSpPr>
      <xdr:spPr bwMode="auto">
        <a:xfrm>
          <a:off x="4953000" y="6417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261338</xdr:rowOff>
    </xdr:from>
    <xdr:ext cx="736600" cy="259045"/>
    <xdr:sp macro="" textlink="">
      <xdr:nvSpPr>
        <xdr:cNvPr id="134" name="テキスト ボックス 133"/>
        <xdr:cNvSpPr txBox="1"/>
      </xdr:nvSpPr>
      <xdr:spPr>
        <a:xfrm>
          <a:off x="4622800" y="618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84372</xdr:rowOff>
    </xdr:from>
    <xdr:to>
      <xdr:col>3</xdr:col>
      <xdr:colOff>955675</xdr:colOff>
      <xdr:row>34</xdr:row>
      <xdr:rowOff>185972</xdr:rowOff>
    </xdr:to>
    <xdr:sp macro="" textlink="">
      <xdr:nvSpPr>
        <xdr:cNvPr id="135" name="円/楕円 134"/>
        <xdr:cNvSpPr/>
      </xdr:nvSpPr>
      <xdr:spPr bwMode="auto">
        <a:xfrm>
          <a:off x="4254500" y="635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196149</xdr:rowOff>
    </xdr:from>
    <xdr:ext cx="762000" cy="259045"/>
    <xdr:sp macro="" textlink="">
      <xdr:nvSpPr>
        <xdr:cNvPr id="136" name="テキスト ボックス 135"/>
        <xdr:cNvSpPr txBox="1"/>
      </xdr:nvSpPr>
      <xdr:spPr>
        <a:xfrm>
          <a:off x="3924300" y="612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60,571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295866</xdr:rowOff>
    </xdr:from>
    <xdr:to>
      <xdr:col>3</xdr:col>
      <xdr:colOff>257175</xdr:colOff>
      <xdr:row>34</xdr:row>
      <xdr:rowOff>54566</xdr:rowOff>
    </xdr:to>
    <xdr:sp macro="" textlink="">
      <xdr:nvSpPr>
        <xdr:cNvPr id="137" name="円/楕円 136"/>
        <xdr:cNvSpPr/>
      </xdr:nvSpPr>
      <xdr:spPr bwMode="auto">
        <a:xfrm>
          <a:off x="3556000" y="622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64743</xdr:rowOff>
    </xdr:from>
    <xdr:ext cx="762000" cy="259045"/>
    <xdr:sp macro="" textlink="">
      <xdr:nvSpPr>
        <xdr:cNvPr id="138" name="テキスト ボックス 137"/>
        <xdr:cNvSpPr txBox="1"/>
      </xdr:nvSpPr>
      <xdr:spPr>
        <a:xfrm>
          <a:off x="3225800" y="59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304762</xdr:rowOff>
    </xdr:from>
    <xdr:to>
      <xdr:col>2</xdr:col>
      <xdr:colOff>692150</xdr:colOff>
      <xdr:row>34</xdr:row>
      <xdr:rowOff>63462</xdr:rowOff>
    </xdr:to>
    <xdr:sp macro="" textlink="">
      <xdr:nvSpPr>
        <xdr:cNvPr id="139" name="円/楕円 138"/>
        <xdr:cNvSpPr/>
      </xdr:nvSpPr>
      <xdr:spPr bwMode="auto">
        <a:xfrm>
          <a:off x="2857500" y="622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73639</xdr:rowOff>
    </xdr:from>
    <xdr:ext cx="762000" cy="259045"/>
    <xdr:sp macro="" textlink="">
      <xdr:nvSpPr>
        <xdr:cNvPr id="140" name="テキスト ボックス 139"/>
        <xdr:cNvSpPr txBox="1"/>
      </xdr:nvSpPr>
      <xdr:spPr>
        <a:xfrm>
          <a:off x="2527300" y="599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14,694
14,618
242.83
15,242,624
14,968,477
247,182
8,920,607
21,514,930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50774</xdr:rowOff>
    </xdr:from>
    <xdr:to>
      <xdr:col>6</xdr:col>
      <xdr:colOff>511175</xdr:colOff>
      <xdr:row>35</xdr:row>
      <xdr:rowOff>55979</xdr:rowOff>
    </xdr:to>
    <xdr:cxnSp macro="">
      <xdr:nvCxnSpPr>
        <xdr:cNvPr id="61" name="直線コネクタ 60"/>
        <xdr:cNvCxnSpPr/>
      </xdr:nvCxnSpPr>
      <xdr:spPr>
        <a:xfrm>
          <a:off x="3797300" y="6051524"/>
          <a:ext cx="8382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50774</xdr:rowOff>
    </xdr:from>
    <xdr:to>
      <xdr:col>5</xdr:col>
      <xdr:colOff>358775</xdr:colOff>
      <xdr:row>35</xdr:row>
      <xdr:rowOff>58357</xdr:rowOff>
    </xdr:to>
    <xdr:cxnSp macro="">
      <xdr:nvCxnSpPr>
        <xdr:cNvPr id="64" name="直線コネクタ 63"/>
        <xdr:cNvCxnSpPr/>
      </xdr:nvCxnSpPr>
      <xdr:spPr>
        <a:xfrm flipV="1">
          <a:off x="2908300" y="605152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31100</xdr:rowOff>
    </xdr:from>
    <xdr:to>
      <xdr:col>4</xdr:col>
      <xdr:colOff>155575</xdr:colOff>
      <xdr:row>35</xdr:row>
      <xdr:rowOff>58357</xdr:rowOff>
    </xdr:to>
    <xdr:cxnSp macro="">
      <xdr:nvCxnSpPr>
        <xdr:cNvPr id="67" name="直線コネクタ 66"/>
        <xdr:cNvCxnSpPr/>
      </xdr:nvCxnSpPr>
      <xdr:spPr>
        <a:xfrm>
          <a:off x="2019300" y="6031850"/>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124721</xdr:rowOff>
    </xdr:from>
    <xdr:to>
      <xdr:col>4</xdr:col>
      <xdr:colOff>206375</xdr:colOff>
      <xdr:row>38</xdr:row>
      <xdr:rowOff>54871</xdr:rowOff>
    </xdr:to>
    <xdr:sp macro="" textlink="">
      <xdr:nvSpPr>
        <xdr:cNvPr id="68" name="フローチャート : 判断 67"/>
        <xdr:cNvSpPr/>
      </xdr:nvSpPr>
      <xdr:spPr>
        <a:xfrm>
          <a:off x="2857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45999</xdr:rowOff>
    </xdr:from>
    <xdr:ext cx="534377" cy="259045"/>
    <xdr:sp macro="" textlink="">
      <xdr:nvSpPr>
        <xdr:cNvPr id="69" name="テキスト ボックス 68"/>
        <xdr:cNvSpPr txBox="1"/>
      </xdr:nvSpPr>
      <xdr:spPr>
        <a:xfrm>
          <a:off x="2641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31069</xdr:rowOff>
    </xdr:from>
    <xdr:to>
      <xdr:col>2</xdr:col>
      <xdr:colOff>638175</xdr:colOff>
      <xdr:row>35</xdr:row>
      <xdr:rowOff>31100</xdr:rowOff>
    </xdr:to>
    <xdr:cxnSp macro="">
      <xdr:nvCxnSpPr>
        <xdr:cNvPr id="70" name="直線コネクタ 69"/>
        <xdr:cNvCxnSpPr/>
      </xdr:nvCxnSpPr>
      <xdr:spPr>
        <a:xfrm>
          <a:off x="1130300" y="603181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130940</xdr:rowOff>
    </xdr:from>
    <xdr:to>
      <xdr:col>3</xdr:col>
      <xdr:colOff>3175</xdr:colOff>
      <xdr:row>38</xdr:row>
      <xdr:rowOff>61089</xdr:rowOff>
    </xdr:to>
    <xdr:sp macro="" textlink="">
      <xdr:nvSpPr>
        <xdr:cNvPr id="71" name="フローチャート : 判断 70"/>
        <xdr:cNvSpPr/>
      </xdr:nvSpPr>
      <xdr:spPr>
        <a:xfrm>
          <a:off x="1968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52216</xdr:rowOff>
    </xdr:from>
    <xdr:ext cx="534377" cy="259045"/>
    <xdr:sp macro="" textlink="">
      <xdr:nvSpPr>
        <xdr:cNvPr id="72" name="テキスト ボックス 71"/>
        <xdr:cNvSpPr txBox="1"/>
      </xdr:nvSpPr>
      <xdr:spPr>
        <a:xfrm>
          <a:off x="1752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115303</xdr:rowOff>
    </xdr:from>
    <xdr:to>
      <xdr:col>1</xdr:col>
      <xdr:colOff>485775</xdr:colOff>
      <xdr:row>38</xdr:row>
      <xdr:rowOff>45453</xdr:rowOff>
    </xdr:to>
    <xdr:sp macro="" textlink="">
      <xdr:nvSpPr>
        <xdr:cNvPr id="73" name="フローチャート : 判断 72"/>
        <xdr:cNvSpPr/>
      </xdr:nvSpPr>
      <xdr:spPr>
        <a:xfrm>
          <a:off x="1079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36580</xdr:rowOff>
    </xdr:from>
    <xdr:ext cx="534377" cy="259045"/>
    <xdr:sp macro="" textlink="">
      <xdr:nvSpPr>
        <xdr:cNvPr id="74" name="テキスト ボックス 73"/>
        <xdr:cNvSpPr txBox="1"/>
      </xdr:nvSpPr>
      <xdr:spPr>
        <a:xfrm>
          <a:off x="863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5179</xdr:rowOff>
    </xdr:from>
    <xdr:to>
      <xdr:col>6</xdr:col>
      <xdr:colOff>561975</xdr:colOff>
      <xdr:row>35</xdr:row>
      <xdr:rowOff>106779</xdr:rowOff>
    </xdr:to>
    <xdr:sp macro="" textlink="">
      <xdr:nvSpPr>
        <xdr:cNvPr id="80" name="円/楕円 79"/>
        <xdr:cNvSpPr/>
      </xdr:nvSpPr>
      <xdr:spPr>
        <a:xfrm>
          <a:off x="45847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28056</xdr:rowOff>
    </xdr:from>
    <xdr:ext cx="599010" cy="259045"/>
    <xdr:sp macro="" textlink="">
      <xdr:nvSpPr>
        <xdr:cNvPr id="81" name="人件費該当値テキスト"/>
        <xdr:cNvSpPr txBox="1"/>
      </xdr:nvSpPr>
      <xdr:spPr>
        <a:xfrm>
          <a:off x="4686300" y="585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138,487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171424</xdr:rowOff>
    </xdr:from>
    <xdr:to>
      <xdr:col>5</xdr:col>
      <xdr:colOff>409575</xdr:colOff>
      <xdr:row>35</xdr:row>
      <xdr:rowOff>101574</xdr:rowOff>
    </xdr:to>
    <xdr:sp macro="" textlink="">
      <xdr:nvSpPr>
        <xdr:cNvPr id="82" name="円/楕円 81"/>
        <xdr:cNvSpPr/>
      </xdr:nvSpPr>
      <xdr:spPr>
        <a:xfrm>
          <a:off x="3746500" y="60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118101</xdr:rowOff>
    </xdr:from>
    <xdr:ext cx="599010" cy="259045"/>
    <xdr:sp macro="" textlink="">
      <xdr:nvSpPr>
        <xdr:cNvPr id="83" name="テキスト ボックス 82"/>
        <xdr:cNvSpPr txBox="1"/>
      </xdr:nvSpPr>
      <xdr:spPr>
        <a:xfrm>
          <a:off x="3497794" y="577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139,170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7557</xdr:rowOff>
    </xdr:from>
    <xdr:to>
      <xdr:col>4</xdr:col>
      <xdr:colOff>206375</xdr:colOff>
      <xdr:row>35</xdr:row>
      <xdr:rowOff>109157</xdr:rowOff>
    </xdr:to>
    <xdr:sp macro="" textlink="">
      <xdr:nvSpPr>
        <xdr:cNvPr id="84" name="円/楕円 83"/>
        <xdr:cNvSpPr/>
      </xdr:nvSpPr>
      <xdr:spPr>
        <a:xfrm>
          <a:off x="2857500" y="60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125684</xdr:rowOff>
    </xdr:from>
    <xdr:ext cx="599010" cy="259045"/>
    <xdr:sp macro="" textlink="">
      <xdr:nvSpPr>
        <xdr:cNvPr id="85" name="テキスト ボックス 84"/>
        <xdr:cNvSpPr txBox="1"/>
      </xdr:nvSpPr>
      <xdr:spPr>
        <a:xfrm>
          <a:off x="2608794" y="578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151750</xdr:rowOff>
    </xdr:from>
    <xdr:to>
      <xdr:col>3</xdr:col>
      <xdr:colOff>3175</xdr:colOff>
      <xdr:row>35</xdr:row>
      <xdr:rowOff>81900</xdr:rowOff>
    </xdr:to>
    <xdr:sp macro="" textlink="">
      <xdr:nvSpPr>
        <xdr:cNvPr id="86" name="円/楕円 85"/>
        <xdr:cNvSpPr/>
      </xdr:nvSpPr>
      <xdr:spPr>
        <a:xfrm>
          <a:off x="1968500" y="59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98427</xdr:rowOff>
    </xdr:from>
    <xdr:ext cx="599010" cy="259045"/>
    <xdr:sp macro="" textlink="">
      <xdr:nvSpPr>
        <xdr:cNvPr id="87" name="テキスト ボックス 86"/>
        <xdr:cNvSpPr txBox="1"/>
      </xdr:nvSpPr>
      <xdr:spPr>
        <a:xfrm>
          <a:off x="1719794" y="575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141,752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151719</xdr:rowOff>
    </xdr:from>
    <xdr:to>
      <xdr:col>1</xdr:col>
      <xdr:colOff>485775</xdr:colOff>
      <xdr:row>35</xdr:row>
      <xdr:rowOff>81869</xdr:rowOff>
    </xdr:to>
    <xdr:sp macro="" textlink="">
      <xdr:nvSpPr>
        <xdr:cNvPr id="88" name="円/楕円 87"/>
        <xdr:cNvSpPr/>
      </xdr:nvSpPr>
      <xdr:spPr>
        <a:xfrm>
          <a:off x="1079500" y="59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98396</xdr:rowOff>
    </xdr:from>
    <xdr:ext cx="599010" cy="259045"/>
    <xdr:sp macro="" textlink="">
      <xdr:nvSpPr>
        <xdr:cNvPr id="89" name="テキスト ボックス 88"/>
        <xdr:cNvSpPr txBox="1"/>
      </xdr:nvSpPr>
      <xdr:spPr>
        <a:xfrm>
          <a:off x="830794" y="575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105593</xdr:rowOff>
    </xdr:from>
    <xdr:to>
      <xdr:col>6</xdr:col>
      <xdr:colOff>511175</xdr:colOff>
      <xdr:row>55</xdr:row>
      <xdr:rowOff>146668</xdr:rowOff>
    </xdr:to>
    <xdr:cxnSp macro="">
      <xdr:nvCxnSpPr>
        <xdr:cNvPr id="116" name="直線コネクタ 115"/>
        <xdr:cNvCxnSpPr/>
      </xdr:nvCxnSpPr>
      <xdr:spPr>
        <a:xfrm flipV="1">
          <a:off x="3797300" y="9535343"/>
          <a:ext cx="838200" cy="4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146014</xdr:rowOff>
    </xdr:from>
    <xdr:to>
      <xdr:col>5</xdr:col>
      <xdr:colOff>358775</xdr:colOff>
      <xdr:row>55</xdr:row>
      <xdr:rowOff>146668</xdr:rowOff>
    </xdr:to>
    <xdr:cxnSp macro="">
      <xdr:nvCxnSpPr>
        <xdr:cNvPr id="119" name="直線コネクタ 118"/>
        <xdr:cNvCxnSpPr/>
      </xdr:nvCxnSpPr>
      <xdr:spPr>
        <a:xfrm>
          <a:off x="2908300" y="957576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146014</xdr:rowOff>
    </xdr:from>
    <xdr:to>
      <xdr:col>4</xdr:col>
      <xdr:colOff>155575</xdr:colOff>
      <xdr:row>56</xdr:row>
      <xdr:rowOff>21633</xdr:rowOff>
    </xdr:to>
    <xdr:cxnSp macro="">
      <xdr:nvCxnSpPr>
        <xdr:cNvPr id="122" name="直線コネクタ 121"/>
        <xdr:cNvCxnSpPr/>
      </xdr:nvCxnSpPr>
      <xdr:spPr>
        <a:xfrm flipV="1">
          <a:off x="2019300" y="9575764"/>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3" name="フローチャート : 判断 122"/>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29869</xdr:rowOff>
    </xdr:from>
    <xdr:ext cx="534377" cy="259045"/>
    <xdr:sp macro="" textlink="">
      <xdr:nvSpPr>
        <xdr:cNvPr id="124" name="テキスト ボックス 123"/>
        <xdr:cNvSpPr txBox="1"/>
      </xdr:nvSpPr>
      <xdr:spPr>
        <a:xfrm>
          <a:off x="2641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21633</xdr:rowOff>
    </xdr:from>
    <xdr:to>
      <xdr:col>2</xdr:col>
      <xdr:colOff>638175</xdr:colOff>
      <xdr:row>56</xdr:row>
      <xdr:rowOff>50624</xdr:rowOff>
    </xdr:to>
    <xdr:cxnSp macro="">
      <xdr:nvCxnSpPr>
        <xdr:cNvPr id="125" name="直線コネクタ 124"/>
        <xdr:cNvCxnSpPr/>
      </xdr:nvCxnSpPr>
      <xdr:spPr>
        <a:xfrm flipV="1">
          <a:off x="1130300" y="9622833"/>
          <a:ext cx="889000" cy="2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6" name="フローチャート : 判断 125"/>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67766</xdr:rowOff>
    </xdr:from>
    <xdr:ext cx="534377" cy="259045"/>
    <xdr:sp macro="" textlink="">
      <xdr:nvSpPr>
        <xdr:cNvPr id="127" name="テキスト ボックス 126"/>
        <xdr:cNvSpPr txBox="1"/>
      </xdr:nvSpPr>
      <xdr:spPr>
        <a:xfrm>
          <a:off x="1752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28" name="フローチャート : 判断 127"/>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63358</xdr:rowOff>
    </xdr:from>
    <xdr:ext cx="534377" cy="259045"/>
    <xdr:sp macro="" textlink="">
      <xdr:nvSpPr>
        <xdr:cNvPr id="129" name="テキスト ボックス 128"/>
        <xdr:cNvSpPr txBox="1"/>
      </xdr:nvSpPr>
      <xdr:spPr>
        <a:xfrm>
          <a:off x="863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54793</xdr:rowOff>
    </xdr:from>
    <xdr:to>
      <xdr:col>6</xdr:col>
      <xdr:colOff>561975</xdr:colOff>
      <xdr:row>55</xdr:row>
      <xdr:rowOff>156393</xdr:rowOff>
    </xdr:to>
    <xdr:sp macro="" textlink="">
      <xdr:nvSpPr>
        <xdr:cNvPr id="135" name="円/楕円 134"/>
        <xdr:cNvSpPr/>
      </xdr:nvSpPr>
      <xdr:spPr>
        <a:xfrm>
          <a:off x="4584700" y="94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77670</xdr:rowOff>
    </xdr:from>
    <xdr:ext cx="599010" cy="259045"/>
    <xdr:sp macro="" textlink="">
      <xdr:nvSpPr>
        <xdr:cNvPr id="136" name="物件費該当値テキスト"/>
        <xdr:cNvSpPr txBox="1"/>
      </xdr:nvSpPr>
      <xdr:spPr>
        <a:xfrm>
          <a:off x="4686300" y="933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95868</xdr:rowOff>
    </xdr:from>
    <xdr:to>
      <xdr:col>5</xdr:col>
      <xdr:colOff>409575</xdr:colOff>
      <xdr:row>56</xdr:row>
      <xdr:rowOff>26018</xdr:rowOff>
    </xdr:to>
    <xdr:sp macro="" textlink="">
      <xdr:nvSpPr>
        <xdr:cNvPr id="137" name="円/楕円 136"/>
        <xdr:cNvSpPr/>
      </xdr:nvSpPr>
      <xdr:spPr>
        <a:xfrm>
          <a:off x="3746500" y="95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42545</xdr:rowOff>
    </xdr:from>
    <xdr:ext cx="599010" cy="259045"/>
    <xdr:sp macro="" textlink="">
      <xdr:nvSpPr>
        <xdr:cNvPr id="138" name="テキスト ボックス 137"/>
        <xdr:cNvSpPr txBox="1"/>
      </xdr:nvSpPr>
      <xdr:spPr>
        <a:xfrm>
          <a:off x="3497794" y="930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110,976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95214</xdr:rowOff>
    </xdr:from>
    <xdr:to>
      <xdr:col>4</xdr:col>
      <xdr:colOff>206375</xdr:colOff>
      <xdr:row>56</xdr:row>
      <xdr:rowOff>25364</xdr:rowOff>
    </xdr:to>
    <xdr:sp macro="" textlink="">
      <xdr:nvSpPr>
        <xdr:cNvPr id="139" name="円/楕円 138"/>
        <xdr:cNvSpPr/>
      </xdr:nvSpPr>
      <xdr:spPr>
        <a:xfrm>
          <a:off x="2857500" y="95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41891</xdr:rowOff>
    </xdr:from>
    <xdr:ext cx="599010" cy="259045"/>
    <xdr:sp macro="" textlink="">
      <xdr:nvSpPr>
        <xdr:cNvPr id="140" name="テキスト ボックス 139"/>
        <xdr:cNvSpPr txBox="1"/>
      </xdr:nvSpPr>
      <xdr:spPr>
        <a:xfrm>
          <a:off x="2608794" y="930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111,119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142283</xdr:rowOff>
    </xdr:from>
    <xdr:to>
      <xdr:col>3</xdr:col>
      <xdr:colOff>3175</xdr:colOff>
      <xdr:row>56</xdr:row>
      <xdr:rowOff>72433</xdr:rowOff>
    </xdr:to>
    <xdr:sp macro="" textlink="">
      <xdr:nvSpPr>
        <xdr:cNvPr id="141" name="円/楕円 140"/>
        <xdr:cNvSpPr/>
      </xdr:nvSpPr>
      <xdr:spPr>
        <a:xfrm>
          <a:off x="1968500" y="95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88960</xdr:rowOff>
    </xdr:from>
    <xdr:ext cx="599010" cy="259045"/>
    <xdr:sp macro="" textlink="">
      <xdr:nvSpPr>
        <xdr:cNvPr id="142" name="テキスト ボックス 141"/>
        <xdr:cNvSpPr txBox="1"/>
      </xdr:nvSpPr>
      <xdr:spPr>
        <a:xfrm>
          <a:off x="1719794" y="934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171274</xdr:rowOff>
    </xdr:from>
    <xdr:to>
      <xdr:col>1</xdr:col>
      <xdr:colOff>485775</xdr:colOff>
      <xdr:row>56</xdr:row>
      <xdr:rowOff>101424</xdr:rowOff>
    </xdr:to>
    <xdr:sp macro="" textlink="">
      <xdr:nvSpPr>
        <xdr:cNvPr id="143" name="円/楕円 142"/>
        <xdr:cNvSpPr/>
      </xdr:nvSpPr>
      <xdr:spPr>
        <a:xfrm>
          <a:off x="1079500" y="96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117951</xdr:rowOff>
    </xdr:from>
    <xdr:ext cx="534377" cy="259045"/>
    <xdr:sp macro="" textlink="">
      <xdr:nvSpPr>
        <xdr:cNvPr id="144" name="テキスト ボックス 143"/>
        <xdr:cNvSpPr txBox="1"/>
      </xdr:nvSpPr>
      <xdr:spPr>
        <a:xfrm>
          <a:off x="863111" y="93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103809</xdr:rowOff>
    </xdr:from>
    <xdr:to>
      <xdr:col>6</xdr:col>
      <xdr:colOff>511175</xdr:colOff>
      <xdr:row>77</xdr:row>
      <xdr:rowOff>130922</xdr:rowOff>
    </xdr:to>
    <xdr:cxnSp macro="">
      <xdr:nvCxnSpPr>
        <xdr:cNvPr id="171" name="直線コネクタ 170"/>
        <xdr:cNvCxnSpPr/>
      </xdr:nvCxnSpPr>
      <xdr:spPr>
        <a:xfrm flipV="1">
          <a:off x="3797300" y="13305459"/>
          <a:ext cx="838200" cy="2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130922</xdr:rowOff>
    </xdr:from>
    <xdr:to>
      <xdr:col>5</xdr:col>
      <xdr:colOff>358775</xdr:colOff>
      <xdr:row>78</xdr:row>
      <xdr:rowOff>27000</xdr:rowOff>
    </xdr:to>
    <xdr:cxnSp macro="">
      <xdr:nvCxnSpPr>
        <xdr:cNvPr id="174" name="直線コネクタ 173"/>
        <xdr:cNvCxnSpPr/>
      </xdr:nvCxnSpPr>
      <xdr:spPr>
        <a:xfrm flipV="1">
          <a:off x="2908300" y="13332572"/>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123332</xdr:rowOff>
    </xdr:from>
    <xdr:to>
      <xdr:col>4</xdr:col>
      <xdr:colOff>155575</xdr:colOff>
      <xdr:row>78</xdr:row>
      <xdr:rowOff>27000</xdr:rowOff>
    </xdr:to>
    <xdr:cxnSp macro="">
      <xdr:nvCxnSpPr>
        <xdr:cNvPr id="177" name="直線コネクタ 176"/>
        <xdr:cNvCxnSpPr/>
      </xdr:nvCxnSpPr>
      <xdr:spPr>
        <a:xfrm>
          <a:off x="2019300" y="13324982"/>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30835</xdr:rowOff>
    </xdr:from>
    <xdr:to>
      <xdr:col>4</xdr:col>
      <xdr:colOff>206375</xdr:colOff>
      <xdr:row>77</xdr:row>
      <xdr:rowOff>132435</xdr:rowOff>
    </xdr:to>
    <xdr:sp macro="" textlink="">
      <xdr:nvSpPr>
        <xdr:cNvPr id="178" name="フローチャート : 判断 177"/>
        <xdr:cNvSpPr/>
      </xdr:nvSpPr>
      <xdr:spPr>
        <a:xfrm>
          <a:off x="2857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148962</xdr:rowOff>
    </xdr:from>
    <xdr:ext cx="469744" cy="259045"/>
    <xdr:sp macro="" textlink="">
      <xdr:nvSpPr>
        <xdr:cNvPr id="179" name="テキスト ボックス 178"/>
        <xdr:cNvSpPr txBox="1"/>
      </xdr:nvSpPr>
      <xdr:spPr>
        <a:xfrm>
          <a:off x="2673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123332</xdr:rowOff>
    </xdr:from>
    <xdr:to>
      <xdr:col>2</xdr:col>
      <xdr:colOff>638175</xdr:colOff>
      <xdr:row>77</xdr:row>
      <xdr:rowOff>151588</xdr:rowOff>
    </xdr:to>
    <xdr:cxnSp macro="">
      <xdr:nvCxnSpPr>
        <xdr:cNvPr id="180" name="直線コネクタ 179"/>
        <xdr:cNvCxnSpPr/>
      </xdr:nvCxnSpPr>
      <xdr:spPr>
        <a:xfrm flipV="1">
          <a:off x="1130300" y="13324982"/>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57217</xdr:rowOff>
    </xdr:from>
    <xdr:to>
      <xdr:col>3</xdr:col>
      <xdr:colOff>3175</xdr:colOff>
      <xdr:row>77</xdr:row>
      <xdr:rowOff>158817</xdr:rowOff>
    </xdr:to>
    <xdr:sp macro="" textlink="">
      <xdr:nvSpPr>
        <xdr:cNvPr id="181" name="フローチャート : 判断 180"/>
        <xdr:cNvSpPr/>
      </xdr:nvSpPr>
      <xdr:spPr>
        <a:xfrm>
          <a:off x="1968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3894</xdr:rowOff>
    </xdr:from>
    <xdr:ext cx="469744" cy="259045"/>
    <xdr:sp macro="" textlink="">
      <xdr:nvSpPr>
        <xdr:cNvPr id="182" name="テキスト ボックス 181"/>
        <xdr:cNvSpPr txBox="1"/>
      </xdr:nvSpPr>
      <xdr:spPr>
        <a:xfrm>
          <a:off x="1784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64348</xdr:rowOff>
    </xdr:from>
    <xdr:to>
      <xdr:col>1</xdr:col>
      <xdr:colOff>485775</xdr:colOff>
      <xdr:row>77</xdr:row>
      <xdr:rowOff>165948</xdr:rowOff>
    </xdr:to>
    <xdr:sp macro="" textlink="">
      <xdr:nvSpPr>
        <xdr:cNvPr id="183" name="フローチャート : 判断 182"/>
        <xdr:cNvSpPr/>
      </xdr:nvSpPr>
      <xdr:spPr>
        <a:xfrm>
          <a:off x="1079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11025</xdr:rowOff>
    </xdr:from>
    <xdr:ext cx="469744" cy="259045"/>
    <xdr:sp macro="" textlink="">
      <xdr:nvSpPr>
        <xdr:cNvPr id="184" name="テキスト ボックス 183"/>
        <xdr:cNvSpPr txBox="1"/>
      </xdr:nvSpPr>
      <xdr:spPr>
        <a:xfrm>
          <a:off x="895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53009</xdr:rowOff>
    </xdr:from>
    <xdr:to>
      <xdr:col>6</xdr:col>
      <xdr:colOff>561975</xdr:colOff>
      <xdr:row>77</xdr:row>
      <xdr:rowOff>154609</xdr:rowOff>
    </xdr:to>
    <xdr:sp macro="" textlink="">
      <xdr:nvSpPr>
        <xdr:cNvPr id="190" name="円/楕円 189"/>
        <xdr:cNvSpPr/>
      </xdr:nvSpPr>
      <xdr:spPr>
        <a:xfrm>
          <a:off x="45847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31436</xdr:rowOff>
    </xdr:from>
    <xdr:ext cx="469744" cy="259045"/>
    <xdr:sp macro="" textlink="">
      <xdr:nvSpPr>
        <xdr:cNvPr id="191" name="維持補修費該当値テキスト"/>
        <xdr:cNvSpPr txBox="1"/>
      </xdr:nvSpPr>
      <xdr:spPr>
        <a:xfrm>
          <a:off x="4686300" y="1323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80122</xdr:rowOff>
    </xdr:from>
    <xdr:to>
      <xdr:col>5</xdr:col>
      <xdr:colOff>409575</xdr:colOff>
      <xdr:row>78</xdr:row>
      <xdr:rowOff>10272</xdr:rowOff>
    </xdr:to>
    <xdr:sp macro="" textlink="">
      <xdr:nvSpPr>
        <xdr:cNvPr id="192" name="円/楕円 191"/>
        <xdr:cNvSpPr/>
      </xdr:nvSpPr>
      <xdr:spPr>
        <a:xfrm>
          <a:off x="3746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1399</xdr:rowOff>
    </xdr:from>
    <xdr:ext cx="469744" cy="259045"/>
    <xdr:sp macro="" textlink="">
      <xdr:nvSpPr>
        <xdr:cNvPr id="193" name="テキスト ボックス 192"/>
        <xdr:cNvSpPr txBox="1"/>
      </xdr:nvSpPr>
      <xdr:spPr>
        <a:xfrm>
          <a:off x="3562427" y="133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147650</xdr:rowOff>
    </xdr:from>
    <xdr:to>
      <xdr:col>4</xdr:col>
      <xdr:colOff>206375</xdr:colOff>
      <xdr:row>78</xdr:row>
      <xdr:rowOff>77800</xdr:rowOff>
    </xdr:to>
    <xdr:sp macro="" textlink="">
      <xdr:nvSpPr>
        <xdr:cNvPr id="194" name="円/楕円 193"/>
        <xdr:cNvSpPr/>
      </xdr:nvSpPr>
      <xdr:spPr>
        <a:xfrm>
          <a:off x="2857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68927</xdr:rowOff>
    </xdr:from>
    <xdr:ext cx="469744" cy="259045"/>
    <xdr:sp macro="" textlink="">
      <xdr:nvSpPr>
        <xdr:cNvPr id="195" name="テキスト ボックス 194"/>
        <xdr:cNvSpPr txBox="1"/>
      </xdr:nvSpPr>
      <xdr:spPr>
        <a:xfrm>
          <a:off x="2673427"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72532</xdr:rowOff>
    </xdr:from>
    <xdr:to>
      <xdr:col>3</xdr:col>
      <xdr:colOff>3175</xdr:colOff>
      <xdr:row>78</xdr:row>
      <xdr:rowOff>2682</xdr:rowOff>
    </xdr:to>
    <xdr:sp macro="" textlink="">
      <xdr:nvSpPr>
        <xdr:cNvPr id="196" name="円/楕円 195"/>
        <xdr:cNvSpPr/>
      </xdr:nvSpPr>
      <xdr:spPr>
        <a:xfrm>
          <a:off x="1968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165259</xdr:rowOff>
    </xdr:from>
    <xdr:ext cx="469744" cy="259045"/>
    <xdr:sp macro="" textlink="">
      <xdr:nvSpPr>
        <xdr:cNvPr id="197" name="テキスト ボックス 196"/>
        <xdr:cNvSpPr txBox="1"/>
      </xdr:nvSpPr>
      <xdr:spPr>
        <a:xfrm>
          <a:off x="1784427" y="133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100788</xdr:rowOff>
    </xdr:from>
    <xdr:to>
      <xdr:col>1</xdr:col>
      <xdr:colOff>485775</xdr:colOff>
      <xdr:row>78</xdr:row>
      <xdr:rowOff>30938</xdr:rowOff>
    </xdr:to>
    <xdr:sp macro="" textlink="">
      <xdr:nvSpPr>
        <xdr:cNvPr id="198" name="円/楕円 197"/>
        <xdr:cNvSpPr/>
      </xdr:nvSpPr>
      <xdr:spPr>
        <a:xfrm>
          <a:off x="1079500" y="133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22065</xdr:rowOff>
    </xdr:from>
    <xdr:ext cx="469744" cy="259045"/>
    <xdr:sp macro="" textlink="">
      <xdr:nvSpPr>
        <xdr:cNvPr id="199" name="テキスト ボックス 198"/>
        <xdr:cNvSpPr txBox="1"/>
      </xdr:nvSpPr>
      <xdr:spPr>
        <a:xfrm>
          <a:off x="895427" y="1339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14362</xdr:rowOff>
    </xdr:from>
    <xdr:to>
      <xdr:col>6</xdr:col>
      <xdr:colOff>511175</xdr:colOff>
      <xdr:row>90</xdr:row>
      <xdr:rowOff>40765</xdr:rowOff>
    </xdr:to>
    <xdr:cxnSp macro="">
      <xdr:nvCxnSpPr>
        <xdr:cNvPr id="231" name="直線コネクタ 230"/>
        <xdr:cNvCxnSpPr/>
      </xdr:nvCxnSpPr>
      <xdr:spPr>
        <a:xfrm flipV="1">
          <a:off x="3797300" y="15444862"/>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40765</xdr:rowOff>
    </xdr:from>
    <xdr:to>
      <xdr:col>5</xdr:col>
      <xdr:colOff>358775</xdr:colOff>
      <xdr:row>90</xdr:row>
      <xdr:rowOff>119976</xdr:rowOff>
    </xdr:to>
    <xdr:cxnSp macro="">
      <xdr:nvCxnSpPr>
        <xdr:cNvPr id="234" name="直線コネクタ 233"/>
        <xdr:cNvCxnSpPr/>
      </xdr:nvCxnSpPr>
      <xdr:spPr>
        <a:xfrm flipV="1">
          <a:off x="2908300" y="15471265"/>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119976</xdr:rowOff>
    </xdr:from>
    <xdr:to>
      <xdr:col>4</xdr:col>
      <xdr:colOff>155575</xdr:colOff>
      <xdr:row>91</xdr:row>
      <xdr:rowOff>51510</xdr:rowOff>
    </xdr:to>
    <xdr:cxnSp macro="">
      <xdr:nvCxnSpPr>
        <xdr:cNvPr id="237" name="直線コネクタ 236"/>
        <xdr:cNvCxnSpPr/>
      </xdr:nvCxnSpPr>
      <xdr:spPr>
        <a:xfrm flipV="1">
          <a:off x="2019300" y="15550476"/>
          <a:ext cx="889000" cy="10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38" name="フローチャート : 判断 237"/>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39" name="テキスト ボックス 238"/>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51510</xdr:rowOff>
    </xdr:from>
    <xdr:to>
      <xdr:col>2</xdr:col>
      <xdr:colOff>638175</xdr:colOff>
      <xdr:row>91</xdr:row>
      <xdr:rowOff>112268</xdr:rowOff>
    </xdr:to>
    <xdr:cxnSp macro="">
      <xdr:nvCxnSpPr>
        <xdr:cNvPr id="240" name="直線コネクタ 239"/>
        <xdr:cNvCxnSpPr/>
      </xdr:nvCxnSpPr>
      <xdr:spPr>
        <a:xfrm flipV="1">
          <a:off x="1130300" y="15653460"/>
          <a:ext cx="889000" cy="6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1" name="フローチャート : 判断 240"/>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2" name="テキスト ボックス 241"/>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43" name="フローチャート : 判断 242"/>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44" name="テキスト ボックス 243"/>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135012</xdr:rowOff>
    </xdr:from>
    <xdr:to>
      <xdr:col>6</xdr:col>
      <xdr:colOff>561975</xdr:colOff>
      <xdr:row>90</xdr:row>
      <xdr:rowOff>65162</xdr:rowOff>
    </xdr:to>
    <xdr:sp macro="" textlink="">
      <xdr:nvSpPr>
        <xdr:cNvPr id="250" name="円/楕円 249"/>
        <xdr:cNvSpPr/>
      </xdr:nvSpPr>
      <xdr:spPr>
        <a:xfrm>
          <a:off x="4584700" y="153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49939</xdr:rowOff>
    </xdr:from>
    <xdr:ext cx="599010" cy="259045"/>
    <xdr:sp macro="" textlink="">
      <xdr:nvSpPr>
        <xdr:cNvPr id="251" name="扶助費該当値テキスト"/>
        <xdr:cNvSpPr txBox="1"/>
      </xdr:nvSpPr>
      <xdr:spPr>
        <a:xfrm>
          <a:off x="4686300" y="1530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119,676</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161415</xdr:rowOff>
    </xdr:from>
    <xdr:to>
      <xdr:col>5</xdr:col>
      <xdr:colOff>409575</xdr:colOff>
      <xdr:row>90</xdr:row>
      <xdr:rowOff>91565</xdr:rowOff>
    </xdr:to>
    <xdr:sp macro="" textlink="">
      <xdr:nvSpPr>
        <xdr:cNvPr id="252" name="円/楕円 251"/>
        <xdr:cNvSpPr/>
      </xdr:nvSpPr>
      <xdr:spPr>
        <a:xfrm>
          <a:off x="3746500" y="154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108092</xdr:rowOff>
    </xdr:from>
    <xdr:ext cx="599010" cy="259045"/>
    <xdr:sp macro="" textlink="">
      <xdr:nvSpPr>
        <xdr:cNvPr id="253" name="テキスト ボックス 252"/>
        <xdr:cNvSpPr txBox="1"/>
      </xdr:nvSpPr>
      <xdr:spPr>
        <a:xfrm>
          <a:off x="3497794" y="1519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118,059</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69176</xdr:rowOff>
    </xdr:from>
    <xdr:to>
      <xdr:col>4</xdr:col>
      <xdr:colOff>206375</xdr:colOff>
      <xdr:row>90</xdr:row>
      <xdr:rowOff>170776</xdr:rowOff>
    </xdr:to>
    <xdr:sp macro="" textlink="">
      <xdr:nvSpPr>
        <xdr:cNvPr id="254" name="円/楕円 253"/>
        <xdr:cNvSpPr/>
      </xdr:nvSpPr>
      <xdr:spPr>
        <a:xfrm>
          <a:off x="2857500" y="154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15853</xdr:rowOff>
    </xdr:from>
    <xdr:ext cx="599010" cy="259045"/>
    <xdr:sp macro="" textlink="">
      <xdr:nvSpPr>
        <xdr:cNvPr id="255" name="テキスト ボックス 254"/>
        <xdr:cNvSpPr txBox="1"/>
      </xdr:nvSpPr>
      <xdr:spPr>
        <a:xfrm>
          <a:off x="2608794" y="1527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113,208</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710</xdr:rowOff>
    </xdr:from>
    <xdr:to>
      <xdr:col>3</xdr:col>
      <xdr:colOff>3175</xdr:colOff>
      <xdr:row>91</xdr:row>
      <xdr:rowOff>102310</xdr:rowOff>
    </xdr:to>
    <xdr:sp macro="" textlink="">
      <xdr:nvSpPr>
        <xdr:cNvPr id="256" name="円/楕円 255"/>
        <xdr:cNvSpPr/>
      </xdr:nvSpPr>
      <xdr:spPr>
        <a:xfrm>
          <a:off x="1968500" y="15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118837</xdr:rowOff>
    </xdr:from>
    <xdr:ext cx="599010" cy="259045"/>
    <xdr:sp macro="" textlink="">
      <xdr:nvSpPr>
        <xdr:cNvPr id="257" name="テキスト ボックス 256"/>
        <xdr:cNvSpPr txBox="1"/>
      </xdr:nvSpPr>
      <xdr:spPr>
        <a:xfrm>
          <a:off x="1719794" y="1537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106,901</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61468</xdr:rowOff>
    </xdr:from>
    <xdr:to>
      <xdr:col>1</xdr:col>
      <xdr:colOff>485775</xdr:colOff>
      <xdr:row>91</xdr:row>
      <xdr:rowOff>163068</xdr:rowOff>
    </xdr:to>
    <xdr:sp macro="" textlink="">
      <xdr:nvSpPr>
        <xdr:cNvPr id="258" name="円/楕円 257"/>
        <xdr:cNvSpPr/>
      </xdr:nvSpPr>
      <xdr:spPr>
        <a:xfrm>
          <a:off x="1079500" y="1566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8145</xdr:rowOff>
    </xdr:from>
    <xdr:ext cx="599010" cy="259045"/>
    <xdr:sp macro="" textlink="">
      <xdr:nvSpPr>
        <xdr:cNvPr id="259" name="テキスト ボックス 258"/>
        <xdr:cNvSpPr txBox="1"/>
      </xdr:nvSpPr>
      <xdr:spPr>
        <a:xfrm>
          <a:off x="830794" y="1543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31742</xdr:rowOff>
    </xdr:from>
    <xdr:to>
      <xdr:col>15</xdr:col>
      <xdr:colOff>180975</xdr:colOff>
      <xdr:row>34</xdr:row>
      <xdr:rowOff>5779</xdr:rowOff>
    </xdr:to>
    <xdr:cxnSp macro="">
      <xdr:nvCxnSpPr>
        <xdr:cNvPr id="290" name="直線コネクタ 289"/>
        <xdr:cNvCxnSpPr/>
      </xdr:nvCxnSpPr>
      <xdr:spPr>
        <a:xfrm flipV="1">
          <a:off x="9639300" y="5689592"/>
          <a:ext cx="838200" cy="1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75744</xdr:rowOff>
    </xdr:from>
    <xdr:to>
      <xdr:col>14</xdr:col>
      <xdr:colOff>28575</xdr:colOff>
      <xdr:row>34</xdr:row>
      <xdr:rowOff>5779</xdr:rowOff>
    </xdr:to>
    <xdr:cxnSp macro="">
      <xdr:nvCxnSpPr>
        <xdr:cNvPr id="293" name="直線コネクタ 292"/>
        <xdr:cNvCxnSpPr/>
      </xdr:nvCxnSpPr>
      <xdr:spPr>
        <a:xfrm>
          <a:off x="8750300" y="5562144"/>
          <a:ext cx="889000" cy="2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120583</xdr:rowOff>
    </xdr:from>
    <xdr:to>
      <xdr:col>12</xdr:col>
      <xdr:colOff>511175</xdr:colOff>
      <xdr:row>32</xdr:row>
      <xdr:rowOff>75744</xdr:rowOff>
    </xdr:to>
    <xdr:cxnSp macro="">
      <xdr:nvCxnSpPr>
        <xdr:cNvPr id="296" name="直線コネクタ 295"/>
        <xdr:cNvCxnSpPr/>
      </xdr:nvCxnSpPr>
      <xdr:spPr>
        <a:xfrm>
          <a:off x="7861300" y="5435533"/>
          <a:ext cx="889000" cy="12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167754</xdr:rowOff>
    </xdr:from>
    <xdr:to>
      <xdr:col>12</xdr:col>
      <xdr:colOff>561975</xdr:colOff>
      <xdr:row>37</xdr:row>
      <xdr:rowOff>97904</xdr:rowOff>
    </xdr:to>
    <xdr:sp macro="" textlink="">
      <xdr:nvSpPr>
        <xdr:cNvPr id="297" name="フローチャート : 判断 296"/>
        <xdr:cNvSpPr/>
      </xdr:nvSpPr>
      <xdr:spPr>
        <a:xfrm>
          <a:off x="8699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89031</xdr:rowOff>
    </xdr:from>
    <xdr:ext cx="534377" cy="259045"/>
    <xdr:sp macro="" textlink="">
      <xdr:nvSpPr>
        <xdr:cNvPr id="298" name="テキスト ボックス 297"/>
        <xdr:cNvSpPr txBox="1"/>
      </xdr:nvSpPr>
      <xdr:spPr>
        <a:xfrm>
          <a:off x="8483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116252</xdr:rowOff>
    </xdr:from>
    <xdr:to>
      <xdr:col>11</xdr:col>
      <xdr:colOff>307975</xdr:colOff>
      <xdr:row>31</xdr:row>
      <xdr:rowOff>120583</xdr:rowOff>
    </xdr:to>
    <xdr:cxnSp macro="">
      <xdr:nvCxnSpPr>
        <xdr:cNvPr id="299" name="直線コネクタ 298"/>
        <xdr:cNvCxnSpPr/>
      </xdr:nvCxnSpPr>
      <xdr:spPr>
        <a:xfrm>
          <a:off x="6972300" y="5431202"/>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170915</xdr:rowOff>
    </xdr:from>
    <xdr:to>
      <xdr:col>11</xdr:col>
      <xdr:colOff>358775</xdr:colOff>
      <xdr:row>37</xdr:row>
      <xdr:rowOff>101065</xdr:rowOff>
    </xdr:to>
    <xdr:sp macro="" textlink="">
      <xdr:nvSpPr>
        <xdr:cNvPr id="300" name="フローチャート : 判断 299"/>
        <xdr:cNvSpPr/>
      </xdr:nvSpPr>
      <xdr:spPr>
        <a:xfrm>
          <a:off x="7810500" y="63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92192</xdr:rowOff>
    </xdr:from>
    <xdr:ext cx="534377" cy="259045"/>
    <xdr:sp macro="" textlink="">
      <xdr:nvSpPr>
        <xdr:cNvPr id="301" name="テキスト ボックス 300"/>
        <xdr:cNvSpPr txBox="1"/>
      </xdr:nvSpPr>
      <xdr:spPr>
        <a:xfrm>
          <a:off x="7594111" y="64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95392</xdr:rowOff>
    </xdr:from>
    <xdr:to>
      <xdr:col>10</xdr:col>
      <xdr:colOff>155575</xdr:colOff>
      <xdr:row>37</xdr:row>
      <xdr:rowOff>25542</xdr:rowOff>
    </xdr:to>
    <xdr:sp macro="" textlink="">
      <xdr:nvSpPr>
        <xdr:cNvPr id="302" name="フローチャート : 判断 301"/>
        <xdr:cNvSpPr/>
      </xdr:nvSpPr>
      <xdr:spPr>
        <a:xfrm>
          <a:off x="6921500" y="626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16669</xdr:rowOff>
    </xdr:from>
    <xdr:ext cx="534377" cy="259045"/>
    <xdr:sp macro="" textlink="">
      <xdr:nvSpPr>
        <xdr:cNvPr id="303" name="テキスト ボックス 302"/>
        <xdr:cNvSpPr txBox="1"/>
      </xdr:nvSpPr>
      <xdr:spPr>
        <a:xfrm>
          <a:off x="6705111" y="63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152392</xdr:rowOff>
    </xdr:from>
    <xdr:to>
      <xdr:col>15</xdr:col>
      <xdr:colOff>231775</xdr:colOff>
      <xdr:row>33</xdr:row>
      <xdr:rowOff>82542</xdr:rowOff>
    </xdr:to>
    <xdr:sp macro="" textlink="">
      <xdr:nvSpPr>
        <xdr:cNvPr id="309" name="円/楕円 308"/>
        <xdr:cNvSpPr/>
      </xdr:nvSpPr>
      <xdr:spPr>
        <a:xfrm>
          <a:off x="10426700" y="56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3819</xdr:rowOff>
    </xdr:from>
    <xdr:ext cx="599010" cy="259045"/>
    <xdr:sp macro="" textlink="">
      <xdr:nvSpPr>
        <xdr:cNvPr id="310" name="補助費等該当値テキスト"/>
        <xdr:cNvSpPr txBox="1"/>
      </xdr:nvSpPr>
      <xdr:spPr>
        <a:xfrm>
          <a:off x="10528300" y="54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167,779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126429</xdr:rowOff>
    </xdr:from>
    <xdr:to>
      <xdr:col>14</xdr:col>
      <xdr:colOff>79375</xdr:colOff>
      <xdr:row>34</xdr:row>
      <xdr:rowOff>56579</xdr:rowOff>
    </xdr:to>
    <xdr:sp macro="" textlink="">
      <xdr:nvSpPr>
        <xdr:cNvPr id="311" name="円/楕円 310"/>
        <xdr:cNvSpPr/>
      </xdr:nvSpPr>
      <xdr:spPr>
        <a:xfrm>
          <a:off x="9588500" y="57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73106</xdr:rowOff>
    </xdr:from>
    <xdr:ext cx="599010" cy="259045"/>
    <xdr:sp macro="" textlink="">
      <xdr:nvSpPr>
        <xdr:cNvPr id="312" name="テキスト ボックス 311"/>
        <xdr:cNvSpPr txBox="1"/>
      </xdr:nvSpPr>
      <xdr:spPr>
        <a:xfrm>
          <a:off x="9339794" y="555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145,504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24944</xdr:rowOff>
    </xdr:from>
    <xdr:to>
      <xdr:col>12</xdr:col>
      <xdr:colOff>561975</xdr:colOff>
      <xdr:row>32</xdr:row>
      <xdr:rowOff>126544</xdr:rowOff>
    </xdr:to>
    <xdr:sp macro="" textlink="">
      <xdr:nvSpPr>
        <xdr:cNvPr id="313" name="円/楕円 312"/>
        <xdr:cNvSpPr/>
      </xdr:nvSpPr>
      <xdr:spPr>
        <a:xfrm>
          <a:off x="8699500" y="55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143071</xdr:rowOff>
    </xdr:from>
    <xdr:ext cx="599010" cy="259045"/>
    <xdr:sp macro="" textlink="">
      <xdr:nvSpPr>
        <xdr:cNvPr id="314" name="テキスト ボックス 313"/>
        <xdr:cNvSpPr txBox="1"/>
      </xdr:nvSpPr>
      <xdr:spPr>
        <a:xfrm>
          <a:off x="8450794" y="528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69783</xdr:rowOff>
    </xdr:from>
    <xdr:to>
      <xdr:col>11</xdr:col>
      <xdr:colOff>358775</xdr:colOff>
      <xdr:row>31</xdr:row>
      <xdr:rowOff>171383</xdr:rowOff>
    </xdr:to>
    <xdr:sp macro="" textlink="">
      <xdr:nvSpPr>
        <xdr:cNvPr id="315" name="円/楕円 314"/>
        <xdr:cNvSpPr/>
      </xdr:nvSpPr>
      <xdr:spPr>
        <a:xfrm>
          <a:off x="7810500" y="5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16460</xdr:rowOff>
    </xdr:from>
    <xdr:ext cx="599010" cy="259045"/>
    <xdr:sp macro="" textlink="">
      <xdr:nvSpPr>
        <xdr:cNvPr id="316" name="テキスト ボックス 315"/>
        <xdr:cNvSpPr txBox="1"/>
      </xdr:nvSpPr>
      <xdr:spPr>
        <a:xfrm>
          <a:off x="7561794" y="515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206,677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65452</xdr:rowOff>
    </xdr:from>
    <xdr:to>
      <xdr:col>10</xdr:col>
      <xdr:colOff>155575</xdr:colOff>
      <xdr:row>31</xdr:row>
      <xdr:rowOff>167052</xdr:rowOff>
    </xdr:to>
    <xdr:sp macro="" textlink="">
      <xdr:nvSpPr>
        <xdr:cNvPr id="317" name="円/楕円 316"/>
        <xdr:cNvSpPr/>
      </xdr:nvSpPr>
      <xdr:spPr>
        <a:xfrm>
          <a:off x="6921500" y="53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12129</xdr:rowOff>
    </xdr:from>
    <xdr:ext cx="599010" cy="259045"/>
    <xdr:sp macro="" textlink="">
      <xdr:nvSpPr>
        <xdr:cNvPr id="318" name="テキスト ボックス 317"/>
        <xdr:cNvSpPr txBox="1"/>
      </xdr:nvSpPr>
      <xdr:spPr>
        <a:xfrm>
          <a:off x="6672794" y="515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84544</xdr:rowOff>
    </xdr:from>
    <xdr:to>
      <xdr:col>15</xdr:col>
      <xdr:colOff>180975</xdr:colOff>
      <xdr:row>57</xdr:row>
      <xdr:rowOff>134408</xdr:rowOff>
    </xdr:to>
    <xdr:cxnSp macro="">
      <xdr:nvCxnSpPr>
        <xdr:cNvPr id="347" name="直線コネクタ 346"/>
        <xdr:cNvCxnSpPr/>
      </xdr:nvCxnSpPr>
      <xdr:spPr>
        <a:xfrm flipV="1">
          <a:off x="9639300" y="9857194"/>
          <a:ext cx="838200" cy="4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79689</xdr:rowOff>
    </xdr:from>
    <xdr:to>
      <xdr:col>14</xdr:col>
      <xdr:colOff>28575</xdr:colOff>
      <xdr:row>57</xdr:row>
      <xdr:rowOff>134408</xdr:rowOff>
    </xdr:to>
    <xdr:cxnSp macro="">
      <xdr:nvCxnSpPr>
        <xdr:cNvPr id="350" name="直線コネクタ 349"/>
        <xdr:cNvCxnSpPr/>
      </xdr:nvCxnSpPr>
      <xdr:spPr>
        <a:xfrm>
          <a:off x="8750300" y="9852339"/>
          <a:ext cx="889000" cy="5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55438</xdr:rowOff>
    </xdr:from>
    <xdr:to>
      <xdr:col>12</xdr:col>
      <xdr:colOff>511175</xdr:colOff>
      <xdr:row>57</xdr:row>
      <xdr:rowOff>79689</xdr:rowOff>
    </xdr:to>
    <xdr:cxnSp macro="">
      <xdr:nvCxnSpPr>
        <xdr:cNvPr id="353" name="直線コネクタ 352"/>
        <xdr:cNvCxnSpPr/>
      </xdr:nvCxnSpPr>
      <xdr:spPr>
        <a:xfrm>
          <a:off x="7861300" y="9828088"/>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2784</xdr:rowOff>
    </xdr:from>
    <xdr:to>
      <xdr:col>12</xdr:col>
      <xdr:colOff>561975</xdr:colOff>
      <xdr:row>58</xdr:row>
      <xdr:rowOff>104384</xdr:rowOff>
    </xdr:to>
    <xdr:sp macro="" textlink="">
      <xdr:nvSpPr>
        <xdr:cNvPr id="354" name="フローチャート : 判断 353"/>
        <xdr:cNvSpPr/>
      </xdr:nvSpPr>
      <xdr:spPr>
        <a:xfrm>
          <a:off x="8699500" y="99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95511</xdr:rowOff>
    </xdr:from>
    <xdr:ext cx="534377" cy="259045"/>
    <xdr:sp macro="" textlink="">
      <xdr:nvSpPr>
        <xdr:cNvPr id="355" name="テキスト ボックス 354"/>
        <xdr:cNvSpPr txBox="1"/>
      </xdr:nvSpPr>
      <xdr:spPr>
        <a:xfrm>
          <a:off x="8483111" y="100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55438</xdr:rowOff>
    </xdr:from>
    <xdr:to>
      <xdr:col>11</xdr:col>
      <xdr:colOff>307975</xdr:colOff>
      <xdr:row>57</xdr:row>
      <xdr:rowOff>128630</xdr:rowOff>
    </xdr:to>
    <xdr:cxnSp macro="">
      <xdr:nvCxnSpPr>
        <xdr:cNvPr id="356" name="直線コネクタ 355"/>
        <xdr:cNvCxnSpPr/>
      </xdr:nvCxnSpPr>
      <xdr:spPr>
        <a:xfrm flipV="1">
          <a:off x="6972300" y="9828088"/>
          <a:ext cx="889000" cy="7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23284</xdr:rowOff>
    </xdr:from>
    <xdr:to>
      <xdr:col>11</xdr:col>
      <xdr:colOff>358775</xdr:colOff>
      <xdr:row>58</xdr:row>
      <xdr:rowOff>124884</xdr:rowOff>
    </xdr:to>
    <xdr:sp macro="" textlink="">
      <xdr:nvSpPr>
        <xdr:cNvPr id="357" name="フローチャート : 判断 356"/>
        <xdr:cNvSpPr/>
      </xdr:nvSpPr>
      <xdr:spPr>
        <a:xfrm>
          <a:off x="7810500" y="996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116011</xdr:rowOff>
    </xdr:from>
    <xdr:ext cx="534377" cy="259045"/>
    <xdr:sp macro="" textlink="">
      <xdr:nvSpPr>
        <xdr:cNvPr id="358" name="テキスト ボックス 357"/>
        <xdr:cNvSpPr txBox="1"/>
      </xdr:nvSpPr>
      <xdr:spPr>
        <a:xfrm>
          <a:off x="7594111" y="10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32120</xdr:rowOff>
    </xdr:from>
    <xdr:to>
      <xdr:col>10</xdr:col>
      <xdr:colOff>155575</xdr:colOff>
      <xdr:row>58</xdr:row>
      <xdr:rowOff>133720</xdr:rowOff>
    </xdr:to>
    <xdr:sp macro="" textlink="">
      <xdr:nvSpPr>
        <xdr:cNvPr id="359" name="フローチャート : 判断 358"/>
        <xdr:cNvSpPr/>
      </xdr:nvSpPr>
      <xdr:spPr>
        <a:xfrm>
          <a:off x="6921500" y="997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124847</xdr:rowOff>
    </xdr:from>
    <xdr:ext cx="534377" cy="259045"/>
    <xdr:sp macro="" textlink="">
      <xdr:nvSpPr>
        <xdr:cNvPr id="360" name="テキスト ボックス 359"/>
        <xdr:cNvSpPr txBox="1"/>
      </xdr:nvSpPr>
      <xdr:spPr>
        <a:xfrm>
          <a:off x="6705111" y="100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33744</xdr:rowOff>
    </xdr:from>
    <xdr:to>
      <xdr:col>15</xdr:col>
      <xdr:colOff>231775</xdr:colOff>
      <xdr:row>57</xdr:row>
      <xdr:rowOff>135344</xdr:rowOff>
    </xdr:to>
    <xdr:sp macro="" textlink="">
      <xdr:nvSpPr>
        <xdr:cNvPr id="366" name="円/楕円 365"/>
        <xdr:cNvSpPr/>
      </xdr:nvSpPr>
      <xdr:spPr>
        <a:xfrm>
          <a:off x="10426700" y="98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56621</xdr:rowOff>
    </xdr:from>
    <xdr:ext cx="599010" cy="259045"/>
    <xdr:sp macro="" textlink="">
      <xdr:nvSpPr>
        <xdr:cNvPr id="367" name="普通建設事業費該当値テキスト"/>
        <xdr:cNvSpPr txBox="1"/>
      </xdr:nvSpPr>
      <xdr:spPr>
        <a:xfrm>
          <a:off x="10528300" y="96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83608</xdr:rowOff>
    </xdr:from>
    <xdr:to>
      <xdr:col>14</xdr:col>
      <xdr:colOff>79375</xdr:colOff>
      <xdr:row>58</xdr:row>
      <xdr:rowOff>13758</xdr:rowOff>
    </xdr:to>
    <xdr:sp macro="" textlink="">
      <xdr:nvSpPr>
        <xdr:cNvPr id="368" name="円/楕円 367"/>
        <xdr:cNvSpPr/>
      </xdr:nvSpPr>
      <xdr:spPr>
        <a:xfrm>
          <a:off x="9588500" y="98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30285</xdr:rowOff>
    </xdr:from>
    <xdr:ext cx="599010" cy="259045"/>
    <xdr:sp macro="" textlink="">
      <xdr:nvSpPr>
        <xdr:cNvPr id="369" name="テキスト ボックス 368"/>
        <xdr:cNvSpPr txBox="1"/>
      </xdr:nvSpPr>
      <xdr:spPr>
        <a:xfrm>
          <a:off x="9339794" y="963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28889</xdr:rowOff>
    </xdr:from>
    <xdr:to>
      <xdr:col>12</xdr:col>
      <xdr:colOff>561975</xdr:colOff>
      <xdr:row>57</xdr:row>
      <xdr:rowOff>130489</xdr:rowOff>
    </xdr:to>
    <xdr:sp macro="" textlink="">
      <xdr:nvSpPr>
        <xdr:cNvPr id="370" name="円/楕円 369"/>
        <xdr:cNvSpPr/>
      </xdr:nvSpPr>
      <xdr:spPr>
        <a:xfrm>
          <a:off x="8699500" y="98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147016</xdr:rowOff>
    </xdr:from>
    <xdr:ext cx="599010" cy="259045"/>
    <xdr:sp macro="" textlink="">
      <xdr:nvSpPr>
        <xdr:cNvPr id="371" name="テキスト ボックス 370"/>
        <xdr:cNvSpPr txBox="1"/>
      </xdr:nvSpPr>
      <xdr:spPr>
        <a:xfrm>
          <a:off x="8450794" y="957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4638</xdr:rowOff>
    </xdr:from>
    <xdr:to>
      <xdr:col>11</xdr:col>
      <xdr:colOff>358775</xdr:colOff>
      <xdr:row>57</xdr:row>
      <xdr:rowOff>106238</xdr:rowOff>
    </xdr:to>
    <xdr:sp macro="" textlink="">
      <xdr:nvSpPr>
        <xdr:cNvPr id="372" name="円/楕円 371"/>
        <xdr:cNvSpPr/>
      </xdr:nvSpPr>
      <xdr:spPr>
        <a:xfrm>
          <a:off x="7810500" y="97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122765</xdr:rowOff>
    </xdr:from>
    <xdr:ext cx="599010" cy="259045"/>
    <xdr:sp macro="" textlink="">
      <xdr:nvSpPr>
        <xdr:cNvPr id="373" name="テキスト ボックス 372"/>
        <xdr:cNvSpPr txBox="1"/>
      </xdr:nvSpPr>
      <xdr:spPr>
        <a:xfrm>
          <a:off x="7561794" y="95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77830</xdr:rowOff>
    </xdr:from>
    <xdr:to>
      <xdr:col>10</xdr:col>
      <xdr:colOff>155575</xdr:colOff>
      <xdr:row>58</xdr:row>
      <xdr:rowOff>7980</xdr:rowOff>
    </xdr:to>
    <xdr:sp macro="" textlink="">
      <xdr:nvSpPr>
        <xdr:cNvPr id="374" name="円/楕円 373"/>
        <xdr:cNvSpPr/>
      </xdr:nvSpPr>
      <xdr:spPr>
        <a:xfrm>
          <a:off x="6921500" y="98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24507</xdr:rowOff>
    </xdr:from>
    <xdr:ext cx="599010" cy="259045"/>
    <xdr:sp macro="" textlink="">
      <xdr:nvSpPr>
        <xdr:cNvPr id="375" name="テキスト ボックス 374"/>
        <xdr:cNvSpPr txBox="1"/>
      </xdr:nvSpPr>
      <xdr:spPr>
        <a:xfrm>
          <a:off x="6672794" y="962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141855</xdr:rowOff>
    </xdr:from>
    <xdr:to>
      <xdr:col>15</xdr:col>
      <xdr:colOff>180975</xdr:colOff>
      <xdr:row>77</xdr:row>
      <xdr:rowOff>150844</xdr:rowOff>
    </xdr:to>
    <xdr:cxnSp macro="">
      <xdr:nvCxnSpPr>
        <xdr:cNvPr id="400" name="直線コネクタ 399"/>
        <xdr:cNvCxnSpPr/>
      </xdr:nvCxnSpPr>
      <xdr:spPr>
        <a:xfrm>
          <a:off x="9639300" y="13343505"/>
          <a:ext cx="8382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144580</xdr:rowOff>
    </xdr:from>
    <xdr:to>
      <xdr:col>14</xdr:col>
      <xdr:colOff>28575</xdr:colOff>
      <xdr:row>77</xdr:row>
      <xdr:rowOff>141855</xdr:rowOff>
    </xdr:to>
    <xdr:cxnSp macro="">
      <xdr:nvCxnSpPr>
        <xdr:cNvPr id="403" name="直線コネクタ 402"/>
        <xdr:cNvCxnSpPr/>
      </xdr:nvCxnSpPr>
      <xdr:spPr>
        <a:xfrm>
          <a:off x="8750300" y="13174780"/>
          <a:ext cx="889000" cy="16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86654</xdr:rowOff>
    </xdr:from>
    <xdr:to>
      <xdr:col>12</xdr:col>
      <xdr:colOff>561975</xdr:colOff>
      <xdr:row>77</xdr:row>
      <xdr:rowOff>16804</xdr:rowOff>
    </xdr:to>
    <xdr:sp macro="" textlink="">
      <xdr:nvSpPr>
        <xdr:cNvPr id="406" name="フローチャート : 判断 405"/>
        <xdr:cNvSpPr/>
      </xdr:nvSpPr>
      <xdr:spPr>
        <a:xfrm>
          <a:off x="8699500" y="131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33331</xdr:rowOff>
    </xdr:from>
    <xdr:ext cx="534377" cy="259045"/>
    <xdr:sp macro="" textlink="">
      <xdr:nvSpPr>
        <xdr:cNvPr id="407" name="テキスト ボックス 406"/>
        <xdr:cNvSpPr txBox="1"/>
      </xdr:nvSpPr>
      <xdr:spPr>
        <a:xfrm>
          <a:off x="8483111" y="1289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100044</xdr:rowOff>
    </xdr:from>
    <xdr:to>
      <xdr:col>15</xdr:col>
      <xdr:colOff>231775</xdr:colOff>
      <xdr:row>78</xdr:row>
      <xdr:rowOff>30194</xdr:rowOff>
    </xdr:to>
    <xdr:sp macro="" textlink="">
      <xdr:nvSpPr>
        <xdr:cNvPr id="413" name="円/楕円 412"/>
        <xdr:cNvSpPr/>
      </xdr:nvSpPr>
      <xdr:spPr>
        <a:xfrm>
          <a:off x="10426700" y="133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14971</xdr:rowOff>
    </xdr:from>
    <xdr:ext cx="469744" cy="259045"/>
    <xdr:sp macro="" textlink="">
      <xdr:nvSpPr>
        <xdr:cNvPr id="414" name="普通建設事業費 （ うち新規整備　）該当値テキスト"/>
        <xdr:cNvSpPr txBox="1"/>
      </xdr:nvSpPr>
      <xdr:spPr>
        <a:xfrm>
          <a:off x="10528300" y="1321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91055</xdr:rowOff>
    </xdr:from>
    <xdr:to>
      <xdr:col>14</xdr:col>
      <xdr:colOff>79375</xdr:colOff>
      <xdr:row>78</xdr:row>
      <xdr:rowOff>21205</xdr:rowOff>
    </xdr:to>
    <xdr:sp macro="" textlink="">
      <xdr:nvSpPr>
        <xdr:cNvPr id="415" name="円/楕円 414"/>
        <xdr:cNvSpPr/>
      </xdr:nvSpPr>
      <xdr:spPr>
        <a:xfrm>
          <a:off x="9588500" y="132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12332</xdr:rowOff>
    </xdr:from>
    <xdr:ext cx="469744" cy="259045"/>
    <xdr:sp macro="" textlink="">
      <xdr:nvSpPr>
        <xdr:cNvPr id="416" name="テキスト ボックス 415"/>
        <xdr:cNvSpPr txBox="1"/>
      </xdr:nvSpPr>
      <xdr:spPr>
        <a:xfrm>
          <a:off x="9404427" y="13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93780</xdr:rowOff>
    </xdr:from>
    <xdr:to>
      <xdr:col>12</xdr:col>
      <xdr:colOff>561975</xdr:colOff>
      <xdr:row>77</xdr:row>
      <xdr:rowOff>23930</xdr:rowOff>
    </xdr:to>
    <xdr:sp macro="" textlink="">
      <xdr:nvSpPr>
        <xdr:cNvPr id="417" name="円/楕円 416"/>
        <xdr:cNvSpPr/>
      </xdr:nvSpPr>
      <xdr:spPr>
        <a:xfrm>
          <a:off x="8699500" y="1312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15057</xdr:rowOff>
    </xdr:from>
    <xdr:ext cx="534377" cy="259045"/>
    <xdr:sp macro="" textlink="">
      <xdr:nvSpPr>
        <xdr:cNvPr id="418" name="テキスト ボックス 417"/>
        <xdr:cNvSpPr txBox="1"/>
      </xdr:nvSpPr>
      <xdr:spPr>
        <a:xfrm>
          <a:off x="8483111" y="132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21971</xdr:rowOff>
    </xdr:from>
    <xdr:to>
      <xdr:col>15</xdr:col>
      <xdr:colOff>180975</xdr:colOff>
      <xdr:row>97</xdr:row>
      <xdr:rowOff>74129</xdr:rowOff>
    </xdr:to>
    <xdr:cxnSp macro="">
      <xdr:nvCxnSpPr>
        <xdr:cNvPr id="445" name="直線コネクタ 444"/>
        <xdr:cNvCxnSpPr/>
      </xdr:nvCxnSpPr>
      <xdr:spPr>
        <a:xfrm flipV="1">
          <a:off x="9639300" y="16652621"/>
          <a:ext cx="8382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74129</xdr:rowOff>
    </xdr:from>
    <xdr:to>
      <xdr:col>14</xdr:col>
      <xdr:colOff>28575</xdr:colOff>
      <xdr:row>97</xdr:row>
      <xdr:rowOff>76645</xdr:rowOff>
    </xdr:to>
    <xdr:cxnSp macro="">
      <xdr:nvCxnSpPr>
        <xdr:cNvPr id="448" name="直線コネクタ 447"/>
        <xdr:cNvCxnSpPr/>
      </xdr:nvCxnSpPr>
      <xdr:spPr>
        <a:xfrm flipV="1">
          <a:off x="8750300" y="16704779"/>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16525</xdr:rowOff>
    </xdr:from>
    <xdr:to>
      <xdr:col>12</xdr:col>
      <xdr:colOff>561975</xdr:colOff>
      <xdr:row>98</xdr:row>
      <xdr:rowOff>118125</xdr:rowOff>
    </xdr:to>
    <xdr:sp macro="" textlink="">
      <xdr:nvSpPr>
        <xdr:cNvPr id="451" name="フローチャート : 判断 450"/>
        <xdr:cNvSpPr/>
      </xdr:nvSpPr>
      <xdr:spPr>
        <a:xfrm>
          <a:off x="8699500" y="1681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109252</xdr:rowOff>
    </xdr:from>
    <xdr:ext cx="534377" cy="259045"/>
    <xdr:sp macro="" textlink="">
      <xdr:nvSpPr>
        <xdr:cNvPr id="452" name="テキスト ボックス 451"/>
        <xdr:cNvSpPr txBox="1"/>
      </xdr:nvSpPr>
      <xdr:spPr>
        <a:xfrm>
          <a:off x="8483111" y="16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142621</xdr:rowOff>
    </xdr:from>
    <xdr:to>
      <xdr:col>15</xdr:col>
      <xdr:colOff>231775</xdr:colOff>
      <xdr:row>97</xdr:row>
      <xdr:rowOff>72771</xdr:rowOff>
    </xdr:to>
    <xdr:sp macro="" textlink="">
      <xdr:nvSpPr>
        <xdr:cNvPr id="458" name="円/楕円 457"/>
        <xdr:cNvSpPr/>
      </xdr:nvSpPr>
      <xdr:spPr>
        <a:xfrm>
          <a:off x="104267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165498</xdr:rowOff>
    </xdr:from>
    <xdr:ext cx="599010" cy="259045"/>
    <xdr:sp macro="" textlink="">
      <xdr:nvSpPr>
        <xdr:cNvPr id="459" name="普通建設事業費 （ うち更新整備　）該当値テキスト"/>
        <xdr:cNvSpPr txBox="1"/>
      </xdr:nvSpPr>
      <xdr:spPr>
        <a:xfrm>
          <a:off x="10528300" y="1645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23329</xdr:rowOff>
    </xdr:from>
    <xdr:to>
      <xdr:col>14</xdr:col>
      <xdr:colOff>79375</xdr:colOff>
      <xdr:row>97</xdr:row>
      <xdr:rowOff>124929</xdr:rowOff>
    </xdr:to>
    <xdr:sp macro="" textlink="">
      <xdr:nvSpPr>
        <xdr:cNvPr id="460" name="円/楕円 459"/>
        <xdr:cNvSpPr/>
      </xdr:nvSpPr>
      <xdr:spPr>
        <a:xfrm>
          <a:off x="9588500" y="166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141456</xdr:rowOff>
    </xdr:from>
    <xdr:ext cx="599010" cy="259045"/>
    <xdr:sp macro="" textlink="">
      <xdr:nvSpPr>
        <xdr:cNvPr id="461" name="テキスト ボックス 460"/>
        <xdr:cNvSpPr txBox="1"/>
      </xdr:nvSpPr>
      <xdr:spPr>
        <a:xfrm>
          <a:off x="9339794" y="164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25845</xdr:rowOff>
    </xdr:from>
    <xdr:to>
      <xdr:col>12</xdr:col>
      <xdr:colOff>561975</xdr:colOff>
      <xdr:row>97</xdr:row>
      <xdr:rowOff>127445</xdr:rowOff>
    </xdr:to>
    <xdr:sp macro="" textlink="">
      <xdr:nvSpPr>
        <xdr:cNvPr id="462" name="円/楕円 461"/>
        <xdr:cNvSpPr/>
      </xdr:nvSpPr>
      <xdr:spPr>
        <a:xfrm>
          <a:off x="8699500" y="166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143972</xdr:rowOff>
    </xdr:from>
    <xdr:ext cx="599010" cy="259045"/>
    <xdr:sp macro="" textlink="">
      <xdr:nvSpPr>
        <xdr:cNvPr id="463" name="テキスト ボックス 462"/>
        <xdr:cNvSpPr txBox="1"/>
      </xdr:nvSpPr>
      <xdr:spPr>
        <a:xfrm>
          <a:off x="8450794" y="1643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161874</xdr:rowOff>
    </xdr:from>
    <xdr:to>
      <xdr:col>23</xdr:col>
      <xdr:colOff>517525</xdr:colOff>
      <xdr:row>38</xdr:row>
      <xdr:rowOff>145034</xdr:rowOff>
    </xdr:to>
    <xdr:cxnSp macro="">
      <xdr:nvCxnSpPr>
        <xdr:cNvPr id="492" name="直線コネクタ 491"/>
        <xdr:cNvCxnSpPr/>
      </xdr:nvCxnSpPr>
      <xdr:spPr>
        <a:xfrm flipV="1">
          <a:off x="15481300" y="6505524"/>
          <a:ext cx="838200" cy="1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145034</xdr:rowOff>
    </xdr:from>
    <xdr:to>
      <xdr:col>22</xdr:col>
      <xdr:colOff>365125</xdr:colOff>
      <xdr:row>39</xdr:row>
      <xdr:rowOff>22143</xdr:rowOff>
    </xdr:to>
    <xdr:cxnSp macro="">
      <xdr:nvCxnSpPr>
        <xdr:cNvPr id="495" name="直線コネクタ 494"/>
        <xdr:cNvCxnSpPr/>
      </xdr:nvCxnSpPr>
      <xdr:spPr>
        <a:xfrm flipV="1">
          <a:off x="14592300" y="6660134"/>
          <a:ext cx="889000" cy="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22143</xdr:rowOff>
    </xdr:from>
    <xdr:to>
      <xdr:col>21</xdr:col>
      <xdr:colOff>161925</xdr:colOff>
      <xdr:row>39</xdr:row>
      <xdr:rowOff>35154</xdr:rowOff>
    </xdr:to>
    <xdr:cxnSp macro="">
      <xdr:nvCxnSpPr>
        <xdr:cNvPr id="498" name="直線コネクタ 497"/>
        <xdr:cNvCxnSpPr/>
      </xdr:nvCxnSpPr>
      <xdr:spPr>
        <a:xfrm flipV="1">
          <a:off x="13703300" y="6708693"/>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97854</xdr:rowOff>
    </xdr:from>
    <xdr:to>
      <xdr:col>21</xdr:col>
      <xdr:colOff>212725</xdr:colOff>
      <xdr:row>39</xdr:row>
      <xdr:rowOff>28004</xdr:rowOff>
    </xdr:to>
    <xdr:sp macro="" textlink="">
      <xdr:nvSpPr>
        <xdr:cNvPr id="499" name="フローチャート : 判断 498"/>
        <xdr:cNvSpPr/>
      </xdr:nvSpPr>
      <xdr:spPr>
        <a:xfrm>
          <a:off x="14541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44530</xdr:rowOff>
    </xdr:from>
    <xdr:ext cx="469744" cy="259045"/>
    <xdr:sp macro="" textlink="">
      <xdr:nvSpPr>
        <xdr:cNvPr id="500" name="テキスト ボックス 499"/>
        <xdr:cNvSpPr txBox="1"/>
      </xdr:nvSpPr>
      <xdr:spPr>
        <a:xfrm>
          <a:off x="14357427"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93885</xdr:rowOff>
    </xdr:from>
    <xdr:to>
      <xdr:col>19</xdr:col>
      <xdr:colOff>644525</xdr:colOff>
      <xdr:row>39</xdr:row>
      <xdr:rowOff>35154</xdr:rowOff>
    </xdr:to>
    <xdr:cxnSp macro="">
      <xdr:nvCxnSpPr>
        <xdr:cNvPr id="501" name="直線コネクタ 500"/>
        <xdr:cNvCxnSpPr/>
      </xdr:nvCxnSpPr>
      <xdr:spPr>
        <a:xfrm>
          <a:off x="12814300" y="6608985"/>
          <a:ext cx="889000" cy="1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101416</xdr:rowOff>
    </xdr:from>
    <xdr:to>
      <xdr:col>20</xdr:col>
      <xdr:colOff>9525</xdr:colOff>
      <xdr:row>39</xdr:row>
      <xdr:rowOff>31566</xdr:rowOff>
    </xdr:to>
    <xdr:sp macro="" textlink="">
      <xdr:nvSpPr>
        <xdr:cNvPr id="502" name="フローチャート : 判断 501"/>
        <xdr:cNvSpPr/>
      </xdr:nvSpPr>
      <xdr:spPr>
        <a:xfrm>
          <a:off x="13652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48093</xdr:rowOff>
    </xdr:from>
    <xdr:ext cx="469744" cy="259045"/>
    <xdr:sp macro="" textlink="">
      <xdr:nvSpPr>
        <xdr:cNvPr id="503" name="テキスト ボックス 502"/>
        <xdr:cNvSpPr txBox="1"/>
      </xdr:nvSpPr>
      <xdr:spPr>
        <a:xfrm>
          <a:off x="13468427"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47199</xdr:rowOff>
    </xdr:from>
    <xdr:to>
      <xdr:col>18</xdr:col>
      <xdr:colOff>492125</xdr:colOff>
      <xdr:row>37</xdr:row>
      <xdr:rowOff>148799</xdr:rowOff>
    </xdr:to>
    <xdr:sp macro="" textlink="">
      <xdr:nvSpPr>
        <xdr:cNvPr id="504" name="フローチャート : 判断 503"/>
        <xdr:cNvSpPr/>
      </xdr:nvSpPr>
      <xdr:spPr>
        <a:xfrm>
          <a:off x="12763500" y="63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165326</xdr:rowOff>
    </xdr:from>
    <xdr:ext cx="534377" cy="259045"/>
    <xdr:sp macro="" textlink="">
      <xdr:nvSpPr>
        <xdr:cNvPr id="505" name="テキスト ボックス 504"/>
        <xdr:cNvSpPr txBox="1"/>
      </xdr:nvSpPr>
      <xdr:spPr>
        <a:xfrm>
          <a:off x="12547111" y="61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111074</xdr:rowOff>
    </xdr:from>
    <xdr:to>
      <xdr:col>23</xdr:col>
      <xdr:colOff>568325</xdr:colOff>
      <xdr:row>38</xdr:row>
      <xdr:rowOff>41224</xdr:rowOff>
    </xdr:to>
    <xdr:sp macro="" textlink="">
      <xdr:nvSpPr>
        <xdr:cNvPr id="511" name="円/楕円 510"/>
        <xdr:cNvSpPr/>
      </xdr:nvSpPr>
      <xdr:spPr>
        <a:xfrm>
          <a:off x="16268700" y="64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133951</xdr:rowOff>
    </xdr:from>
    <xdr:ext cx="534377" cy="259045"/>
    <xdr:sp macro="" textlink="">
      <xdr:nvSpPr>
        <xdr:cNvPr id="512" name="災害復旧事業費該当値テキスト"/>
        <xdr:cNvSpPr txBox="1"/>
      </xdr:nvSpPr>
      <xdr:spPr>
        <a:xfrm>
          <a:off x="16370300" y="630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94234</xdr:rowOff>
    </xdr:from>
    <xdr:to>
      <xdr:col>22</xdr:col>
      <xdr:colOff>415925</xdr:colOff>
      <xdr:row>39</xdr:row>
      <xdr:rowOff>24384</xdr:rowOff>
    </xdr:to>
    <xdr:sp macro="" textlink="">
      <xdr:nvSpPr>
        <xdr:cNvPr id="513" name="円/楕円 512"/>
        <xdr:cNvSpPr/>
      </xdr:nvSpPr>
      <xdr:spPr>
        <a:xfrm>
          <a:off x="15430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40911</xdr:rowOff>
    </xdr:from>
    <xdr:ext cx="469744" cy="259045"/>
    <xdr:sp macro="" textlink="">
      <xdr:nvSpPr>
        <xdr:cNvPr id="514" name="テキスト ボックス 513"/>
        <xdr:cNvSpPr txBox="1"/>
      </xdr:nvSpPr>
      <xdr:spPr>
        <a:xfrm>
          <a:off x="15246427" y="638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142793</xdr:rowOff>
    </xdr:from>
    <xdr:to>
      <xdr:col>21</xdr:col>
      <xdr:colOff>212725</xdr:colOff>
      <xdr:row>39</xdr:row>
      <xdr:rowOff>72943</xdr:rowOff>
    </xdr:to>
    <xdr:sp macro="" textlink="">
      <xdr:nvSpPr>
        <xdr:cNvPr id="515" name="円/楕円 514"/>
        <xdr:cNvSpPr/>
      </xdr:nvSpPr>
      <xdr:spPr>
        <a:xfrm>
          <a:off x="14541500" y="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64070</xdr:rowOff>
    </xdr:from>
    <xdr:ext cx="469744" cy="259045"/>
    <xdr:sp macro="" textlink="">
      <xdr:nvSpPr>
        <xdr:cNvPr id="516" name="テキスト ボックス 515"/>
        <xdr:cNvSpPr txBox="1"/>
      </xdr:nvSpPr>
      <xdr:spPr>
        <a:xfrm>
          <a:off x="14357427" y="67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155804</xdr:rowOff>
    </xdr:from>
    <xdr:to>
      <xdr:col>20</xdr:col>
      <xdr:colOff>9525</xdr:colOff>
      <xdr:row>39</xdr:row>
      <xdr:rowOff>85954</xdr:rowOff>
    </xdr:to>
    <xdr:sp macro="" textlink="">
      <xdr:nvSpPr>
        <xdr:cNvPr id="517" name="円/楕円 516"/>
        <xdr:cNvSpPr/>
      </xdr:nvSpPr>
      <xdr:spPr>
        <a:xfrm>
          <a:off x="13652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77081</xdr:rowOff>
    </xdr:from>
    <xdr:ext cx="378565" cy="259045"/>
    <xdr:sp macro="" textlink="">
      <xdr:nvSpPr>
        <xdr:cNvPr id="518" name="テキスト ボックス 517"/>
        <xdr:cNvSpPr txBox="1"/>
      </xdr:nvSpPr>
      <xdr:spPr>
        <a:xfrm>
          <a:off x="13514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43085</xdr:rowOff>
    </xdr:from>
    <xdr:to>
      <xdr:col>18</xdr:col>
      <xdr:colOff>492125</xdr:colOff>
      <xdr:row>38</xdr:row>
      <xdr:rowOff>144685</xdr:rowOff>
    </xdr:to>
    <xdr:sp macro="" textlink="">
      <xdr:nvSpPr>
        <xdr:cNvPr id="519" name="円/楕円 518"/>
        <xdr:cNvSpPr/>
      </xdr:nvSpPr>
      <xdr:spPr>
        <a:xfrm>
          <a:off x="12763500" y="65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135812</xdr:rowOff>
    </xdr:from>
    <xdr:ext cx="469744" cy="259045"/>
    <xdr:sp macro="" textlink="">
      <xdr:nvSpPr>
        <xdr:cNvPr id="520" name="テキスト ボックス 519"/>
        <xdr:cNvSpPr txBox="1"/>
      </xdr:nvSpPr>
      <xdr:spPr>
        <a:xfrm>
          <a:off x="12579427" y="66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3" name="フローチャート : 判断 55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4" name="テキスト ボックス 55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1" name="フローチャート : 判断 560"/>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2" name="テキスト ボックス 561"/>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1" name="テキスト ボックス 57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110634</xdr:rowOff>
    </xdr:from>
    <xdr:to>
      <xdr:col>23</xdr:col>
      <xdr:colOff>516889</xdr:colOff>
      <xdr:row>78</xdr:row>
      <xdr:rowOff>15525</xdr:rowOff>
    </xdr:to>
    <xdr:cxnSp macro="">
      <xdr:nvCxnSpPr>
        <xdr:cNvPr id="597" name="直線コネクタ 596"/>
        <xdr:cNvCxnSpPr/>
      </xdr:nvCxnSpPr>
      <xdr:spPr>
        <a:xfrm flipV="1">
          <a:off x="16317595" y="12283584"/>
          <a:ext cx="1269" cy="110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19352</xdr:rowOff>
    </xdr:from>
    <xdr:ext cx="469744" cy="259045"/>
    <xdr:sp macro="" textlink="">
      <xdr:nvSpPr>
        <xdr:cNvPr id="598" name="公債費最小値テキスト"/>
        <xdr:cNvSpPr txBox="1"/>
      </xdr:nvSpPr>
      <xdr:spPr>
        <a:xfrm>
          <a:off x="16370300" y="1339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78</xdr:row>
      <xdr:rowOff>15525</xdr:rowOff>
    </xdr:from>
    <xdr:to>
      <xdr:col>23</xdr:col>
      <xdr:colOff>606425</xdr:colOff>
      <xdr:row>78</xdr:row>
      <xdr:rowOff>15525</xdr:rowOff>
    </xdr:to>
    <xdr:cxnSp macro="">
      <xdr:nvCxnSpPr>
        <xdr:cNvPr id="599" name="直線コネクタ 598"/>
        <xdr:cNvCxnSpPr/>
      </xdr:nvCxnSpPr>
      <xdr:spPr>
        <a:xfrm>
          <a:off x="16230600" y="1338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57311</xdr:rowOff>
    </xdr:from>
    <xdr:ext cx="599010" cy="259045"/>
    <xdr:sp macro="" textlink="">
      <xdr:nvSpPr>
        <xdr:cNvPr id="600" name="公債費最大値テキスト"/>
        <xdr:cNvSpPr txBox="1"/>
      </xdr:nvSpPr>
      <xdr:spPr>
        <a:xfrm>
          <a:off x="16370300" y="1205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71</xdr:row>
      <xdr:rowOff>110634</xdr:rowOff>
    </xdr:from>
    <xdr:to>
      <xdr:col>23</xdr:col>
      <xdr:colOff>606425</xdr:colOff>
      <xdr:row>71</xdr:row>
      <xdr:rowOff>110634</xdr:rowOff>
    </xdr:to>
    <xdr:cxnSp macro="">
      <xdr:nvCxnSpPr>
        <xdr:cNvPr id="601" name="直線コネクタ 600"/>
        <xdr:cNvCxnSpPr/>
      </xdr:nvCxnSpPr>
      <xdr:spPr>
        <a:xfrm>
          <a:off x="16230600" y="1228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82584</xdr:rowOff>
    </xdr:from>
    <xdr:to>
      <xdr:col>23</xdr:col>
      <xdr:colOff>517525</xdr:colOff>
      <xdr:row>71</xdr:row>
      <xdr:rowOff>110634</xdr:rowOff>
    </xdr:to>
    <xdr:cxnSp macro="">
      <xdr:nvCxnSpPr>
        <xdr:cNvPr id="602" name="直線コネクタ 601"/>
        <xdr:cNvCxnSpPr/>
      </xdr:nvCxnSpPr>
      <xdr:spPr>
        <a:xfrm>
          <a:off x="15481300" y="12255534"/>
          <a:ext cx="8382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164557</xdr:rowOff>
    </xdr:from>
    <xdr:ext cx="534377" cy="259045"/>
    <xdr:sp macro="" textlink="">
      <xdr:nvSpPr>
        <xdr:cNvPr id="603" name="公債費平均値テキスト"/>
        <xdr:cNvSpPr txBox="1"/>
      </xdr:nvSpPr>
      <xdr:spPr>
        <a:xfrm>
          <a:off x="16370300" y="1302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14680</xdr:rowOff>
    </xdr:from>
    <xdr:to>
      <xdr:col>23</xdr:col>
      <xdr:colOff>568325</xdr:colOff>
      <xdr:row>76</xdr:row>
      <xdr:rowOff>116280</xdr:rowOff>
    </xdr:to>
    <xdr:sp macro="" textlink="">
      <xdr:nvSpPr>
        <xdr:cNvPr id="604" name="フローチャート : 判断 603"/>
        <xdr:cNvSpPr/>
      </xdr:nvSpPr>
      <xdr:spPr>
        <a:xfrm>
          <a:off x="16268700" y="1304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82584</xdr:rowOff>
    </xdr:from>
    <xdr:to>
      <xdr:col>22</xdr:col>
      <xdr:colOff>365125</xdr:colOff>
      <xdr:row>71</xdr:row>
      <xdr:rowOff>99289</xdr:rowOff>
    </xdr:to>
    <xdr:cxnSp macro="">
      <xdr:nvCxnSpPr>
        <xdr:cNvPr id="605" name="直線コネクタ 604"/>
        <xdr:cNvCxnSpPr/>
      </xdr:nvCxnSpPr>
      <xdr:spPr>
        <a:xfrm flipV="1">
          <a:off x="14592300" y="12255534"/>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150879</xdr:rowOff>
    </xdr:from>
    <xdr:to>
      <xdr:col>22</xdr:col>
      <xdr:colOff>415925</xdr:colOff>
      <xdr:row>76</xdr:row>
      <xdr:rowOff>81029</xdr:rowOff>
    </xdr:to>
    <xdr:sp macro="" textlink="">
      <xdr:nvSpPr>
        <xdr:cNvPr id="606" name="フローチャート : 判断 605"/>
        <xdr:cNvSpPr/>
      </xdr:nvSpPr>
      <xdr:spPr>
        <a:xfrm>
          <a:off x="15430500" y="130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72156</xdr:rowOff>
    </xdr:from>
    <xdr:ext cx="534377" cy="259045"/>
    <xdr:sp macro="" textlink="">
      <xdr:nvSpPr>
        <xdr:cNvPr id="607" name="テキスト ボックス 606"/>
        <xdr:cNvSpPr txBox="1"/>
      </xdr:nvSpPr>
      <xdr:spPr>
        <a:xfrm>
          <a:off x="15214111" y="13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89865</xdr:rowOff>
    </xdr:from>
    <xdr:to>
      <xdr:col>21</xdr:col>
      <xdr:colOff>161925</xdr:colOff>
      <xdr:row>71</xdr:row>
      <xdr:rowOff>99289</xdr:rowOff>
    </xdr:to>
    <xdr:cxnSp macro="">
      <xdr:nvCxnSpPr>
        <xdr:cNvPr id="608" name="直線コネクタ 607"/>
        <xdr:cNvCxnSpPr/>
      </xdr:nvCxnSpPr>
      <xdr:spPr>
        <a:xfrm>
          <a:off x="13703300" y="12262815"/>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5083</xdr:rowOff>
    </xdr:from>
    <xdr:to>
      <xdr:col>21</xdr:col>
      <xdr:colOff>212725</xdr:colOff>
      <xdr:row>76</xdr:row>
      <xdr:rowOff>106683</xdr:rowOff>
    </xdr:to>
    <xdr:sp macro="" textlink="">
      <xdr:nvSpPr>
        <xdr:cNvPr id="609" name="フローチャート : 判断 608"/>
        <xdr:cNvSpPr/>
      </xdr:nvSpPr>
      <xdr:spPr>
        <a:xfrm>
          <a:off x="14541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97810</xdr:rowOff>
    </xdr:from>
    <xdr:ext cx="534377" cy="259045"/>
    <xdr:sp macro="" textlink="">
      <xdr:nvSpPr>
        <xdr:cNvPr id="610" name="テキスト ボックス 609"/>
        <xdr:cNvSpPr txBox="1"/>
      </xdr:nvSpPr>
      <xdr:spPr>
        <a:xfrm>
          <a:off x="14325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57587</xdr:rowOff>
    </xdr:from>
    <xdr:to>
      <xdr:col>19</xdr:col>
      <xdr:colOff>644525</xdr:colOff>
      <xdr:row>71</xdr:row>
      <xdr:rowOff>89865</xdr:rowOff>
    </xdr:to>
    <xdr:cxnSp macro="">
      <xdr:nvCxnSpPr>
        <xdr:cNvPr id="611" name="直線コネクタ 610"/>
        <xdr:cNvCxnSpPr/>
      </xdr:nvCxnSpPr>
      <xdr:spPr>
        <a:xfrm>
          <a:off x="12814300" y="12230537"/>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163669</xdr:rowOff>
    </xdr:from>
    <xdr:to>
      <xdr:col>20</xdr:col>
      <xdr:colOff>9525</xdr:colOff>
      <xdr:row>76</xdr:row>
      <xdr:rowOff>93819</xdr:rowOff>
    </xdr:to>
    <xdr:sp macro="" textlink="">
      <xdr:nvSpPr>
        <xdr:cNvPr id="612" name="フローチャート : 判断 611"/>
        <xdr:cNvSpPr/>
      </xdr:nvSpPr>
      <xdr:spPr>
        <a:xfrm>
          <a:off x="13652500" y="1302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84946</xdr:rowOff>
    </xdr:from>
    <xdr:ext cx="534377" cy="259045"/>
    <xdr:sp macro="" textlink="">
      <xdr:nvSpPr>
        <xdr:cNvPr id="613" name="テキスト ボックス 612"/>
        <xdr:cNvSpPr txBox="1"/>
      </xdr:nvSpPr>
      <xdr:spPr>
        <a:xfrm>
          <a:off x="13436111" y="1311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165052</xdr:rowOff>
    </xdr:from>
    <xdr:to>
      <xdr:col>18</xdr:col>
      <xdr:colOff>492125</xdr:colOff>
      <xdr:row>76</xdr:row>
      <xdr:rowOff>95202</xdr:rowOff>
    </xdr:to>
    <xdr:sp macro="" textlink="">
      <xdr:nvSpPr>
        <xdr:cNvPr id="614" name="フローチャート : 判断 613"/>
        <xdr:cNvSpPr/>
      </xdr:nvSpPr>
      <xdr:spPr>
        <a:xfrm>
          <a:off x="12763500" y="1302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86329</xdr:rowOff>
    </xdr:from>
    <xdr:ext cx="534377" cy="259045"/>
    <xdr:sp macro="" textlink="">
      <xdr:nvSpPr>
        <xdr:cNvPr id="615" name="テキスト ボックス 614"/>
        <xdr:cNvSpPr txBox="1"/>
      </xdr:nvSpPr>
      <xdr:spPr>
        <a:xfrm>
          <a:off x="12547111" y="1311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59834</xdr:rowOff>
    </xdr:from>
    <xdr:to>
      <xdr:col>23</xdr:col>
      <xdr:colOff>568325</xdr:colOff>
      <xdr:row>71</xdr:row>
      <xdr:rowOff>161434</xdr:rowOff>
    </xdr:to>
    <xdr:sp macro="" textlink="">
      <xdr:nvSpPr>
        <xdr:cNvPr id="621" name="円/楕円 620"/>
        <xdr:cNvSpPr/>
      </xdr:nvSpPr>
      <xdr:spPr>
        <a:xfrm>
          <a:off x="16268700" y="122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12861</xdr:rowOff>
    </xdr:from>
    <xdr:ext cx="599010" cy="259045"/>
    <xdr:sp macro="" textlink="">
      <xdr:nvSpPr>
        <xdr:cNvPr id="622" name="公債費該当値テキスト"/>
        <xdr:cNvSpPr txBox="1"/>
      </xdr:nvSpPr>
      <xdr:spPr>
        <a:xfrm>
          <a:off x="16370300" y="1218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195,086</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31784</xdr:rowOff>
    </xdr:from>
    <xdr:to>
      <xdr:col>22</xdr:col>
      <xdr:colOff>415925</xdr:colOff>
      <xdr:row>71</xdr:row>
      <xdr:rowOff>133384</xdr:rowOff>
    </xdr:to>
    <xdr:sp macro="" textlink="">
      <xdr:nvSpPr>
        <xdr:cNvPr id="623" name="円/楕円 622"/>
        <xdr:cNvSpPr/>
      </xdr:nvSpPr>
      <xdr:spPr>
        <a:xfrm>
          <a:off x="15430500" y="1220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149911</xdr:rowOff>
    </xdr:from>
    <xdr:ext cx="599010" cy="259045"/>
    <xdr:sp macro="" textlink="">
      <xdr:nvSpPr>
        <xdr:cNvPr id="624" name="テキスト ボックス 623"/>
        <xdr:cNvSpPr txBox="1"/>
      </xdr:nvSpPr>
      <xdr:spPr>
        <a:xfrm>
          <a:off x="15181794" y="1197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199,994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48489</xdr:rowOff>
    </xdr:from>
    <xdr:to>
      <xdr:col>21</xdr:col>
      <xdr:colOff>212725</xdr:colOff>
      <xdr:row>71</xdr:row>
      <xdr:rowOff>150089</xdr:rowOff>
    </xdr:to>
    <xdr:sp macro="" textlink="">
      <xdr:nvSpPr>
        <xdr:cNvPr id="625" name="円/楕円 624"/>
        <xdr:cNvSpPr/>
      </xdr:nvSpPr>
      <xdr:spPr>
        <a:xfrm>
          <a:off x="14541500" y="122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166616</xdr:rowOff>
    </xdr:from>
    <xdr:ext cx="599010" cy="259045"/>
    <xdr:sp macro="" textlink="">
      <xdr:nvSpPr>
        <xdr:cNvPr id="626" name="テキスト ボックス 625"/>
        <xdr:cNvSpPr txBox="1"/>
      </xdr:nvSpPr>
      <xdr:spPr>
        <a:xfrm>
          <a:off x="14292794" y="1199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197,071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39065</xdr:rowOff>
    </xdr:from>
    <xdr:to>
      <xdr:col>20</xdr:col>
      <xdr:colOff>9525</xdr:colOff>
      <xdr:row>71</xdr:row>
      <xdr:rowOff>140665</xdr:rowOff>
    </xdr:to>
    <xdr:sp macro="" textlink="">
      <xdr:nvSpPr>
        <xdr:cNvPr id="627" name="円/楕円 626"/>
        <xdr:cNvSpPr/>
      </xdr:nvSpPr>
      <xdr:spPr>
        <a:xfrm>
          <a:off x="13652500" y="1221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157192</xdr:rowOff>
    </xdr:from>
    <xdr:ext cx="599010" cy="259045"/>
    <xdr:sp macro="" textlink="">
      <xdr:nvSpPr>
        <xdr:cNvPr id="628" name="テキスト ボックス 627"/>
        <xdr:cNvSpPr txBox="1"/>
      </xdr:nvSpPr>
      <xdr:spPr>
        <a:xfrm>
          <a:off x="13403794" y="1198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198,720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6787</xdr:rowOff>
    </xdr:from>
    <xdr:to>
      <xdr:col>18</xdr:col>
      <xdr:colOff>492125</xdr:colOff>
      <xdr:row>71</xdr:row>
      <xdr:rowOff>108387</xdr:rowOff>
    </xdr:to>
    <xdr:sp macro="" textlink="">
      <xdr:nvSpPr>
        <xdr:cNvPr id="629" name="円/楕円 628"/>
        <xdr:cNvSpPr/>
      </xdr:nvSpPr>
      <xdr:spPr>
        <a:xfrm>
          <a:off x="12763500" y="121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124914</xdr:rowOff>
    </xdr:from>
    <xdr:ext cx="599010" cy="259045"/>
    <xdr:sp macro="" textlink="">
      <xdr:nvSpPr>
        <xdr:cNvPr id="630" name="テキスト ボックス 629"/>
        <xdr:cNvSpPr txBox="1"/>
      </xdr:nvSpPr>
      <xdr:spPr>
        <a:xfrm>
          <a:off x="12514794" y="1195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52312</xdr:rowOff>
    </xdr:from>
    <xdr:to>
      <xdr:col>23</xdr:col>
      <xdr:colOff>516889</xdr:colOff>
      <xdr:row>99</xdr:row>
      <xdr:rowOff>34810</xdr:rowOff>
    </xdr:to>
    <xdr:cxnSp macro="">
      <xdr:nvCxnSpPr>
        <xdr:cNvPr id="654" name="直線コネクタ 653"/>
        <xdr:cNvCxnSpPr/>
      </xdr:nvCxnSpPr>
      <xdr:spPr>
        <a:xfrm flipV="1">
          <a:off x="16317595" y="15997162"/>
          <a:ext cx="1269" cy="101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38637</xdr:rowOff>
    </xdr:from>
    <xdr:ext cx="378565" cy="259045"/>
    <xdr:sp macro="" textlink="">
      <xdr:nvSpPr>
        <xdr:cNvPr id="655" name="積立金最小値テキスト"/>
        <xdr:cNvSpPr txBox="1"/>
      </xdr:nvSpPr>
      <xdr:spPr>
        <a:xfrm>
          <a:off x="16370300" y="1701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34810</xdr:rowOff>
    </xdr:from>
    <xdr:to>
      <xdr:col>23</xdr:col>
      <xdr:colOff>606425</xdr:colOff>
      <xdr:row>99</xdr:row>
      <xdr:rowOff>34810</xdr:rowOff>
    </xdr:to>
    <xdr:cxnSp macro="">
      <xdr:nvCxnSpPr>
        <xdr:cNvPr id="656" name="直線コネクタ 655"/>
        <xdr:cNvCxnSpPr/>
      </xdr:nvCxnSpPr>
      <xdr:spPr>
        <a:xfrm>
          <a:off x="16230600" y="1700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170439</xdr:rowOff>
    </xdr:from>
    <xdr:ext cx="534377" cy="259045"/>
    <xdr:sp macro="" textlink="">
      <xdr:nvSpPr>
        <xdr:cNvPr id="657" name="積立金最大値テキスト"/>
        <xdr:cNvSpPr txBox="1"/>
      </xdr:nvSpPr>
      <xdr:spPr>
        <a:xfrm>
          <a:off x="16370300" y="157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93</xdr:row>
      <xdr:rowOff>52312</xdr:rowOff>
    </xdr:from>
    <xdr:to>
      <xdr:col>23</xdr:col>
      <xdr:colOff>606425</xdr:colOff>
      <xdr:row>93</xdr:row>
      <xdr:rowOff>52312</xdr:rowOff>
    </xdr:to>
    <xdr:cxnSp macro="">
      <xdr:nvCxnSpPr>
        <xdr:cNvPr id="658" name="直線コネクタ 657"/>
        <xdr:cNvCxnSpPr/>
      </xdr:nvCxnSpPr>
      <xdr:spPr>
        <a:xfrm>
          <a:off x="16230600" y="1599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82410</xdr:rowOff>
    </xdr:from>
    <xdr:to>
      <xdr:col>23</xdr:col>
      <xdr:colOff>517525</xdr:colOff>
      <xdr:row>98</xdr:row>
      <xdr:rowOff>157290</xdr:rowOff>
    </xdr:to>
    <xdr:cxnSp macro="">
      <xdr:nvCxnSpPr>
        <xdr:cNvPr id="659" name="直線コネクタ 658"/>
        <xdr:cNvCxnSpPr/>
      </xdr:nvCxnSpPr>
      <xdr:spPr>
        <a:xfrm>
          <a:off x="15481300" y="16541610"/>
          <a:ext cx="838200" cy="4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75709</xdr:rowOff>
    </xdr:from>
    <xdr:ext cx="534377" cy="259045"/>
    <xdr:sp macro="" textlink="">
      <xdr:nvSpPr>
        <xdr:cNvPr id="660" name="積立金平均値テキスト"/>
        <xdr:cNvSpPr txBox="1"/>
      </xdr:nvSpPr>
      <xdr:spPr>
        <a:xfrm>
          <a:off x="16370300" y="16534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52832</xdr:rowOff>
    </xdr:from>
    <xdr:to>
      <xdr:col>23</xdr:col>
      <xdr:colOff>568325</xdr:colOff>
      <xdr:row>97</xdr:row>
      <xdr:rowOff>154432</xdr:rowOff>
    </xdr:to>
    <xdr:sp macro="" textlink="">
      <xdr:nvSpPr>
        <xdr:cNvPr id="661" name="フローチャート : 判断 660"/>
        <xdr:cNvSpPr/>
      </xdr:nvSpPr>
      <xdr:spPr>
        <a:xfrm>
          <a:off x="162687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82410</xdr:rowOff>
    </xdr:from>
    <xdr:to>
      <xdr:col>22</xdr:col>
      <xdr:colOff>365125</xdr:colOff>
      <xdr:row>98</xdr:row>
      <xdr:rowOff>115519</xdr:rowOff>
    </xdr:to>
    <xdr:cxnSp macro="">
      <xdr:nvCxnSpPr>
        <xdr:cNvPr id="662" name="直線コネクタ 661"/>
        <xdr:cNvCxnSpPr/>
      </xdr:nvCxnSpPr>
      <xdr:spPr>
        <a:xfrm flipV="1">
          <a:off x="14592300" y="16541610"/>
          <a:ext cx="889000" cy="3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6604</xdr:rowOff>
    </xdr:from>
    <xdr:to>
      <xdr:col>22</xdr:col>
      <xdr:colOff>415925</xdr:colOff>
      <xdr:row>97</xdr:row>
      <xdr:rowOff>108204</xdr:rowOff>
    </xdr:to>
    <xdr:sp macro="" textlink="">
      <xdr:nvSpPr>
        <xdr:cNvPr id="663" name="フローチャート : 判断 662"/>
        <xdr:cNvSpPr/>
      </xdr:nvSpPr>
      <xdr:spPr>
        <a:xfrm>
          <a:off x="15430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99331</xdr:rowOff>
    </xdr:from>
    <xdr:ext cx="534377" cy="259045"/>
    <xdr:sp macro="" textlink="">
      <xdr:nvSpPr>
        <xdr:cNvPr id="664" name="テキスト ボックス 663"/>
        <xdr:cNvSpPr txBox="1"/>
      </xdr:nvSpPr>
      <xdr:spPr>
        <a:xfrm>
          <a:off x="15214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72149</xdr:rowOff>
    </xdr:from>
    <xdr:to>
      <xdr:col>21</xdr:col>
      <xdr:colOff>161925</xdr:colOff>
      <xdr:row>98</xdr:row>
      <xdr:rowOff>115519</xdr:rowOff>
    </xdr:to>
    <xdr:cxnSp macro="">
      <xdr:nvCxnSpPr>
        <xdr:cNvPr id="665" name="直線コネクタ 664"/>
        <xdr:cNvCxnSpPr/>
      </xdr:nvCxnSpPr>
      <xdr:spPr>
        <a:xfrm>
          <a:off x="13703300" y="16702799"/>
          <a:ext cx="889000" cy="2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66" name="フローチャート : 判断 665"/>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67" name="テキスト ボックス 666"/>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72149</xdr:rowOff>
    </xdr:from>
    <xdr:to>
      <xdr:col>19</xdr:col>
      <xdr:colOff>644525</xdr:colOff>
      <xdr:row>98</xdr:row>
      <xdr:rowOff>8967</xdr:rowOff>
    </xdr:to>
    <xdr:cxnSp macro="">
      <xdr:nvCxnSpPr>
        <xdr:cNvPr id="668" name="直線コネクタ 667"/>
        <xdr:cNvCxnSpPr/>
      </xdr:nvCxnSpPr>
      <xdr:spPr>
        <a:xfrm flipV="1">
          <a:off x="12814300" y="16702799"/>
          <a:ext cx="889000" cy="10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69" name="フローチャート : 判断 668"/>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70" name="テキスト ボックス 669"/>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71" name="フローチャート : 判断 670"/>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72" name="テキスト ボックス 671"/>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106490</xdr:rowOff>
    </xdr:from>
    <xdr:to>
      <xdr:col>23</xdr:col>
      <xdr:colOff>568325</xdr:colOff>
      <xdr:row>99</xdr:row>
      <xdr:rowOff>36640</xdr:rowOff>
    </xdr:to>
    <xdr:sp macro="" textlink="">
      <xdr:nvSpPr>
        <xdr:cNvPr id="678" name="円/楕円 677"/>
        <xdr:cNvSpPr/>
      </xdr:nvSpPr>
      <xdr:spPr>
        <a:xfrm>
          <a:off x="16268700" y="169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21417</xdr:rowOff>
    </xdr:from>
    <xdr:ext cx="469744" cy="259045"/>
    <xdr:sp macro="" textlink="">
      <xdr:nvSpPr>
        <xdr:cNvPr id="679" name="積立金該当値テキスト"/>
        <xdr:cNvSpPr txBox="1"/>
      </xdr:nvSpPr>
      <xdr:spPr>
        <a:xfrm>
          <a:off x="16370300" y="1682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31610</xdr:rowOff>
    </xdr:from>
    <xdr:to>
      <xdr:col>22</xdr:col>
      <xdr:colOff>415925</xdr:colOff>
      <xdr:row>96</xdr:row>
      <xdr:rowOff>133210</xdr:rowOff>
    </xdr:to>
    <xdr:sp macro="" textlink="">
      <xdr:nvSpPr>
        <xdr:cNvPr id="680" name="円/楕円 679"/>
        <xdr:cNvSpPr/>
      </xdr:nvSpPr>
      <xdr:spPr>
        <a:xfrm>
          <a:off x="15430500" y="164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149737</xdr:rowOff>
    </xdr:from>
    <xdr:ext cx="534377" cy="259045"/>
    <xdr:sp macro="" textlink="">
      <xdr:nvSpPr>
        <xdr:cNvPr id="681" name="テキスト ボックス 680"/>
        <xdr:cNvSpPr txBox="1"/>
      </xdr:nvSpPr>
      <xdr:spPr>
        <a:xfrm>
          <a:off x="15214111" y="162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64719</xdr:rowOff>
    </xdr:from>
    <xdr:to>
      <xdr:col>21</xdr:col>
      <xdr:colOff>212725</xdr:colOff>
      <xdr:row>98</xdr:row>
      <xdr:rowOff>166319</xdr:rowOff>
    </xdr:to>
    <xdr:sp macro="" textlink="">
      <xdr:nvSpPr>
        <xdr:cNvPr id="682" name="円/楕円 681"/>
        <xdr:cNvSpPr/>
      </xdr:nvSpPr>
      <xdr:spPr>
        <a:xfrm>
          <a:off x="14541500" y="168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157446</xdr:rowOff>
    </xdr:from>
    <xdr:ext cx="469744" cy="259045"/>
    <xdr:sp macro="" textlink="">
      <xdr:nvSpPr>
        <xdr:cNvPr id="683" name="テキスト ボックス 682"/>
        <xdr:cNvSpPr txBox="1"/>
      </xdr:nvSpPr>
      <xdr:spPr>
        <a:xfrm>
          <a:off x="14357427" y="1695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21349</xdr:rowOff>
    </xdr:from>
    <xdr:to>
      <xdr:col>20</xdr:col>
      <xdr:colOff>9525</xdr:colOff>
      <xdr:row>97</xdr:row>
      <xdr:rowOff>122949</xdr:rowOff>
    </xdr:to>
    <xdr:sp macro="" textlink="">
      <xdr:nvSpPr>
        <xdr:cNvPr id="684" name="円/楕円 683"/>
        <xdr:cNvSpPr/>
      </xdr:nvSpPr>
      <xdr:spPr>
        <a:xfrm>
          <a:off x="13652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139476</xdr:rowOff>
    </xdr:from>
    <xdr:ext cx="534377" cy="259045"/>
    <xdr:sp macro="" textlink="">
      <xdr:nvSpPr>
        <xdr:cNvPr id="685" name="テキスト ボックス 684"/>
        <xdr:cNvSpPr txBox="1"/>
      </xdr:nvSpPr>
      <xdr:spPr>
        <a:xfrm>
          <a:off x="13436111" y="164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129617</xdr:rowOff>
    </xdr:from>
    <xdr:to>
      <xdr:col>18</xdr:col>
      <xdr:colOff>492125</xdr:colOff>
      <xdr:row>98</xdr:row>
      <xdr:rowOff>59767</xdr:rowOff>
    </xdr:to>
    <xdr:sp macro="" textlink="">
      <xdr:nvSpPr>
        <xdr:cNvPr id="686" name="円/楕円 685"/>
        <xdr:cNvSpPr/>
      </xdr:nvSpPr>
      <xdr:spPr>
        <a:xfrm>
          <a:off x="12763500" y="167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50894</xdr:rowOff>
    </xdr:from>
    <xdr:ext cx="534377" cy="259045"/>
    <xdr:sp macro="" textlink="">
      <xdr:nvSpPr>
        <xdr:cNvPr id="687" name="テキスト ボックス 686"/>
        <xdr:cNvSpPr txBox="1"/>
      </xdr:nvSpPr>
      <xdr:spPr>
        <a:xfrm>
          <a:off x="12547111" y="1685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1" name="テキスト ボックス 70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3" name="テキスト ボックス 70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5" name="テキスト ボックス 70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11" name="直線コネクタ 710"/>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4"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5" name="直線コネクタ 714"/>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161925</xdr:rowOff>
    </xdr:from>
    <xdr:to>
      <xdr:col>32</xdr:col>
      <xdr:colOff>187325</xdr:colOff>
      <xdr:row>38</xdr:row>
      <xdr:rowOff>77724</xdr:rowOff>
    </xdr:to>
    <xdr:cxnSp macro="">
      <xdr:nvCxnSpPr>
        <xdr:cNvPr id="716" name="直線コネクタ 715"/>
        <xdr:cNvCxnSpPr/>
      </xdr:nvCxnSpPr>
      <xdr:spPr>
        <a:xfrm flipV="1">
          <a:off x="21323300" y="6505575"/>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139082</xdr:rowOff>
    </xdr:from>
    <xdr:ext cx="469744" cy="259045"/>
    <xdr:sp macro="" textlink="">
      <xdr:nvSpPr>
        <xdr:cNvPr id="717" name="投資及び出資金平均値テキスト"/>
        <xdr:cNvSpPr txBox="1"/>
      </xdr:nvSpPr>
      <xdr:spPr>
        <a:xfrm>
          <a:off x="22212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8" name="フローチャート : 判断 717"/>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103886</xdr:rowOff>
    </xdr:from>
    <xdr:to>
      <xdr:col>31</xdr:col>
      <xdr:colOff>34925</xdr:colOff>
      <xdr:row>38</xdr:row>
      <xdr:rowOff>77724</xdr:rowOff>
    </xdr:to>
    <xdr:cxnSp macro="">
      <xdr:nvCxnSpPr>
        <xdr:cNvPr id="719" name="直線コネクタ 718"/>
        <xdr:cNvCxnSpPr/>
      </xdr:nvCxnSpPr>
      <xdr:spPr>
        <a:xfrm>
          <a:off x="20434300" y="6276086"/>
          <a:ext cx="889000" cy="3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20" name="フローチャート : 判断 719"/>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123842</xdr:rowOff>
    </xdr:from>
    <xdr:ext cx="469744" cy="259045"/>
    <xdr:sp macro="" textlink="">
      <xdr:nvSpPr>
        <xdr:cNvPr id="721" name="テキスト ボックス 720"/>
        <xdr:cNvSpPr txBox="1"/>
      </xdr:nvSpPr>
      <xdr:spPr>
        <a:xfrm>
          <a:off x="21088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103886</xdr:rowOff>
    </xdr:from>
    <xdr:to>
      <xdr:col>29</xdr:col>
      <xdr:colOff>517525</xdr:colOff>
      <xdr:row>39</xdr:row>
      <xdr:rowOff>44450</xdr:rowOff>
    </xdr:to>
    <xdr:cxnSp macro="">
      <xdr:nvCxnSpPr>
        <xdr:cNvPr id="722" name="直線コネクタ 721"/>
        <xdr:cNvCxnSpPr/>
      </xdr:nvCxnSpPr>
      <xdr:spPr>
        <a:xfrm flipV="1">
          <a:off x="19545300" y="6276086"/>
          <a:ext cx="8890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23" name="フローチャート : 判断 722"/>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131081</xdr:rowOff>
    </xdr:from>
    <xdr:ext cx="378565" cy="259045"/>
    <xdr:sp macro="" textlink="">
      <xdr:nvSpPr>
        <xdr:cNvPr id="724" name="テキスト ボックス 723"/>
        <xdr:cNvSpPr txBox="1"/>
      </xdr:nvSpPr>
      <xdr:spPr>
        <a:xfrm>
          <a:off x="20245017" y="66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26" name="フローチャート : 判断 725"/>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27" name="テキスト ボックス 726"/>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28" name="フローチャート : 判断 727"/>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29" name="テキスト ボックス 728"/>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111125</xdr:rowOff>
    </xdr:from>
    <xdr:to>
      <xdr:col>32</xdr:col>
      <xdr:colOff>238125</xdr:colOff>
      <xdr:row>38</xdr:row>
      <xdr:rowOff>41275</xdr:rowOff>
    </xdr:to>
    <xdr:sp macro="" textlink="">
      <xdr:nvSpPr>
        <xdr:cNvPr id="735" name="円/楕円 734"/>
        <xdr:cNvSpPr/>
      </xdr:nvSpPr>
      <xdr:spPr>
        <a:xfrm>
          <a:off x="22110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134002</xdr:rowOff>
    </xdr:from>
    <xdr:ext cx="469744" cy="259045"/>
    <xdr:sp macro="" textlink="">
      <xdr:nvSpPr>
        <xdr:cNvPr id="736" name="投資及び出資金該当値テキスト"/>
        <xdr:cNvSpPr txBox="1"/>
      </xdr:nvSpPr>
      <xdr:spPr>
        <a:xfrm>
          <a:off x="22212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26924</xdr:rowOff>
    </xdr:from>
    <xdr:to>
      <xdr:col>31</xdr:col>
      <xdr:colOff>85725</xdr:colOff>
      <xdr:row>38</xdr:row>
      <xdr:rowOff>128524</xdr:rowOff>
    </xdr:to>
    <xdr:sp macro="" textlink="">
      <xdr:nvSpPr>
        <xdr:cNvPr id="737" name="円/楕円 736"/>
        <xdr:cNvSpPr/>
      </xdr:nvSpPr>
      <xdr:spPr>
        <a:xfrm>
          <a:off x="21272500" y="65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145051</xdr:rowOff>
    </xdr:from>
    <xdr:ext cx="469744" cy="259045"/>
    <xdr:sp macro="" textlink="">
      <xdr:nvSpPr>
        <xdr:cNvPr id="738" name="テキスト ボックス 737"/>
        <xdr:cNvSpPr txBox="1"/>
      </xdr:nvSpPr>
      <xdr:spPr>
        <a:xfrm>
          <a:off x="21088427"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53086</xdr:rowOff>
    </xdr:from>
    <xdr:to>
      <xdr:col>29</xdr:col>
      <xdr:colOff>568325</xdr:colOff>
      <xdr:row>36</xdr:row>
      <xdr:rowOff>154686</xdr:rowOff>
    </xdr:to>
    <xdr:sp macro="" textlink="">
      <xdr:nvSpPr>
        <xdr:cNvPr id="739" name="円/楕円 738"/>
        <xdr:cNvSpPr/>
      </xdr:nvSpPr>
      <xdr:spPr>
        <a:xfrm>
          <a:off x="20383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171213</xdr:rowOff>
    </xdr:from>
    <xdr:ext cx="469744" cy="259045"/>
    <xdr:sp macro="" textlink="">
      <xdr:nvSpPr>
        <xdr:cNvPr id="740" name="テキスト ボックス 739"/>
        <xdr:cNvSpPr txBox="1"/>
      </xdr:nvSpPr>
      <xdr:spPr>
        <a:xfrm>
          <a:off x="20199427" y="60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70" name="直線コネクタ 769"/>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3"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4" name="直線コネクタ 773"/>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115109</xdr:rowOff>
    </xdr:from>
    <xdr:to>
      <xdr:col>32</xdr:col>
      <xdr:colOff>187325</xdr:colOff>
      <xdr:row>58</xdr:row>
      <xdr:rowOff>116742</xdr:rowOff>
    </xdr:to>
    <xdr:cxnSp macro="">
      <xdr:nvCxnSpPr>
        <xdr:cNvPr id="775" name="直線コネクタ 774"/>
        <xdr:cNvCxnSpPr/>
      </xdr:nvCxnSpPr>
      <xdr:spPr>
        <a:xfrm>
          <a:off x="21323300" y="1005920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6"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7" name="フローチャート : 判断 776"/>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115109</xdr:rowOff>
    </xdr:from>
    <xdr:to>
      <xdr:col>31</xdr:col>
      <xdr:colOff>34925</xdr:colOff>
      <xdr:row>58</xdr:row>
      <xdr:rowOff>116579</xdr:rowOff>
    </xdr:to>
    <xdr:cxnSp macro="">
      <xdr:nvCxnSpPr>
        <xdr:cNvPr id="778" name="直線コネクタ 777"/>
        <xdr:cNvCxnSpPr/>
      </xdr:nvCxnSpPr>
      <xdr:spPr>
        <a:xfrm flipV="1">
          <a:off x="20434300" y="1005920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9" name="フローチャート : 判断 778"/>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80" name="テキスト ボックス 779"/>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678</xdr:rowOff>
    </xdr:from>
    <xdr:to>
      <xdr:col>29</xdr:col>
      <xdr:colOff>517525</xdr:colOff>
      <xdr:row>58</xdr:row>
      <xdr:rowOff>116579</xdr:rowOff>
    </xdr:to>
    <xdr:cxnSp macro="">
      <xdr:nvCxnSpPr>
        <xdr:cNvPr id="781" name="直線コネクタ 780"/>
        <xdr:cNvCxnSpPr/>
      </xdr:nvCxnSpPr>
      <xdr:spPr>
        <a:xfrm>
          <a:off x="19545300" y="9944778"/>
          <a:ext cx="889000" cy="1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2" name="フローチャート : 判断 781"/>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83166</xdr:rowOff>
    </xdr:from>
    <xdr:ext cx="469744" cy="259045"/>
    <xdr:sp macro="" textlink="">
      <xdr:nvSpPr>
        <xdr:cNvPr id="783" name="テキスト ボックス 782"/>
        <xdr:cNvSpPr txBox="1"/>
      </xdr:nvSpPr>
      <xdr:spPr>
        <a:xfrm>
          <a:off x="20199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678</xdr:rowOff>
    </xdr:from>
    <xdr:to>
      <xdr:col>28</xdr:col>
      <xdr:colOff>314325</xdr:colOff>
      <xdr:row>58</xdr:row>
      <xdr:rowOff>64621</xdr:rowOff>
    </xdr:to>
    <xdr:cxnSp macro="">
      <xdr:nvCxnSpPr>
        <xdr:cNvPr id="784" name="直線コネクタ 783"/>
        <xdr:cNvCxnSpPr/>
      </xdr:nvCxnSpPr>
      <xdr:spPr>
        <a:xfrm flipV="1">
          <a:off x="18656300" y="9944778"/>
          <a:ext cx="889000" cy="6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85" name="フローチャート : 判断 784"/>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14586</xdr:rowOff>
    </xdr:from>
    <xdr:ext cx="469744" cy="259045"/>
    <xdr:sp macro="" textlink="">
      <xdr:nvSpPr>
        <xdr:cNvPr id="786" name="テキスト ボックス 785"/>
        <xdr:cNvSpPr txBox="1"/>
      </xdr:nvSpPr>
      <xdr:spPr>
        <a:xfrm>
          <a:off x="19310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87" name="フローチャート : 判断 786"/>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53774</xdr:rowOff>
    </xdr:from>
    <xdr:ext cx="469744" cy="259045"/>
    <xdr:sp macro="" textlink="">
      <xdr:nvSpPr>
        <xdr:cNvPr id="788" name="テキスト ボックス 787"/>
        <xdr:cNvSpPr txBox="1"/>
      </xdr:nvSpPr>
      <xdr:spPr>
        <a:xfrm>
          <a:off x="18421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65942</xdr:rowOff>
    </xdr:from>
    <xdr:to>
      <xdr:col>32</xdr:col>
      <xdr:colOff>238125</xdr:colOff>
      <xdr:row>58</xdr:row>
      <xdr:rowOff>167542</xdr:rowOff>
    </xdr:to>
    <xdr:sp macro="" textlink="">
      <xdr:nvSpPr>
        <xdr:cNvPr id="794" name="円/楕円 793"/>
        <xdr:cNvSpPr/>
      </xdr:nvSpPr>
      <xdr:spPr>
        <a:xfrm>
          <a:off x="22110700" y="100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88819</xdr:rowOff>
    </xdr:from>
    <xdr:ext cx="469744" cy="259045"/>
    <xdr:sp macro="" textlink="">
      <xdr:nvSpPr>
        <xdr:cNvPr id="795" name="貸付金該当値テキスト"/>
        <xdr:cNvSpPr txBox="1"/>
      </xdr:nvSpPr>
      <xdr:spPr>
        <a:xfrm>
          <a:off x="22212300" y="98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64309</xdr:rowOff>
    </xdr:from>
    <xdr:to>
      <xdr:col>31</xdr:col>
      <xdr:colOff>85725</xdr:colOff>
      <xdr:row>58</xdr:row>
      <xdr:rowOff>165909</xdr:rowOff>
    </xdr:to>
    <xdr:sp macro="" textlink="">
      <xdr:nvSpPr>
        <xdr:cNvPr id="796" name="円/楕円 795"/>
        <xdr:cNvSpPr/>
      </xdr:nvSpPr>
      <xdr:spPr>
        <a:xfrm>
          <a:off x="21272500" y="100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10986</xdr:rowOff>
    </xdr:from>
    <xdr:ext cx="469744" cy="259045"/>
    <xdr:sp macro="" textlink="">
      <xdr:nvSpPr>
        <xdr:cNvPr id="797" name="テキスト ボックス 796"/>
        <xdr:cNvSpPr txBox="1"/>
      </xdr:nvSpPr>
      <xdr:spPr>
        <a:xfrm>
          <a:off x="21088427" y="978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65779</xdr:rowOff>
    </xdr:from>
    <xdr:to>
      <xdr:col>29</xdr:col>
      <xdr:colOff>568325</xdr:colOff>
      <xdr:row>58</xdr:row>
      <xdr:rowOff>167379</xdr:rowOff>
    </xdr:to>
    <xdr:sp macro="" textlink="">
      <xdr:nvSpPr>
        <xdr:cNvPr id="798" name="円/楕円 797"/>
        <xdr:cNvSpPr/>
      </xdr:nvSpPr>
      <xdr:spPr>
        <a:xfrm>
          <a:off x="20383500" y="100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12456</xdr:rowOff>
    </xdr:from>
    <xdr:ext cx="469744" cy="259045"/>
    <xdr:sp macro="" textlink="">
      <xdr:nvSpPr>
        <xdr:cNvPr id="799" name="テキスト ボックス 798"/>
        <xdr:cNvSpPr txBox="1"/>
      </xdr:nvSpPr>
      <xdr:spPr>
        <a:xfrm>
          <a:off x="20199427" y="97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121328</xdr:rowOff>
    </xdr:from>
    <xdr:to>
      <xdr:col>28</xdr:col>
      <xdr:colOff>365125</xdr:colOff>
      <xdr:row>58</xdr:row>
      <xdr:rowOff>51478</xdr:rowOff>
    </xdr:to>
    <xdr:sp macro="" textlink="">
      <xdr:nvSpPr>
        <xdr:cNvPr id="800" name="円/楕円 799"/>
        <xdr:cNvSpPr/>
      </xdr:nvSpPr>
      <xdr:spPr>
        <a:xfrm>
          <a:off x="19494500" y="98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68005</xdr:rowOff>
    </xdr:from>
    <xdr:ext cx="469744" cy="259045"/>
    <xdr:sp macro="" textlink="">
      <xdr:nvSpPr>
        <xdr:cNvPr id="801" name="テキスト ボックス 800"/>
        <xdr:cNvSpPr txBox="1"/>
      </xdr:nvSpPr>
      <xdr:spPr>
        <a:xfrm>
          <a:off x="19310427" y="96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13821</xdr:rowOff>
    </xdr:from>
    <xdr:to>
      <xdr:col>27</xdr:col>
      <xdr:colOff>161925</xdr:colOff>
      <xdr:row>58</xdr:row>
      <xdr:rowOff>115421</xdr:rowOff>
    </xdr:to>
    <xdr:sp macro="" textlink="">
      <xdr:nvSpPr>
        <xdr:cNvPr id="802" name="円/楕円 801"/>
        <xdr:cNvSpPr/>
      </xdr:nvSpPr>
      <xdr:spPr>
        <a:xfrm>
          <a:off x="18605500" y="99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131948</xdr:rowOff>
    </xdr:from>
    <xdr:ext cx="469744" cy="259045"/>
    <xdr:sp macro="" textlink="">
      <xdr:nvSpPr>
        <xdr:cNvPr id="803" name="テキスト ボックス 802"/>
        <xdr:cNvSpPr txBox="1"/>
      </xdr:nvSpPr>
      <xdr:spPr>
        <a:xfrm>
          <a:off x="18421427" y="973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5" name="テキスト ボックス 81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9" name="テキスト ボックス 81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7" name="直線コネクタ 826"/>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8"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9" name="直線コネクタ 828"/>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30"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31" name="直線コネクタ 830"/>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34720</xdr:rowOff>
    </xdr:from>
    <xdr:to>
      <xdr:col>32</xdr:col>
      <xdr:colOff>187325</xdr:colOff>
      <xdr:row>75</xdr:row>
      <xdr:rowOff>50279</xdr:rowOff>
    </xdr:to>
    <xdr:cxnSp macro="">
      <xdr:nvCxnSpPr>
        <xdr:cNvPr id="832" name="直線コネクタ 831"/>
        <xdr:cNvCxnSpPr/>
      </xdr:nvCxnSpPr>
      <xdr:spPr>
        <a:xfrm flipV="1">
          <a:off x="21323300" y="12893470"/>
          <a:ext cx="8382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33"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4" name="フローチャート : 判断 833"/>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50279</xdr:rowOff>
    </xdr:from>
    <xdr:to>
      <xdr:col>31</xdr:col>
      <xdr:colOff>34925</xdr:colOff>
      <xdr:row>75</xdr:row>
      <xdr:rowOff>81133</xdr:rowOff>
    </xdr:to>
    <xdr:cxnSp macro="">
      <xdr:nvCxnSpPr>
        <xdr:cNvPr id="835" name="直線コネクタ 834"/>
        <xdr:cNvCxnSpPr/>
      </xdr:nvCxnSpPr>
      <xdr:spPr>
        <a:xfrm flipV="1">
          <a:off x="20434300" y="12909029"/>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6" name="フローチャート : 判断 835"/>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7" name="テキスト ボックス 836"/>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59903</xdr:rowOff>
    </xdr:from>
    <xdr:to>
      <xdr:col>29</xdr:col>
      <xdr:colOff>517525</xdr:colOff>
      <xdr:row>75</xdr:row>
      <xdr:rowOff>81133</xdr:rowOff>
    </xdr:to>
    <xdr:cxnSp macro="">
      <xdr:nvCxnSpPr>
        <xdr:cNvPr id="838" name="直線コネクタ 837"/>
        <xdr:cNvCxnSpPr/>
      </xdr:nvCxnSpPr>
      <xdr:spPr>
        <a:xfrm>
          <a:off x="19545300" y="12918653"/>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73577</xdr:rowOff>
    </xdr:from>
    <xdr:to>
      <xdr:col>29</xdr:col>
      <xdr:colOff>568325</xdr:colOff>
      <xdr:row>77</xdr:row>
      <xdr:rowOff>3727</xdr:rowOff>
    </xdr:to>
    <xdr:sp macro="" textlink="">
      <xdr:nvSpPr>
        <xdr:cNvPr id="839" name="フローチャート : 判断 838"/>
        <xdr:cNvSpPr/>
      </xdr:nvSpPr>
      <xdr:spPr>
        <a:xfrm>
          <a:off x="20383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166304</xdr:rowOff>
    </xdr:from>
    <xdr:ext cx="534377" cy="259045"/>
    <xdr:sp macro="" textlink="">
      <xdr:nvSpPr>
        <xdr:cNvPr id="840" name="テキスト ボックス 839"/>
        <xdr:cNvSpPr txBox="1"/>
      </xdr:nvSpPr>
      <xdr:spPr>
        <a:xfrm>
          <a:off x="20167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59903</xdr:rowOff>
    </xdr:from>
    <xdr:to>
      <xdr:col>28</xdr:col>
      <xdr:colOff>314325</xdr:colOff>
      <xdr:row>75</xdr:row>
      <xdr:rowOff>147282</xdr:rowOff>
    </xdr:to>
    <xdr:cxnSp macro="">
      <xdr:nvCxnSpPr>
        <xdr:cNvPr id="841" name="直線コネクタ 840"/>
        <xdr:cNvCxnSpPr/>
      </xdr:nvCxnSpPr>
      <xdr:spPr>
        <a:xfrm flipV="1">
          <a:off x="18656300" y="12918653"/>
          <a:ext cx="889000" cy="8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94607</xdr:rowOff>
    </xdr:from>
    <xdr:to>
      <xdr:col>28</xdr:col>
      <xdr:colOff>365125</xdr:colOff>
      <xdr:row>77</xdr:row>
      <xdr:rowOff>24757</xdr:rowOff>
    </xdr:to>
    <xdr:sp macro="" textlink="">
      <xdr:nvSpPr>
        <xdr:cNvPr id="842" name="フローチャート : 判断 841"/>
        <xdr:cNvSpPr/>
      </xdr:nvSpPr>
      <xdr:spPr>
        <a:xfrm>
          <a:off x="19494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15884</xdr:rowOff>
    </xdr:from>
    <xdr:ext cx="534377" cy="259045"/>
    <xdr:sp macro="" textlink="">
      <xdr:nvSpPr>
        <xdr:cNvPr id="843" name="テキスト ボックス 842"/>
        <xdr:cNvSpPr txBox="1"/>
      </xdr:nvSpPr>
      <xdr:spPr>
        <a:xfrm>
          <a:off x="19278111" y="132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91506</xdr:rowOff>
    </xdr:from>
    <xdr:to>
      <xdr:col>27</xdr:col>
      <xdr:colOff>161925</xdr:colOff>
      <xdr:row>77</xdr:row>
      <xdr:rowOff>21656</xdr:rowOff>
    </xdr:to>
    <xdr:sp macro="" textlink="">
      <xdr:nvSpPr>
        <xdr:cNvPr id="844" name="フローチャート : 判断 843"/>
        <xdr:cNvSpPr/>
      </xdr:nvSpPr>
      <xdr:spPr>
        <a:xfrm>
          <a:off x="18605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12783</xdr:rowOff>
    </xdr:from>
    <xdr:ext cx="534377" cy="259045"/>
    <xdr:sp macro="" textlink="">
      <xdr:nvSpPr>
        <xdr:cNvPr id="845" name="テキスト ボックス 844"/>
        <xdr:cNvSpPr txBox="1"/>
      </xdr:nvSpPr>
      <xdr:spPr>
        <a:xfrm>
          <a:off x="18389111" y="132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155370</xdr:rowOff>
    </xdr:from>
    <xdr:to>
      <xdr:col>32</xdr:col>
      <xdr:colOff>238125</xdr:colOff>
      <xdr:row>75</xdr:row>
      <xdr:rowOff>85520</xdr:rowOff>
    </xdr:to>
    <xdr:sp macro="" textlink="">
      <xdr:nvSpPr>
        <xdr:cNvPr id="851" name="円/楕円 850"/>
        <xdr:cNvSpPr/>
      </xdr:nvSpPr>
      <xdr:spPr>
        <a:xfrm>
          <a:off x="22110700" y="128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6797</xdr:rowOff>
    </xdr:from>
    <xdr:ext cx="534377" cy="259045"/>
    <xdr:sp macro="" textlink="">
      <xdr:nvSpPr>
        <xdr:cNvPr id="852" name="繰出金該当値テキスト"/>
        <xdr:cNvSpPr txBox="1"/>
      </xdr:nvSpPr>
      <xdr:spPr>
        <a:xfrm>
          <a:off x="22212300" y="126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91,277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170929</xdr:rowOff>
    </xdr:from>
    <xdr:to>
      <xdr:col>31</xdr:col>
      <xdr:colOff>85725</xdr:colOff>
      <xdr:row>75</xdr:row>
      <xdr:rowOff>101079</xdr:rowOff>
    </xdr:to>
    <xdr:sp macro="" textlink="">
      <xdr:nvSpPr>
        <xdr:cNvPr id="853" name="円/楕円 852"/>
        <xdr:cNvSpPr/>
      </xdr:nvSpPr>
      <xdr:spPr>
        <a:xfrm>
          <a:off x="21272500" y="128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117606</xdr:rowOff>
    </xdr:from>
    <xdr:ext cx="534377" cy="259045"/>
    <xdr:sp macro="" textlink="">
      <xdr:nvSpPr>
        <xdr:cNvPr id="854" name="テキスト ボックス 853"/>
        <xdr:cNvSpPr txBox="1"/>
      </xdr:nvSpPr>
      <xdr:spPr>
        <a:xfrm>
          <a:off x="21056111" y="126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30333</xdr:rowOff>
    </xdr:from>
    <xdr:to>
      <xdr:col>29</xdr:col>
      <xdr:colOff>568325</xdr:colOff>
      <xdr:row>75</xdr:row>
      <xdr:rowOff>131933</xdr:rowOff>
    </xdr:to>
    <xdr:sp macro="" textlink="">
      <xdr:nvSpPr>
        <xdr:cNvPr id="855" name="円/楕円 854"/>
        <xdr:cNvSpPr/>
      </xdr:nvSpPr>
      <xdr:spPr>
        <a:xfrm>
          <a:off x="20383500" y="128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148460</xdr:rowOff>
    </xdr:from>
    <xdr:ext cx="534377" cy="259045"/>
    <xdr:sp macro="" textlink="">
      <xdr:nvSpPr>
        <xdr:cNvPr id="856" name="テキスト ボックス 855"/>
        <xdr:cNvSpPr txBox="1"/>
      </xdr:nvSpPr>
      <xdr:spPr>
        <a:xfrm>
          <a:off x="20167111" y="126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9103</xdr:rowOff>
    </xdr:from>
    <xdr:to>
      <xdr:col>28</xdr:col>
      <xdr:colOff>365125</xdr:colOff>
      <xdr:row>75</xdr:row>
      <xdr:rowOff>110703</xdr:rowOff>
    </xdr:to>
    <xdr:sp macro="" textlink="">
      <xdr:nvSpPr>
        <xdr:cNvPr id="857" name="円/楕円 856"/>
        <xdr:cNvSpPr/>
      </xdr:nvSpPr>
      <xdr:spPr>
        <a:xfrm>
          <a:off x="19494500" y="128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127230</xdr:rowOff>
    </xdr:from>
    <xdr:ext cx="534377" cy="259045"/>
    <xdr:sp macro="" textlink="">
      <xdr:nvSpPr>
        <xdr:cNvPr id="858" name="テキスト ボックス 857"/>
        <xdr:cNvSpPr txBox="1"/>
      </xdr:nvSpPr>
      <xdr:spPr>
        <a:xfrm>
          <a:off x="19278111" y="1264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96482</xdr:rowOff>
    </xdr:from>
    <xdr:to>
      <xdr:col>27</xdr:col>
      <xdr:colOff>161925</xdr:colOff>
      <xdr:row>76</xdr:row>
      <xdr:rowOff>26631</xdr:rowOff>
    </xdr:to>
    <xdr:sp macro="" textlink="">
      <xdr:nvSpPr>
        <xdr:cNvPr id="859" name="円/楕円 858"/>
        <xdr:cNvSpPr/>
      </xdr:nvSpPr>
      <xdr:spPr>
        <a:xfrm>
          <a:off x="18605500" y="1295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43159</xdr:rowOff>
    </xdr:from>
    <xdr:ext cx="534377" cy="259045"/>
    <xdr:sp macro="" textlink="">
      <xdr:nvSpPr>
        <xdr:cNvPr id="860" name="テキスト ボックス 859"/>
        <xdr:cNvSpPr txBox="1"/>
      </xdr:nvSpPr>
      <xdr:spPr>
        <a:xfrm>
          <a:off x="18389111" y="12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1,018,679</a:t>
          </a:r>
          <a:r>
            <a:rPr kumimoji="1" lang="ja-JP" altLang="en-US" sz="1300">
              <a:latin typeface="ＭＳ Ｐゴシック"/>
            </a:rPr>
            <a:t>円となっている。そのうち公債費が</a:t>
          </a:r>
          <a:r>
            <a:rPr kumimoji="1" lang="en-US" altLang="ja-JP" sz="1300">
              <a:latin typeface="ＭＳ Ｐゴシック"/>
            </a:rPr>
            <a:t>195,086</a:t>
          </a:r>
          <a:r>
            <a:rPr kumimoji="1" lang="ja-JP" altLang="en-US" sz="1300">
              <a:latin typeface="ＭＳ Ｐゴシック"/>
            </a:rPr>
            <a:t>円と類似団体内では突出している。これは、平成初期の大規模プロジェクト実施のために借入れた地方債の償還がピークとなっているため、平成</a:t>
          </a:r>
          <a:r>
            <a:rPr kumimoji="1" lang="en-US" altLang="ja-JP" sz="1300">
              <a:latin typeface="ＭＳ Ｐゴシック"/>
            </a:rPr>
            <a:t>23</a:t>
          </a:r>
          <a:r>
            <a:rPr kumimoji="1" lang="ja-JP" altLang="en-US" sz="1300">
              <a:latin typeface="ＭＳ Ｐゴシック"/>
            </a:rPr>
            <a:t>年度に繰上償還を実施したものの依然として高く推移している。</a:t>
          </a:r>
          <a:endParaRPr kumimoji="1" lang="en-US" altLang="ja-JP" sz="1300">
            <a:latin typeface="ＭＳ Ｐゴシック"/>
          </a:endParaRPr>
        </a:p>
        <a:p>
          <a:r>
            <a:rPr kumimoji="1" lang="ja-JP" altLang="en-US" sz="1300">
              <a:latin typeface="ＭＳ Ｐゴシック"/>
            </a:rPr>
            <a:t>　離島という地域特性上、町単独で維持管理しなければならない公共施設が多く、民間参入が困難であったり、競争に伴うコスト削減効果が期待できなかったりするため人件費や物件費は今後も高い水準で推移していくものと見込んでいる。</a:t>
          </a:r>
          <a:endParaRPr kumimoji="1" lang="en-US" altLang="ja-JP" sz="1300">
            <a:latin typeface="ＭＳ Ｐゴシック"/>
          </a:endParaRPr>
        </a:p>
        <a:p>
          <a:r>
            <a:rPr kumimoji="1" lang="ja-JP" altLang="en-US" sz="1300">
              <a:latin typeface="ＭＳ Ｐゴシック"/>
            </a:rPr>
            <a:t>　近年減少傾向にあった補助費等は航路旅客運賃助成事業の開始や隠岐広域連合負担金の増額により平成</a:t>
          </a:r>
          <a:r>
            <a:rPr kumimoji="1" lang="en-US" altLang="ja-JP" sz="1300">
              <a:latin typeface="ＭＳ Ｐゴシック"/>
            </a:rPr>
            <a:t>28</a:t>
          </a:r>
          <a:r>
            <a:rPr kumimoji="1" lang="ja-JP" altLang="en-US" sz="1300">
              <a:latin typeface="ＭＳ Ｐゴシック"/>
            </a:rPr>
            <a:t>年度再び上昇しており今後も増額の見込みである。補助費等が類似団体内平均及び県平均値と比較して高額となっている背景には隠岐</a:t>
          </a:r>
          <a:r>
            <a:rPr kumimoji="1" lang="en-US" altLang="ja-JP" sz="1300">
              <a:latin typeface="ＭＳ Ｐゴシック"/>
            </a:rPr>
            <a:t>4</a:t>
          </a:r>
          <a:r>
            <a:rPr kumimoji="1" lang="ja-JP" altLang="en-US" sz="1300">
              <a:latin typeface="ＭＳ Ｐゴシック"/>
            </a:rPr>
            <a:t>町村で構成・維持管理している消防署への負担金があり、この部分については今後も横ばいで推移していく見込みである。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14,694
14,618
242.83
15,242,624
14,968,477
247,182
8,920,607
21,514,930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111887</xdr:rowOff>
    </xdr:from>
    <xdr:to>
      <xdr:col>6</xdr:col>
      <xdr:colOff>511175</xdr:colOff>
      <xdr:row>36</xdr:row>
      <xdr:rowOff>50165</xdr:rowOff>
    </xdr:to>
    <xdr:cxnSp macro="">
      <xdr:nvCxnSpPr>
        <xdr:cNvPr id="61" name="直線コネクタ 60"/>
        <xdr:cNvCxnSpPr/>
      </xdr:nvCxnSpPr>
      <xdr:spPr>
        <a:xfrm>
          <a:off x="3797300" y="611263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111887</xdr:rowOff>
    </xdr:from>
    <xdr:to>
      <xdr:col>5</xdr:col>
      <xdr:colOff>358775</xdr:colOff>
      <xdr:row>36</xdr:row>
      <xdr:rowOff>11874</xdr:rowOff>
    </xdr:to>
    <xdr:cxnSp macro="">
      <xdr:nvCxnSpPr>
        <xdr:cNvPr id="64" name="直線コネクタ 63"/>
        <xdr:cNvCxnSpPr/>
      </xdr:nvCxnSpPr>
      <xdr:spPr>
        <a:xfrm flipV="1">
          <a:off x="2908300" y="6112637"/>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11874</xdr:rowOff>
    </xdr:from>
    <xdr:to>
      <xdr:col>4</xdr:col>
      <xdr:colOff>155575</xdr:colOff>
      <xdr:row>36</xdr:row>
      <xdr:rowOff>55880</xdr:rowOff>
    </xdr:to>
    <xdr:cxnSp macro="">
      <xdr:nvCxnSpPr>
        <xdr:cNvPr id="67" name="直線コネクタ 66"/>
        <xdr:cNvCxnSpPr/>
      </xdr:nvCxnSpPr>
      <xdr:spPr>
        <a:xfrm flipV="1">
          <a:off x="2019300" y="6184074"/>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132715</xdr:rowOff>
    </xdr:from>
    <xdr:to>
      <xdr:col>4</xdr:col>
      <xdr:colOff>206375</xdr:colOff>
      <xdr:row>37</xdr:row>
      <xdr:rowOff>62865</xdr:rowOff>
    </xdr:to>
    <xdr:sp macro="" textlink="">
      <xdr:nvSpPr>
        <xdr:cNvPr id="68" name="フローチャート : 判断 67"/>
        <xdr:cNvSpPr/>
      </xdr:nvSpPr>
      <xdr:spPr>
        <a:xfrm>
          <a:off x="2857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53992</xdr:rowOff>
    </xdr:from>
    <xdr:ext cx="469744" cy="259045"/>
    <xdr:sp macro="" textlink="">
      <xdr:nvSpPr>
        <xdr:cNvPr id="69" name="テキスト ボックス 68"/>
        <xdr:cNvSpPr txBox="1"/>
      </xdr:nvSpPr>
      <xdr:spPr>
        <a:xfrm>
          <a:off x="2673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55880</xdr:rowOff>
    </xdr:from>
    <xdr:to>
      <xdr:col>2</xdr:col>
      <xdr:colOff>638175</xdr:colOff>
      <xdr:row>36</xdr:row>
      <xdr:rowOff>67310</xdr:rowOff>
    </xdr:to>
    <xdr:cxnSp macro="">
      <xdr:nvCxnSpPr>
        <xdr:cNvPr id="70" name="直線コネクタ 69"/>
        <xdr:cNvCxnSpPr/>
      </xdr:nvCxnSpPr>
      <xdr:spPr>
        <a:xfrm flipV="1">
          <a:off x="1130300" y="6228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142621</xdr:rowOff>
    </xdr:from>
    <xdr:to>
      <xdr:col>3</xdr:col>
      <xdr:colOff>3175</xdr:colOff>
      <xdr:row>37</xdr:row>
      <xdr:rowOff>72771</xdr:rowOff>
    </xdr:to>
    <xdr:sp macro="" textlink="">
      <xdr:nvSpPr>
        <xdr:cNvPr id="71" name="フローチャート : 判断 70"/>
        <xdr:cNvSpPr/>
      </xdr:nvSpPr>
      <xdr:spPr>
        <a:xfrm>
          <a:off x="1968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63898</xdr:rowOff>
    </xdr:from>
    <xdr:ext cx="469744" cy="259045"/>
    <xdr:sp macro="" textlink="">
      <xdr:nvSpPr>
        <xdr:cNvPr id="72" name="テキスト ボックス 71"/>
        <xdr:cNvSpPr txBox="1"/>
      </xdr:nvSpPr>
      <xdr:spPr>
        <a:xfrm>
          <a:off x="1784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95377</xdr:rowOff>
    </xdr:from>
    <xdr:to>
      <xdr:col>1</xdr:col>
      <xdr:colOff>485775</xdr:colOff>
      <xdr:row>37</xdr:row>
      <xdr:rowOff>25527</xdr:rowOff>
    </xdr:to>
    <xdr:sp macro="" textlink="">
      <xdr:nvSpPr>
        <xdr:cNvPr id="73" name="フローチャート : 判断 72"/>
        <xdr:cNvSpPr/>
      </xdr:nvSpPr>
      <xdr:spPr>
        <a:xfrm>
          <a:off x="1079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16654</xdr:rowOff>
    </xdr:from>
    <xdr:ext cx="469744" cy="259045"/>
    <xdr:sp macro="" textlink="">
      <xdr:nvSpPr>
        <xdr:cNvPr id="74" name="テキスト ボックス 73"/>
        <xdr:cNvSpPr txBox="1"/>
      </xdr:nvSpPr>
      <xdr:spPr>
        <a:xfrm>
          <a:off x="895427"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170815</xdr:rowOff>
    </xdr:from>
    <xdr:to>
      <xdr:col>6</xdr:col>
      <xdr:colOff>561975</xdr:colOff>
      <xdr:row>36</xdr:row>
      <xdr:rowOff>100965</xdr:rowOff>
    </xdr:to>
    <xdr:sp macro="" textlink="">
      <xdr:nvSpPr>
        <xdr:cNvPr id="80" name="円/楕円 79"/>
        <xdr:cNvSpPr/>
      </xdr:nvSpPr>
      <xdr:spPr>
        <a:xfrm>
          <a:off x="45847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149242</xdr:rowOff>
    </xdr:from>
    <xdr:ext cx="469744" cy="259045"/>
    <xdr:sp macro="" textlink="">
      <xdr:nvSpPr>
        <xdr:cNvPr id="81" name="議会費該当値テキスト"/>
        <xdr:cNvSpPr txBox="1"/>
      </xdr:nvSpPr>
      <xdr:spPr>
        <a:xfrm>
          <a:off x="4686300"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61087</xdr:rowOff>
    </xdr:from>
    <xdr:to>
      <xdr:col>5</xdr:col>
      <xdr:colOff>409575</xdr:colOff>
      <xdr:row>35</xdr:row>
      <xdr:rowOff>162687</xdr:rowOff>
    </xdr:to>
    <xdr:sp macro="" textlink="">
      <xdr:nvSpPr>
        <xdr:cNvPr id="82" name="円/楕円 81"/>
        <xdr:cNvSpPr/>
      </xdr:nvSpPr>
      <xdr:spPr>
        <a:xfrm>
          <a:off x="3746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153814</xdr:rowOff>
    </xdr:from>
    <xdr:ext cx="469744" cy="259045"/>
    <xdr:sp macro="" textlink="">
      <xdr:nvSpPr>
        <xdr:cNvPr id="83" name="テキスト ボックス 82"/>
        <xdr:cNvSpPr txBox="1"/>
      </xdr:nvSpPr>
      <xdr:spPr>
        <a:xfrm>
          <a:off x="3562427"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132524</xdr:rowOff>
    </xdr:from>
    <xdr:to>
      <xdr:col>4</xdr:col>
      <xdr:colOff>206375</xdr:colOff>
      <xdr:row>36</xdr:row>
      <xdr:rowOff>62674</xdr:rowOff>
    </xdr:to>
    <xdr:sp macro="" textlink="">
      <xdr:nvSpPr>
        <xdr:cNvPr id="84" name="円/楕円 83"/>
        <xdr:cNvSpPr/>
      </xdr:nvSpPr>
      <xdr:spPr>
        <a:xfrm>
          <a:off x="2857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79201</xdr:rowOff>
    </xdr:from>
    <xdr:ext cx="469744" cy="259045"/>
    <xdr:sp macro="" textlink="">
      <xdr:nvSpPr>
        <xdr:cNvPr id="85" name="テキスト ボックス 84"/>
        <xdr:cNvSpPr txBox="1"/>
      </xdr:nvSpPr>
      <xdr:spPr>
        <a:xfrm>
          <a:off x="2673427" y="590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5080</xdr:rowOff>
    </xdr:from>
    <xdr:to>
      <xdr:col>3</xdr:col>
      <xdr:colOff>3175</xdr:colOff>
      <xdr:row>36</xdr:row>
      <xdr:rowOff>106680</xdr:rowOff>
    </xdr:to>
    <xdr:sp macro="" textlink="">
      <xdr:nvSpPr>
        <xdr:cNvPr id="86" name="円/楕円 85"/>
        <xdr:cNvSpPr/>
      </xdr:nvSpPr>
      <xdr:spPr>
        <a:xfrm>
          <a:off x="1968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123207</xdr:rowOff>
    </xdr:from>
    <xdr:ext cx="469744" cy="259045"/>
    <xdr:sp macro="" textlink="">
      <xdr:nvSpPr>
        <xdr:cNvPr id="87" name="テキスト ボックス 86"/>
        <xdr:cNvSpPr txBox="1"/>
      </xdr:nvSpPr>
      <xdr:spPr>
        <a:xfrm>
          <a:off x="1784427" y="59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16510</xdr:rowOff>
    </xdr:from>
    <xdr:to>
      <xdr:col>1</xdr:col>
      <xdr:colOff>485775</xdr:colOff>
      <xdr:row>36</xdr:row>
      <xdr:rowOff>118110</xdr:rowOff>
    </xdr:to>
    <xdr:sp macro="" textlink="">
      <xdr:nvSpPr>
        <xdr:cNvPr id="88" name="円/楕円 87"/>
        <xdr:cNvSpPr/>
      </xdr:nvSpPr>
      <xdr:spPr>
        <a:xfrm>
          <a:off x="1079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134637</xdr:rowOff>
    </xdr:from>
    <xdr:ext cx="469744" cy="259045"/>
    <xdr:sp macro="" textlink="">
      <xdr:nvSpPr>
        <xdr:cNvPr id="89" name="テキスト ボックス 88"/>
        <xdr:cNvSpPr txBox="1"/>
      </xdr:nvSpPr>
      <xdr:spPr>
        <a:xfrm>
          <a:off x="895427"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92947</xdr:rowOff>
    </xdr:from>
    <xdr:to>
      <xdr:col>6</xdr:col>
      <xdr:colOff>511175</xdr:colOff>
      <xdr:row>54</xdr:row>
      <xdr:rowOff>161513</xdr:rowOff>
    </xdr:to>
    <xdr:cxnSp macro="">
      <xdr:nvCxnSpPr>
        <xdr:cNvPr id="116" name="直線コネクタ 115"/>
        <xdr:cNvCxnSpPr/>
      </xdr:nvCxnSpPr>
      <xdr:spPr>
        <a:xfrm>
          <a:off x="3797300" y="9351247"/>
          <a:ext cx="838200" cy="6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92947</xdr:rowOff>
    </xdr:from>
    <xdr:to>
      <xdr:col>5</xdr:col>
      <xdr:colOff>358775</xdr:colOff>
      <xdr:row>54</xdr:row>
      <xdr:rowOff>119442</xdr:rowOff>
    </xdr:to>
    <xdr:cxnSp macro="">
      <xdr:nvCxnSpPr>
        <xdr:cNvPr id="119" name="直線コネクタ 118"/>
        <xdr:cNvCxnSpPr/>
      </xdr:nvCxnSpPr>
      <xdr:spPr>
        <a:xfrm flipV="1">
          <a:off x="2908300" y="9351247"/>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66685</xdr:rowOff>
    </xdr:from>
    <xdr:to>
      <xdr:col>4</xdr:col>
      <xdr:colOff>155575</xdr:colOff>
      <xdr:row>54</xdr:row>
      <xdr:rowOff>119442</xdr:rowOff>
    </xdr:to>
    <xdr:cxnSp macro="">
      <xdr:nvCxnSpPr>
        <xdr:cNvPr id="122" name="直線コネクタ 121"/>
        <xdr:cNvCxnSpPr/>
      </xdr:nvCxnSpPr>
      <xdr:spPr>
        <a:xfrm>
          <a:off x="2019300" y="9324985"/>
          <a:ext cx="889000" cy="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70292</xdr:rowOff>
    </xdr:from>
    <xdr:to>
      <xdr:col>4</xdr:col>
      <xdr:colOff>206375</xdr:colOff>
      <xdr:row>57</xdr:row>
      <xdr:rowOff>442</xdr:rowOff>
    </xdr:to>
    <xdr:sp macro="" textlink="">
      <xdr:nvSpPr>
        <xdr:cNvPr id="123" name="フローチャート : 判断 122"/>
        <xdr:cNvSpPr/>
      </xdr:nvSpPr>
      <xdr:spPr>
        <a:xfrm>
          <a:off x="2857500" y="967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163019</xdr:rowOff>
    </xdr:from>
    <xdr:ext cx="534377" cy="259045"/>
    <xdr:sp macro="" textlink="">
      <xdr:nvSpPr>
        <xdr:cNvPr id="124" name="テキスト ボックス 123"/>
        <xdr:cNvSpPr txBox="1"/>
      </xdr:nvSpPr>
      <xdr:spPr>
        <a:xfrm>
          <a:off x="2641111" y="97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66685</xdr:rowOff>
    </xdr:from>
    <xdr:to>
      <xdr:col>2</xdr:col>
      <xdr:colOff>638175</xdr:colOff>
      <xdr:row>55</xdr:row>
      <xdr:rowOff>22163</xdr:rowOff>
    </xdr:to>
    <xdr:cxnSp macro="">
      <xdr:nvCxnSpPr>
        <xdr:cNvPr id="125" name="直線コネクタ 124"/>
        <xdr:cNvCxnSpPr/>
      </xdr:nvCxnSpPr>
      <xdr:spPr>
        <a:xfrm flipV="1">
          <a:off x="1130300" y="9324985"/>
          <a:ext cx="889000" cy="1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76912</xdr:rowOff>
    </xdr:from>
    <xdr:to>
      <xdr:col>3</xdr:col>
      <xdr:colOff>3175</xdr:colOff>
      <xdr:row>57</xdr:row>
      <xdr:rowOff>7062</xdr:rowOff>
    </xdr:to>
    <xdr:sp macro="" textlink="">
      <xdr:nvSpPr>
        <xdr:cNvPr id="126" name="フローチャート : 判断 125"/>
        <xdr:cNvSpPr/>
      </xdr:nvSpPr>
      <xdr:spPr>
        <a:xfrm>
          <a:off x="1968500" y="967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169639</xdr:rowOff>
    </xdr:from>
    <xdr:ext cx="534377" cy="259045"/>
    <xdr:sp macro="" textlink="">
      <xdr:nvSpPr>
        <xdr:cNvPr id="127" name="テキスト ボックス 126"/>
        <xdr:cNvSpPr txBox="1"/>
      </xdr:nvSpPr>
      <xdr:spPr>
        <a:xfrm>
          <a:off x="1752111" y="97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54180</xdr:rowOff>
    </xdr:from>
    <xdr:to>
      <xdr:col>1</xdr:col>
      <xdr:colOff>485775</xdr:colOff>
      <xdr:row>54</xdr:row>
      <xdr:rowOff>155780</xdr:rowOff>
    </xdr:to>
    <xdr:sp macro="" textlink="">
      <xdr:nvSpPr>
        <xdr:cNvPr id="128" name="フローチャート : 判断 127"/>
        <xdr:cNvSpPr/>
      </xdr:nvSpPr>
      <xdr:spPr>
        <a:xfrm>
          <a:off x="1079500" y="93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857</xdr:rowOff>
    </xdr:from>
    <xdr:ext cx="599010" cy="259045"/>
    <xdr:sp macro="" textlink="">
      <xdr:nvSpPr>
        <xdr:cNvPr id="129" name="テキスト ボックス 128"/>
        <xdr:cNvSpPr txBox="1"/>
      </xdr:nvSpPr>
      <xdr:spPr>
        <a:xfrm>
          <a:off x="830794" y="908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110713</xdr:rowOff>
    </xdr:from>
    <xdr:to>
      <xdr:col>6</xdr:col>
      <xdr:colOff>561975</xdr:colOff>
      <xdr:row>55</xdr:row>
      <xdr:rowOff>40863</xdr:rowOff>
    </xdr:to>
    <xdr:sp macro="" textlink="">
      <xdr:nvSpPr>
        <xdr:cNvPr id="135" name="円/楕円 134"/>
        <xdr:cNvSpPr/>
      </xdr:nvSpPr>
      <xdr:spPr>
        <a:xfrm>
          <a:off x="4584700" y="93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133590</xdr:rowOff>
    </xdr:from>
    <xdr:ext cx="599010" cy="259045"/>
    <xdr:sp macro="" textlink="">
      <xdr:nvSpPr>
        <xdr:cNvPr id="136" name="総務費該当値テキスト"/>
        <xdr:cNvSpPr txBox="1"/>
      </xdr:nvSpPr>
      <xdr:spPr>
        <a:xfrm>
          <a:off x="4686300" y="922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145,229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42147</xdr:rowOff>
    </xdr:from>
    <xdr:to>
      <xdr:col>5</xdr:col>
      <xdr:colOff>409575</xdr:colOff>
      <xdr:row>54</xdr:row>
      <xdr:rowOff>143747</xdr:rowOff>
    </xdr:to>
    <xdr:sp macro="" textlink="">
      <xdr:nvSpPr>
        <xdr:cNvPr id="137" name="円/楕円 136"/>
        <xdr:cNvSpPr/>
      </xdr:nvSpPr>
      <xdr:spPr>
        <a:xfrm>
          <a:off x="3746500" y="930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160274</xdr:rowOff>
    </xdr:from>
    <xdr:ext cx="599010" cy="259045"/>
    <xdr:sp macro="" textlink="">
      <xdr:nvSpPr>
        <xdr:cNvPr id="138" name="テキスト ボックス 137"/>
        <xdr:cNvSpPr txBox="1"/>
      </xdr:nvSpPr>
      <xdr:spPr>
        <a:xfrm>
          <a:off x="3497794" y="907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68642</xdr:rowOff>
    </xdr:from>
    <xdr:to>
      <xdr:col>4</xdr:col>
      <xdr:colOff>206375</xdr:colOff>
      <xdr:row>54</xdr:row>
      <xdr:rowOff>170242</xdr:rowOff>
    </xdr:to>
    <xdr:sp macro="" textlink="">
      <xdr:nvSpPr>
        <xdr:cNvPr id="139" name="円/楕円 138"/>
        <xdr:cNvSpPr/>
      </xdr:nvSpPr>
      <xdr:spPr>
        <a:xfrm>
          <a:off x="2857500" y="93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15319</xdr:rowOff>
    </xdr:from>
    <xdr:ext cx="599010" cy="259045"/>
    <xdr:sp macro="" textlink="">
      <xdr:nvSpPr>
        <xdr:cNvPr id="140" name="テキスト ボックス 139"/>
        <xdr:cNvSpPr txBox="1"/>
      </xdr:nvSpPr>
      <xdr:spPr>
        <a:xfrm>
          <a:off x="2608794" y="910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15885</xdr:rowOff>
    </xdr:from>
    <xdr:to>
      <xdr:col>3</xdr:col>
      <xdr:colOff>3175</xdr:colOff>
      <xdr:row>54</xdr:row>
      <xdr:rowOff>117485</xdr:rowOff>
    </xdr:to>
    <xdr:sp macro="" textlink="">
      <xdr:nvSpPr>
        <xdr:cNvPr id="141" name="円/楕円 140"/>
        <xdr:cNvSpPr/>
      </xdr:nvSpPr>
      <xdr:spPr>
        <a:xfrm>
          <a:off x="1968500" y="92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134012</xdr:rowOff>
    </xdr:from>
    <xdr:ext cx="599010" cy="259045"/>
    <xdr:sp macro="" textlink="">
      <xdr:nvSpPr>
        <xdr:cNvPr id="142" name="テキスト ボックス 141"/>
        <xdr:cNvSpPr txBox="1"/>
      </xdr:nvSpPr>
      <xdr:spPr>
        <a:xfrm>
          <a:off x="1719794" y="904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165,970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142813</xdr:rowOff>
    </xdr:from>
    <xdr:to>
      <xdr:col>1</xdr:col>
      <xdr:colOff>485775</xdr:colOff>
      <xdr:row>55</xdr:row>
      <xdr:rowOff>72963</xdr:rowOff>
    </xdr:to>
    <xdr:sp macro="" textlink="">
      <xdr:nvSpPr>
        <xdr:cNvPr id="143" name="円/楕円 142"/>
        <xdr:cNvSpPr/>
      </xdr:nvSpPr>
      <xdr:spPr>
        <a:xfrm>
          <a:off x="1079500" y="94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64090</xdr:rowOff>
    </xdr:from>
    <xdr:ext cx="599010" cy="259045"/>
    <xdr:sp macro="" textlink="">
      <xdr:nvSpPr>
        <xdr:cNvPr id="144" name="テキスト ボックス 143"/>
        <xdr:cNvSpPr txBox="1"/>
      </xdr:nvSpPr>
      <xdr:spPr>
        <a:xfrm>
          <a:off x="830794" y="949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151926</xdr:rowOff>
    </xdr:from>
    <xdr:to>
      <xdr:col>6</xdr:col>
      <xdr:colOff>511175</xdr:colOff>
      <xdr:row>72</xdr:row>
      <xdr:rowOff>34690</xdr:rowOff>
    </xdr:to>
    <xdr:cxnSp macro="">
      <xdr:nvCxnSpPr>
        <xdr:cNvPr id="172" name="直線コネクタ 171"/>
        <xdr:cNvCxnSpPr/>
      </xdr:nvCxnSpPr>
      <xdr:spPr>
        <a:xfrm flipV="1">
          <a:off x="3797300" y="12324876"/>
          <a:ext cx="838200" cy="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34690</xdr:rowOff>
    </xdr:from>
    <xdr:to>
      <xdr:col>5</xdr:col>
      <xdr:colOff>358775</xdr:colOff>
      <xdr:row>72</xdr:row>
      <xdr:rowOff>121513</xdr:rowOff>
    </xdr:to>
    <xdr:cxnSp macro="">
      <xdr:nvCxnSpPr>
        <xdr:cNvPr id="175" name="直線コネクタ 174"/>
        <xdr:cNvCxnSpPr/>
      </xdr:nvCxnSpPr>
      <xdr:spPr>
        <a:xfrm flipV="1">
          <a:off x="2908300" y="12379090"/>
          <a:ext cx="889000" cy="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75536</xdr:rowOff>
    </xdr:from>
    <xdr:to>
      <xdr:col>4</xdr:col>
      <xdr:colOff>155575</xdr:colOff>
      <xdr:row>72</xdr:row>
      <xdr:rowOff>121513</xdr:rowOff>
    </xdr:to>
    <xdr:cxnSp macro="">
      <xdr:nvCxnSpPr>
        <xdr:cNvPr id="178" name="直線コネクタ 177"/>
        <xdr:cNvCxnSpPr/>
      </xdr:nvCxnSpPr>
      <xdr:spPr>
        <a:xfrm>
          <a:off x="2019300" y="12248486"/>
          <a:ext cx="889000" cy="2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79" name="フローチャート : 判断 178"/>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25292</xdr:rowOff>
    </xdr:from>
    <xdr:ext cx="599010" cy="259045"/>
    <xdr:sp macro="" textlink="">
      <xdr:nvSpPr>
        <xdr:cNvPr id="180" name="テキスト ボックス 179"/>
        <xdr:cNvSpPr txBox="1"/>
      </xdr:nvSpPr>
      <xdr:spPr>
        <a:xfrm>
          <a:off x="2608794" y="132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75536</xdr:rowOff>
    </xdr:from>
    <xdr:to>
      <xdr:col>2</xdr:col>
      <xdr:colOff>638175</xdr:colOff>
      <xdr:row>73</xdr:row>
      <xdr:rowOff>52923</xdr:rowOff>
    </xdr:to>
    <xdr:cxnSp macro="">
      <xdr:nvCxnSpPr>
        <xdr:cNvPr id="181" name="直線コネクタ 180"/>
        <xdr:cNvCxnSpPr/>
      </xdr:nvCxnSpPr>
      <xdr:spPr>
        <a:xfrm flipV="1">
          <a:off x="1130300" y="12248486"/>
          <a:ext cx="889000" cy="3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2" name="フローチャート : 判断 181"/>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153345</xdr:rowOff>
    </xdr:from>
    <xdr:ext cx="599010" cy="259045"/>
    <xdr:sp macro="" textlink="">
      <xdr:nvSpPr>
        <xdr:cNvPr id="183" name="テキスト ボックス 182"/>
        <xdr:cNvSpPr txBox="1"/>
      </xdr:nvSpPr>
      <xdr:spPr>
        <a:xfrm>
          <a:off x="1719794" y="133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4" name="フローチャート : 判断 183"/>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38212</xdr:rowOff>
    </xdr:from>
    <xdr:ext cx="599010" cy="259045"/>
    <xdr:sp macro="" textlink="">
      <xdr:nvSpPr>
        <xdr:cNvPr id="185" name="テキスト ボックス 184"/>
        <xdr:cNvSpPr txBox="1"/>
      </xdr:nvSpPr>
      <xdr:spPr>
        <a:xfrm>
          <a:off x="830794" y="1323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101126</xdr:rowOff>
    </xdr:from>
    <xdr:to>
      <xdr:col>6</xdr:col>
      <xdr:colOff>561975</xdr:colOff>
      <xdr:row>72</xdr:row>
      <xdr:rowOff>31276</xdr:rowOff>
    </xdr:to>
    <xdr:sp macro="" textlink="">
      <xdr:nvSpPr>
        <xdr:cNvPr id="191" name="円/楕円 190"/>
        <xdr:cNvSpPr/>
      </xdr:nvSpPr>
      <xdr:spPr>
        <a:xfrm>
          <a:off x="4584700" y="122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124003</xdr:rowOff>
    </xdr:from>
    <xdr:ext cx="599010" cy="259045"/>
    <xdr:sp macro="" textlink="">
      <xdr:nvSpPr>
        <xdr:cNvPr id="192" name="民生費該当値テキスト"/>
        <xdr:cNvSpPr txBox="1"/>
      </xdr:nvSpPr>
      <xdr:spPr>
        <a:xfrm>
          <a:off x="4686300" y="1212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229,913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155340</xdr:rowOff>
    </xdr:from>
    <xdr:to>
      <xdr:col>5</xdr:col>
      <xdr:colOff>409575</xdr:colOff>
      <xdr:row>72</xdr:row>
      <xdr:rowOff>85490</xdr:rowOff>
    </xdr:to>
    <xdr:sp macro="" textlink="">
      <xdr:nvSpPr>
        <xdr:cNvPr id="193" name="円/楕円 192"/>
        <xdr:cNvSpPr/>
      </xdr:nvSpPr>
      <xdr:spPr>
        <a:xfrm>
          <a:off x="3746500" y="123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102017</xdr:rowOff>
    </xdr:from>
    <xdr:ext cx="599010" cy="259045"/>
    <xdr:sp macro="" textlink="">
      <xdr:nvSpPr>
        <xdr:cNvPr id="194" name="テキスト ボックス 193"/>
        <xdr:cNvSpPr txBox="1"/>
      </xdr:nvSpPr>
      <xdr:spPr>
        <a:xfrm>
          <a:off x="3497794" y="1210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223,984</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70713</xdr:rowOff>
    </xdr:from>
    <xdr:to>
      <xdr:col>4</xdr:col>
      <xdr:colOff>206375</xdr:colOff>
      <xdr:row>73</xdr:row>
      <xdr:rowOff>863</xdr:rowOff>
    </xdr:to>
    <xdr:sp macro="" textlink="">
      <xdr:nvSpPr>
        <xdr:cNvPr id="195" name="円/楕円 194"/>
        <xdr:cNvSpPr/>
      </xdr:nvSpPr>
      <xdr:spPr>
        <a:xfrm>
          <a:off x="2857500" y="124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17390</xdr:rowOff>
    </xdr:from>
    <xdr:ext cx="599010" cy="259045"/>
    <xdr:sp macro="" textlink="">
      <xdr:nvSpPr>
        <xdr:cNvPr id="196" name="テキスト ボックス 195"/>
        <xdr:cNvSpPr txBox="1"/>
      </xdr:nvSpPr>
      <xdr:spPr>
        <a:xfrm>
          <a:off x="2608794" y="1219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214,489</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24736</xdr:rowOff>
    </xdr:from>
    <xdr:to>
      <xdr:col>3</xdr:col>
      <xdr:colOff>3175</xdr:colOff>
      <xdr:row>71</xdr:row>
      <xdr:rowOff>126336</xdr:rowOff>
    </xdr:to>
    <xdr:sp macro="" textlink="">
      <xdr:nvSpPr>
        <xdr:cNvPr id="197" name="円/楕円 196"/>
        <xdr:cNvSpPr/>
      </xdr:nvSpPr>
      <xdr:spPr>
        <a:xfrm>
          <a:off x="1968500" y="121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142863</xdr:rowOff>
    </xdr:from>
    <xdr:ext cx="599010" cy="259045"/>
    <xdr:sp macro="" textlink="">
      <xdr:nvSpPr>
        <xdr:cNvPr id="198" name="テキスト ボックス 197"/>
        <xdr:cNvSpPr txBox="1"/>
      </xdr:nvSpPr>
      <xdr:spPr>
        <a:xfrm>
          <a:off x="1719794" y="1197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238,267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2123</xdr:rowOff>
    </xdr:from>
    <xdr:to>
      <xdr:col>1</xdr:col>
      <xdr:colOff>485775</xdr:colOff>
      <xdr:row>73</xdr:row>
      <xdr:rowOff>103723</xdr:rowOff>
    </xdr:to>
    <xdr:sp macro="" textlink="">
      <xdr:nvSpPr>
        <xdr:cNvPr id="199" name="円/楕円 198"/>
        <xdr:cNvSpPr/>
      </xdr:nvSpPr>
      <xdr:spPr>
        <a:xfrm>
          <a:off x="1079500" y="125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120250</xdr:rowOff>
    </xdr:from>
    <xdr:ext cx="599010" cy="259045"/>
    <xdr:sp macro="" textlink="">
      <xdr:nvSpPr>
        <xdr:cNvPr id="200" name="テキスト ボックス 199"/>
        <xdr:cNvSpPr txBox="1"/>
      </xdr:nvSpPr>
      <xdr:spPr>
        <a:xfrm>
          <a:off x="830794" y="1229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155871</xdr:rowOff>
    </xdr:from>
    <xdr:to>
      <xdr:col>6</xdr:col>
      <xdr:colOff>511175</xdr:colOff>
      <xdr:row>96</xdr:row>
      <xdr:rowOff>34051</xdr:rowOff>
    </xdr:to>
    <xdr:cxnSp macro="">
      <xdr:nvCxnSpPr>
        <xdr:cNvPr id="227" name="直線コネクタ 226"/>
        <xdr:cNvCxnSpPr/>
      </xdr:nvCxnSpPr>
      <xdr:spPr>
        <a:xfrm flipV="1">
          <a:off x="3797300" y="16443621"/>
          <a:ext cx="8382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20233</xdr:rowOff>
    </xdr:from>
    <xdr:to>
      <xdr:col>5</xdr:col>
      <xdr:colOff>358775</xdr:colOff>
      <xdr:row>96</xdr:row>
      <xdr:rowOff>34051</xdr:rowOff>
    </xdr:to>
    <xdr:cxnSp macro="">
      <xdr:nvCxnSpPr>
        <xdr:cNvPr id="230" name="直線コネクタ 229"/>
        <xdr:cNvCxnSpPr/>
      </xdr:nvCxnSpPr>
      <xdr:spPr>
        <a:xfrm>
          <a:off x="2908300" y="16479433"/>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15328</xdr:rowOff>
    </xdr:from>
    <xdr:to>
      <xdr:col>4</xdr:col>
      <xdr:colOff>155575</xdr:colOff>
      <xdr:row>96</xdr:row>
      <xdr:rowOff>20233</xdr:rowOff>
    </xdr:to>
    <xdr:cxnSp macro="">
      <xdr:nvCxnSpPr>
        <xdr:cNvPr id="233" name="直線コネクタ 232"/>
        <xdr:cNvCxnSpPr/>
      </xdr:nvCxnSpPr>
      <xdr:spPr>
        <a:xfrm>
          <a:off x="2019300" y="16474528"/>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70484</xdr:rowOff>
    </xdr:from>
    <xdr:to>
      <xdr:col>4</xdr:col>
      <xdr:colOff>206375</xdr:colOff>
      <xdr:row>98</xdr:row>
      <xdr:rowOff>634</xdr:rowOff>
    </xdr:to>
    <xdr:sp macro="" textlink="">
      <xdr:nvSpPr>
        <xdr:cNvPr id="234" name="フローチャート : 判断 233"/>
        <xdr:cNvSpPr/>
      </xdr:nvSpPr>
      <xdr:spPr>
        <a:xfrm>
          <a:off x="2857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163211</xdr:rowOff>
    </xdr:from>
    <xdr:ext cx="534377" cy="259045"/>
    <xdr:sp macro="" textlink="">
      <xdr:nvSpPr>
        <xdr:cNvPr id="235" name="テキスト ボックス 234"/>
        <xdr:cNvSpPr txBox="1"/>
      </xdr:nvSpPr>
      <xdr:spPr>
        <a:xfrm>
          <a:off x="2641111" y="167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90945</xdr:rowOff>
    </xdr:from>
    <xdr:to>
      <xdr:col>2</xdr:col>
      <xdr:colOff>638175</xdr:colOff>
      <xdr:row>96</xdr:row>
      <xdr:rowOff>15328</xdr:rowOff>
    </xdr:to>
    <xdr:cxnSp macro="">
      <xdr:nvCxnSpPr>
        <xdr:cNvPr id="236" name="直線コネクタ 235"/>
        <xdr:cNvCxnSpPr/>
      </xdr:nvCxnSpPr>
      <xdr:spPr>
        <a:xfrm>
          <a:off x="1130300" y="16378695"/>
          <a:ext cx="889000" cy="9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63168</xdr:rowOff>
    </xdr:from>
    <xdr:to>
      <xdr:col>3</xdr:col>
      <xdr:colOff>3175</xdr:colOff>
      <xdr:row>97</xdr:row>
      <xdr:rowOff>164768</xdr:rowOff>
    </xdr:to>
    <xdr:sp macro="" textlink="">
      <xdr:nvSpPr>
        <xdr:cNvPr id="237" name="フローチャート : 判断 236"/>
        <xdr:cNvSpPr/>
      </xdr:nvSpPr>
      <xdr:spPr>
        <a:xfrm>
          <a:off x="1968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155895</xdr:rowOff>
    </xdr:from>
    <xdr:ext cx="534377" cy="259045"/>
    <xdr:sp macro="" textlink="">
      <xdr:nvSpPr>
        <xdr:cNvPr id="238" name="テキスト ボックス 237"/>
        <xdr:cNvSpPr txBox="1"/>
      </xdr:nvSpPr>
      <xdr:spPr>
        <a:xfrm>
          <a:off x="1752111" y="167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71019</xdr:rowOff>
    </xdr:from>
    <xdr:to>
      <xdr:col>1</xdr:col>
      <xdr:colOff>485775</xdr:colOff>
      <xdr:row>98</xdr:row>
      <xdr:rowOff>1169</xdr:rowOff>
    </xdr:to>
    <xdr:sp macro="" textlink="">
      <xdr:nvSpPr>
        <xdr:cNvPr id="239" name="フローチャート : 判断 238"/>
        <xdr:cNvSpPr/>
      </xdr:nvSpPr>
      <xdr:spPr>
        <a:xfrm>
          <a:off x="1079500" y="1670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163746</xdr:rowOff>
    </xdr:from>
    <xdr:ext cx="534377" cy="259045"/>
    <xdr:sp macro="" textlink="">
      <xdr:nvSpPr>
        <xdr:cNvPr id="240" name="テキスト ボックス 239"/>
        <xdr:cNvSpPr txBox="1"/>
      </xdr:nvSpPr>
      <xdr:spPr>
        <a:xfrm>
          <a:off x="863111" y="1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105071</xdr:rowOff>
    </xdr:from>
    <xdr:to>
      <xdr:col>6</xdr:col>
      <xdr:colOff>561975</xdr:colOff>
      <xdr:row>96</xdr:row>
      <xdr:rowOff>35221</xdr:rowOff>
    </xdr:to>
    <xdr:sp macro="" textlink="">
      <xdr:nvSpPr>
        <xdr:cNvPr id="246" name="円/楕円 245"/>
        <xdr:cNvSpPr/>
      </xdr:nvSpPr>
      <xdr:spPr>
        <a:xfrm>
          <a:off x="4584700" y="163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127948</xdr:rowOff>
    </xdr:from>
    <xdr:ext cx="599010" cy="259045"/>
    <xdr:sp macro="" textlink="">
      <xdr:nvSpPr>
        <xdr:cNvPr id="247" name="衛生費該当値テキスト"/>
        <xdr:cNvSpPr txBox="1"/>
      </xdr:nvSpPr>
      <xdr:spPr>
        <a:xfrm>
          <a:off x="4686300" y="1624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154701</xdr:rowOff>
    </xdr:from>
    <xdr:to>
      <xdr:col>5</xdr:col>
      <xdr:colOff>409575</xdr:colOff>
      <xdr:row>96</xdr:row>
      <xdr:rowOff>84851</xdr:rowOff>
    </xdr:to>
    <xdr:sp macro="" textlink="">
      <xdr:nvSpPr>
        <xdr:cNvPr id="248" name="円/楕円 247"/>
        <xdr:cNvSpPr/>
      </xdr:nvSpPr>
      <xdr:spPr>
        <a:xfrm>
          <a:off x="3746500" y="164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101378</xdr:rowOff>
    </xdr:from>
    <xdr:ext cx="534377" cy="259045"/>
    <xdr:sp macro="" textlink="">
      <xdr:nvSpPr>
        <xdr:cNvPr id="249" name="テキスト ボックス 248"/>
        <xdr:cNvSpPr txBox="1"/>
      </xdr:nvSpPr>
      <xdr:spPr>
        <a:xfrm>
          <a:off x="3530111" y="1621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140883</xdr:rowOff>
    </xdr:from>
    <xdr:to>
      <xdr:col>4</xdr:col>
      <xdr:colOff>206375</xdr:colOff>
      <xdr:row>96</xdr:row>
      <xdr:rowOff>71033</xdr:rowOff>
    </xdr:to>
    <xdr:sp macro="" textlink="">
      <xdr:nvSpPr>
        <xdr:cNvPr id="250" name="円/楕円 249"/>
        <xdr:cNvSpPr/>
      </xdr:nvSpPr>
      <xdr:spPr>
        <a:xfrm>
          <a:off x="2857500" y="164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87560</xdr:rowOff>
    </xdr:from>
    <xdr:ext cx="599010" cy="259045"/>
    <xdr:sp macro="" textlink="">
      <xdr:nvSpPr>
        <xdr:cNvPr id="251" name="テキスト ボックス 250"/>
        <xdr:cNvSpPr txBox="1"/>
      </xdr:nvSpPr>
      <xdr:spPr>
        <a:xfrm>
          <a:off x="2608794" y="1620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101,130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135978</xdr:rowOff>
    </xdr:from>
    <xdr:to>
      <xdr:col>3</xdr:col>
      <xdr:colOff>3175</xdr:colOff>
      <xdr:row>96</xdr:row>
      <xdr:rowOff>66128</xdr:rowOff>
    </xdr:to>
    <xdr:sp macro="" textlink="">
      <xdr:nvSpPr>
        <xdr:cNvPr id="252" name="円/楕円 251"/>
        <xdr:cNvSpPr/>
      </xdr:nvSpPr>
      <xdr:spPr>
        <a:xfrm>
          <a:off x="1968500" y="164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82655</xdr:rowOff>
    </xdr:from>
    <xdr:ext cx="599010" cy="259045"/>
    <xdr:sp macro="" textlink="">
      <xdr:nvSpPr>
        <xdr:cNvPr id="253" name="テキスト ボックス 252"/>
        <xdr:cNvSpPr txBox="1"/>
      </xdr:nvSpPr>
      <xdr:spPr>
        <a:xfrm>
          <a:off x="1719794" y="161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40145</xdr:rowOff>
    </xdr:from>
    <xdr:to>
      <xdr:col>1</xdr:col>
      <xdr:colOff>485775</xdr:colOff>
      <xdr:row>95</xdr:row>
      <xdr:rowOff>141745</xdr:rowOff>
    </xdr:to>
    <xdr:sp macro="" textlink="">
      <xdr:nvSpPr>
        <xdr:cNvPr id="254" name="円/楕円 253"/>
        <xdr:cNvSpPr/>
      </xdr:nvSpPr>
      <xdr:spPr>
        <a:xfrm>
          <a:off x="1079500" y="163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158272</xdr:rowOff>
    </xdr:from>
    <xdr:ext cx="599010" cy="259045"/>
    <xdr:sp macro="" textlink="">
      <xdr:nvSpPr>
        <xdr:cNvPr id="255" name="テキスト ボックス 254"/>
        <xdr:cNvSpPr txBox="1"/>
      </xdr:nvSpPr>
      <xdr:spPr>
        <a:xfrm>
          <a:off x="830794" y="161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65895</xdr:rowOff>
    </xdr:from>
    <xdr:to>
      <xdr:col>15</xdr:col>
      <xdr:colOff>180975</xdr:colOff>
      <xdr:row>32</xdr:row>
      <xdr:rowOff>145578</xdr:rowOff>
    </xdr:to>
    <xdr:cxnSp macro="">
      <xdr:nvCxnSpPr>
        <xdr:cNvPr id="286" name="直線コネクタ 285"/>
        <xdr:cNvCxnSpPr/>
      </xdr:nvCxnSpPr>
      <xdr:spPr>
        <a:xfrm flipV="1">
          <a:off x="9639300" y="5552295"/>
          <a:ext cx="8382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145704</xdr:rowOff>
    </xdr:from>
    <xdr:ext cx="378565" cy="259045"/>
    <xdr:sp macro="" textlink="">
      <xdr:nvSpPr>
        <xdr:cNvPr id="287" name="労働費平均値テキスト"/>
        <xdr:cNvSpPr txBox="1"/>
      </xdr:nvSpPr>
      <xdr:spPr>
        <a:xfrm>
          <a:off x="10528300" y="648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145578</xdr:rowOff>
    </xdr:from>
    <xdr:to>
      <xdr:col>14</xdr:col>
      <xdr:colOff>28575</xdr:colOff>
      <xdr:row>35</xdr:row>
      <xdr:rowOff>63935</xdr:rowOff>
    </xdr:to>
    <xdr:cxnSp macro="">
      <xdr:nvCxnSpPr>
        <xdr:cNvPr id="289" name="直線コネクタ 288"/>
        <xdr:cNvCxnSpPr/>
      </xdr:nvCxnSpPr>
      <xdr:spPr>
        <a:xfrm flipV="1">
          <a:off x="8750300" y="5631978"/>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1" name="テキスト ボックス 290"/>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17889</xdr:rowOff>
    </xdr:from>
    <xdr:to>
      <xdr:col>12</xdr:col>
      <xdr:colOff>511175</xdr:colOff>
      <xdr:row>35</xdr:row>
      <xdr:rowOff>63935</xdr:rowOff>
    </xdr:to>
    <xdr:cxnSp macro="">
      <xdr:nvCxnSpPr>
        <xdr:cNvPr id="292" name="直線コネクタ 291"/>
        <xdr:cNvCxnSpPr/>
      </xdr:nvCxnSpPr>
      <xdr:spPr>
        <a:xfrm>
          <a:off x="7861300" y="5847189"/>
          <a:ext cx="889000" cy="2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293" name="フローチャート : 判断 292"/>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294" name="テキスト ボックス 293"/>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26053</xdr:rowOff>
    </xdr:from>
    <xdr:to>
      <xdr:col>11</xdr:col>
      <xdr:colOff>307975</xdr:colOff>
      <xdr:row>34</xdr:row>
      <xdr:rowOff>17889</xdr:rowOff>
    </xdr:to>
    <xdr:cxnSp macro="">
      <xdr:nvCxnSpPr>
        <xdr:cNvPr id="295" name="直線コネクタ 294"/>
        <xdr:cNvCxnSpPr/>
      </xdr:nvCxnSpPr>
      <xdr:spPr>
        <a:xfrm>
          <a:off x="6972300" y="568390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296" name="フローチャート : 判断 295"/>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297" name="テキスト ボックス 296"/>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298" name="フローチャート : 判断 297"/>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299" name="テキスト ボックス 298"/>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15095</xdr:rowOff>
    </xdr:from>
    <xdr:to>
      <xdr:col>15</xdr:col>
      <xdr:colOff>231775</xdr:colOff>
      <xdr:row>32</xdr:row>
      <xdr:rowOff>116695</xdr:rowOff>
    </xdr:to>
    <xdr:sp macro="" textlink="">
      <xdr:nvSpPr>
        <xdr:cNvPr id="305" name="円/楕円 304"/>
        <xdr:cNvSpPr/>
      </xdr:nvSpPr>
      <xdr:spPr>
        <a:xfrm>
          <a:off x="10426700" y="5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37972</xdr:rowOff>
    </xdr:from>
    <xdr:ext cx="469744" cy="259045"/>
    <xdr:sp macro="" textlink="">
      <xdr:nvSpPr>
        <xdr:cNvPr id="306" name="労働費該当値テキスト"/>
        <xdr:cNvSpPr txBox="1"/>
      </xdr:nvSpPr>
      <xdr:spPr>
        <a:xfrm>
          <a:off x="10528300" y="5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94778</xdr:rowOff>
    </xdr:from>
    <xdr:to>
      <xdr:col>14</xdr:col>
      <xdr:colOff>79375</xdr:colOff>
      <xdr:row>33</xdr:row>
      <xdr:rowOff>24928</xdr:rowOff>
    </xdr:to>
    <xdr:sp macro="" textlink="">
      <xdr:nvSpPr>
        <xdr:cNvPr id="307" name="円/楕円 306"/>
        <xdr:cNvSpPr/>
      </xdr:nvSpPr>
      <xdr:spPr>
        <a:xfrm>
          <a:off x="9588500" y="55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41455</xdr:rowOff>
    </xdr:from>
    <xdr:ext cx="469744" cy="259045"/>
    <xdr:sp macro="" textlink="">
      <xdr:nvSpPr>
        <xdr:cNvPr id="308" name="テキスト ボックス 307"/>
        <xdr:cNvSpPr txBox="1"/>
      </xdr:nvSpPr>
      <xdr:spPr>
        <a:xfrm>
          <a:off x="9404427" y="53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13135</xdr:rowOff>
    </xdr:from>
    <xdr:to>
      <xdr:col>12</xdr:col>
      <xdr:colOff>561975</xdr:colOff>
      <xdr:row>35</xdr:row>
      <xdr:rowOff>114735</xdr:rowOff>
    </xdr:to>
    <xdr:sp macro="" textlink="">
      <xdr:nvSpPr>
        <xdr:cNvPr id="309" name="円/楕円 308"/>
        <xdr:cNvSpPr/>
      </xdr:nvSpPr>
      <xdr:spPr>
        <a:xfrm>
          <a:off x="8699500" y="60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131262</xdr:rowOff>
    </xdr:from>
    <xdr:ext cx="469744" cy="259045"/>
    <xdr:sp macro="" textlink="">
      <xdr:nvSpPr>
        <xdr:cNvPr id="310" name="テキスト ボックス 309"/>
        <xdr:cNvSpPr txBox="1"/>
      </xdr:nvSpPr>
      <xdr:spPr>
        <a:xfrm>
          <a:off x="8515427" y="57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138539</xdr:rowOff>
    </xdr:from>
    <xdr:to>
      <xdr:col>11</xdr:col>
      <xdr:colOff>358775</xdr:colOff>
      <xdr:row>34</xdr:row>
      <xdr:rowOff>68689</xdr:rowOff>
    </xdr:to>
    <xdr:sp macro="" textlink="">
      <xdr:nvSpPr>
        <xdr:cNvPr id="311" name="円/楕円 310"/>
        <xdr:cNvSpPr/>
      </xdr:nvSpPr>
      <xdr:spPr>
        <a:xfrm>
          <a:off x="7810500" y="57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85216</xdr:rowOff>
    </xdr:from>
    <xdr:ext cx="469744" cy="259045"/>
    <xdr:sp macro="" textlink="">
      <xdr:nvSpPr>
        <xdr:cNvPr id="312" name="テキスト ボックス 311"/>
        <xdr:cNvSpPr txBox="1"/>
      </xdr:nvSpPr>
      <xdr:spPr>
        <a:xfrm>
          <a:off x="7626427" y="55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146703</xdr:rowOff>
    </xdr:from>
    <xdr:to>
      <xdr:col>10</xdr:col>
      <xdr:colOff>155575</xdr:colOff>
      <xdr:row>33</xdr:row>
      <xdr:rowOff>76853</xdr:rowOff>
    </xdr:to>
    <xdr:sp macro="" textlink="">
      <xdr:nvSpPr>
        <xdr:cNvPr id="313" name="円/楕円 312"/>
        <xdr:cNvSpPr/>
      </xdr:nvSpPr>
      <xdr:spPr>
        <a:xfrm>
          <a:off x="6921500" y="56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93380</xdr:rowOff>
    </xdr:from>
    <xdr:ext cx="469744" cy="259045"/>
    <xdr:sp macro="" textlink="">
      <xdr:nvSpPr>
        <xdr:cNvPr id="314" name="テキスト ボックス 313"/>
        <xdr:cNvSpPr txBox="1"/>
      </xdr:nvSpPr>
      <xdr:spPr>
        <a:xfrm>
          <a:off x="6737427" y="54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150681</xdr:rowOff>
    </xdr:from>
    <xdr:to>
      <xdr:col>15</xdr:col>
      <xdr:colOff>180975</xdr:colOff>
      <xdr:row>56</xdr:row>
      <xdr:rowOff>20874</xdr:rowOff>
    </xdr:to>
    <xdr:cxnSp macro="">
      <xdr:nvCxnSpPr>
        <xdr:cNvPr id="343" name="直線コネクタ 342"/>
        <xdr:cNvCxnSpPr/>
      </xdr:nvCxnSpPr>
      <xdr:spPr>
        <a:xfrm flipV="1">
          <a:off x="9639300" y="9580431"/>
          <a:ext cx="8382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135051</xdr:rowOff>
    </xdr:from>
    <xdr:to>
      <xdr:col>14</xdr:col>
      <xdr:colOff>28575</xdr:colOff>
      <xdr:row>56</xdr:row>
      <xdr:rowOff>20874</xdr:rowOff>
    </xdr:to>
    <xdr:cxnSp macro="">
      <xdr:nvCxnSpPr>
        <xdr:cNvPr id="346" name="直線コネクタ 345"/>
        <xdr:cNvCxnSpPr/>
      </xdr:nvCxnSpPr>
      <xdr:spPr>
        <a:xfrm>
          <a:off x="8750300" y="9564801"/>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146634</xdr:rowOff>
    </xdr:from>
    <xdr:to>
      <xdr:col>12</xdr:col>
      <xdr:colOff>511175</xdr:colOff>
      <xdr:row>55</xdr:row>
      <xdr:rowOff>135051</xdr:rowOff>
    </xdr:to>
    <xdr:cxnSp macro="">
      <xdr:nvCxnSpPr>
        <xdr:cNvPr id="349" name="直線コネクタ 348"/>
        <xdr:cNvCxnSpPr/>
      </xdr:nvCxnSpPr>
      <xdr:spPr>
        <a:xfrm>
          <a:off x="7861300" y="9404934"/>
          <a:ext cx="889000" cy="1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160650</xdr:rowOff>
    </xdr:from>
    <xdr:to>
      <xdr:col>12</xdr:col>
      <xdr:colOff>561975</xdr:colOff>
      <xdr:row>58</xdr:row>
      <xdr:rowOff>90800</xdr:rowOff>
    </xdr:to>
    <xdr:sp macro="" textlink="">
      <xdr:nvSpPr>
        <xdr:cNvPr id="350" name="フローチャート : 判断 349"/>
        <xdr:cNvSpPr/>
      </xdr:nvSpPr>
      <xdr:spPr>
        <a:xfrm>
          <a:off x="8699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81927</xdr:rowOff>
    </xdr:from>
    <xdr:ext cx="534377" cy="259045"/>
    <xdr:sp macro="" textlink="">
      <xdr:nvSpPr>
        <xdr:cNvPr id="351" name="テキスト ボックス 350"/>
        <xdr:cNvSpPr txBox="1"/>
      </xdr:nvSpPr>
      <xdr:spPr>
        <a:xfrm>
          <a:off x="8483111" y="100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146634</xdr:rowOff>
    </xdr:from>
    <xdr:to>
      <xdr:col>11</xdr:col>
      <xdr:colOff>307975</xdr:colOff>
      <xdr:row>56</xdr:row>
      <xdr:rowOff>98781</xdr:rowOff>
    </xdr:to>
    <xdr:cxnSp macro="">
      <xdr:nvCxnSpPr>
        <xdr:cNvPr id="352" name="直線コネクタ 351"/>
        <xdr:cNvCxnSpPr/>
      </xdr:nvCxnSpPr>
      <xdr:spPr>
        <a:xfrm flipV="1">
          <a:off x="6972300" y="9404934"/>
          <a:ext cx="889000" cy="2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163911</xdr:rowOff>
    </xdr:from>
    <xdr:to>
      <xdr:col>11</xdr:col>
      <xdr:colOff>358775</xdr:colOff>
      <xdr:row>58</xdr:row>
      <xdr:rowOff>94061</xdr:rowOff>
    </xdr:to>
    <xdr:sp macro="" textlink="">
      <xdr:nvSpPr>
        <xdr:cNvPr id="353" name="フローチャート : 判断 352"/>
        <xdr:cNvSpPr/>
      </xdr:nvSpPr>
      <xdr:spPr>
        <a:xfrm>
          <a:off x="7810500" y="993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85188</xdr:rowOff>
    </xdr:from>
    <xdr:ext cx="534377" cy="259045"/>
    <xdr:sp macro="" textlink="">
      <xdr:nvSpPr>
        <xdr:cNvPr id="354" name="テキスト ボックス 353"/>
        <xdr:cNvSpPr txBox="1"/>
      </xdr:nvSpPr>
      <xdr:spPr>
        <a:xfrm>
          <a:off x="7594111" y="1002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154935</xdr:rowOff>
    </xdr:from>
    <xdr:to>
      <xdr:col>10</xdr:col>
      <xdr:colOff>155575</xdr:colOff>
      <xdr:row>58</xdr:row>
      <xdr:rowOff>85085</xdr:rowOff>
    </xdr:to>
    <xdr:sp macro="" textlink="">
      <xdr:nvSpPr>
        <xdr:cNvPr id="355" name="フローチャート : 判断 354"/>
        <xdr:cNvSpPr/>
      </xdr:nvSpPr>
      <xdr:spPr>
        <a:xfrm>
          <a:off x="6921500" y="9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76212</xdr:rowOff>
    </xdr:from>
    <xdr:ext cx="534377" cy="259045"/>
    <xdr:sp macro="" textlink="">
      <xdr:nvSpPr>
        <xdr:cNvPr id="356" name="テキスト ボックス 355"/>
        <xdr:cNvSpPr txBox="1"/>
      </xdr:nvSpPr>
      <xdr:spPr>
        <a:xfrm>
          <a:off x="6705111" y="100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99881</xdr:rowOff>
    </xdr:from>
    <xdr:to>
      <xdr:col>15</xdr:col>
      <xdr:colOff>231775</xdr:colOff>
      <xdr:row>56</xdr:row>
      <xdr:rowOff>30031</xdr:rowOff>
    </xdr:to>
    <xdr:sp macro="" textlink="">
      <xdr:nvSpPr>
        <xdr:cNvPr id="362" name="円/楕円 361"/>
        <xdr:cNvSpPr/>
      </xdr:nvSpPr>
      <xdr:spPr>
        <a:xfrm>
          <a:off x="10426700" y="95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122758</xdr:rowOff>
    </xdr:from>
    <xdr:ext cx="534377" cy="259045"/>
    <xdr:sp macro="" textlink="">
      <xdr:nvSpPr>
        <xdr:cNvPr id="363" name="農林水産業費該当値テキスト"/>
        <xdr:cNvSpPr txBox="1"/>
      </xdr:nvSpPr>
      <xdr:spPr>
        <a:xfrm>
          <a:off x="10528300" y="938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76,059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141524</xdr:rowOff>
    </xdr:from>
    <xdr:to>
      <xdr:col>14</xdr:col>
      <xdr:colOff>79375</xdr:colOff>
      <xdr:row>56</xdr:row>
      <xdr:rowOff>71674</xdr:rowOff>
    </xdr:to>
    <xdr:sp macro="" textlink="">
      <xdr:nvSpPr>
        <xdr:cNvPr id="364" name="円/楕円 363"/>
        <xdr:cNvSpPr/>
      </xdr:nvSpPr>
      <xdr:spPr>
        <a:xfrm>
          <a:off x="9588500" y="95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88201</xdr:rowOff>
    </xdr:from>
    <xdr:ext cx="534377" cy="259045"/>
    <xdr:sp macro="" textlink="">
      <xdr:nvSpPr>
        <xdr:cNvPr id="365" name="テキスト ボックス 364"/>
        <xdr:cNvSpPr txBox="1"/>
      </xdr:nvSpPr>
      <xdr:spPr>
        <a:xfrm>
          <a:off x="9372111" y="93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84251</xdr:rowOff>
    </xdr:from>
    <xdr:to>
      <xdr:col>12</xdr:col>
      <xdr:colOff>561975</xdr:colOff>
      <xdr:row>56</xdr:row>
      <xdr:rowOff>14401</xdr:rowOff>
    </xdr:to>
    <xdr:sp macro="" textlink="">
      <xdr:nvSpPr>
        <xdr:cNvPr id="366" name="円/楕円 365"/>
        <xdr:cNvSpPr/>
      </xdr:nvSpPr>
      <xdr:spPr>
        <a:xfrm>
          <a:off x="8699500" y="95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30928</xdr:rowOff>
    </xdr:from>
    <xdr:ext cx="534377" cy="259045"/>
    <xdr:sp macro="" textlink="">
      <xdr:nvSpPr>
        <xdr:cNvPr id="367" name="テキスト ボックス 366"/>
        <xdr:cNvSpPr txBox="1"/>
      </xdr:nvSpPr>
      <xdr:spPr>
        <a:xfrm>
          <a:off x="8483111" y="92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95834</xdr:rowOff>
    </xdr:from>
    <xdr:to>
      <xdr:col>11</xdr:col>
      <xdr:colOff>358775</xdr:colOff>
      <xdr:row>55</xdr:row>
      <xdr:rowOff>25984</xdr:rowOff>
    </xdr:to>
    <xdr:sp macro="" textlink="">
      <xdr:nvSpPr>
        <xdr:cNvPr id="368" name="円/楕円 367"/>
        <xdr:cNvSpPr/>
      </xdr:nvSpPr>
      <xdr:spPr>
        <a:xfrm>
          <a:off x="7810500" y="93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42511</xdr:rowOff>
    </xdr:from>
    <xdr:ext cx="534377" cy="259045"/>
    <xdr:sp macro="" textlink="">
      <xdr:nvSpPr>
        <xdr:cNvPr id="369" name="テキスト ボックス 368"/>
        <xdr:cNvSpPr txBox="1"/>
      </xdr:nvSpPr>
      <xdr:spPr>
        <a:xfrm>
          <a:off x="7594111" y="91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47981</xdr:rowOff>
    </xdr:from>
    <xdr:to>
      <xdr:col>10</xdr:col>
      <xdr:colOff>155575</xdr:colOff>
      <xdr:row>56</xdr:row>
      <xdr:rowOff>149581</xdr:rowOff>
    </xdr:to>
    <xdr:sp macro="" textlink="">
      <xdr:nvSpPr>
        <xdr:cNvPr id="370" name="円/楕円 369"/>
        <xdr:cNvSpPr/>
      </xdr:nvSpPr>
      <xdr:spPr>
        <a:xfrm>
          <a:off x="6921500" y="96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166108</xdr:rowOff>
    </xdr:from>
    <xdr:ext cx="534377" cy="259045"/>
    <xdr:sp macro="" textlink="">
      <xdr:nvSpPr>
        <xdr:cNvPr id="371" name="テキスト ボックス 370"/>
        <xdr:cNvSpPr txBox="1"/>
      </xdr:nvSpPr>
      <xdr:spPr>
        <a:xfrm>
          <a:off x="6705111" y="94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65108</xdr:rowOff>
    </xdr:from>
    <xdr:to>
      <xdr:col>15</xdr:col>
      <xdr:colOff>180975</xdr:colOff>
      <xdr:row>74</xdr:row>
      <xdr:rowOff>98620</xdr:rowOff>
    </xdr:to>
    <xdr:cxnSp macro="">
      <xdr:nvCxnSpPr>
        <xdr:cNvPr id="398" name="直線コネクタ 397"/>
        <xdr:cNvCxnSpPr/>
      </xdr:nvCxnSpPr>
      <xdr:spPr>
        <a:xfrm>
          <a:off x="9639300" y="12752408"/>
          <a:ext cx="838200" cy="3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65108</xdr:rowOff>
    </xdr:from>
    <xdr:to>
      <xdr:col>14</xdr:col>
      <xdr:colOff>28575</xdr:colOff>
      <xdr:row>74</xdr:row>
      <xdr:rowOff>158925</xdr:rowOff>
    </xdr:to>
    <xdr:cxnSp macro="">
      <xdr:nvCxnSpPr>
        <xdr:cNvPr id="401" name="直線コネクタ 400"/>
        <xdr:cNvCxnSpPr/>
      </xdr:nvCxnSpPr>
      <xdr:spPr>
        <a:xfrm flipV="1">
          <a:off x="8750300" y="12752408"/>
          <a:ext cx="889000" cy="9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158925</xdr:rowOff>
    </xdr:from>
    <xdr:to>
      <xdr:col>12</xdr:col>
      <xdr:colOff>511175</xdr:colOff>
      <xdr:row>76</xdr:row>
      <xdr:rowOff>70458</xdr:rowOff>
    </xdr:to>
    <xdr:cxnSp macro="">
      <xdr:nvCxnSpPr>
        <xdr:cNvPr id="404" name="直線コネクタ 403"/>
        <xdr:cNvCxnSpPr/>
      </xdr:nvCxnSpPr>
      <xdr:spPr>
        <a:xfrm flipV="1">
          <a:off x="7861300" y="12846225"/>
          <a:ext cx="889000" cy="2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05" name="フローチャート : 判断 404"/>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06" name="テキスト ボックス 405"/>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74115</xdr:rowOff>
    </xdr:from>
    <xdr:to>
      <xdr:col>11</xdr:col>
      <xdr:colOff>307975</xdr:colOff>
      <xdr:row>76</xdr:row>
      <xdr:rowOff>70458</xdr:rowOff>
    </xdr:to>
    <xdr:cxnSp macro="">
      <xdr:nvCxnSpPr>
        <xdr:cNvPr id="407" name="直線コネクタ 406"/>
        <xdr:cNvCxnSpPr/>
      </xdr:nvCxnSpPr>
      <xdr:spPr>
        <a:xfrm>
          <a:off x="6972300" y="12418515"/>
          <a:ext cx="889000" cy="6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08" name="フローチャート : 判断 407"/>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09" name="テキスト ボックス 408"/>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10" name="フローチャート : 判断 409"/>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11" name="テキスト ボックス 410"/>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47820</xdr:rowOff>
    </xdr:from>
    <xdr:to>
      <xdr:col>15</xdr:col>
      <xdr:colOff>231775</xdr:colOff>
      <xdr:row>74</xdr:row>
      <xdr:rowOff>149420</xdr:rowOff>
    </xdr:to>
    <xdr:sp macro="" textlink="">
      <xdr:nvSpPr>
        <xdr:cNvPr id="417" name="円/楕円 416"/>
        <xdr:cNvSpPr/>
      </xdr:nvSpPr>
      <xdr:spPr>
        <a:xfrm>
          <a:off x="10426700" y="127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70697</xdr:rowOff>
    </xdr:from>
    <xdr:ext cx="534377" cy="259045"/>
    <xdr:sp macro="" textlink="">
      <xdr:nvSpPr>
        <xdr:cNvPr id="418" name="商工費該当値テキスト"/>
        <xdr:cNvSpPr txBox="1"/>
      </xdr:nvSpPr>
      <xdr:spPr>
        <a:xfrm>
          <a:off x="10528300" y="125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14308</xdr:rowOff>
    </xdr:from>
    <xdr:to>
      <xdr:col>14</xdr:col>
      <xdr:colOff>79375</xdr:colOff>
      <xdr:row>74</xdr:row>
      <xdr:rowOff>115908</xdr:rowOff>
    </xdr:to>
    <xdr:sp macro="" textlink="">
      <xdr:nvSpPr>
        <xdr:cNvPr id="419" name="円/楕円 418"/>
        <xdr:cNvSpPr/>
      </xdr:nvSpPr>
      <xdr:spPr>
        <a:xfrm>
          <a:off x="9588500" y="127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132435</xdr:rowOff>
    </xdr:from>
    <xdr:ext cx="534377" cy="259045"/>
    <xdr:sp macro="" textlink="">
      <xdr:nvSpPr>
        <xdr:cNvPr id="420" name="テキスト ボックス 419"/>
        <xdr:cNvSpPr txBox="1"/>
      </xdr:nvSpPr>
      <xdr:spPr>
        <a:xfrm>
          <a:off x="9372111" y="124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108125</xdr:rowOff>
    </xdr:from>
    <xdr:to>
      <xdr:col>12</xdr:col>
      <xdr:colOff>561975</xdr:colOff>
      <xdr:row>75</xdr:row>
      <xdr:rowOff>38275</xdr:rowOff>
    </xdr:to>
    <xdr:sp macro="" textlink="">
      <xdr:nvSpPr>
        <xdr:cNvPr id="421" name="円/楕円 420"/>
        <xdr:cNvSpPr/>
      </xdr:nvSpPr>
      <xdr:spPr>
        <a:xfrm>
          <a:off x="8699500" y="1279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54802</xdr:rowOff>
    </xdr:from>
    <xdr:ext cx="534377" cy="259045"/>
    <xdr:sp macro="" textlink="">
      <xdr:nvSpPr>
        <xdr:cNvPr id="422" name="テキスト ボックス 421"/>
        <xdr:cNvSpPr txBox="1"/>
      </xdr:nvSpPr>
      <xdr:spPr>
        <a:xfrm>
          <a:off x="8483111" y="125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19658</xdr:rowOff>
    </xdr:from>
    <xdr:to>
      <xdr:col>11</xdr:col>
      <xdr:colOff>358775</xdr:colOff>
      <xdr:row>76</xdr:row>
      <xdr:rowOff>121258</xdr:rowOff>
    </xdr:to>
    <xdr:sp macro="" textlink="">
      <xdr:nvSpPr>
        <xdr:cNvPr id="423" name="円/楕円 422"/>
        <xdr:cNvSpPr/>
      </xdr:nvSpPr>
      <xdr:spPr>
        <a:xfrm>
          <a:off x="7810500" y="130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137784</xdr:rowOff>
    </xdr:from>
    <xdr:ext cx="534377" cy="259045"/>
    <xdr:sp macro="" textlink="">
      <xdr:nvSpPr>
        <xdr:cNvPr id="424" name="テキスト ボックス 423"/>
        <xdr:cNvSpPr txBox="1"/>
      </xdr:nvSpPr>
      <xdr:spPr>
        <a:xfrm>
          <a:off x="7594111" y="128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23315</xdr:rowOff>
    </xdr:from>
    <xdr:to>
      <xdr:col>10</xdr:col>
      <xdr:colOff>155575</xdr:colOff>
      <xdr:row>72</xdr:row>
      <xdr:rowOff>124915</xdr:rowOff>
    </xdr:to>
    <xdr:sp macro="" textlink="">
      <xdr:nvSpPr>
        <xdr:cNvPr id="425" name="円/楕円 424"/>
        <xdr:cNvSpPr/>
      </xdr:nvSpPr>
      <xdr:spPr>
        <a:xfrm>
          <a:off x="6921500" y="123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141442</xdr:rowOff>
    </xdr:from>
    <xdr:ext cx="534377" cy="259045"/>
    <xdr:sp macro="" textlink="">
      <xdr:nvSpPr>
        <xdr:cNvPr id="426" name="テキスト ボックス 425"/>
        <xdr:cNvSpPr txBox="1"/>
      </xdr:nvSpPr>
      <xdr:spPr>
        <a:xfrm>
          <a:off x="6705111" y="121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28400</xdr:rowOff>
    </xdr:from>
    <xdr:to>
      <xdr:col>15</xdr:col>
      <xdr:colOff>180975</xdr:colOff>
      <xdr:row>96</xdr:row>
      <xdr:rowOff>63160</xdr:rowOff>
    </xdr:to>
    <xdr:cxnSp macro="">
      <xdr:nvCxnSpPr>
        <xdr:cNvPr id="453" name="直線コネクタ 452"/>
        <xdr:cNvCxnSpPr/>
      </xdr:nvCxnSpPr>
      <xdr:spPr>
        <a:xfrm flipV="1">
          <a:off x="9639300" y="16487600"/>
          <a:ext cx="8382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63160</xdr:rowOff>
    </xdr:from>
    <xdr:to>
      <xdr:col>14</xdr:col>
      <xdr:colOff>28575</xdr:colOff>
      <xdr:row>96</xdr:row>
      <xdr:rowOff>85302</xdr:rowOff>
    </xdr:to>
    <xdr:cxnSp macro="">
      <xdr:nvCxnSpPr>
        <xdr:cNvPr id="456" name="直線コネクタ 455"/>
        <xdr:cNvCxnSpPr/>
      </xdr:nvCxnSpPr>
      <xdr:spPr>
        <a:xfrm flipV="1">
          <a:off x="8750300" y="16522360"/>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85302</xdr:rowOff>
    </xdr:from>
    <xdr:to>
      <xdr:col>12</xdr:col>
      <xdr:colOff>511175</xdr:colOff>
      <xdr:row>96</xdr:row>
      <xdr:rowOff>114650</xdr:rowOff>
    </xdr:to>
    <xdr:cxnSp macro="">
      <xdr:nvCxnSpPr>
        <xdr:cNvPr id="459" name="直線コネクタ 458"/>
        <xdr:cNvCxnSpPr/>
      </xdr:nvCxnSpPr>
      <xdr:spPr>
        <a:xfrm flipV="1">
          <a:off x="7861300" y="16544502"/>
          <a:ext cx="889000" cy="2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152538</xdr:rowOff>
    </xdr:from>
    <xdr:to>
      <xdr:col>12</xdr:col>
      <xdr:colOff>561975</xdr:colOff>
      <xdr:row>97</xdr:row>
      <xdr:rowOff>82688</xdr:rowOff>
    </xdr:to>
    <xdr:sp macro="" textlink="">
      <xdr:nvSpPr>
        <xdr:cNvPr id="460" name="フローチャート : 判断 459"/>
        <xdr:cNvSpPr/>
      </xdr:nvSpPr>
      <xdr:spPr>
        <a:xfrm>
          <a:off x="8699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73815</xdr:rowOff>
    </xdr:from>
    <xdr:ext cx="534377" cy="259045"/>
    <xdr:sp macro="" textlink="">
      <xdr:nvSpPr>
        <xdr:cNvPr id="461" name="テキスト ボックス 460"/>
        <xdr:cNvSpPr txBox="1"/>
      </xdr:nvSpPr>
      <xdr:spPr>
        <a:xfrm>
          <a:off x="8483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114650</xdr:rowOff>
    </xdr:from>
    <xdr:to>
      <xdr:col>11</xdr:col>
      <xdr:colOff>307975</xdr:colOff>
      <xdr:row>96</xdr:row>
      <xdr:rowOff>123817</xdr:rowOff>
    </xdr:to>
    <xdr:cxnSp macro="">
      <xdr:nvCxnSpPr>
        <xdr:cNvPr id="462" name="直線コネクタ 461"/>
        <xdr:cNvCxnSpPr/>
      </xdr:nvCxnSpPr>
      <xdr:spPr>
        <a:xfrm flipV="1">
          <a:off x="6972300" y="1657385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17329</xdr:rowOff>
    </xdr:from>
    <xdr:to>
      <xdr:col>11</xdr:col>
      <xdr:colOff>358775</xdr:colOff>
      <xdr:row>97</xdr:row>
      <xdr:rowOff>118929</xdr:rowOff>
    </xdr:to>
    <xdr:sp macro="" textlink="">
      <xdr:nvSpPr>
        <xdr:cNvPr id="463" name="フローチャート : 判断 462"/>
        <xdr:cNvSpPr/>
      </xdr:nvSpPr>
      <xdr:spPr>
        <a:xfrm>
          <a:off x="7810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110056</xdr:rowOff>
    </xdr:from>
    <xdr:ext cx="534377" cy="259045"/>
    <xdr:sp macro="" textlink="">
      <xdr:nvSpPr>
        <xdr:cNvPr id="464" name="テキスト ボックス 463"/>
        <xdr:cNvSpPr txBox="1"/>
      </xdr:nvSpPr>
      <xdr:spPr>
        <a:xfrm>
          <a:off x="7594111" y="16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33190</xdr:rowOff>
    </xdr:from>
    <xdr:to>
      <xdr:col>10</xdr:col>
      <xdr:colOff>155575</xdr:colOff>
      <xdr:row>97</xdr:row>
      <xdr:rowOff>134790</xdr:rowOff>
    </xdr:to>
    <xdr:sp macro="" textlink="">
      <xdr:nvSpPr>
        <xdr:cNvPr id="465" name="フローチャート : 判断 464"/>
        <xdr:cNvSpPr/>
      </xdr:nvSpPr>
      <xdr:spPr>
        <a:xfrm>
          <a:off x="6921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125917</xdr:rowOff>
    </xdr:from>
    <xdr:ext cx="534377" cy="259045"/>
    <xdr:sp macro="" textlink="">
      <xdr:nvSpPr>
        <xdr:cNvPr id="466" name="テキスト ボックス 465"/>
        <xdr:cNvSpPr txBox="1"/>
      </xdr:nvSpPr>
      <xdr:spPr>
        <a:xfrm>
          <a:off x="6705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149050</xdr:rowOff>
    </xdr:from>
    <xdr:to>
      <xdr:col>15</xdr:col>
      <xdr:colOff>231775</xdr:colOff>
      <xdr:row>96</xdr:row>
      <xdr:rowOff>79200</xdr:rowOff>
    </xdr:to>
    <xdr:sp macro="" textlink="">
      <xdr:nvSpPr>
        <xdr:cNvPr id="472" name="円/楕円 471"/>
        <xdr:cNvSpPr/>
      </xdr:nvSpPr>
      <xdr:spPr>
        <a:xfrm>
          <a:off x="10426700" y="164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477</xdr:rowOff>
    </xdr:from>
    <xdr:ext cx="534377" cy="259045"/>
    <xdr:sp macro="" textlink="">
      <xdr:nvSpPr>
        <xdr:cNvPr id="473" name="土木費該当値テキスト"/>
        <xdr:cNvSpPr txBox="1"/>
      </xdr:nvSpPr>
      <xdr:spPr>
        <a:xfrm>
          <a:off x="10528300" y="162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12360</xdr:rowOff>
    </xdr:from>
    <xdr:to>
      <xdr:col>14</xdr:col>
      <xdr:colOff>79375</xdr:colOff>
      <xdr:row>96</xdr:row>
      <xdr:rowOff>113960</xdr:rowOff>
    </xdr:to>
    <xdr:sp macro="" textlink="">
      <xdr:nvSpPr>
        <xdr:cNvPr id="474" name="円/楕円 473"/>
        <xdr:cNvSpPr/>
      </xdr:nvSpPr>
      <xdr:spPr>
        <a:xfrm>
          <a:off x="9588500" y="164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130487</xdr:rowOff>
    </xdr:from>
    <xdr:ext cx="534377" cy="259045"/>
    <xdr:sp macro="" textlink="">
      <xdr:nvSpPr>
        <xdr:cNvPr id="475" name="テキスト ボックス 474"/>
        <xdr:cNvSpPr txBox="1"/>
      </xdr:nvSpPr>
      <xdr:spPr>
        <a:xfrm>
          <a:off x="9372111" y="16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34502</xdr:rowOff>
    </xdr:from>
    <xdr:to>
      <xdr:col>12</xdr:col>
      <xdr:colOff>561975</xdr:colOff>
      <xdr:row>96</xdr:row>
      <xdr:rowOff>136102</xdr:rowOff>
    </xdr:to>
    <xdr:sp macro="" textlink="">
      <xdr:nvSpPr>
        <xdr:cNvPr id="476" name="円/楕円 475"/>
        <xdr:cNvSpPr/>
      </xdr:nvSpPr>
      <xdr:spPr>
        <a:xfrm>
          <a:off x="8699500" y="164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152629</xdr:rowOff>
    </xdr:from>
    <xdr:ext cx="534377" cy="259045"/>
    <xdr:sp macro="" textlink="">
      <xdr:nvSpPr>
        <xdr:cNvPr id="477" name="テキスト ボックス 476"/>
        <xdr:cNvSpPr txBox="1"/>
      </xdr:nvSpPr>
      <xdr:spPr>
        <a:xfrm>
          <a:off x="8483111" y="162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63850</xdr:rowOff>
    </xdr:from>
    <xdr:to>
      <xdr:col>11</xdr:col>
      <xdr:colOff>358775</xdr:colOff>
      <xdr:row>96</xdr:row>
      <xdr:rowOff>165450</xdr:rowOff>
    </xdr:to>
    <xdr:sp macro="" textlink="">
      <xdr:nvSpPr>
        <xdr:cNvPr id="478" name="円/楕円 477"/>
        <xdr:cNvSpPr/>
      </xdr:nvSpPr>
      <xdr:spPr>
        <a:xfrm>
          <a:off x="7810500" y="165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10527</xdr:rowOff>
    </xdr:from>
    <xdr:ext cx="534377" cy="259045"/>
    <xdr:sp macro="" textlink="">
      <xdr:nvSpPr>
        <xdr:cNvPr id="479" name="テキスト ボックス 478"/>
        <xdr:cNvSpPr txBox="1"/>
      </xdr:nvSpPr>
      <xdr:spPr>
        <a:xfrm>
          <a:off x="7594111" y="162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73017</xdr:rowOff>
    </xdr:from>
    <xdr:to>
      <xdr:col>10</xdr:col>
      <xdr:colOff>155575</xdr:colOff>
      <xdr:row>97</xdr:row>
      <xdr:rowOff>3167</xdr:rowOff>
    </xdr:to>
    <xdr:sp macro="" textlink="">
      <xdr:nvSpPr>
        <xdr:cNvPr id="480" name="円/楕円 479"/>
        <xdr:cNvSpPr/>
      </xdr:nvSpPr>
      <xdr:spPr>
        <a:xfrm>
          <a:off x="6921500" y="165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19694</xdr:rowOff>
    </xdr:from>
    <xdr:ext cx="534377" cy="259045"/>
    <xdr:sp macro="" textlink="">
      <xdr:nvSpPr>
        <xdr:cNvPr id="481" name="テキスト ボックス 480"/>
        <xdr:cNvSpPr txBox="1"/>
      </xdr:nvSpPr>
      <xdr:spPr>
        <a:xfrm>
          <a:off x="6705111" y="163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73308</xdr:rowOff>
    </xdr:from>
    <xdr:to>
      <xdr:col>23</xdr:col>
      <xdr:colOff>517525</xdr:colOff>
      <xdr:row>36</xdr:row>
      <xdr:rowOff>81064</xdr:rowOff>
    </xdr:to>
    <xdr:cxnSp macro="">
      <xdr:nvCxnSpPr>
        <xdr:cNvPr id="512" name="直線コネクタ 511"/>
        <xdr:cNvCxnSpPr/>
      </xdr:nvCxnSpPr>
      <xdr:spPr>
        <a:xfrm flipV="1">
          <a:off x="15481300" y="6245508"/>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6393</xdr:rowOff>
    </xdr:from>
    <xdr:to>
      <xdr:col>22</xdr:col>
      <xdr:colOff>365125</xdr:colOff>
      <xdr:row>36</xdr:row>
      <xdr:rowOff>81064</xdr:rowOff>
    </xdr:to>
    <xdr:cxnSp macro="">
      <xdr:nvCxnSpPr>
        <xdr:cNvPr id="515" name="直線コネクタ 514"/>
        <xdr:cNvCxnSpPr/>
      </xdr:nvCxnSpPr>
      <xdr:spPr>
        <a:xfrm>
          <a:off x="14592300" y="5492793"/>
          <a:ext cx="889000" cy="76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6393</xdr:rowOff>
    </xdr:from>
    <xdr:to>
      <xdr:col>21</xdr:col>
      <xdr:colOff>161925</xdr:colOff>
      <xdr:row>33</xdr:row>
      <xdr:rowOff>62107</xdr:rowOff>
    </xdr:to>
    <xdr:cxnSp macro="">
      <xdr:nvCxnSpPr>
        <xdr:cNvPr id="518" name="直線コネクタ 517"/>
        <xdr:cNvCxnSpPr/>
      </xdr:nvCxnSpPr>
      <xdr:spPr>
        <a:xfrm flipV="1">
          <a:off x="13703300" y="5492793"/>
          <a:ext cx="889000" cy="2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19" name="フローチャート : 判断 518"/>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95298</xdr:rowOff>
    </xdr:from>
    <xdr:ext cx="534377" cy="259045"/>
    <xdr:sp macro="" textlink="">
      <xdr:nvSpPr>
        <xdr:cNvPr id="520" name="テキスト ボックス 519"/>
        <xdr:cNvSpPr txBox="1"/>
      </xdr:nvSpPr>
      <xdr:spPr>
        <a:xfrm>
          <a:off x="14325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62107</xdr:rowOff>
    </xdr:from>
    <xdr:to>
      <xdr:col>19</xdr:col>
      <xdr:colOff>644525</xdr:colOff>
      <xdr:row>35</xdr:row>
      <xdr:rowOff>69014</xdr:rowOff>
    </xdr:to>
    <xdr:cxnSp macro="">
      <xdr:nvCxnSpPr>
        <xdr:cNvPr id="521" name="直線コネクタ 520"/>
        <xdr:cNvCxnSpPr/>
      </xdr:nvCxnSpPr>
      <xdr:spPr>
        <a:xfrm flipV="1">
          <a:off x="12814300" y="5719957"/>
          <a:ext cx="889000" cy="34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22" name="フローチャート : 判断 521"/>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111920</xdr:rowOff>
    </xdr:from>
    <xdr:ext cx="534377" cy="259045"/>
    <xdr:sp macro="" textlink="">
      <xdr:nvSpPr>
        <xdr:cNvPr id="523" name="テキスト ボックス 522"/>
        <xdr:cNvSpPr txBox="1"/>
      </xdr:nvSpPr>
      <xdr:spPr>
        <a:xfrm>
          <a:off x="13436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24" name="フローチャート : 判断 523"/>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114337</xdr:rowOff>
    </xdr:from>
    <xdr:ext cx="534377" cy="259045"/>
    <xdr:sp macro="" textlink="">
      <xdr:nvSpPr>
        <xdr:cNvPr id="525" name="テキスト ボックス 524"/>
        <xdr:cNvSpPr txBox="1"/>
      </xdr:nvSpPr>
      <xdr:spPr>
        <a:xfrm>
          <a:off x="12547111" y="6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22508</xdr:rowOff>
    </xdr:from>
    <xdr:to>
      <xdr:col>23</xdr:col>
      <xdr:colOff>568325</xdr:colOff>
      <xdr:row>36</xdr:row>
      <xdr:rowOff>124108</xdr:rowOff>
    </xdr:to>
    <xdr:sp macro="" textlink="">
      <xdr:nvSpPr>
        <xdr:cNvPr id="531" name="円/楕円 530"/>
        <xdr:cNvSpPr/>
      </xdr:nvSpPr>
      <xdr:spPr>
        <a:xfrm>
          <a:off x="16268700" y="61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45385</xdr:rowOff>
    </xdr:from>
    <xdr:ext cx="534377" cy="259045"/>
    <xdr:sp macro="" textlink="">
      <xdr:nvSpPr>
        <xdr:cNvPr id="532" name="消防費該当値テキスト"/>
        <xdr:cNvSpPr txBox="1"/>
      </xdr:nvSpPr>
      <xdr:spPr>
        <a:xfrm>
          <a:off x="16370300" y="604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30264</xdr:rowOff>
    </xdr:from>
    <xdr:to>
      <xdr:col>22</xdr:col>
      <xdr:colOff>415925</xdr:colOff>
      <xdr:row>36</xdr:row>
      <xdr:rowOff>131864</xdr:rowOff>
    </xdr:to>
    <xdr:sp macro="" textlink="">
      <xdr:nvSpPr>
        <xdr:cNvPr id="533" name="円/楕円 532"/>
        <xdr:cNvSpPr/>
      </xdr:nvSpPr>
      <xdr:spPr>
        <a:xfrm>
          <a:off x="15430500" y="62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148391</xdr:rowOff>
    </xdr:from>
    <xdr:ext cx="534377" cy="259045"/>
    <xdr:sp macro="" textlink="">
      <xdr:nvSpPr>
        <xdr:cNvPr id="534" name="テキスト ボックス 533"/>
        <xdr:cNvSpPr txBox="1"/>
      </xdr:nvSpPr>
      <xdr:spPr>
        <a:xfrm>
          <a:off x="15214111" y="59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32,591</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127043</xdr:rowOff>
    </xdr:from>
    <xdr:to>
      <xdr:col>21</xdr:col>
      <xdr:colOff>212725</xdr:colOff>
      <xdr:row>32</xdr:row>
      <xdr:rowOff>57193</xdr:rowOff>
    </xdr:to>
    <xdr:sp macro="" textlink="">
      <xdr:nvSpPr>
        <xdr:cNvPr id="535" name="円/楕円 534"/>
        <xdr:cNvSpPr/>
      </xdr:nvSpPr>
      <xdr:spPr>
        <a:xfrm>
          <a:off x="14541500" y="54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73720</xdr:rowOff>
    </xdr:from>
    <xdr:ext cx="534377" cy="259045"/>
    <xdr:sp macro="" textlink="">
      <xdr:nvSpPr>
        <xdr:cNvPr id="536" name="テキスト ボックス 535"/>
        <xdr:cNvSpPr txBox="1"/>
      </xdr:nvSpPr>
      <xdr:spPr>
        <a:xfrm>
          <a:off x="14325111" y="521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79,164</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11307</xdr:rowOff>
    </xdr:from>
    <xdr:to>
      <xdr:col>20</xdr:col>
      <xdr:colOff>9525</xdr:colOff>
      <xdr:row>33</xdr:row>
      <xdr:rowOff>112907</xdr:rowOff>
    </xdr:to>
    <xdr:sp macro="" textlink="">
      <xdr:nvSpPr>
        <xdr:cNvPr id="537" name="円/楕円 536"/>
        <xdr:cNvSpPr/>
      </xdr:nvSpPr>
      <xdr:spPr>
        <a:xfrm>
          <a:off x="13652500" y="56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129434</xdr:rowOff>
    </xdr:from>
    <xdr:ext cx="534377" cy="259045"/>
    <xdr:sp macro="" textlink="">
      <xdr:nvSpPr>
        <xdr:cNvPr id="538" name="テキスト ボックス 537"/>
        <xdr:cNvSpPr txBox="1"/>
      </xdr:nvSpPr>
      <xdr:spPr>
        <a:xfrm>
          <a:off x="13436111" y="54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18214</xdr:rowOff>
    </xdr:from>
    <xdr:to>
      <xdr:col>18</xdr:col>
      <xdr:colOff>492125</xdr:colOff>
      <xdr:row>35</xdr:row>
      <xdr:rowOff>119814</xdr:rowOff>
    </xdr:to>
    <xdr:sp macro="" textlink="">
      <xdr:nvSpPr>
        <xdr:cNvPr id="539" name="円/楕円 538"/>
        <xdr:cNvSpPr/>
      </xdr:nvSpPr>
      <xdr:spPr>
        <a:xfrm>
          <a:off x="12763500" y="6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136341</xdr:rowOff>
    </xdr:from>
    <xdr:ext cx="534377" cy="259045"/>
    <xdr:sp macro="" textlink="">
      <xdr:nvSpPr>
        <xdr:cNvPr id="540" name="テキスト ボックス 539"/>
        <xdr:cNvSpPr txBox="1"/>
      </xdr:nvSpPr>
      <xdr:spPr>
        <a:xfrm>
          <a:off x="12547111" y="579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130830</xdr:rowOff>
    </xdr:from>
    <xdr:to>
      <xdr:col>23</xdr:col>
      <xdr:colOff>517525</xdr:colOff>
      <xdr:row>57</xdr:row>
      <xdr:rowOff>28916</xdr:rowOff>
    </xdr:to>
    <xdr:cxnSp macro="">
      <xdr:nvCxnSpPr>
        <xdr:cNvPr id="567" name="直線コネクタ 566"/>
        <xdr:cNvCxnSpPr/>
      </xdr:nvCxnSpPr>
      <xdr:spPr>
        <a:xfrm flipV="1">
          <a:off x="15481300" y="9732030"/>
          <a:ext cx="838200" cy="6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24568</xdr:rowOff>
    </xdr:from>
    <xdr:to>
      <xdr:col>22</xdr:col>
      <xdr:colOff>365125</xdr:colOff>
      <xdr:row>57</xdr:row>
      <xdr:rowOff>28916</xdr:rowOff>
    </xdr:to>
    <xdr:cxnSp macro="">
      <xdr:nvCxnSpPr>
        <xdr:cNvPr id="570" name="直線コネクタ 569"/>
        <xdr:cNvCxnSpPr/>
      </xdr:nvCxnSpPr>
      <xdr:spPr>
        <a:xfrm>
          <a:off x="14592300" y="9797218"/>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131754</xdr:rowOff>
    </xdr:from>
    <xdr:to>
      <xdr:col>21</xdr:col>
      <xdr:colOff>161925</xdr:colOff>
      <xdr:row>57</xdr:row>
      <xdr:rowOff>24568</xdr:rowOff>
    </xdr:to>
    <xdr:cxnSp macro="">
      <xdr:nvCxnSpPr>
        <xdr:cNvPr id="573" name="直線コネクタ 572"/>
        <xdr:cNvCxnSpPr/>
      </xdr:nvCxnSpPr>
      <xdr:spPr>
        <a:xfrm>
          <a:off x="13703300" y="9732954"/>
          <a:ext cx="889000" cy="6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74" name="フローチャート : 判断 573"/>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80330</xdr:rowOff>
    </xdr:from>
    <xdr:ext cx="534377" cy="259045"/>
    <xdr:sp macro="" textlink="">
      <xdr:nvSpPr>
        <xdr:cNvPr id="575" name="テキスト ボックス 574"/>
        <xdr:cNvSpPr txBox="1"/>
      </xdr:nvSpPr>
      <xdr:spPr>
        <a:xfrm>
          <a:off x="14325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116607</xdr:rowOff>
    </xdr:from>
    <xdr:to>
      <xdr:col>19</xdr:col>
      <xdr:colOff>644525</xdr:colOff>
      <xdr:row>56</xdr:row>
      <xdr:rowOff>131754</xdr:rowOff>
    </xdr:to>
    <xdr:cxnSp macro="">
      <xdr:nvCxnSpPr>
        <xdr:cNvPr id="576" name="直線コネクタ 575"/>
        <xdr:cNvCxnSpPr/>
      </xdr:nvCxnSpPr>
      <xdr:spPr>
        <a:xfrm>
          <a:off x="12814300" y="9717807"/>
          <a:ext cx="8890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77" name="フローチャート : 判断 576"/>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78" name="テキスト ボックス 577"/>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79" name="フローチャート : 判断 578"/>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91559</xdr:rowOff>
    </xdr:from>
    <xdr:ext cx="534377" cy="259045"/>
    <xdr:sp macro="" textlink="">
      <xdr:nvSpPr>
        <xdr:cNvPr id="580" name="テキスト ボックス 579"/>
        <xdr:cNvSpPr txBox="1"/>
      </xdr:nvSpPr>
      <xdr:spPr>
        <a:xfrm>
          <a:off x="12547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80030</xdr:rowOff>
    </xdr:from>
    <xdr:to>
      <xdr:col>23</xdr:col>
      <xdr:colOff>568325</xdr:colOff>
      <xdr:row>57</xdr:row>
      <xdr:rowOff>10180</xdr:rowOff>
    </xdr:to>
    <xdr:sp macro="" textlink="">
      <xdr:nvSpPr>
        <xdr:cNvPr id="586" name="円/楕円 585"/>
        <xdr:cNvSpPr/>
      </xdr:nvSpPr>
      <xdr:spPr>
        <a:xfrm>
          <a:off x="16268700" y="96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102907</xdr:rowOff>
    </xdr:from>
    <xdr:ext cx="534377" cy="259045"/>
    <xdr:sp macro="" textlink="">
      <xdr:nvSpPr>
        <xdr:cNvPr id="587" name="教育費該当値テキスト"/>
        <xdr:cNvSpPr txBox="1"/>
      </xdr:nvSpPr>
      <xdr:spPr>
        <a:xfrm>
          <a:off x="16370300" y="95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149566</xdr:rowOff>
    </xdr:from>
    <xdr:to>
      <xdr:col>22</xdr:col>
      <xdr:colOff>415925</xdr:colOff>
      <xdr:row>57</xdr:row>
      <xdr:rowOff>79716</xdr:rowOff>
    </xdr:to>
    <xdr:sp macro="" textlink="">
      <xdr:nvSpPr>
        <xdr:cNvPr id="588" name="円/楕円 587"/>
        <xdr:cNvSpPr/>
      </xdr:nvSpPr>
      <xdr:spPr>
        <a:xfrm>
          <a:off x="15430500" y="97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96243</xdr:rowOff>
    </xdr:from>
    <xdr:ext cx="534377" cy="259045"/>
    <xdr:sp macro="" textlink="">
      <xdr:nvSpPr>
        <xdr:cNvPr id="589" name="テキスト ボックス 588"/>
        <xdr:cNvSpPr txBox="1"/>
      </xdr:nvSpPr>
      <xdr:spPr>
        <a:xfrm>
          <a:off x="15214111" y="952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145218</xdr:rowOff>
    </xdr:from>
    <xdr:to>
      <xdr:col>21</xdr:col>
      <xdr:colOff>212725</xdr:colOff>
      <xdr:row>57</xdr:row>
      <xdr:rowOff>75368</xdr:rowOff>
    </xdr:to>
    <xdr:sp macro="" textlink="">
      <xdr:nvSpPr>
        <xdr:cNvPr id="590" name="円/楕円 589"/>
        <xdr:cNvSpPr/>
      </xdr:nvSpPr>
      <xdr:spPr>
        <a:xfrm>
          <a:off x="14541500" y="97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91895</xdr:rowOff>
    </xdr:from>
    <xdr:ext cx="534377" cy="259045"/>
    <xdr:sp macro="" textlink="">
      <xdr:nvSpPr>
        <xdr:cNvPr id="591" name="テキスト ボックス 590"/>
        <xdr:cNvSpPr txBox="1"/>
      </xdr:nvSpPr>
      <xdr:spPr>
        <a:xfrm>
          <a:off x="14325111" y="95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80954</xdr:rowOff>
    </xdr:from>
    <xdr:to>
      <xdr:col>20</xdr:col>
      <xdr:colOff>9525</xdr:colOff>
      <xdr:row>57</xdr:row>
      <xdr:rowOff>11104</xdr:rowOff>
    </xdr:to>
    <xdr:sp macro="" textlink="">
      <xdr:nvSpPr>
        <xdr:cNvPr id="592" name="円/楕円 591"/>
        <xdr:cNvSpPr/>
      </xdr:nvSpPr>
      <xdr:spPr>
        <a:xfrm>
          <a:off x="13652500" y="96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27631</xdr:rowOff>
    </xdr:from>
    <xdr:ext cx="534377" cy="259045"/>
    <xdr:sp macro="" textlink="">
      <xdr:nvSpPr>
        <xdr:cNvPr id="593" name="テキスト ボックス 592"/>
        <xdr:cNvSpPr txBox="1"/>
      </xdr:nvSpPr>
      <xdr:spPr>
        <a:xfrm>
          <a:off x="13436111" y="94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65807</xdr:rowOff>
    </xdr:from>
    <xdr:to>
      <xdr:col>18</xdr:col>
      <xdr:colOff>492125</xdr:colOff>
      <xdr:row>56</xdr:row>
      <xdr:rowOff>167407</xdr:rowOff>
    </xdr:to>
    <xdr:sp macro="" textlink="">
      <xdr:nvSpPr>
        <xdr:cNvPr id="594" name="円/楕円 593"/>
        <xdr:cNvSpPr/>
      </xdr:nvSpPr>
      <xdr:spPr>
        <a:xfrm>
          <a:off x="12763500" y="96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12484</xdr:rowOff>
    </xdr:from>
    <xdr:ext cx="534377" cy="259045"/>
    <xdr:sp macro="" textlink="">
      <xdr:nvSpPr>
        <xdr:cNvPr id="595" name="テキスト ボックス 594"/>
        <xdr:cNvSpPr txBox="1"/>
      </xdr:nvSpPr>
      <xdr:spPr>
        <a:xfrm>
          <a:off x="12547111" y="944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161874</xdr:rowOff>
    </xdr:from>
    <xdr:to>
      <xdr:col>23</xdr:col>
      <xdr:colOff>517525</xdr:colOff>
      <xdr:row>78</xdr:row>
      <xdr:rowOff>145035</xdr:rowOff>
    </xdr:to>
    <xdr:cxnSp macro="">
      <xdr:nvCxnSpPr>
        <xdr:cNvPr id="624" name="直線コネクタ 623"/>
        <xdr:cNvCxnSpPr/>
      </xdr:nvCxnSpPr>
      <xdr:spPr>
        <a:xfrm flipV="1">
          <a:off x="15481300" y="13363524"/>
          <a:ext cx="838200" cy="1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145035</xdr:rowOff>
    </xdr:from>
    <xdr:to>
      <xdr:col>22</xdr:col>
      <xdr:colOff>365125</xdr:colOff>
      <xdr:row>79</xdr:row>
      <xdr:rowOff>22143</xdr:rowOff>
    </xdr:to>
    <xdr:cxnSp macro="">
      <xdr:nvCxnSpPr>
        <xdr:cNvPr id="627" name="直線コネクタ 626"/>
        <xdr:cNvCxnSpPr/>
      </xdr:nvCxnSpPr>
      <xdr:spPr>
        <a:xfrm flipV="1">
          <a:off x="14592300" y="13518135"/>
          <a:ext cx="889000" cy="4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9" name="テキスト ボックス 628"/>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22143</xdr:rowOff>
    </xdr:from>
    <xdr:to>
      <xdr:col>21</xdr:col>
      <xdr:colOff>161925</xdr:colOff>
      <xdr:row>79</xdr:row>
      <xdr:rowOff>35153</xdr:rowOff>
    </xdr:to>
    <xdr:cxnSp macro="">
      <xdr:nvCxnSpPr>
        <xdr:cNvPr id="630" name="直線コネクタ 629"/>
        <xdr:cNvCxnSpPr/>
      </xdr:nvCxnSpPr>
      <xdr:spPr>
        <a:xfrm flipV="1">
          <a:off x="13703300" y="13566693"/>
          <a:ext cx="8890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97853</xdr:rowOff>
    </xdr:from>
    <xdr:to>
      <xdr:col>21</xdr:col>
      <xdr:colOff>212725</xdr:colOff>
      <xdr:row>79</xdr:row>
      <xdr:rowOff>28003</xdr:rowOff>
    </xdr:to>
    <xdr:sp macro="" textlink="">
      <xdr:nvSpPr>
        <xdr:cNvPr id="631" name="フローチャート : 判断 630"/>
        <xdr:cNvSpPr/>
      </xdr:nvSpPr>
      <xdr:spPr>
        <a:xfrm>
          <a:off x="14541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44530</xdr:rowOff>
    </xdr:from>
    <xdr:ext cx="469744" cy="259045"/>
    <xdr:sp macro="" textlink="">
      <xdr:nvSpPr>
        <xdr:cNvPr id="632" name="テキスト ボックス 631"/>
        <xdr:cNvSpPr txBox="1"/>
      </xdr:nvSpPr>
      <xdr:spPr>
        <a:xfrm>
          <a:off x="14357427"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93884</xdr:rowOff>
    </xdr:from>
    <xdr:to>
      <xdr:col>19</xdr:col>
      <xdr:colOff>644525</xdr:colOff>
      <xdr:row>79</xdr:row>
      <xdr:rowOff>35153</xdr:rowOff>
    </xdr:to>
    <xdr:cxnSp macro="">
      <xdr:nvCxnSpPr>
        <xdr:cNvPr id="633" name="直線コネクタ 632"/>
        <xdr:cNvCxnSpPr/>
      </xdr:nvCxnSpPr>
      <xdr:spPr>
        <a:xfrm>
          <a:off x="12814300" y="13466984"/>
          <a:ext cx="889000" cy="1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101416</xdr:rowOff>
    </xdr:from>
    <xdr:to>
      <xdr:col>20</xdr:col>
      <xdr:colOff>9525</xdr:colOff>
      <xdr:row>79</xdr:row>
      <xdr:rowOff>31566</xdr:rowOff>
    </xdr:to>
    <xdr:sp macro="" textlink="">
      <xdr:nvSpPr>
        <xdr:cNvPr id="634" name="フローチャート : 判断 633"/>
        <xdr:cNvSpPr/>
      </xdr:nvSpPr>
      <xdr:spPr>
        <a:xfrm>
          <a:off x="13652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48093</xdr:rowOff>
    </xdr:from>
    <xdr:ext cx="469744" cy="259045"/>
    <xdr:sp macro="" textlink="">
      <xdr:nvSpPr>
        <xdr:cNvPr id="635" name="テキスト ボックス 634"/>
        <xdr:cNvSpPr txBox="1"/>
      </xdr:nvSpPr>
      <xdr:spPr>
        <a:xfrm>
          <a:off x="13468427"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45486</xdr:rowOff>
    </xdr:from>
    <xdr:to>
      <xdr:col>18</xdr:col>
      <xdr:colOff>492125</xdr:colOff>
      <xdr:row>77</xdr:row>
      <xdr:rowOff>147086</xdr:rowOff>
    </xdr:to>
    <xdr:sp macro="" textlink="">
      <xdr:nvSpPr>
        <xdr:cNvPr id="636" name="フローチャート : 判断 635"/>
        <xdr:cNvSpPr/>
      </xdr:nvSpPr>
      <xdr:spPr>
        <a:xfrm>
          <a:off x="12763500" y="132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163613</xdr:rowOff>
    </xdr:from>
    <xdr:ext cx="534377" cy="259045"/>
    <xdr:sp macro="" textlink="">
      <xdr:nvSpPr>
        <xdr:cNvPr id="637" name="テキスト ボックス 636"/>
        <xdr:cNvSpPr txBox="1"/>
      </xdr:nvSpPr>
      <xdr:spPr>
        <a:xfrm>
          <a:off x="12547111" y="130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111074</xdr:rowOff>
    </xdr:from>
    <xdr:to>
      <xdr:col>23</xdr:col>
      <xdr:colOff>568325</xdr:colOff>
      <xdr:row>78</xdr:row>
      <xdr:rowOff>41224</xdr:rowOff>
    </xdr:to>
    <xdr:sp macro="" textlink="">
      <xdr:nvSpPr>
        <xdr:cNvPr id="643" name="円/楕円 642"/>
        <xdr:cNvSpPr/>
      </xdr:nvSpPr>
      <xdr:spPr>
        <a:xfrm>
          <a:off x="16268700" y="133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133951</xdr:rowOff>
    </xdr:from>
    <xdr:ext cx="534377" cy="259045"/>
    <xdr:sp macro="" textlink="">
      <xdr:nvSpPr>
        <xdr:cNvPr id="644" name="災害復旧費該当値テキスト"/>
        <xdr:cNvSpPr txBox="1"/>
      </xdr:nvSpPr>
      <xdr:spPr>
        <a:xfrm>
          <a:off x="16370300" y="131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94235</xdr:rowOff>
    </xdr:from>
    <xdr:to>
      <xdr:col>22</xdr:col>
      <xdr:colOff>415925</xdr:colOff>
      <xdr:row>79</xdr:row>
      <xdr:rowOff>24385</xdr:rowOff>
    </xdr:to>
    <xdr:sp macro="" textlink="">
      <xdr:nvSpPr>
        <xdr:cNvPr id="645" name="円/楕円 644"/>
        <xdr:cNvSpPr/>
      </xdr:nvSpPr>
      <xdr:spPr>
        <a:xfrm>
          <a:off x="15430500" y="13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40912</xdr:rowOff>
    </xdr:from>
    <xdr:ext cx="469744" cy="259045"/>
    <xdr:sp macro="" textlink="">
      <xdr:nvSpPr>
        <xdr:cNvPr id="646" name="テキスト ボックス 645"/>
        <xdr:cNvSpPr txBox="1"/>
      </xdr:nvSpPr>
      <xdr:spPr>
        <a:xfrm>
          <a:off x="15246427" y="1324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142793</xdr:rowOff>
    </xdr:from>
    <xdr:to>
      <xdr:col>21</xdr:col>
      <xdr:colOff>212725</xdr:colOff>
      <xdr:row>79</xdr:row>
      <xdr:rowOff>72943</xdr:rowOff>
    </xdr:to>
    <xdr:sp macro="" textlink="">
      <xdr:nvSpPr>
        <xdr:cNvPr id="647" name="円/楕円 646"/>
        <xdr:cNvSpPr/>
      </xdr:nvSpPr>
      <xdr:spPr>
        <a:xfrm>
          <a:off x="14541500" y="135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64070</xdr:rowOff>
    </xdr:from>
    <xdr:ext cx="469744" cy="259045"/>
    <xdr:sp macro="" textlink="">
      <xdr:nvSpPr>
        <xdr:cNvPr id="648" name="テキスト ボックス 647"/>
        <xdr:cNvSpPr txBox="1"/>
      </xdr:nvSpPr>
      <xdr:spPr>
        <a:xfrm>
          <a:off x="14357427" y="1360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155803</xdr:rowOff>
    </xdr:from>
    <xdr:to>
      <xdr:col>20</xdr:col>
      <xdr:colOff>9525</xdr:colOff>
      <xdr:row>79</xdr:row>
      <xdr:rowOff>85953</xdr:rowOff>
    </xdr:to>
    <xdr:sp macro="" textlink="">
      <xdr:nvSpPr>
        <xdr:cNvPr id="649" name="円/楕円 648"/>
        <xdr:cNvSpPr/>
      </xdr:nvSpPr>
      <xdr:spPr>
        <a:xfrm>
          <a:off x="13652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77080</xdr:rowOff>
    </xdr:from>
    <xdr:ext cx="378565" cy="259045"/>
    <xdr:sp macro="" textlink="">
      <xdr:nvSpPr>
        <xdr:cNvPr id="650" name="テキスト ボックス 649"/>
        <xdr:cNvSpPr txBox="1"/>
      </xdr:nvSpPr>
      <xdr:spPr>
        <a:xfrm>
          <a:off x="13514017" y="1362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43084</xdr:rowOff>
    </xdr:from>
    <xdr:to>
      <xdr:col>18</xdr:col>
      <xdr:colOff>492125</xdr:colOff>
      <xdr:row>78</xdr:row>
      <xdr:rowOff>144684</xdr:rowOff>
    </xdr:to>
    <xdr:sp macro="" textlink="">
      <xdr:nvSpPr>
        <xdr:cNvPr id="651" name="円/楕円 650"/>
        <xdr:cNvSpPr/>
      </xdr:nvSpPr>
      <xdr:spPr>
        <a:xfrm>
          <a:off x="12763500" y="134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135811</xdr:rowOff>
    </xdr:from>
    <xdr:ext cx="469744" cy="259045"/>
    <xdr:sp macro="" textlink="">
      <xdr:nvSpPr>
        <xdr:cNvPr id="652" name="テキスト ボックス 651"/>
        <xdr:cNvSpPr txBox="1"/>
      </xdr:nvSpPr>
      <xdr:spPr>
        <a:xfrm>
          <a:off x="12579427" y="135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4" name="テキスト ボックス 66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7" name="直線コネクタ 66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8" name="テキスト ボックス 66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110634</xdr:rowOff>
    </xdr:from>
    <xdr:to>
      <xdr:col>23</xdr:col>
      <xdr:colOff>516889</xdr:colOff>
      <xdr:row>98</xdr:row>
      <xdr:rowOff>15525</xdr:rowOff>
    </xdr:to>
    <xdr:cxnSp macro="">
      <xdr:nvCxnSpPr>
        <xdr:cNvPr id="672" name="直線コネクタ 671"/>
        <xdr:cNvCxnSpPr/>
      </xdr:nvCxnSpPr>
      <xdr:spPr>
        <a:xfrm flipV="1">
          <a:off x="16317595" y="15712584"/>
          <a:ext cx="1269" cy="110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19352</xdr:rowOff>
    </xdr:from>
    <xdr:ext cx="469744" cy="259045"/>
    <xdr:sp macro="" textlink="">
      <xdr:nvSpPr>
        <xdr:cNvPr id="673" name="公債費最小値テキスト"/>
        <xdr:cNvSpPr txBox="1"/>
      </xdr:nvSpPr>
      <xdr:spPr>
        <a:xfrm>
          <a:off x="16370300" y="168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98</xdr:row>
      <xdr:rowOff>15525</xdr:rowOff>
    </xdr:from>
    <xdr:to>
      <xdr:col>23</xdr:col>
      <xdr:colOff>606425</xdr:colOff>
      <xdr:row>98</xdr:row>
      <xdr:rowOff>15525</xdr:rowOff>
    </xdr:to>
    <xdr:cxnSp macro="">
      <xdr:nvCxnSpPr>
        <xdr:cNvPr id="674" name="直線コネクタ 673"/>
        <xdr:cNvCxnSpPr/>
      </xdr:nvCxnSpPr>
      <xdr:spPr>
        <a:xfrm>
          <a:off x="16230600" y="1681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57311</xdr:rowOff>
    </xdr:from>
    <xdr:ext cx="599010" cy="259045"/>
    <xdr:sp macro="" textlink="">
      <xdr:nvSpPr>
        <xdr:cNvPr id="675" name="公債費最大値テキスト"/>
        <xdr:cNvSpPr txBox="1"/>
      </xdr:nvSpPr>
      <xdr:spPr>
        <a:xfrm>
          <a:off x="16370300" y="1548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91</xdr:row>
      <xdr:rowOff>110634</xdr:rowOff>
    </xdr:from>
    <xdr:to>
      <xdr:col>23</xdr:col>
      <xdr:colOff>606425</xdr:colOff>
      <xdr:row>91</xdr:row>
      <xdr:rowOff>110634</xdr:rowOff>
    </xdr:to>
    <xdr:cxnSp macro="">
      <xdr:nvCxnSpPr>
        <xdr:cNvPr id="676" name="直線コネクタ 675"/>
        <xdr:cNvCxnSpPr/>
      </xdr:nvCxnSpPr>
      <xdr:spPr>
        <a:xfrm>
          <a:off x="16230600" y="1571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82584</xdr:rowOff>
    </xdr:from>
    <xdr:to>
      <xdr:col>23</xdr:col>
      <xdr:colOff>517525</xdr:colOff>
      <xdr:row>91</xdr:row>
      <xdr:rowOff>110634</xdr:rowOff>
    </xdr:to>
    <xdr:cxnSp macro="">
      <xdr:nvCxnSpPr>
        <xdr:cNvPr id="677" name="直線コネクタ 676"/>
        <xdr:cNvCxnSpPr/>
      </xdr:nvCxnSpPr>
      <xdr:spPr>
        <a:xfrm>
          <a:off x="15481300" y="15684534"/>
          <a:ext cx="8382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164557</xdr:rowOff>
    </xdr:from>
    <xdr:ext cx="534377" cy="259045"/>
    <xdr:sp macro="" textlink="">
      <xdr:nvSpPr>
        <xdr:cNvPr id="678" name="公債費平均値テキスト"/>
        <xdr:cNvSpPr txBox="1"/>
      </xdr:nvSpPr>
      <xdr:spPr>
        <a:xfrm>
          <a:off x="16370300" y="16452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14680</xdr:rowOff>
    </xdr:from>
    <xdr:to>
      <xdr:col>23</xdr:col>
      <xdr:colOff>568325</xdr:colOff>
      <xdr:row>96</xdr:row>
      <xdr:rowOff>116280</xdr:rowOff>
    </xdr:to>
    <xdr:sp macro="" textlink="">
      <xdr:nvSpPr>
        <xdr:cNvPr id="679" name="フローチャート : 判断 678"/>
        <xdr:cNvSpPr/>
      </xdr:nvSpPr>
      <xdr:spPr>
        <a:xfrm>
          <a:off x="16268700" y="1647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82584</xdr:rowOff>
    </xdr:from>
    <xdr:to>
      <xdr:col>22</xdr:col>
      <xdr:colOff>365125</xdr:colOff>
      <xdr:row>91</xdr:row>
      <xdr:rowOff>99289</xdr:rowOff>
    </xdr:to>
    <xdr:cxnSp macro="">
      <xdr:nvCxnSpPr>
        <xdr:cNvPr id="680" name="直線コネクタ 679"/>
        <xdr:cNvCxnSpPr/>
      </xdr:nvCxnSpPr>
      <xdr:spPr>
        <a:xfrm flipV="1">
          <a:off x="14592300" y="15684534"/>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150873</xdr:rowOff>
    </xdr:from>
    <xdr:to>
      <xdr:col>22</xdr:col>
      <xdr:colOff>415925</xdr:colOff>
      <xdr:row>96</xdr:row>
      <xdr:rowOff>81023</xdr:rowOff>
    </xdr:to>
    <xdr:sp macro="" textlink="">
      <xdr:nvSpPr>
        <xdr:cNvPr id="681" name="フローチャート : 判断 680"/>
        <xdr:cNvSpPr/>
      </xdr:nvSpPr>
      <xdr:spPr>
        <a:xfrm>
          <a:off x="15430500" y="1643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72150</xdr:rowOff>
    </xdr:from>
    <xdr:ext cx="534377" cy="259045"/>
    <xdr:sp macro="" textlink="">
      <xdr:nvSpPr>
        <xdr:cNvPr id="682" name="テキスト ボックス 681"/>
        <xdr:cNvSpPr txBox="1"/>
      </xdr:nvSpPr>
      <xdr:spPr>
        <a:xfrm>
          <a:off x="15214111" y="165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89866</xdr:rowOff>
    </xdr:from>
    <xdr:to>
      <xdr:col>21</xdr:col>
      <xdr:colOff>161925</xdr:colOff>
      <xdr:row>91</xdr:row>
      <xdr:rowOff>99289</xdr:rowOff>
    </xdr:to>
    <xdr:cxnSp macro="">
      <xdr:nvCxnSpPr>
        <xdr:cNvPr id="683" name="直線コネクタ 682"/>
        <xdr:cNvCxnSpPr/>
      </xdr:nvCxnSpPr>
      <xdr:spPr>
        <a:xfrm>
          <a:off x="13703300" y="15691816"/>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4866</xdr:rowOff>
    </xdr:from>
    <xdr:to>
      <xdr:col>21</xdr:col>
      <xdr:colOff>212725</xdr:colOff>
      <xdr:row>96</xdr:row>
      <xdr:rowOff>106466</xdr:rowOff>
    </xdr:to>
    <xdr:sp macro="" textlink="">
      <xdr:nvSpPr>
        <xdr:cNvPr id="684" name="フローチャート : 判断 683"/>
        <xdr:cNvSpPr/>
      </xdr:nvSpPr>
      <xdr:spPr>
        <a:xfrm>
          <a:off x="14541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97593</xdr:rowOff>
    </xdr:from>
    <xdr:ext cx="534377" cy="259045"/>
    <xdr:sp macro="" textlink="">
      <xdr:nvSpPr>
        <xdr:cNvPr id="685" name="テキスト ボックス 684"/>
        <xdr:cNvSpPr txBox="1"/>
      </xdr:nvSpPr>
      <xdr:spPr>
        <a:xfrm>
          <a:off x="14325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57587</xdr:rowOff>
    </xdr:from>
    <xdr:to>
      <xdr:col>19</xdr:col>
      <xdr:colOff>644525</xdr:colOff>
      <xdr:row>91</xdr:row>
      <xdr:rowOff>89866</xdr:rowOff>
    </xdr:to>
    <xdr:cxnSp macro="">
      <xdr:nvCxnSpPr>
        <xdr:cNvPr id="686" name="直線コネクタ 685"/>
        <xdr:cNvCxnSpPr/>
      </xdr:nvCxnSpPr>
      <xdr:spPr>
        <a:xfrm>
          <a:off x="12814300" y="15659537"/>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163618</xdr:rowOff>
    </xdr:from>
    <xdr:to>
      <xdr:col>20</xdr:col>
      <xdr:colOff>9525</xdr:colOff>
      <xdr:row>96</xdr:row>
      <xdr:rowOff>93768</xdr:rowOff>
    </xdr:to>
    <xdr:sp macro="" textlink="">
      <xdr:nvSpPr>
        <xdr:cNvPr id="687" name="フローチャート : 判断 686"/>
        <xdr:cNvSpPr/>
      </xdr:nvSpPr>
      <xdr:spPr>
        <a:xfrm>
          <a:off x="13652500" y="164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84895</xdr:rowOff>
    </xdr:from>
    <xdr:ext cx="534377" cy="259045"/>
    <xdr:sp macro="" textlink="">
      <xdr:nvSpPr>
        <xdr:cNvPr id="688" name="テキスト ボックス 687"/>
        <xdr:cNvSpPr txBox="1"/>
      </xdr:nvSpPr>
      <xdr:spPr>
        <a:xfrm>
          <a:off x="13436111" y="165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164807</xdr:rowOff>
    </xdr:from>
    <xdr:to>
      <xdr:col>18</xdr:col>
      <xdr:colOff>492125</xdr:colOff>
      <xdr:row>96</xdr:row>
      <xdr:rowOff>94957</xdr:rowOff>
    </xdr:to>
    <xdr:sp macro="" textlink="">
      <xdr:nvSpPr>
        <xdr:cNvPr id="689" name="フローチャート : 判断 688"/>
        <xdr:cNvSpPr/>
      </xdr:nvSpPr>
      <xdr:spPr>
        <a:xfrm>
          <a:off x="12763500" y="164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86084</xdr:rowOff>
    </xdr:from>
    <xdr:ext cx="534377" cy="259045"/>
    <xdr:sp macro="" textlink="">
      <xdr:nvSpPr>
        <xdr:cNvPr id="690" name="テキスト ボックス 689"/>
        <xdr:cNvSpPr txBox="1"/>
      </xdr:nvSpPr>
      <xdr:spPr>
        <a:xfrm>
          <a:off x="12547111" y="165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59834</xdr:rowOff>
    </xdr:from>
    <xdr:to>
      <xdr:col>23</xdr:col>
      <xdr:colOff>568325</xdr:colOff>
      <xdr:row>91</xdr:row>
      <xdr:rowOff>161434</xdr:rowOff>
    </xdr:to>
    <xdr:sp macro="" textlink="">
      <xdr:nvSpPr>
        <xdr:cNvPr id="696" name="円/楕円 695"/>
        <xdr:cNvSpPr/>
      </xdr:nvSpPr>
      <xdr:spPr>
        <a:xfrm>
          <a:off x="16268700" y="156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12861</xdr:rowOff>
    </xdr:from>
    <xdr:ext cx="599010" cy="259045"/>
    <xdr:sp macro="" textlink="">
      <xdr:nvSpPr>
        <xdr:cNvPr id="697" name="公債費該当値テキスト"/>
        <xdr:cNvSpPr txBox="1"/>
      </xdr:nvSpPr>
      <xdr:spPr>
        <a:xfrm>
          <a:off x="16370300" y="1561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195,086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31784</xdr:rowOff>
    </xdr:from>
    <xdr:to>
      <xdr:col>22</xdr:col>
      <xdr:colOff>415925</xdr:colOff>
      <xdr:row>91</xdr:row>
      <xdr:rowOff>133384</xdr:rowOff>
    </xdr:to>
    <xdr:sp macro="" textlink="">
      <xdr:nvSpPr>
        <xdr:cNvPr id="698" name="円/楕円 697"/>
        <xdr:cNvSpPr/>
      </xdr:nvSpPr>
      <xdr:spPr>
        <a:xfrm>
          <a:off x="15430500" y="156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149911</xdr:rowOff>
    </xdr:from>
    <xdr:ext cx="599010" cy="259045"/>
    <xdr:sp macro="" textlink="">
      <xdr:nvSpPr>
        <xdr:cNvPr id="699" name="テキスト ボックス 698"/>
        <xdr:cNvSpPr txBox="1"/>
      </xdr:nvSpPr>
      <xdr:spPr>
        <a:xfrm>
          <a:off x="15181794" y="1540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199,994</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48489</xdr:rowOff>
    </xdr:from>
    <xdr:to>
      <xdr:col>21</xdr:col>
      <xdr:colOff>212725</xdr:colOff>
      <xdr:row>91</xdr:row>
      <xdr:rowOff>150089</xdr:rowOff>
    </xdr:to>
    <xdr:sp macro="" textlink="">
      <xdr:nvSpPr>
        <xdr:cNvPr id="700" name="円/楕円 699"/>
        <xdr:cNvSpPr/>
      </xdr:nvSpPr>
      <xdr:spPr>
        <a:xfrm>
          <a:off x="14541500" y="156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166616</xdr:rowOff>
    </xdr:from>
    <xdr:ext cx="599010" cy="259045"/>
    <xdr:sp macro="" textlink="">
      <xdr:nvSpPr>
        <xdr:cNvPr id="701" name="テキスト ボックス 700"/>
        <xdr:cNvSpPr txBox="1"/>
      </xdr:nvSpPr>
      <xdr:spPr>
        <a:xfrm>
          <a:off x="14292794" y="1542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197,071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39066</xdr:rowOff>
    </xdr:from>
    <xdr:to>
      <xdr:col>20</xdr:col>
      <xdr:colOff>9525</xdr:colOff>
      <xdr:row>91</xdr:row>
      <xdr:rowOff>140666</xdr:rowOff>
    </xdr:to>
    <xdr:sp macro="" textlink="">
      <xdr:nvSpPr>
        <xdr:cNvPr id="702" name="円/楕円 701"/>
        <xdr:cNvSpPr/>
      </xdr:nvSpPr>
      <xdr:spPr>
        <a:xfrm>
          <a:off x="13652500" y="156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157193</xdr:rowOff>
    </xdr:from>
    <xdr:ext cx="599010" cy="259045"/>
    <xdr:sp macro="" textlink="">
      <xdr:nvSpPr>
        <xdr:cNvPr id="703" name="テキスト ボックス 702"/>
        <xdr:cNvSpPr txBox="1"/>
      </xdr:nvSpPr>
      <xdr:spPr>
        <a:xfrm>
          <a:off x="13403794" y="1541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198,720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6787</xdr:rowOff>
    </xdr:from>
    <xdr:to>
      <xdr:col>18</xdr:col>
      <xdr:colOff>492125</xdr:colOff>
      <xdr:row>91</xdr:row>
      <xdr:rowOff>108387</xdr:rowOff>
    </xdr:to>
    <xdr:sp macro="" textlink="">
      <xdr:nvSpPr>
        <xdr:cNvPr id="704" name="円/楕円 703"/>
        <xdr:cNvSpPr/>
      </xdr:nvSpPr>
      <xdr:spPr>
        <a:xfrm>
          <a:off x="12763500" y="156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124914</xdr:rowOff>
    </xdr:from>
    <xdr:ext cx="599010" cy="259045"/>
    <xdr:sp macro="" textlink="">
      <xdr:nvSpPr>
        <xdr:cNvPr id="705" name="テキスト ボックス 704"/>
        <xdr:cNvSpPr txBox="1"/>
      </xdr:nvSpPr>
      <xdr:spPr>
        <a:xfrm>
          <a:off x="12514794" y="153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1" name="直線コネクタ 730"/>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2"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4"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5" name="直線コネクタ 734"/>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7"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38" name="フローチャート : 判断 737"/>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0" name="フローチャート : 判断 739"/>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1" name="テキスト ボックス 740"/>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148336</xdr:rowOff>
    </xdr:from>
    <xdr:to>
      <xdr:col>29</xdr:col>
      <xdr:colOff>568325</xdr:colOff>
      <xdr:row>39</xdr:row>
      <xdr:rowOff>78486</xdr:rowOff>
    </xdr:to>
    <xdr:sp macro="" textlink="">
      <xdr:nvSpPr>
        <xdr:cNvPr id="743" name="フローチャート : 判断 742"/>
        <xdr:cNvSpPr/>
      </xdr:nvSpPr>
      <xdr:spPr>
        <a:xfrm>
          <a:off x="20383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95013</xdr:rowOff>
    </xdr:from>
    <xdr:ext cx="378565" cy="259045"/>
    <xdr:sp macro="" textlink="">
      <xdr:nvSpPr>
        <xdr:cNvPr id="744" name="テキスト ボックス 743"/>
        <xdr:cNvSpPr txBox="1"/>
      </xdr:nvSpPr>
      <xdr:spPr>
        <a:xfrm>
          <a:off x="20245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21299</xdr:rowOff>
    </xdr:from>
    <xdr:to>
      <xdr:col>28</xdr:col>
      <xdr:colOff>365125</xdr:colOff>
      <xdr:row>39</xdr:row>
      <xdr:rowOff>122899</xdr:rowOff>
    </xdr:to>
    <xdr:sp macro="" textlink="">
      <xdr:nvSpPr>
        <xdr:cNvPr id="746" name="フローチャート : 判断 745"/>
        <xdr:cNvSpPr/>
      </xdr:nvSpPr>
      <xdr:spPr>
        <a:xfrm>
          <a:off x="19494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139426</xdr:rowOff>
    </xdr:from>
    <xdr:ext cx="313932" cy="259045"/>
    <xdr:sp macro="" textlink="">
      <xdr:nvSpPr>
        <xdr:cNvPr id="747" name="テキスト ボックス 746"/>
        <xdr:cNvSpPr txBox="1"/>
      </xdr:nvSpPr>
      <xdr:spPr>
        <a:xfrm>
          <a:off x="19388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33710</xdr:rowOff>
    </xdr:from>
    <xdr:to>
      <xdr:col>27</xdr:col>
      <xdr:colOff>161925</xdr:colOff>
      <xdr:row>39</xdr:row>
      <xdr:rowOff>135310</xdr:rowOff>
    </xdr:to>
    <xdr:sp macro="" textlink="">
      <xdr:nvSpPr>
        <xdr:cNvPr id="748" name="フローチャート : 判断 747"/>
        <xdr:cNvSpPr/>
      </xdr:nvSpPr>
      <xdr:spPr>
        <a:xfrm>
          <a:off x="18605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151837</xdr:rowOff>
    </xdr:from>
    <xdr:ext cx="313932" cy="259045"/>
    <xdr:sp macro="" textlink="">
      <xdr:nvSpPr>
        <xdr:cNvPr id="749" name="テキスト ボックス 748"/>
        <xdr:cNvSpPr txBox="1"/>
      </xdr:nvSpPr>
      <xdr:spPr>
        <a:xfrm>
          <a:off x="18499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5" name="円/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6"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7" name="円/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8" name="テキスト ボックス 75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9" name="円/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0" name="テキスト ボックス 75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1" name="円/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2" name="テキスト ボックス 76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3" name="円/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4" name="テキスト ボックス 76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民生費決算額は、住民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229,913</a:t>
          </a:r>
          <a:r>
            <a:rPr kumimoji="1" lang="ja-JP" altLang="en-US" sz="1300">
              <a:latin typeface="ＭＳ Ｐゴシック"/>
            </a:rPr>
            <a:t>円となっており、類似団体と比較して高水準となっている。これは年々増加している扶助費の影響が大きな要因である。扶助費以外では，国民健康保険事業勘定特別会計への繰出金や公立保育所運営にかかる人件費・物件費が大きい。</a:t>
          </a:r>
          <a:endParaRPr kumimoji="1" lang="en-US" altLang="ja-JP" sz="1300">
            <a:latin typeface="ＭＳ Ｐゴシック"/>
          </a:endParaRPr>
        </a:p>
        <a:p>
          <a:r>
            <a:rPr kumimoji="1" lang="ja-JP" altLang="en-US" sz="1300">
              <a:latin typeface="ＭＳ Ｐゴシック"/>
            </a:rPr>
            <a:t>　衛生費決算額は、住民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108,963</a:t>
          </a:r>
          <a:r>
            <a:rPr kumimoji="1" lang="ja-JP" altLang="en-US" sz="1300">
              <a:latin typeface="ＭＳ Ｐゴシック"/>
            </a:rPr>
            <a:t>円となっており、類似団体と比較して高水準となっている。離島であるために、ごみ・し尿処理などを広域行政で管理することができず、単独で維持管理する必要があるため費用が嵩むのが要因である。また、地域医療の中核を担う隠岐病院にかかる広域連合負担金や診療所会計、簡易水道事業特別会計への繰出金がこの費目を押し上げている。</a:t>
          </a:r>
          <a:endParaRPr kumimoji="1" lang="en-US" altLang="ja-JP" sz="1300">
            <a:latin typeface="ＭＳ Ｐゴシック"/>
          </a:endParaRPr>
        </a:p>
        <a:p>
          <a:r>
            <a:rPr kumimoji="1" lang="ja-JP" altLang="en-US" sz="1300">
              <a:latin typeface="ＭＳ Ｐゴシック"/>
            </a:rPr>
            <a:t>　その他の費目についても、議会費を除いて類似団体内平均値を超えている状況である。全体をとおして離島であるという地域特性と地形的要因により</a:t>
          </a:r>
          <a:r>
            <a:rPr kumimoji="1" lang="ja-JP" altLang="ja-JP" sz="1300">
              <a:solidFill>
                <a:schemeClr val="dk1"/>
              </a:solidFill>
              <a:effectLst/>
              <a:latin typeface="+mn-lt"/>
              <a:ea typeface="+mn-ea"/>
              <a:cs typeface="+mn-cs"/>
            </a:rPr>
            <a:t>集落が点在している</a:t>
          </a:r>
          <a:r>
            <a:rPr kumimoji="1" lang="ja-JP" altLang="en-US" sz="1300">
              <a:solidFill>
                <a:schemeClr val="dk1"/>
              </a:solidFill>
              <a:effectLst/>
              <a:latin typeface="+mn-lt"/>
              <a:ea typeface="+mn-ea"/>
              <a:cs typeface="+mn-cs"/>
            </a:rPr>
            <a:t>ことで</a:t>
          </a:r>
          <a:r>
            <a:rPr kumimoji="1" lang="ja-JP" altLang="en-US" sz="1300">
              <a:latin typeface="ＭＳ Ｐゴシック"/>
            </a:rPr>
            <a:t>人件費・物件費が高くなることが要因である。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smtClean="0">
              <a:solidFill>
                <a:schemeClr val="dk1"/>
              </a:solidFill>
              <a:latin typeface="+mn-lt"/>
              <a:ea typeface="+mn-ea"/>
              <a:cs typeface="+mn-cs"/>
            </a:rPr>
            <a:t>　財政調整基金については中期的な見通しのもとに、決算剰余金を中心に積み立てるとともに最低水準の取り崩しに努めている。平成</a:t>
          </a:r>
          <a:r>
            <a:rPr lang="en-US" altLang="ja-JP" sz="1400" b="0" i="0" u="none" strike="noStrike" baseline="0" smtClean="0">
              <a:solidFill>
                <a:schemeClr val="dk1"/>
              </a:solidFill>
              <a:latin typeface="+mn-lt"/>
              <a:ea typeface="+mn-ea"/>
              <a:cs typeface="+mn-cs"/>
            </a:rPr>
            <a:t>28</a:t>
          </a:r>
          <a:r>
            <a:rPr lang="ja-JP" altLang="en-US" sz="1400" b="0" i="0" u="none" strike="noStrike" baseline="0" smtClean="0">
              <a:solidFill>
                <a:schemeClr val="dk1"/>
              </a:solidFill>
              <a:latin typeface="+mn-lt"/>
              <a:ea typeface="+mn-ea"/>
              <a:cs typeface="+mn-cs"/>
            </a:rPr>
            <a:t>年度残高は前年度決算剰余金の積立等に伴い増加し、標準財政規模比は</a:t>
          </a:r>
          <a:r>
            <a:rPr lang="en-US" altLang="ja-JP" sz="1400" b="0" i="0" u="none" strike="noStrike" baseline="0" smtClean="0">
              <a:solidFill>
                <a:schemeClr val="dk1"/>
              </a:solidFill>
              <a:latin typeface="+mn-lt"/>
              <a:ea typeface="+mn-ea"/>
              <a:cs typeface="+mn-cs"/>
            </a:rPr>
            <a:t>15.55</a:t>
          </a:r>
          <a:r>
            <a:rPr lang="ja-JP" altLang="en-US" sz="1400" b="0" i="0" u="none" strike="noStrike" baseline="0" smtClean="0">
              <a:solidFill>
                <a:schemeClr val="dk1"/>
              </a:solidFill>
              <a:latin typeface="+mn-lt"/>
              <a:ea typeface="+mn-ea"/>
              <a:cs typeface="+mn-cs"/>
            </a:rPr>
            <a:t>％となっている。</a:t>
          </a:r>
          <a:endParaRPr lang="en-US" altLang="ja-JP" sz="1400" b="0" i="0" u="none" strike="noStrike" baseline="0" smtClean="0">
            <a:solidFill>
              <a:schemeClr val="dk1"/>
            </a:solidFill>
            <a:latin typeface="+mn-lt"/>
            <a:ea typeface="+mn-ea"/>
            <a:cs typeface="+mn-cs"/>
          </a:endParaRPr>
        </a:p>
        <a:p>
          <a:r>
            <a:rPr kumimoji="1" lang="ja-JP" altLang="en-US" sz="1400">
              <a:latin typeface="ＭＳ ゴシック" pitchFamily="49" charset="-128"/>
              <a:ea typeface="ＭＳ ゴシック" pitchFamily="49" charset="-128"/>
            </a:rPr>
            <a:t>　</a:t>
          </a:r>
          <a:r>
            <a:rPr lang="ja-JP" altLang="en-US" sz="1400" b="0" i="0" u="none" strike="noStrike" baseline="0" smtClean="0">
              <a:solidFill>
                <a:schemeClr val="dk1"/>
              </a:solidFill>
              <a:latin typeface="+mn-lt"/>
              <a:ea typeface="+mn-ea"/>
              <a:cs typeface="+mn-cs"/>
            </a:rPr>
            <a:t>実質収支額は横ばいで推移しており継続的に黒字を確保している。今後も事務事業の見直し等歳出の合理化を推進し、健全な行財政運営に努めていく。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標準財政規模に比した黒字のほとんどを上水道事業会計及び一般会計で占めている。上水道事業会計の黒字は企業債償還額の減少から成るものである。平成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年度には簡易水道事業特別会計と統合するため経営の悪化が予測され、経年劣化した施設の修繕費も増えることから、水道料金の適正な改正を視野に収益の確保を行っていく。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また、一般会計は歳入歳出ともに決算規模が臨時的に拡大し黒字額が増加した。普通交付税が減額となったが、公債費もまた減額となったものである。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15242624</v>
      </c>
      <c r="BO4" s="381"/>
      <c r="BP4" s="381"/>
      <c r="BQ4" s="381"/>
      <c r="BR4" s="381"/>
      <c r="BS4" s="381"/>
      <c r="BT4" s="381"/>
      <c r="BU4" s="382"/>
      <c r="BV4" s="380">
        <v>14777699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2.8</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14968477</v>
      </c>
      <c r="BO5" s="418"/>
      <c r="BP5" s="418"/>
      <c r="BQ5" s="418"/>
      <c r="BR5" s="418"/>
      <c r="BS5" s="418"/>
      <c r="BT5" s="418"/>
      <c r="BU5" s="419"/>
      <c r="BV5" s="417">
        <v>14595715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88.7</v>
      </c>
      <c r="CU5" s="415"/>
      <c r="CV5" s="415"/>
      <c r="CW5" s="415"/>
      <c r="CX5" s="415"/>
      <c r="CY5" s="415"/>
      <c r="CZ5" s="415"/>
      <c r="DA5" s="416"/>
      <c r="DB5" s="414">
        <v>87.1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274147</v>
      </c>
      <c r="BO6" s="418"/>
      <c r="BP6" s="418"/>
      <c r="BQ6" s="418"/>
      <c r="BR6" s="418"/>
      <c r="BS6" s="418"/>
      <c r="BT6" s="418"/>
      <c r="BU6" s="419"/>
      <c r="BV6" s="417">
        <v>181984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92.1</v>
      </c>
      <c r="CU6" s="455"/>
      <c r="CV6" s="455"/>
      <c r="CW6" s="455"/>
      <c r="CX6" s="455"/>
      <c r="CY6" s="455"/>
      <c r="CZ6" s="455"/>
      <c r="DA6" s="456"/>
      <c r="DB6" s="454">
        <v>91.5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26965</v>
      </c>
      <c r="BO7" s="418"/>
      <c r="BP7" s="418"/>
      <c r="BQ7" s="418"/>
      <c r="BR7" s="418"/>
      <c r="BS7" s="418"/>
      <c r="BT7" s="418"/>
      <c r="BU7" s="419"/>
      <c r="BV7" s="417">
        <v>3825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8920607</v>
      </c>
      <c r="CU7" s="418"/>
      <c r="CV7" s="418"/>
      <c r="CW7" s="418"/>
      <c r="CX7" s="418"/>
      <c r="CY7" s="418"/>
      <c r="CZ7" s="418"/>
      <c r="DA7" s="419"/>
      <c r="DB7" s="417">
        <v>9115855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247182</v>
      </c>
      <c r="BO8" s="418"/>
      <c r="BP8" s="418"/>
      <c r="BQ8" s="418"/>
      <c r="BR8" s="418"/>
      <c r="BS8" s="418"/>
      <c r="BT8" s="418"/>
      <c r="BU8" s="419"/>
      <c r="BV8" s="417">
        <v>178159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14608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69023</v>
      </c>
      <c r="BO9" s="418"/>
      <c r="BP9" s="418"/>
      <c r="BQ9" s="418"/>
      <c r="BR9" s="418"/>
      <c r="BS9" s="418"/>
      <c r="BT9" s="418"/>
      <c r="BU9" s="419"/>
      <c r="BV9" s="417">
        <v>6531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27</v>
      </c>
      <c r="CU9" s="415"/>
      <c r="CV9" s="415"/>
      <c r="CW9" s="415"/>
      <c r="CX9" s="415"/>
      <c r="CY9" s="415"/>
      <c r="CZ9" s="415"/>
      <c r="DA9" s="416"/>
      <c r="DB9" s="414">
        <v>27.2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15521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734</v>
      </c>
      <c r="BO10" s="418"/>
      <c r="BP10" s="418"/>
      <c r="BQ10" s="418"/>
      <c r="BR10" s="418"/>
      <c r="BS10" s="418"/>
      <c r="BT10" s="418"/>
      <c r="BU10" s="419"/>
      <c r="BV10" s="417">
        <v>913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14694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14618</v>
      </c>
      <c r="S13" s="499"/>
      <c r="T13" s="499"/>
      <c r="U13" s="499"/>
      <c r="V13" s="500"/>
      <c r="W13" s="433" t="s">
        <v>124</v>
      </c>
      <c r="X13" s="434"/>
      <c r="Y13" s="434"/>
      <c r="Z13" s="434"/>
      <c r="AA13" s="434"/>
      <c r="AB13" s="424"/>
      <c r="AC13" s="468">
        <v>786</v>
      </c>
      <c r="AD13" s="469"/>
      <c r="AE13" s="469"/>
      <c r="AF13" s="469"/>
      <c r="AG13" s="508"/>
      <c r="AH13" s="468">
        <v>967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69757</v>
      </c>
      <c r="BO13" s="418"/>
      <c r="BP13" s="418"/>
      <c r="BQ13" s="418"/>
      <c r="BR13" s="418"/>
      <c r="BS13" s="418"/>
      <c r="BT13" s="418"/>
      <c r="BU13" s="419"/>
      <c r="BV13" s="417">
        <v>7444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12.8</v>
      </c>
      <c r="CU13" s="415"/>
      <c r="CV13" s="415"/>
      <c r="CW13" s="415"/>
      <c r="CX13" s="415"/>
      <c r="CY13" s="415"/>
      <c r="CZ13" s="415"/>
      <c r="DA13" s="416"/>
      <c r="DB13" s="414">
        <v>14.1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14792</v>
      </c>
      <c r="S14" s="499"/>
      <c r="T14" s="499"/>
      <c r="U14" s="499"/>
      <c r="V14" s="500"/>
      <c r="W14" s="407"/>
      <c r="X14" s="408"/>
      <c r="Y14" s="408"/>
      <c r="Z14" s="408"/>
      <c r="AA14" s="408"/>
      <c r="AB14" s="397"/>
      <c r="AC14" s="501">
        <v>11.7</v>
      </c>
      <c r="AD14" s="502"/>
      <c r="AE14" s="502"/>
      <c r="AF14" s="502"/>
      <c r="AG14" s="503"/>
      <c r="AH14" s="501">
        <v>13.5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86.1</v>
      </c>
      <c r="CU14" s="513"/>
      <c r="CV14" s="513"/>
      <c r="CW14" s="513"/>
      <c r="CX14" s="513"/>
      <c r="CY14" s="513"/>
      <c r="CZ14" s="513"/>
      <c r="DA14" s="514"/>
      <c r="DB14" s="512">
        <v>87.8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14722</v>
      </c>
      <c r="S15" s="499"/>
      <c r="T15" s="499"/>
      <c r="U15" s="499"/>
      <c r="V15" s="500"/>
      <c r="W15" s="433" t="s">
        <v>131</v>
      </c>
      <c r="X15" s="434"/>
      <c r="Y15" s="434"/>
      <c r="Z15" s="434"/>
      <c r="AA15" s="434"/>
      <c r="AB15" s="424"/>
      <c r="AC15" s="468">
        <v>1115</v>
      </c>
      <c r="AD15" s="469"/>
      <c r="AE15" s="469"/>
      <c r="AF15" s="469"/>
      <c r="AG15" s="508"/>
      <c r="AH15" s="468">
        <v>1226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1451422</v>
      </c>
      <c r="BO15" s="381"/>
      <c r="BP15" s="381"/>
      <c r="BQ15" s="381"/>
      <c r="BR15" s="381"/>
      <c r="BS15" s="381"/>
      <c r="BT15" s="381"/>
      <c r="BU15" s="382"/>
      <c r="BV15" s="380">
        <v>1425804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16.5</v>
      </c>
      <c r="AD16" s="502"/>
      <c r="AE16" s="502"/>
      <c r="AF16" s="502"/>
      <c r="AG16" s="503"/>
      <c r="AH16" s="501">
        <v>17.100000000000001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7660591</v>
      </c>
      <c r="BO16" s="418"/>
      <c r="BP16" s="418"/>
      <c r="BQ16" s="418"/>
      <c r="BR16" s="418"/>
      <c r="BS16" s="418"/>
      <c r="BT16" s="418"/>
      <c r="BU16" s="419"/>
      <c r="BV16" s="417">
        <v>7481220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4840</v>
      </c>
      <c r="AD17" s="469"/>
      <c r="AE17" s="469"/>
      <c r="AF17" s="469"/>
      <c r="AG17" s="508"/>
      <c r="AH17" s="468">
        <v>4994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1826337</v>
      </c>
      <c r="BO17" s="418"/>
      <c r="BP17" s="418"/>
      <c r="BQ17" s="418"/>
      <c r="BR17" s="418"/>
      <c r="BS17" s="418"/>
      <c r="BT17" s="418"/>
      <c r="BU17" s="419"/>
      <c r="BV17" s="417">
        <v>1786750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242.83</v>
      </c>
      <c r="M18" s="530"/>
      <c r="N18" s="530"/>
      <c r="O18" s="530"/>
      <c r="P18" s="530"/>
      <c r="Q18" s="530"/>
      <c r="R18" s="531"/>
      <c r="S18" s="531"/>
      <c r="T18" s="531"/>
      <c r="U18" s="531"/>
      <c r="V18" s="532"/>
      <c r="W18" s="435"/>
      <c r="X18" s="436"/>
      <c r="Y18" s="436"/>
      <c r="Z18" s="436"/>
      <c r="AA18" s="436"/>
      <c r="AB18" s="427"/>
      <c r="AC18" s="533">
        <v>71.8</v>
      </c>
      <c r="AD18" s="534"/>
      <c r="AE18" s="534"/>
      <c r="AF18" s="534"/>
      <c r="AG18" s="535"/>
      <c r="AH18" s="533">
        <v>69.5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7930335</v>
      </c>
      <c r="BO18" s="418"/>
      <c r="BP18" s="418"/>
      <c r="BQ18" s="418"/>
      <c r="BR18" s="418"/>
      <c r="BS18" s="418"/>
      <c r="BT18" s="418"/>
      <c r="BU18" s="419"/>
      <c r="BV18" s="417">
        <v>7985100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60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10007045</v>
      </c>
      <c r="BO19" s="418"/>
      <c r="BP19" s="418"/>
      <c r="BQ19" s="418"/>
      <c r="BR19" s="418"/>
      <c r="BS19" s="418"/>
      <c r="BT19" s="418"/>
      <c r="BU19" s="419"/>
      <c r="BV19" s="417">
        <v>10239700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6250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21514930</v>
      </c>
      <c r="BO23" s="418"/>
      <c r="BP23" s="418"/>
      <c r="BQ23" s="418"/>
      <c r="BR23" s="418"/>
      <c r="BS23" s="418"/>
      <c r="BT23" s="418"/>
      <c r="BU23" s="419"/>
      <c r="BV23" s="417">
        <v>22170048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6994</v>
      </c>
      <c r="R24" s="469"/>
      <c r="S24" s="469"/>
      <c r="T24" s="469"/>
      <c r="U24" s="469"/>
      <c r="V24" s="508"/>
      <c r="W24" s="563"/>
      <c r="X24" s="551"/>
      <c r="Y24" s="552"/>
      <c r="Z24" s="467" t="s">
        <v>154</v>
      </c>
      <c r="AA24" s="447"/>
      <c r="AB24" s="447"/>
      <c r="AC24" s="447"/>
      <c r="AD24" s="447"/>
      <c r="AE24" s="447"/>
      <c r="AF24" s="447"/>
      <c r="AG24" s="448"/>
      <c r="AH24" s="468">
        <v>231</v>
      </c>
      <c r="AI24" s="469"/>
      <c r="AJ24" s="469"/>
      <c r="AK24" s="469"/>
      <c r="AL24" s="508"/>
      <c r="AM24" s="468">
        <v>794871</v>
      </c>
      <c r="AN24" s="469"/>
      <c r="AO24" s="469"/>
      <c r="AP24" s="469"/>
      <c r="AQ24" s="469"/>
      <c r="AR24" s="508"/>
      <c r="AS24" s="468">
        <v>3441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15123738</v>
      </c>
      <c r="BO24" s="418"/>
      <c r="BP24" s="418"/>
      <c r="BQ24" s="418"/>
      <c r="BR24" s="418"/>
      <c r="BS24" s="418"/>
      <c r="BT24" s="418"/>
      <c r="BU24" s="419"/>
      <c r="BV24" s="417">
        <v>15683570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6070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231986</v>
      </c>
      <c r="BO25" s="381"/>
      <c r="BP25" s="381"/>
      <c r="BQ25" s="381"/>
      <c r="BR25" s="381"/>
      <c r="BS25" s="381"/>
      <c r="BT25" s="381"/>
      <c r="BU25" s="382"/>
      <c r="BV25" s="380">
        <v>122810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5356</v>
      </c>
      <c r="R26" s="469"/>
      <c r="S26" s="469"/>
      <c r="T26" s="469"/>
      <c r="U26" s="469"/>
      <c r="V26" s="508"/>
      <c r="W26" s="563"/>
      <c r="X26" s="551"/>
      <c r="Y26" s="552"/>
      <c r="Z26" s="467" t="s">
        <v>160</v>
      </c>
      <c r="AA26" s="573"/>
      <c r="AB26" s="573"/>
      <c r="AC26" s="573"/>
      <c r="AD26" s="573"/>
      <c r="AE26" s="573"/>
      <c r="AF26" s="573"/>
      <c r="AG26" s="574"/>
      <c r="AH26" s="468">
        <v>27</v>
      </c>
      <c r="AI26" s="469"/>
      <c r="AJ26" s="469"/>
      <c r="AK26" s="469"/>
      <c r="AL26" s="508"/>
      <c r="AM26" s="468">
        <v>92205</v>
      </c>
      <c r="AN26" s="469"/>
      <c r="AO26" s="469"/>
      <c r="AP26" s="469"/>
      <c r="AQ26" s="469"/>
      <c r="AR26" s="508"/>
      <c r="AS26" s="468">
        <v>3415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2970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281312</v>
      </c>
      <c r="BO27" s="587"/>
      <c r="BP27" s="587"/>
      <c r="BQ27" s="587"/>
      <c r="BR27" s="587"/>
      <c r="BS27" s="587"/>
      <c r="BT27" s="587"/>
      <c r="BU27" s="588"/>
      <c r="BV27" s="586">
        <v>281312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2460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1387259</v>
      </c>
      <c r="BO28" s="381"/>
      <c r="BP28" s="381"/>
      <c r="BQ28" s="381"/>
      <c r="BR28" s="381"/>
      <c r="BS28" s="381"/>
      <c r="BT28" s="381"/>
      <c r="BU28" s="382"/>
      <c r="BV28" s="380">
        <v>1386525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2050</v>
      </c>
      <c r="R29" s="469"/>
      <c r="S29" s="469"/>
      <c r="T29" s="469"/>
      <c r="U29" s="469"/>
      <c r="V29" s="508"/>
      <c r="W29" s="564"/>
      <c r="X29" s="565"/>
      <c r="Y29" s="566"/>
      <c r="Z29" s="467" t="s">
        <v>171</v>
      </c>
      <c r="AA29" s="447"/>
      <c r="AB29" s="447"/>
      <c r="AC29" s="447"/>
      <c r="AD29" s="447"/>
      <c r="AE29" s="447"/>
      <c r="AF29" s="447"/>
      <c r="AG29" s="448"/>
      <c r="AH29" s="468">
        <v>232</v>
      </c>
      <c r="AI29" s="469"/>
      <c r="AJ29" s="469"/>
      <c r="AK29" s="469"/>
      <c r="AL29" s="508"/>
      <c r="AM29" s="468">
        <v>796833</v>
      </c>
      <c r="AN29" s="469"/>
      <c r="AO29" s="469"/>
      <c r="AP29" s="469"/>
      <c r="AQ29" s="469"/>
      <c r="AR29" s="508"/>
      <c r="AS29" s="468">
        <v>3435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1580810</v>
      </c>
      <c r="BO29" s="418"/>
      <c r="BP29" s="418"/>
      <c r="BQ29" s="418"/>
      <c r="BR29" s="418"/>
      <c r="BS29" s="418"/>
      <c r="BT29" s="418"/>
      <c r="BU29" s="419"/>
      <c r="BV29" s="417">
        <v>1448862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2650339</v>
      </c>
      <c r="BO30" s="587"/>
      <c r="BP30" s="587"/>
      <c r="BQ30" s="587"/>
      <c r="BR30" s="587"/>
      <c r="BS30" s="587"/>
      <c r="BT30" s="587"/>
      <c r="BU30" s="588"/>
      <c r="BV30" s="586">
        <v>2791425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IF('各会計、関係団体の財政状況及び健全化判断比率'!B35="","",'各会計、関係団体の財政状況及び健全化判断比率'!B35)</f>
        <v>上水道事業会計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IF('各会計、関係団体の財政状況及び健全化判断比率'!B36="","",'各会計、関係団体の財政状況及び健全化判断比率'!B36)</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島根県市町村総合事務組合(普通会計)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隠岐の島町教育文化振興財団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布施へき地診療施設事業特別会計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国民健康保険施設勘定（中村診療所）特別会計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IF('各会計、関係団体の財政状況及び健全化判断比率'!B37="","",'各会計、関係団体の財政状況及び健全化判断比率'!B37)</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隠岐広域連合(普通会計)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ふせの里</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五箇へき地診療施設事業特別会計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国民健康保険施設勘定（五箇診療所）特別会計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隠岐広域連合(介護)</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あいらんど</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国民健康保険施設勘定（都万診療所）特別会計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島根県後期高齢者医療広域連合(普通会計)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隠岐の島町農業公社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後期高齢者医療保険事業特別会計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島根県後期高齢者医療広域連合(後期高齢)</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9</v>
      </c>
      <c r="V39" s="598"/>
      <c r="W39" s="599" t="str">
        <f>IF('各会計、関係団体の財政状況及び健全化判断比率'!B33="","",'各会計、関係団体の財政状況及び健全化判断比率'!B33)</f>
        <v>訪問看護事業特別会計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隠岐広域連合(隠岐病院)</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f t="shared" si="4"/>
        <v>10</v>
      </c>
      <c r="V40" s="598"/>
      <c r="W40" s="599" t="str">
        <f>IF('各会計、関係団体の財政状況及び健全化判断比率'!B34="","",'各会計、関係団体の財政状況及び健全化判断比率'!B34)</f>
        <v>駐車場事業特別会計</v>
      </c>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隠岐広域連合(島前病院)</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531</v>
      </c>
      <c r="D34" s="1184"/>
      <c r="E34" s="1185"/>
      <c r="F34" s="32">
        <v>1.98</v>
      </c>
      <c r="G34" s="33">
        <v>2.41</v>
      </c>
      <c r="H34" s="33">
        <v>1.9</v>
      </c>
      <c r="I34" s="33">
        <v>1.94</v>
      </c>
      <c r="J34" s="34">
        <v>2.76</v>
      </c>
      <c r="K34" s="22"/>
      <c r="L34" s="22"/>
      <c r="M34" s="22"/>
      <c r="N34" s="22"/>
      <c r="O34" s="22"/>
      <c r="P34" s="22"/>
    </row>
    <row r="35" spans="1:16" ht="39" customHeight="1" x14ac:dyDescent="0.15">
      <c r="A35" s="22"/>
      <c r="B35" s="35"/>
      <c r="C35" s="1178" t="s">
        <v>532</v>
      </c>
      <c r="D35" s="1179"/>
      <c r="E35" s="1180"/>
      <c r="F35" s="36">
        <v>3.99</v>
      </c>
      <c r="G35" s="37">
        <v>2.97</v>
      </c>
      <c r="H35" s="37">
        <v>2.95</v>
      </c>
      <c r="I35" s="37">
        <v>2.7</v>
      </c>
      <c r="J35" s="38">
        <v>2.5499999999999998</v>
      </c>
      <c r="K35" s="22"/>
      <c r="L35" s="22"/>
      <c r="M35" s="22"/>
      <c r="N35" s="22"/>
      <c r="O35" s="22"/>
      <c r="P35" s="22"/>
    </row>
    <row r="36" spans="1:16" ht="39" customHeight="1" x14ac:dyDescent="0.15">
      <c r="A36" s="22"/>
      <c r="B36" s="35"/>
      <c r="C36" s="1178" t="s">
        <v>533</v>
      </c>
      <c r="D36" s="1179"/>
      <c r="E36" s="1180"/>
      <c r="F36" s="36">
        <v>7.0000000000000007E-2</v>
      </c>
      <c r="G36" s="37">
        <v>0.23</v>
      </c>
      <c r="H36" s="37">
        <v>0.32</v>
      </c>
      <c r="I36" s="37">
        <v>0.49</v>
      </c>
      <c r="J36" s="38">
        <v>0.63</v>
      </c>
      <c r="K36" s="22"/>
      <c r="L36" s="22"/>
      <c r="M36" s="22"/>
      <c r="N36" s="22"/>
      <c r="O36" s="22"/>
      <c r="P36" s="22"/>
    </row>
    <row r="37" spans="1:16" ht="39" customHeight="1" x14ac:dyDescent="0.15">
      <c r="A37" s="22"/>
      <c r="B37" s="35"/>
      <c r="C37" s="1178" t="s">
        <v>534</v>
      </c>
      <c r="D37" s="1179"/>
      <c r="E37" s="1180"/>
      <c r="F37" s="36">
        <v>0</v>
      </c>
      <c r="G37" s="37">
        <v>0</v>
      </c>
      <c r="H37" s="37">
        <v>0</v>
      </c>
      <c r="I37" s="37">
        <v>0</v>
      </c>
      <c r="J37" s="38">
        <v>0.3</v>
      </c>
      <c r="K37" s="22"/>
      <c r="L37" s="22"/>
      <c r="M37" s="22"/>
      <c r="N37" s="22"/>
      <c r="O37" s="22"/>
      <c r="P37" s="22"/>
    </row>
    <row r="38" spans="1:16" ht="39" customHeight="1" x14ac:dyDescent="0.15">
      <c r="A38" s="22"/>
      <c r="B38" s="35"/>
      <c r="C38" s="1178" t="s">
        <v>535</v>
      </c>
      <c r="D38" s="1179"/>
      <c r="E38" s="1180"/>
      <c r="F38" s="36">
        <v>0.02</v>
      </c>
      <c r="G38" s="37">
        <v>0</v>
      </c>
      <c r="H38" s="37">
        <v>0</v>
      </c>
      <c r="I38" s="37">
        <v>0</v>
      </c>
      <c r="J38" s="38">
        <v>0.01</v>
      </c>
      <c r="K38" s="22"/>
      <c r="L38" s="22"/>
      <c r="M38" s="22"/>
      <c r="N38" s="22"/>
      <c r="O38" s="22"/>
      <c r="P38" s="22"/>
    </row>
    <row r="39" spans="1:16" ht="39" customHeight="1" x14ac:dyDescent="0.15">
      <c r="A39" s="22"/>
      <c r="B39" s="35"/>
      <c r="C39" s="1178" t="s">
        <v>536</v>
      </c>
      <c r="D39" s="1179"/>
      <c r="E39" s="1180"/>
      <c r="F39" s="36">
        <v>0.01</v>
      </c>
      <c r="G39" s="37">
        <v>0.01</v>
      </c>
      <c r="H39" s="37">
        <v>0</v>
      </c>
      <c r="I39" s="37">
        <v>0.01</v>
      </c>
      <c r="J39" s="38">
        <v>0.01</v>
      </c>
      <c r="K39" s="22"/>
      <c r="L39" s="22"/>
      <c r="M39" s="22"/>
      <c r="N39" s="22"/>
      <c r="O39" s="22"/>
      <c r="P39" s="22"/>
    </row>
    <row r="40" spans="1:16" ht="39" customHeight="1" x14ac:dyDescent="0.15">
      <c r="A40" s="22"/>
      <c r="B40" s="35"/>
      <c r="C40" s="1178" t="s">
        <v>537</v>
      </c>
      <c r="D40" s="1179"/>
      <c r="E40" s="1180"/>
      <c r="F40" s="36">
        <v>0</v>
      </c>
      <c r="G40" s="37">
        <v>0</v>
      </c>
      <c r="H40" s="37">
        <v>0</v>
      </c>
      <c r="I40" s="37">
        <v>0.01</v>
      </c>
      <c r="J40" s="38">
        <v>0</v>
      </c>
      <c r="K40" s="22"/>
      <c r="L40" s="22"/>
      <c r="M40" s="22"/>
      <c r="N40" s="22"/>
      <c r="O40" s="22"/>
      <c r="P40" s="22"/>
    </row>
    <row r="41" spans="1:16" ht="39" customHeight="1" x14ac:dyDescent="0.15">
      <c r="A41" s="22"/>
      <c r="B41" s="35"/>
      <c r="C41" s="1178" t="s">
        <v>538</v>
      </c>
      <c r="D41" s="1179"/>
      <c r="E41" s="1180"/>
      <c r="F41" s="36">
        <v>0.02</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540</v>
      </c>
      <c r="D43" s="1182"/>
      <c r="E43" s="1183"/>
      <c r="F43" s="41">
        <v>0.26</v>
      </c>
      <c r="G43" s="42">
        <v>0.28000000000000003</v>
      </c>
      <c r="H43" s="42">
        <v>0.28000000000000003</v>
      </c>
      <c r="I43" s="42">
        <v>0.28999999999999998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3126</v>
      </c>
      <c r="L45" s="60">
        <v>3023</v>
      </c>
      <c r="M45" s="60">
        <v>2955</v>
      </c>
      <c r="N45" s="60">
        <v>2958</v>
      </c>
      <c r="O45" s="61">
        <v>2867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399</v>
      </c>
      <c r="L48" s="64">
        <v>475</v>
      </c>
      <c r="M48" s="64">
        <v>458</v>
      </c>
      <c r="N48" s="64">
        <v>474</v>
      </c>
      <c r="O48" s="65">
        <v>461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51</v>
      </c>
      <c r="L49" s="64">
        <v>105</v>
      </c>
      <c r="M49" s="64">
        <v>107</v>
      </c>
      <c r="N49" s="64">
        <v>109</v>
      </c>
      <c r="O49" s="65">
        <v>105</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v>
      </c>
      <c r="L50" s="64">
        <v>21</v>
      </c>
      <c r="M50" s="64">
        <v>20</v>
      </c>
      <c r="N50" s="64">
        <v>20</v>
      </c>
      <c r="O50" s="65">
        <v>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2574</v>
      </c>
      <c r="L52" s="64">
        <v>2597</v>
      </c>
      <c r="M52" s="64">
        <v>2633</v>
      </c>
      <c r="N52" s="64">
        <v>2717</v>
      </c>
      <c r="O52" s="65">
        <v>2689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1025</v>
      </c>
      <c r="L53" s="69">
        <v>1027</v>
      </c>
      <c r="M53" s="69">
        <v>907</v>
      </c>
      <c r="N53" s="69">
        <v>844</v>
      </c>
      <c r="O53" s="70">
        <v>753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23258</v>
      </c>
      <c r="J41" s="83">
        <v>23559</v>
      </c>
      <c r="K41" s="83">
        <v>23297</v>
      </c>
      <c r="L41" s="83">
        <v>22174</v>
      </c>
      <c r="M41" s="84">
        <v>21515</v>
      </c>
    </row>
    <row r="42" spans="2:13" ht="27.75" customHeight="1" x14ac:dyDescent="0.15">
      <c r="B42" s="1204"/>
      <c r="C42" s="1205"/>
      <c r="D42" s="85"/>
      <c r="E42" s="1210" t="s">
        <v>26</v>
      </c>
      <c r="F42" s="1210"/>
      <c r="G42" s="1210"/>
      <c r="H42" s="1211"/>
      <c r="I42" s="86">
        <v>97</v>
      </c>
      <c r="J42" s="87">
        <v>76</v>
      </c>
      <c r="K42" s="87">
        <v>56</v>
      </c>
      <c r="L42" s="87">
        <v>36</v>
      </c>
      <c r="M42" s="88">
        <v>27</v>
      </c>
    </row>
    <row r="43" spans="2:13" ht="27.75" customHeight="1" x14ac:dyDescent="0.15">
      <c r="B43" s="1204"/>
      <c r="C43" s="1205"/>
      <c r="D43" s="85"/>
      <c r="E43" s="1210" t="s">
        <v>27</v>
      </c>
      <c r="F43" s="1210"/>
      <c r="G43" s="1210"/>
      <c r="H43" s="1211"/>
      <c r="I43" s="86">
        <v>4901</v>
      </c>
      <c r="J43" s="87">
        <v>5118</v>
      </c>
      <c r="K43" s="87">
        <v>5263</v>
      </c>
      <c r="L43" s="87">
        <v>5573</v>
      </c>
      <c r="M43" s="88">
        <v>5801</v>
      </c>
    </row>
    <row r="44" spans="2:13" ht="27.75" customHeight="1" x14ac:dyDescent="0.15">
      <c r="B44" s="1204"/>
      <c r="C44" s="1205"/>
      <c r="D44" s="85"/>
      <c r="E44" s="1210" t="s">
        <v>28</v>
      </c>
      <c r="F44" s="1210"/>
      <c r="G44" s="1210"/>
      <c r="H44" s="1211"/>
      <c r="I44" s="86">
        <v>406</v>
      </c>
      <c r="J44" s="87">
        <v>890</v>
      </c>
      <c r="K44" s="87">
        <v>842</v>
      </c>
      <c r="L44" s="87">
        <v>801</v>
      </c>
      <c r="M44" s="88">
        <v>755</v>
      </c>
    </row>
    <row r="45" spans="2:13" ht="27.75" customHeight="1" x14ac:dyDescent="0.15">
      <c r="B45" s="1204"/>
      <c r="C45" s="1205"/>
      <c r="D45" s="85"/>
      <c r="E45" s="1210" t="s">
        <v>29</v>
      </c>
      <c r="F45" s="1210"/>
      <c r="G45" s="1210"/>
      <c r="H45" s="1211"/>
      <c r="I45" s="86">
        <v>1936</v>
      </c>
      <c r="J45" s="87">
        <v>1990</v>
      </c>
      <c r="K45" s="87">
        <v>1792</v>
      </c>
      <c r="L45" s="87">
        <v>1608</v>
      </c>
      <c r="M45" s="88">
        <v>1661</v>
      </c>
    </row>
    <row r="46" spans="2:13" ht="27.75" customHeight="1" x14ac:dyDescent="0.15">
      <c r="B46" s="1204"/>
      <c r="C46" s="1205"/>
      <c r="D46" s="89"/>
      <c r="E46" s="1210" t="s">
        <v>30</v>
      </c>
      <c r="F46" s="1210"/>
      <c r="G46" s="1210"/>
      <c r="H46" s="1211"/>
      <c r="I46" s="86" t="s">
        <v>485</v>
      </c>
      <c r="J46" s="87" t="s">
        <v>485</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2570</v>
      </c>
      <c r="J50" s="87">
        <v>2915</v>
      </c>
      <c r="K50" s="87">
        <v>3065</v>
      </c>
      <c r="L50" s="87">
        <v>3336</v>
      </c>
      <c r="M50" s="88">
        <v>3445</v>
      </c>
    </row>
    <row r="51" spans="2:13" ht="27.75" customHeight="1" x14ac:dyDescent="0.15">
      <c r="B51" s="1204"/>
      <c r="C51" s="1205"/>
      <c r="D51" s="85"/>
      <c r="E51" s="1210" t="s">
        <v>36</v>
      </c>
      <c r="F51" s="1210"/>
      <c r="G51" s="1210"/>
      <c r="H51" s="1211"/>
      <c r="I51" s="86">
        <v>1229</v>
      </c>
      <c r="J51" s="87">
        <v>1342</v>
      </c>
      <c r="K51" s="87">
        <v>1346</v>
      </c>
      <c r="L51" s="87">
        <v>1283</v>
      </c>
      <c r="M51" s="88">
        <v>1282</v>
      </c>
    </row>
    <row r="52" spans="2:13" ht="27.75" customHeight="1" x14ac:dyDescent="0.15">
      <c r="B52" s="1206"/>
      <c r="C52" s="1207"/>
      <c r="D52" s="85"/>
      <c r="E52" s="1210" t="s">
        <v>37</v>
      </c>
      <c r="F52" s="1210"/>
      <c r="G52" s="1210"/>
      <c r="H52" s="1211"/>
      <c r="I52" s="86">
        <v>20549</v>
      </c>
      <c r="J52" s="87">
        <v>21101</v>
      </c>
      <c r="K52" s="87">
        <v>20915</v>
      </c>
      <c r="L52" s="87">
        <v>19798</v>
      </c>
      <c r="M52" s="88">
        <v>19519</v>
      </c>
    </row>
    <row r="53" spans="2:13" ht="27.75" customHeight="1" thickBot="1" x14ac:dyDescent="0.2">
      <c r="B53" s="1217" t="s">
        <v>21</v>
      </c>
      <c r="C53" s="1218"/>
      <c r="D53" s="92"/>
      <c r="E53" s="1219" t="s">
        <v>38</v>
      </c>
      <c r="F53" s="1219"/>
      <c r="G53" s="1219"/>
      <c r="H53" s="1220"/>
      <c r="I53" s="93">
        <v>6251</v>
      </c>
      <c r="J53" s="94">
        <v>6275</v>
      </c>
      <c r="K53" s="94">
        <v>5924</v>
      </c>
      <c r="L53" s="94">
        <v>5773</v>
      </c>
      <c r="M53" s="95">
        <v>5513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554</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555</v>
      </c>
    </row>
    <row r="50" spans="1:17" ht="13.5" x14ac:dyDescent="0.15">
      <c r="B50" s="250"/>
      <c r="C50" s="246"/>
      <c r="D50" s="246"/>
      <c r="E50" s="246"/>
      <c r="F50" s="246"/>
      <c r="G50" s="1244"/>
      <c r="H50" s="1245"/>
      <c r="I50" s="1245"/>
      <c r="J50" s="1246"/>
      <c r="K50" s="356" t="s">
        <v>525</v>
      </c>
      <c r="L50" s="356" t="s">
        <v>526</v>
      </c>
      <c r="M50" s="356" t="s">
        <v>527</v>
      </c>
      <c r="N50" s="356" t="s">
        <v>528</v>
      </c>
      <c r="O50" s="356" t="s">
        <v>529</v>
      </c>
    </row>
    <row r="51" spans="1:17" ht="13.5" x14ac:dyDescent="0.15">
      <c r="B51" s="250"/>
      <c r="C51" s="246"/>
      <c r="D51" s="246"/>
      <c r="E51" s="246"/>
      <c r="F51" s="246"/>
      <c r="G51" s="1247" t="s">
        <v>556</v>
      </c>
      <c r="H51" s="1248"/>
      <c r="I51" s="1253" t="s">
        <v>557</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564</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559</v>
      </c>
      <c r="H55" s="1228"/>
      <c r="I55" s="1233" t="s">
        <v>557</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558</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554</v>
      </c>
      <c r="I64" s="354"/>
      <c r="J64" s="354"/>
      <c r="K64" s="354"/>
      <c r="L64" s="246"/>
      <c r="M64" s="246"/>
      <c r="N64" s="246"/>
      <c r="O64" s="246"/>
    </row>
    <row r="65" spans="2:30" ht="13.5" x14ac:dyDescent="0.15">
      <c r="B65" s="250"/>
      <c r="C65" s="246"/>
      <c r="D65" s="246"/>
      <c r="E65" s="246"/>
      <c r="F65" s="246"/>
      <c r="G65" s="1235" t="s">
        <v>563</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561</v>
      </c>
      <c r="I71" s="370"/>
      <c r="J71" s="366"/>
      <c r="K71" s="366"/>
      <c r="L71" s="367"/>
      <c r="M71" s="366"/>
      <c r="N71" s="367"/>
      <c r="O71" s="368"/>
    </row>
    <row r="72" spans="2:30" ht="13.5" x14ac:dyDescent="0.15">
      <c r="B72" s="250"/>
      <c r="C72" s="246"/>
      <c r="D72" s="246"/>
      <c r="E72" s="246"/>
      <c r="F72" s="246"/>
      <c r="G72" s="1244"/>
      <c r="H72" s="1245"/>
      <c r="I72" s="1245"/>
      <c r="J72" s="1246"/>
      <c r="K72" s="356" t="s">
        <v>525</v>
      </c>
      <c r="L72" s="356" t="s">
        <v>526</v>
      </c>
      <c r="M72" s="356" t="s">
        <v>527</v>
      </c>
      <c r="N72" s="356" t="s">
        <v>528</v>
      </c>
      <c r="O72" s="356" t="s">
        <v>529</v>
      </c>
    </row>
    <row r="73" spans="2:30" ht="13.5" x14ac:dyDescent="0.15">
      <c r="B73" s="250"/>
      <c r="C73" s="246"/>
      <c r="D73" s="246"/>
      <c r="E73" s="246"/>
      <c r="F73" s="246"/>
      <c r="G73" s="1247" t="s">
        <v>556</v>
      </c>
      <c r="H73" s="1248"/>
      <c r="I73" s="1253" t="s">
        <v>557</v>
      </c>
      <c r="J73" s="1253"/>
      <c r="K73" s="1234">
        <v>94.9</v>
      </c>
      <c r="L73" s="1234">
        <v>95.7</v>
      </c>
      <c r="M73" s="1223">
        <v>91.4</v>
      </c>
      <c r="N73" s="1223">
        <v>87.8</v>
      </c>
      <c r="O73" s="1223">
        <v>86.1</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562</v>
      </c>
      <c r="J75" s="1233"/>
      <c r="K75" s="1221">
        <v>17.2</v>
      </c>
      <c r="L75" s="1221">
        <v>16.399999999999999</v>
      </c>
      <c r="M75" s="1221">
        <v>15</v>
      </c>
      <c r="N75" s="1221">
        <v>14.1</v>
      </c>
      <c r="O75" s="1221">
        <v>12.8</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559</v>
      </c>
      <c r="H77" s="1228"/>
      <c r="I77" s="1233" t="s">
        <v>557</v>
      </c>
      <c r="J77" s="1233"/>
      <c r="K77" s="1234">
        <v>61.3</v>
      </c>
      <c r="L77" s="1234">
        <v>54.6</v>
      </c>
      <c r="M77" s="1223">
        <v>48.7</v>
      </c>
      <c r="N77" s="1223">
        <v>13.1</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562</v>
      </c>
      <c r="J79" s="1225"/>
      <c r="K79" s="1226">
        <v>11.7</v>
      </c>
      <c r="L79" s="1226">
        <v>11.2</v>
      </c>
      <c r="M79" s="1226">
        <v>10.4</v>
      </c>
      <c r="N79" s="1226">
        <v>8.9</v>
      </c>
      <c r="O79" s="1226">
        <v>7.9</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135811</v>
      </c>
      <c r="E3" s="118"/>
      <c r="F3" s="119">
        <v>69806</v>
      </c>
      <c r="G3" s="120"/>
      <c r="H3" s="121"/>
    </row>
    <row r="4" spans="1:8" x14ac:dyDescent="0.15">
      <c r="A4" s="122"/>
      <c r="B4" s="123"/>
      <c r="C4" s="124"/>
      <c r="D4" s="125">
        <v>52217</v>
      </c>
      <c r="E4" s="126"/>
      <c r="F4" s="127">
        <v>32823</v>
      </c>
      <c r="G4" s="128"/>
      <c r="H4" s="129"/>
    </row>
    <row r="5" spans="1:8" x14ac:dyDescent="0.15">
      <c r="A5" s="110" t="s">
        <v>519</v>
      </c>
      <c r="B5" s="115"/>
      <c r="C5" s="116"/>
      <c r="D5" s="117">
        <v>174232</v>
      </c>
      <c r="E5" s="118"/>
      <c r="F5" s="119">
        <v>74444</v>
      </c>
      <c r="G5" s="120"/>
      <c r="H5" s="121"/>
    </row>
    <row r="6" spans="1:8" x14ac:dyDescent="0.15">
      <c r="A6" s="122"/>
      <c r="B6" s="123"/>
      <c r="C6" s="124"/>
      <c r="D6" s="125">
        <v>65946</v>
      </c>
      <c r="E6" s="126"/>
      <c r="F6" s="127">
        <v>34175</v>
      </c>
      <c r="G6" s="128"/>
      <c r="H6" s="129"/>
    </row>
    <row r="7" spans="1:8" x14ac:dyDescent="0.15">
      <c r="A7" s="110" t="s">
        <v>520</v>
      </c>
      <c r="B7" s="115"/>
      <c r="C7" s="116"/>
      <c r="D7" s="117">
        <v>161502</v>
      </c>
      <c r="E7" s="118"/>
      <c r="F7" s="119">
        <v>85205</v>
      </c>
      <c r="G7" s="120"/>
      <c r="H7" s="121"/>
    </row>
    <row r="8" spans="1:8" x14ac:dyDescent="0.15">
      <c r="A8" s="122"/>
      <c r="B8" s="123"/>
      <c r="C8" s="124"/>
      <c r="D8" s="125">
        <v>88967</v>
      </c>
      <c r="E8" s="126"/>
      <c r="F8" s="127">
        <v>38847</v>
      </c>
      <c r="G8" s="128"/>
      <c r="H8" s="129"/>
    </row>
    <row r="9" spans="1:8" x14ac:dyDescent="0.15">
      <c r="A9" s="110" t="s">
        <v>521</v>
      </c>
      <c r="B9" s="115"/>
      <c r="C9" s="116"/>
      <c r="D9" s="117">
        <v>132778</v>
      </c>
      <c r="E9" s="118"/>
      <c r="F9" s="119">
        <v>75972</v>
      </c>
      <c r="G9" s="120"/>
      <c r="H9" s="121"/>
    </row>
    <row r="10" spans="1:8" x14ac:dyDescent="0.15">
      <c r="A10" s="122"/>
      <c r="B10" s="123"/>
      <c r="C10" s="124"/>
      <c r="D10" s="125">
        <v>52939</v>
      </c>
      <c r="E10" s="126"/>
      <c r="F10" s="127">
        <v>40712</v>
      </c>
      <c r="G10" s="128"/>
      <c r="H10" s="129"/>
    </row>
    <row r="11" spans="1:8" x14ac:dyDescent="0.15">
      <c r="A11" s="110" t="s">
        <v>522</v>
      </c>
      <c r="B11" s="115"/>
      <c r="C11" s="116"/>
      <c r="D11" s="117">
        <v>158953</v>
      </c>
      <c r="E11" s="118"/>
      <c r="F11" s="119">
        <v>79466</v>
      </c>
      <c r="G11" s="120"/>
      <c r="H11" s="121"/>
    </row>
    <row r="12" spans="1:8" x14ac:dyDescent="0.15">
      <c r="A12" s="122"/>
      <c r="B12" s="123"/>
      <c r="C12" s="130"/>
      <c r="D12" s="125">
        <v>95587</v>
      </c>
      <c r="E12" s="126"/>
      <c r="F12" s="127">
        <v>44645</v>
      </c>
      <c r="G12" s="128"/>
      <c r="H12" s="129"/>
    </row>
    <row r="13" spans="1:8" x14ac:dyDescent="0.15">
      <c r="A13" s="110"/>
      <c r="B13" s="115"/>
      <c r="C13" s="131"/>
      <c r="D13" s="132">
        <v>152655</v>
      </c>
      <c r="E13" s="133"/>
      <c r="F13" s="134">
        <v>76979</v>
      </c>
      <c r="G13" s="135"/>
      <c r="H13" s="121"/>
    </row>
    <row r="14" spans="1:8" x14ac:dyDescent="0.15">
      <c r="A14" s="122"/>
      <c r="B14" s="123"/>
      <c r="C14" s="124"/>
      <c r="D14" s="125">
        <v>71131</v>
      </c>
      <c r="E14" s="126"/>
      <c r="F14" s="127">
        <v>38240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2.0099999999999998</v>
      </c>
      <c r="C19" s="136">
        <f>ROUND(VALUE(SUBSTITUTE(実質収支比率等に係る経年分析!G$48,"▲","-")),2)</f>
        <v>2.4300000000000002</v>
      </c>
      <c r="D19" s="136">
        <f>ROUND(VALUE(SUBSTITUTE(実質収支比率等に係る経年分析!H$48,"▲","-")),2)</f>
        <v>1.91</v>
      </c>
      <c r="E19" s="136">
        <f>ROUND(VALUE(SUBSTITUTE(実質収支比率等に係る経年分析!I$48,"▲","-")),2)</f>
        <v>1.95</v>
      </c>
      <c r="F19" s="136">
        <f>ROUND(VALUE(SUBSTITUTE(実質収支比率等に係る経年分析!J$48,"▲","-")),2)</f>
        <v>2.77</v>
      </c>
    </row>
    <row r="20" spans="1:11" x14ac:dyDescent="0.15">
      <c r="A20" s="136" t="s">
        <v>43</v>
      </c>
      <c r="B20" s="136">
        <f>ROUND(VALUE(SUBSTITUTE(実質収支比率等に係る経年分析!F$47,"▲","-")),2)</f>
        <v>14</v>
      </c>
      <c r="C20" s="136">
        <f>ROUND(VALUE(SUBSTITUTE(実質収支比率等に係る経年分析!G$47,"▲","-")),2)</f>
        <v>14.02</v>
      </c>
      <c r="D20" s="136">
        <f>ROUND(VALUE(SUBSTITUTE(実質収支比率等に係る経年分析!H$47,"▲","-")),2)</f>
        <v>15.43</v>
      </c>
      <c r="E20" s="136">
        <f>ROUND(VALUE(SUBSTITUTE(実質収支比率等に係る経年分析!I$47,"▲","-")),2)</f>
        <v>15.21</v>
      </c>
      <c r="F20" s="136">
        <f>ROUND(VALUE(SUBSTITUTE(実質収支比率等に係る経年分析!J$47,"▲","-")),2)</f>
        <v>15.55</v>
      </c>
    </row>
    <row r="21" spans="1:11" x14ac:dyDescent="0.15">
      <c r="A21" s="136" t="s">
        <v>44</v>
      </c>
      <c r="B21" s="136">
        <f>IF(ISNUMBER(VALUE(SUBSTITUTE(実質収支比率等に係る経年分析!F$49,"▲","-"))),ROUND(VALUE(SUBSTITUTE(実質収支比率等に係る経年分析!F$49,"▲","-")),2),NA())</f>
        <v>0.33</v>
      </c>
      <c r="C21" s="136">
        <f>IF(ISNUMBER(VALUE(SUBSTITUTE(実質収支比率等に係る経年分析!G$49,"▲","-"))),ROUND(VALUE(SUBSTITUTE(実質収支比率等に係る経年分析!G$49,"▲","-")),2),NA())</f>
        <v>0.42</v>
      </c>
      <c r="D21" s="136">
        <f>IF(ISNUMBER(VALUE(SUBSTITUTE(実質収支比率等に係る経年分析!H$49,"▲","-"))),ROUND(VALUE(SUBSTITUTE(実質収支比率等に係る経年分析!H$49,"▲","-")),2),NA())</f>
        <v>-0.52</v>
      </c>
      <c r="E21" s="136">
        <f>IF(ISNUMBER(VALUE(SUBSTITUTE(実質収支比率等に係る経年分析!I$49,"▲","-"))),ROUND(VALUE(SUBSTITUTE(実質収支比率等に係る経年分析!I$49,"▲","-")),2),NA())</f>
        <v>0.08</v>
      </c>
      <c r="F21" s="136">
        <f>IF(ISNUMBER(VALUE(SUBSTITUTE(実質収支比率等に係る経年分析!J$49,"▲","-"))),ROUND(VALUE(SUBSTITUTE(実質収支比率等に係る経年分析!J$49,"▲","-")),2),NA())</f>
        <v>0.78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0.28000000000000003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0.28000000000000003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0.28999999999999998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布施へき地診療施設事業特別会計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訪問看護事業特別会計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国民健康保険施設勘定（中村診療所）特別会計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0.63</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2.5499999999999998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2574</v>
      </c>
      <c r="E42" s="138"/>
      <c r="F42" s="138"/>
      <c r="G42" s="138">
        <f>'実質公債費比率（分子）の構造'!L$52</f>
        <v>2597</v>
      </c>
      <c r="H42" s="138"/>
      <c r="I42" s="138"/>
      <c r="J42" s="138">
        <f>'実質公債費比率（分子）の構造'!M$52</f>
        <v>2633</v>
      </c>
      <c r="K42" s="138"/>
      <c r="L42" s="138"/>
      <c r="M42" s="138">
        <f>'実質公債費比率（分子）の構造'!N$52</f>
        <v>2717</v>
      </c>
      <c r="N42" s="138"/>
      <c r="O42" s="138"/>
      <c r="P42" s="138">
        <f>'実質公債費比率（分子）の構造'!O$52</f>
        <v>2689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23</v>
      </c>
      <c r="C44" s="138"/>
      <c r="D44" s="138"/>
      <c r="E44" s="138">
        <f>'実質公債費比率（分子）の構造'!L$50</f>
        <v>21</v>
      </c>
      <c r="F44" s="138"/>
      <c r="G44" s="138"/>
      <c r="H44" s="138">
        <f>'実質公債費比率（分子）の構造'!M$50</f>
        <v>20</v>
      </c>
      <c r="I44" s="138"/>
      <c r="J44" s="138"/>
      <c r="K44" s="138">
        <f>'実質公債費比率（分子）の構造'!N$50</f>
        <v>20</v>
      </c>
      <c r="L44" s="138"/>
      <c r="M44" s="138"/>
      <c r="N44" s="138">
        <f>'実質公債費比率（分子）の構造'!O$50</f>
        <v>9</v>
      </c>
      <c r="O44" s="138"/>
      <c r="P44" s="138"/>
    </row>
    <row r="45" spans="1:16" x14ac:dyDescent="0.15">
      <c r="A45" s="138" t="s">
        <v>54</v>
      </c>
      <c r="B45" s="138">
        <f>'実質公債費比率（分子）の構造'!K$49</f>
        <v>51</v>
      </c>
      <c r="C45" s="138"/>
      <c r="D45" s="138"/>
      <c r="E45" s="138">
        <f>'実質公債費比率（分子）の構造'!L$49</f>
        <v>105</v>
      </c>
      <c r="F45" s="138"/>
      <c r="G45" s="138"/>
      <c r="H45" s="138">
        <f>'実質公債費比率（分子）の構造'!M$49</f>
        <v>107</v>
      </c>
      <c r="I45" s="138"/>
      <c r="J45" s="138"/>
      <c r="K45" s="138">
        <f>'実質公債費比率（分子）の構造'!N$49</f>
        <v>109</v>
      </c>
      <c r="L45" s="138"/>
      <c r="M45" s="138"/>
      <c r="N45" s="138">
        <f>'実質公債費比率（分子）の構造'!O$49</f>
        <v>105</v>
      </c>
      <c r="O45" s="138"/>
      <c r="P45" s="138"/>
    </row>
    <row r="46" spans="1:16" x14ac:dyDescent="0.15">
      <c r="A46" s="138" t="s">
        <v>55</v>
      </c>
      <c r="B46" s="138">
        <f>'実質公債費比率（分子）の構造'!K$48</f>
        <v>399</v>
      </c>
      <c r="C46" s="138"/>
      <c r="D46" s="138"/>
      <c r="E46" s="138">
        <f>'実質公債費比率（分子）の構造'!L$48</f>
        <v>475</v>
      </c>
      <c r="F46" s="138"/>
      <c r="G46" s="138"/>
      <c r="H46" s="138">
        <f>'実質公債費比率（分子）の構造'!M$48</f>
        <v>458</v>
      </c>
      <c r="I46" s="138"/>
      <c r="J46" s="138"/>
      <c r="K46" s="138">
        <f>'実質公債費比率（分子）の構造'!N$48</f>
        <v>474</v>
      </c>
      <c r="L46" s="138"/>
      <c r="M46" s="138"/>
      <c r="N46" s="138">
        <f>'実質公債費比率（分子）の構造'!O$48</f>
        <v>461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3126</v>
      </c>
      <c r="C49" s="138"/>
      <c r="D49" s="138"/>
      <c r="E49" s="138">
        <f>'実質公債費比率（分子）の構造'!L$45</f>
        <v>3023</v>
      </c>
      <c r="F49" s="138"/>
      <c r="G49" s="138"/>
      <c r="H49" s="138">
        <f>'実質公債費比率（分子）の構造'!M$45</f>
        <v>2955</v>
      </c>
      <c r="I49" s="138"/>
      <c r="J49" s="138"/>
      <c r="K49" s="138">
        <f>'実質公債費比率（分子）の構造'!N$45</f>
        <v>2958</v>
      </c>
      <c r="L49" s="138"/>
      <c r="M49" s="138"/>
      <c r="N49" s="138">
        <f>'実質公債費比率（分子）の構造'!O$45</f>
        <v>2867</v>
      </c>
      <c r="O49" s="138"/>
      <c r="P49" s="138"/>
    </row>
    <row r="50" spans="1:16" x14ac:dyDescent="0.15">
      <c r="A50" s="138" t="s">
        <v>59</v>
      </c>
      <c r="B50" s="138" t="e">
        <f>NA()</f>
        <v>#N/A</v>
      </c>
      <c r="C50" s="138">
        <f>IF(ISNUMBER('実質公債費比率（分子）の構造'!K$53),'実質公債費比率（分子）の構造'!K$53,NA())</f>
        <v>1025</v>
      </c>
      <c r="D50" s="138" t="e">
        <f>NA()</f>
        <v>#N/A</v>
      </c>
      <c r="E50" s="138" t="e">
        <f>NA()</f>
        <v>#N/A</v>
      </c>
      <c r="F50" s="138">
        <f>IF(ISNUMBER('実質公債費比率（分子）の構造'!L$53),'実質公債費比率（分子）の構造'!L$53,NA())</f>
        <v>1027</v>
      </c>
      <c r="G50" s="138" t="e">
        <f>NA()</f>
        <v>#N/A</v>
      </c>
      <c r="H50" s="138" t="e">
        <f>NA()</f>
        <v>#N/A</v>
      </c>
      <c r="I50" s="138">
        <f>IF(ISNUMBER('実質公債費比率（分子）の構造'!M$53),'実質公債費比率（分子）の構造'!M$53,NA())</f>
        <v>907</v>
      </c>
      <c r="J50" s="138" t="e">
        <f>NA()</f>
        <v>#N/A</v>
      </c>
      <c r="K50" s="138" t="e">
        <f>NA()</f>
        <v>#N/A</v>
      </c>
      <c r="L50" s="138">
        <f>IF(ISNUMBER('実質公債費比率（分子）の構造'!N$53),'実質公債費比率（分子）の構造'!N$53,NA())</f>
        <v>844</v>
      </c>
      <c r="M50" s="138" t="e">
        <f>NA()</f>
        <v>#N/A</v>
      </c>
      <c r="N50" s="138" t="e">
        <f>NA()</f>
        <v>#N/A</v>
      </c>
      <c r="O50" s="138">
        <f>IF(ISNUMBER('実質公債費比率（分子）の構造'!O$53),'実質公債費比率（分子）の構造'!O$53,NA())</f>
        <v>753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20549</v>
      </c>
      <c r="E56" s="137"/>
      <c r="F56" s="137"/>
      <c r="G56" s="137">
        <f>'将来負担比率（分子）の構造'!J$52</f>
        <v>21101</v>
      </c>
      <c r="H56" s="137"/>
      <c r="I56" s="137"/>
      <c r="J56" s="137">
        <f>'将来負担比率（分子）の構造'!K$52</f>
        <v>20915</v>
      </c>
      <c r="K56" s="137"/>
      <c r="L56" s="137"/>
      <c r="M56" s="137">
        <f>'将来負担比率（分子）の構造'!L$52</f>
        <v>19798</v>
      </c>
      <c r="N56" s="137"/>
      <c r="O56" s="137"/>
      <c r="P56" s="137">
        <f>'将来負担比率（分子）の構造'!M$52</f>
        <v>19519</v>
      </c>
    </row>
    <row r="57" spans="1:16" x14ac:dyDescent="0.15">
      <c r="A57" s="137" t="s">
        <v>36</v>
      </c>
      <c r="B57" s="137"/>
      <c r="C57" s="137"/>
      <c r="D57" s="137">
        <f>'将来負担比率（分子）の構造'!I$51</f>
        <v>1229</v>
      </c>
      <c r="E57" s="137"/>
      <c r="F57" s="137"/>
      <c r="G57" s="137">
        <f>'将来負担比率（分子）の構造'!J$51</f>
        <v>1342</v>
      </c>
      <c r="H57" s="137"/>
      <c r="I57" s="137"/>
      <c r="J57" s="137">
        <f>'将来負担比率（分子）の構造'!K$51</f>
        <v>1346</v>
      </c>
      <c r="K57" s="137"/>
      <c r="L57" s="137"/>
      <c r="M57" s="137">
        <f>'将来負担比率（分子）の構造'!L$51</f>
        <v>1283</v>
      </c>
      <c r="N57" s="137"/>
      <c r="O57" s="137"/>
      <c r="P57" s="137">
        <f>'将来負担比率（分子）の構造'!M$51</f>
        <v>1282</v>
      </c>
    </row>
    <row r="58" spans="1:16" x14ac:dyDescent="0.15">
      <c r="A58" s="137" t="s">
        <v>35</v>
      </c>
      <c r="B58" s="137"/>
      <c r="C58" s="137"/>
      <c r="D58" s="137">
        <f>'将来負担比率（分子）の構造'!I$50</f>
        <v>2570</v>
      </c>
      <c r="E58" s="137"/>
      <c r="F58" s="137"/>
      <c r="G58" s="137">
        <f>'将来負担比率（分子）の構造'!J$50</f>
        <v>2915</v>
      </c>
      <c r="H58" s="137"/>
      <c r="I58" s="137"/>
      <c r="J58" s="137">
        <f>'将来負担比率（分子）の構造'!K$50</f>
        <v>3065</v>
      </c>
      <c r="K58" s="137"/>
      <c r="L58" s="137"/>
      <c r="M58" s="137">
        <f>'将来負担比率（分子）の構造'!L$50</f>
        <v>3336</v>
      </c>
      <c r="N58" s="137"/>
      <c r="O58" s="137"/>
      <c r="P58" s="137">
        <f>'将来負担比率（分子）の構造'!M$50</f>
        <v>3445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1936</v>
      </c>
      <c r="C62" s="137"/>
      <c r="D62" s="137"/>
      <c r="E62" s="137">
        <f>'将来負担比率（分子）の構造'!J$45</f>
        <v>1990</v>
      </c>
      <c r="F62" s="137"/>
      <c r="G62" s="137"/>
      <c r="H62" s="137">
        <f>'将来負担比率（分子）の構造'!K$45</f>
        <v>1792</v>
      </c>
      <c r="I62" s="137"/>
      <c r="J62" s="137"/>
      <c r="K62" s="137">
        <f>'将来負担比率（分子）の構造'!L$45</f>
        <v>1608</v>
      </c>
      <c r="L62" s="137"/>
      <c r="M62" s="137"/>
      <c r="N62" s="137">
        <f>'将来負担比率（分子）の構造'!M$45</f>
        <v>1661</v>
      </c>
      <c r="O62" s="137"/>
      <c r="P62" s="137"/>
    </row>
    <row r="63" spans="1:16" x14ac:dyDescent="0.15">
      <c r="A63" s="137" t="s">
        <v>28</v>
      </c>
      <c r="B63" s="137">
        <f>'将来負担比率（分子）の構造'!I$44</f>
        <v>406</v>
      </c>
      <c r="C63" s="137"/>
      <c r="D63" s="137"/>
      <c r="E63" s="137">
        <f>'将来負担比率（分子）の構造'!J$44</f>
        <v>890</v>
      </c>
      <c r="F63" s="137"/>
      <c r="G63" s="137"/>
      <c r="H63" s="137">
        <f>'将来負担比率（分子）の構造'!K$44</f>
        <v>842</v>
      </c>
      <c r="I63" s="137"/>
      <c r="J63" s="137"/>
      <c r="K63" s="137">
        <f>'将来負担比率（分子）の構造'!L$44</f>
        <v>801</v>
      </c>
      <c r="L63" s="137"/>
      <c r="M63" s="137"/>
      <c r="N63" s="137">
        <f>'将来負担比率（分子）の構造'!M$44</f>
        <v>755</v>
      </c>
      <c r="O63" s="137"/>
      <c r="P63" s="137"/>
    </row>
    <row r="64" spans="1:16" x14ac:dyDescent="0.15">
      <c r="A64" s="137" t="s">
        <v>27</v>
      </c>
      <c r="B64" s="137">
        <f>'将来負担比率（分子）の構造'!I$43</f>
        <v>4901</v>
      </c>
      <c r="C64" s="137"/>
      <c r="D64" s="137"/>
      <c r="E64" s="137">
        <f>'将来負担比率（分子）の構造'!J$43</f>
        <v>5118</v>
      </c>
      <c r="F64" s="137"/>
      <c r="G64" s="137"/>
      <c r="H64" s="137">
        <f>'将来負担比率（分子）の構造'!K$43</f>
        <v>5263</v>
      </c>
      <c r="I64" s="137"/>
      <c r="J64" s="137"/>
      <c r="K64" s="137">
        <f>'将来負担比率（分子）の構造'!L$43</f>
        <v>5573</v>
      </c>
      <c r="L64" s="137"/>
      <c r="M64" s="137"/>
      <c r="N64" s="137">
        <f>'将来負担比率（分子）の構造'!M$43</f>
        <v>5801</v>
      </c>
      <c r="O64" s="137"/>
      <c r="P64" s="137"/>
    </row>
    <row r="65" spans="1:16" x14ac:dyDescent="0.15">
      <c r="A65" s="137" t="s">
        <v>26</v>
      </c>
      <c r="B65" s="137">
        <f>'将来負担比率（分子）の構造'!I$42</f>
        <v>97</v>
      </c>
      <c r="C65" s="137"/>
      <c r="D65" s="137"/>
      <c r="E65" s="137">
        <f>'将来負担比率（分子）の構造'!J$42</f>
        <v>76</v>
      </c>
      <c r="F65" s="137"/>
      <c r="G65" s="137"/>
      <c r="H65" s="137">
        <f>'将来負担比率（分子）の構造'!K$42</f>
        <v>56</v>
      </c>
      <c r="I65" s="137"/>
      <c r="J65" s="137"/>
      <c r="K65" s="137">
        <f>'将来負担比率（分子）の構造'!L$42</f>
        <v>36</v>
      </c>
      <c r="L65" s="137"/>
      <c r="M65" s="137"/>
      <c r="N65" s="137">
        <f>'将来負担比率（分子）の構造'!M$42</f>
        <v>27</v>
      </c>
      <c r="O65" s="137"/>
      <c r="P65" s="137"/>
    </row>
    <row r="66" spans="1:16" x14ac:dyDescent="0.15">
      <c r="A66" s="137" t="s">
        <v>25</v>
      </c>
      <c r="B66" s="137">
        <f>'将来負担比率（分子）の構造'!I$41</f>
        <v>23258</v>
      </c>
      <c r="C66" s="137"/>
      <c r="D66" s="137"/>
      <c r="E66" s="137">
        <f>'将来負担比率（分子）の構造'!J$41</f>
        <v>23559</v>
      </c>
      <c r="F66" s="137"/>
      <c r="G66" s="137"/>
      <c r="H66" s="137">
        <f>'将来負担比率（分子）の構造'!K$41</f>
        <v>23297</v>
      </c>
      <c r="I66" s="137"/>
      <c r="J66" s="137"/>
      <c r="K66" s="137">
        <f>'将来負担比率（分子）の構造'!L$41</f>
        <v>22174</v>
      </c>
      <c r="L66" s="137"/>
      <c r="M66" s="137"/>
      <c r="N66" s="137">
        <f>'将来負担比率（分子）の構造'!M$41</f>
        <v>21515</v>
      </c>
      <c r="O66" s="137"/>
      <c r="P66" s="137"/>
    </row>
    <row r="67" spans="1:16" x14ac:dyDescent="0.15">
      <c r="A67" s="137" t="s">
        <v>63</v>
      </c>
      <c r="B67" s="137" t="e">
        <f>NA()</f>
        <v>#N/A</v>
      </c>
      <c r="C67" s="137">
        <f>IF(ISNUMBER('将来負担比率（分子）の構造'!I$53), IF('将来負担比率（分子）の構造'!I$53 &lt; 0, 0, '将来負担比率（分子）の構造'!I$53), NA())</f>
        <v>6251</v>
      </c>
      <c r="D67" s="137" t="e">
        <f>NA()</f>
        <v>#N/A</v>
      </c>
      <c r="E67" s="137" t="e">
        <f>NA()</f>
        <v>#N/A</v>
      </c>
      <c r="F67" s="137">
        <f>IF(ISNUMBER('将来負担比率（分子）の構造'!J$53), IF('将来負担比率（分子）の構造'!J$53 &lt; 0, 0, '将来負担比率（分子）の構造'!J$53), NA())</f>
        <v>6275</v>
      </c>
      <c r="G67" s="137" t="e">
        <f>NA()</f>
        <v>#N/A</v>
      </c>
      <c r="H67" s="137" t="e">
        <f>NA()</f>
        <v>#N/A</v>
      </c>
      <c r="I67" s="137">
        <f>IF(ISNUMBER('将来負担比率（分子）の構造'!K$53), IF('将来負担比率（分子）の構造'!K$53 &lt; 0, 0, '将来負担比率（分子）の構造'!K$53), NA())</f>
        <v>5924</v>
      </c>
      <c r="J67" s="137" t="e">
        <f>NA()</f>
        <v>#N/A</v>
      </c>
      <c r="K67" s="137" t="e">
        <f>NA()</f>
        <v>#N/A</v>
      </c>
      <c r="L67" s="137">
        <f>IF(ISNUMBER('将来負担比率（分子）の構造'!L$53), IF('将来負担比率（分子）の構造'!L$53 &lt; 0, 0, '将来負担比率（分子）の構造'!L$53), NA())</f>
        <v>5773</v>
      </c>
      <c r="M67" s="137" t="e">
        <f>NA()</f>
        <v>#N/A</v>
      </c>
      <c r="N67" s="137" t="e">
        <f>NA()</f>
        <v>#N/A</v>
      </c>
      <c r="O67" s="137">
        <f>IF(ISNUMBER('将来負担比率（分子）の構造'!M$53), IF('将来負担比率（分子）の構造'!M$53 &lt; 0, 0, '将来負担比率（分子）の構造'!M$53), NA())</f>
        <v>5513</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1469763</v>
      </c>
      <c r="S5" s="615"/>
      <c r="T5" s="615"/>
      <c r="U5" s="615"/>
      <c r="V5" s="615"/>
      <c r="W5" s="615"/>
      <c r="X5" s="615"/>
      <c r="Y5" s="616"/>
      <c r="Z5" s="617">
        <v>9.6</v>
      </c>
      <c r="AA5" s="617"/>
      <c r="AB5" s="617"/>
      <c r="AC5" s="617"/>
      <c r="AD5" s="618">
        <v>1469763</v>
      </c>
      <c r="AE5" s="618"/>
      <c r="AF5" s="618"/>
      <c r="AG5" s="618"/>
      <c r="AH5" s="618"/>
      <c r="AI5" s="618"/>
      <c r="AJ5" s="618"/>
      <c r="AK5" s="618"/>
      <c r="AL5" s="619">
        <v>17.100000000000001</v>
      </c>
      <c r="AM5" s="620"/>
      <c r="AN5" s="620"/>
      <c r="AO5" s="621"/>
      <c r="AP5" s="611" t="s">
        <v>210</v>
      </c>
      <c r="AQ5" s="612"/>
      <c r="AR5" s="612"/>
      <c r="AS5" s="612"/>
      <c r="AT5" s="612"/>
      <c r="AU5" s="612"/>
      <c r="AV5" s="612"/>
      <c r="AW5" s="612"/>
      <c r="AX5" s="612"/>
      <c r="AY5" s="612"/>
      <c r="AZ5" s="612"/>
      <c r="BA5" s="612"/>
      <c r="BB5" s="612"/>
      <c r="BC5" s="612"/>
      <c r="BD5" s="612"/>
      <c r="BE5" s="612"/>
      <c r="BF5" s="613"/>
      <c r="BG5" s="625">
        <v>1469763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104943</v>
      </c>
      <c r="S6" s="626"/>
      <c r="T6" s="626"/>
      <c r="U6" s="626"/>
      <c r="V6" s="626"/>
      <c r="W6" s="626"/>
      <c r="X6" s="626"/>
      <c r="Y6" s="627"/>
      <c r="Z6" s="628">
        <v>0.7</v>
      </c>
      <c r="AA6" s="628"/>
      <c r="AB6" s="628"/>
      <c r="AC6" s="628"/>
      <c r="AD6" s="629">
        <v>104943</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1469763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98009</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98009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2595</v>
      </c>
      <c r="S7" s="626"/>
      <c r="T7" s="626"/>
      <c r="U7" s="626"/>
      <c r="V7" s="626"/>
      <c r="W7" s="626"/>
      <c r="X7" s="626"/>
      <c r="Y7" s="627"/>
      <c r="Z7" s="628">
        <v>0</v>
      </c>
      <c r="AA7" s="628"/>
      <c r="AB7" s="628"/>
      <c r="AC7" s="628"/>
      <c r="AD7" s="629">
        <v>2595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687730</v>
      </c>
      <c r="BH7" s="626"/>
      <c r="BI7" s="626"/>
      <c r="BJ7" s="626"/>
      <c r="BK7" s="626"/>
      <c r="BL7" s="626"/>
      <c r="BM7" s="626"/>
      <c r="BN7" s="627"/>
      <c r="BO7" s="628">
        <v>46.8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2133999</v>
      </c>
      <c r="CS7" s="626"/>
      <c r="CT7" s="626"/>
      <c r="CU7" s="626"/>
      <c r="CV7" s="626"/>
      <c r="CW7" s="626"/>
      <c r="CX7" s="626"/>
      <c r="CY7" s="627"/>
      <c r="CZ7" s="628">
        <v>14.3</v>
      </c>
      <c r="DA7" s="628"/>
      <c r="DB7" s="628"/>
      <c r="DC7" s="628"/>
      <c r="DD7" s="634">
        <v>156221</v>
      </c>
      <c r="DE7" s="626"/>
      <c r="DF7" s="626"/>
      <c r="DG7" s="626"/>
      <c r="DH7" s="626"/>
      <c r="DI7" s="626"/>
      <c r="DJ7" s="626"/>
      <c r="DK7" s="626"/>
      <c r="DL7" s="626"/>
      <c r="DM7" s="626"/>
      <c r="DN7" s="626"/>
      <c r="DO7" s="626"/>
      <c r="DP7" s="627"/>
      <c r="DQ7" s="634">
        <v>1588399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4016</v>
      </c>
      <c r="S8" s="626"/>
      <c r="T8" s="626"/>
      <c r="U8" s="626"/>
      <c r="V8" s="626"/>
      <c r="W8" s="626"/>
      <c r="X8" s="626"/>
      <c r="Y8" s="627"/>
      <c r="Z8" s="628">
        <v>0</v>
      </c>
      <c r="AA8" s="628"/>
      <c r="AB8" s="628"/>
      <c r="AC8" s="628"/>
      <c r="AD8" s="629">
        <v>4016</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24995</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3378346</v>
      </c>
      <c r="CS8" s="626"/>
      <c r="CT8" s="626"/>
      <c r="CU8" s="626"/>
      <c r="CV8" s="626"/>
      <c r="CW8" s="626"/>
      <c r="CX8" s="626"/>
      <c r="CY8" s="627"/>
      <c r="CZ8" s="628">
        <v>22.6</v>
      </c>
      <c r="DA8" s="628"/>
      <c r="DB8" s="628"/>
      <c r="DC8" s="628"/>
      <c r="DD8" s="634">
        <v>51560</v>
      </c>
      <c r="DE8" s="626"/>
      <c r="DF8" s="626"/>
      <c r="DG8" s="626"/>
      <c r="DH8" s="626"/>
      <c r="DI8" s="626"/>
      <c r="DJ8" s="626"/>
      <c r="DK8" s="626"/>
      <c r="DL8" s="626"/>
      <c r="DM8" s="626"/>
      <c r="DN8" s="626"/>
      <c r="DO8" s="626"/>
      <c r="DP8" s="627"/>
      <c r="DQ8" s="634">
        <v>1843889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2631</v>
      </c>
      <c r="S9" s="626"/>
      <c r="T9" s="626"/>
      <c r="U9" s="626"/>
      <c r="V9" s="626"/>
      <c r="W9" s="626"/>
      <c r="X9" s="626"/>
      <c r="Y9" s="627"/>
      <c r="Z9" s="628">
        <v>0</v>
      </c>
      <c r="AA9" s="628"/>
      <c r="AB9" s="628"/>
      <c r="AC9" s="628"/>
      <c r="AD9" s="629">
        <v>2631</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583042</v>
      </c>
      <c r="BH9" s="626"/>
      <c r="BI9" s="626"/>
      <c r="BJ9" s="626"/>
      <c r="BK9" s="626"/>
      <c r="BL9" s="626"/>
      <c r="BM9" s="626"/>
      <c r="BN9" s="627"/>
      <c r="BO9" s="628">
        <v>39.700000000000003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1601108</v>
      </c>
      <c r="CS9" s="626"/>
      <c r="CT9" s="626"/>
      <c r="CU9" s="626"/>
      <c r="CV9" s="626"/>
      <c r="CW9" s="626"/>
      <c r="CX9" s="626"/>
      <c r="CY9" s="627"/>
      <c r="CZ9" s="628">
        <v>10.7</v>
      </c>
      <c r="DA9" s="628"/>
      <c r="DB9" s="628"/>
      <c r="DC9" s="628"/>
      <c r="DD9" s="634">
        <v>199302</v>
      </c>
      <c r="DE9" s="626"/>
      <c r="DF9" s="626"/>
      <c r="DG9" s="626"/>
      <c r="DH9" s="626"/>
      <c r="DI9" s="626"/>
      <c r="DJ9" s="626"/>
      <c r="DK9" s="626"/>
      <c r="DL9" s="626"/>
      <c r="DM9" s="626"/>
      <c r="DN9" s="626"/>
      <c r="DO9" s="626"/>
      <c r="DP9" s="627"/>
      <c r="DQ9" s="634">
        <v>1129127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246017</v>
      </c>
      <c r="S10" s="626"/>
      <c r="T10" s="626"/>
      <c r="U10" s="626"/>
      <c r="V10" s="626"/>
      <c r="W10" s="626"/>
      <c r="X10" s="626"/>
      <c r="Y10" s="627"/>
      <c r="Z10" s="628">
        <v>1.6</v>
      </c>
      <c r="AA10" s="628"/>
      <c r="AB10" s="628"/>
      <c r="AC10" s="628"/>
      <c r="AD10" s="629">
        <v>246017</v>
      </c>
      <c r="AE10" s="629"/>
      <c r="AF10" s="629"/>
      <c r="AG10" s="629"/>
      <c r="AH10" s="629"/>
      <c r="AI10" s="629"/>
      <c r="AJ10" s="629"/>
      <c r="AK10" s="629"/>
      <c r="AL10" s="630">
        <v>2.9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37399</v>
      </c>
      <c r="BH10" s="626"/>
      <c r="BI10" s="626"/>
      <c r="BJ10" s="626"/>
      <c r="BK10" s="626"/>
      <c r="BL10" s="626"/>
      <c r="BM10" s="626"/>
      <c r="BN10" s="627"/>
      <c r="BO10" s="628">
        <v>2.5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55491</v>
      </c>
      <c r="CS10" s="626"/>
      <c r="CT10" s="626"/>
      <c r="CU10" s="626"/>
      <c r="CV10" s="626"/>
      <c r="CW10" s="626"/>
      <c r="CX10" s="626"/>
      <c r="CY10" s="627"/>
      <c r="CZ10" s="628">
        <v>0.4</v>
      </c>
      <c r="DA10" s="628"/>
      <c r="DB10" s="628"/>
      <c r="DC10" s="628"/>
      <c r="DD10" s="634" t="s">
        <v>112</v>
      </c>
      <c r="DE10" s="626"/>
      <c r="DF10" s="626"/>
      <c r="DG10" s="626"/>
      <c r="DH10" s="626"/>
      <c r="DI10" s="626"/>
      <c r="DJ10" s="626"/>
      <c r="DK10" s="626"/>
      <c r="DL10" s="626"/>
      <c r="DM10" s="626"/>
      <c r="DN10" s="626"/>
      <c r="DO10" s="626"/>
      <c r="DP10" s="627"/>
      <c r="DQ10" s="634">
        <v>11129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42294</v>
      </c>
      <c r="BH11" s="626"/>
      <c r="BI11" s="626"/>
      <c r="BJ11" s="626"/>
      <c r="BK11" s="626"/>
      <c r="BL11" s="626"/>
      <c r="BM11" s="626"/>
      <c r="BN11" s="627"/>
      <c r="BO11" s="628">
        <v>2.9</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1117610</v>
      </c>
      <c r="CS11" s="626"/>
      <c r="CT11" s="626"/>
      <c r="CU11" s="626"/>
      <c r="CV11" s="626"/>
      <c r="CW11" s="626"/>
      <c r="CX11" s="626"/>
      <c r="CY11" s="627"/>
      <c r="CZ11" s="628">
        <v>7.5</v>
      </c>
      <c r="DA11" s="628"/>
      <c r="DB11" s="628"/>
      <c r="DC11" s="628"/>
      <c r="DD11" s="634">
        <v>423585</v>
      </c>
      <c r="DE11" s="626"/>
      <c r="DF11" s="626"/>
      <c r="DG11" s="626"/>
      <c r="DH11" s="626"/>
      <c r="DI11" s="626"/>
      <c r="DJ11" s="626"/>
      <c r="DK11" s="626"/>
      <c r="DL11" s="626"/>
      <c r="DM11" s="626"/>
      <c r="DN11" s="626"/>
      <c r="DO11" s="626"/>
      <c r="DP11" s="627"/>
      <c r="DQ11" s="634">
        <v>475556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600715</v>
      </c>
      <c r="BH12" s="626"/>
      <c r="BI12" s="626"/>
      <c r="BJ12" s="626"/>
      <c r="BK12" s="626"/>
      <c r="BL12" s="626"/>
      <c r="BM12" s="626"/>
      <c r="BN12" s="627"/>
      <c r="BO12" s="628">
        <v>40.9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467218</v>
      </c>
      <c r="CS12" s="626"/>
      <c r="CT12" s="626"/>
      <c r="CU12" s="626"/>
      <c r="CV12" s="626"/>
      <c r="CW12" s="626"/>
      <c r="CX12" s="626"/>
      <c r="CY12" s="627"/>
      <c r="CZ12" s="628">
        <v>3.1</v>
      </c>
      <c r="DA12" s="628"/>
      <c r="DB12" s="628"/>
      <c r="DC12" s="628"/>
      <c r="DD12" s="634">
        <v>191933</v>
      </c>
      <c r="DE12" s="626"/>
      <c r="DF12" s="626"/>
      <c r="DG12" s="626"/>
      <c r="DH12" s="626"/>
      <c r="DI12" s="626"/>
      <c r="DJ12" s="626"/>
      <c r="DK12" s="626"/>
      <c r="DL12" s="626"/>
      <c r="DM12" s="626"/>
      <c r="DN12" s="626"/>
      <c r="DO12" s="626"/>
      <c r="DP12" s="627"/>
      <c r="DQ12" s="634">
        <v>218386</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12234</v>
      </c>
      <c r="S13" s="626"/>
      <c r="T13" s="626"/>
      <c r="U13" s="626"/>
      <c r="V13" s="626"/>
      <c r="W13" s="626"/>
      <c r="X13" s="626"/>
      <c r="Y13" s="627"/>
      <c r="Z13" s="628">
        <v>0.1</v>
      </c>
      <c r="AA13" s="628"/>
      <c r="AB13" s="628"/>
      <c r="AC13" s="628"/>
      <c r="AD13" s="629">
        <v>12234</v>
      </c>
      <c r="AE13" s="629"/>
      <c r="AF13" s="629"/>
      <c r="AG13" s="629"/>
      <c r="AH13" s="629"/>
      <c r="AI13" s="629"/>
      <c r="AJ13" s="629"/>
      <c r="AK13" s="629"/>
      <c r="AL13" s="630">
        <v>0.1</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573478</v>
      </c>
      <c r="BH13" s="626"/>
      <c r="BI13" s="626"/>
      <c r="BJ13" s="626"/>
      <c r="BK13" s="626"/>
      <c r="BL13" s="626"/>
      <c r="BM13" s="626"/>
      <c r="BN13" s="627"/>
      <c r="BO13" s="628">
        <v>39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1459760</v>
      </c>
      <c r="CS13" s="626"/>
      <c r="CT13" s="626"/>
      <c r="CU13" s="626"/>
      <c r="CV13" s="626"/>
      <c r="CW13" s="626"/>
      <c r="CX13" s="626"/>
      <c r="CY13" s="627"/>
      <c r="CZ13" s="628">
        <v>9.8000000000000007</v>
      </c>
      <c r="DA13" s="628"/>
      <c r="DB13" s="628"/>
      <c r="DC13" s="628"/>
      <c r="DD13" s="634">
        <v>1043028</v>
      </c>
      <c r="DE13" s="626"/>
      <c r="DF13" s="626"/>
      <c r="DG13" s="626"/>
      <c r="DH13" s="626"/>
      <c r="DI13" s="626"/>
      <c r="DJ13" s="626"/>
      <c r="DK13" s="626"/>
      <c r="DL13" s="626"/>
      <c r="DM13" s="626"/>
      <c r="DN13" s="626"/>
      <c r="DO13" s="626"/>
      <c r="DP13" s="627"/>
      <c r="DQ13" s="634">
        <v>458386</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58080</v>
      </c>
      <c r="BH14" s="626"/>
      <c r="BI14" s="626"/>
      <c r="BJ14" s="626"/>
      <c r="BK14" s="626"/>
      <c r="BL14" s="626"/>
      <c r="BM14" s="626"/>
      <c r="BN14" s="627"/>
      <c r="BO14" s="628">
        <v>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485871</v>
      </c>
      <c r="CS14" s="626"/>
      <c r="CT14" s="626"/>
      <c r="CU14" s="626"/>
      <c r="CV14" s="626"/>
      <c r="CW14" s="626"/>
      <c r="CX14" s="626"/>
      <c r="CY14" s="627"/>
      <c r="CZ14" s="628">
        <v>3.2</v>
      </c>
      <c r="DA14" s="628"/>
      <c r="DB14" s="628"/>
      <c r="DC14" s="628"/>
      <c r="DD14" s="634">
        <v>33673</v>
      </c>
      <c r="DE14" s="626"/>
      <c r="DF14" s="626"/>
      <c r="DG14" s="626"/>
      <c r="DH14" s="626"/>
      <c r="DI14" s="626"/>
      <c r="DJ14" s="626"/>
      <c r="DK14" s="626"/>
      <c r="DL14" s="626"/>
      <c r="DM14" s="626"/>
      <c r="DN14" s="626"/>
      <c r="DO14" s="626"/>
      <c r="DP14" s="627"/>
      <c r="DQ14" s="634">
        <v>440315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2685</v>
      </c>
      <c r="S15" s="626"/>
      <c r="T15" s="626"/>
      <c r="U15" s="626"/>
      <c r="V15" s="626"/>
      <c r="W15" s="626"/>
      <c r="X15" s="626"/>
      <c r="Y15" s="627"/>
      <c r="Z15" s="628">
        <v>0</v>
      </c>
      <c r="AA15" s="628"/>
      <c r="AB15" s="628"/>
      <c r="AC15" s="628"/>
      <c r="AD15" s="629">
        <v>2685</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123238</v>
      </c>
      <c r="BH15" s="626"/>
      <c r="BI15" s="626"/>
      <c r="BJ15" s="626"/>
      <c r="BK15" s="626"/>
      <c r="BL15" s="626"/>
      <c r="BM15" s="626"/>
      <c r="BN15" s="627"/>
      <c r="BO15" s="628">
        <v>8.4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1130558</v>
      </c>
      <c r="CS15" s="626"/>
      <c r="CT15" s="626"/>
      <c r="CU15" s="626"/>
      <c r="CV15" s="626"/>
      <c r="CW15" s="626"/>
      <c r="CX15" s="626"/>
      <c r="CY15" s="627"/>
      <c r="CZ15" s="628">
        <v>7.6</v>
      </c>
      <c r="DA15" s="628"/>
      <c r="DB15" s="628"/>
      <c r="DC15" s="628"/>
      <c r="DD15" s="634">
        <v>236350</v>
      </c>
      <c r="DE15" s="626"/>
      <c r="DF15" s="626"/>
      <c r="DG15" s="626"/>
      <c r="DH15" s="626"/>
      <c r="DI15" s="626"/>
      <c r="DJ15" s="626"/>
      <c r="DK15" s="626"/>
      <c r="DL15" s="626"/>
      <c r="DM15" s="626"/>
      <c r="DN15" s="626"/>
      <c r="DO15" s="626"/>
      <c r="DP15" s="627"/>
      <c r="DQ15" s="634">
        <v>756552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7642756</v>
      </c>
      <c r="S16" s="626"/>
      <c r="T16" s="626"/>
      <c r="U16" s="626"/>
      <c r="V16" s="626"/>
      <c r="W16" s="626"/>
      <c r="X16" s="626"/>
      <c r="Y16" s="627"/>
      <c r="Z16" s="628">
        <v>50.1</v>
      </c>
      <c r="AA16" s="628"/>
      <c r="AB16" s="628"/>
      <c r="AC16" s="628"/>
      <c r="AD16" s="629">
        <v>6757089</v>
      </c>
      <c r="AE16" s="629"/>
      <c r="AF16" s="629"/>
      <c r="AG16" s="629"/>
      <c r="AH16" s="629"/>
      <c r="AI16" s="629"/>
      <c r="AJ16" s="629"/>
      <c r="AK16" s="629"/>
      <c r="AL16" s="630">
        <v>78.5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173916</v>
      </c>
      <c r="CS16" s="626"/>
      <c r="CT16" s="626"/>
      <c r="CU16" s="626"/>
      <c r="CV16" s="626"/>
      <c r="CW16" s="626"/>
      <c r="CX16" s="626"/>
      <c r="CY16" s="627"/>
      <c r="CZ16" s="628">
        <v>1.2</v>
      </c>
      <c r="DA16" s="628"/>
      <c r="DB16" s="628"/>
      <c r="DC16" s="628"/>
      <c r="DD16" s="634" t="s">
        <v>112</v>
      </c>
      <c r="DE16" s="626"/>
      <c r="DF16" s="626"/>
      <c r="DG16" s="626"/>
      <c r="DH16" s="626"/>
      <c r="DI16" s="626"/>
      <c r="DJ16" s="626"/>
      <c r="DK16" s="626"/>
      <c r="DL16" s="626"/>
      <c r="DM16" s="626"/>
      <c r="DN16" s="626"/>
      <c r="DO16" s="626"/>
      <c r="DP16" s="627"/>
      <c r="DQ16" s="634">
        <v>11230</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6757089</v>
      </c>
      <c r="S17" s="626"/>
      <c r="T17" s="626"/>
      <c r="U17" s="626"/>
      <c r="V17" s="626"/>
      <c r="W17" s="626"/>
      <c r="X17" s="626"/>
      <c r="Y17" s="627"/>
      <c r="Z17" s="628">
        <v>44.3</v>
      </c>
      <c r="AA17" s="628"/>
      <c r="AB17" s="628"/>
      <c r="AC17" s="628"/>
      <c r="AD17" s="629">
        <v>6757089</v>
      </c>
      <c r="AE17" s="629"/>
      <c r="AF17" s="629"/>
      <c r="AG17" s="629"/>
      <c r="AH17" s="629"/>
      <c r="AI17" s="629"/>
      <c r="AJ17" s="629"/>
      <c r="AK17" s="629"/>
      <c r="AL17" s="630">
        <v>78.5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2866591</v>
      </c>
      <c r="CS17" s="626"/>
      <c r="CT17" s="626"/>
      <c r="CU17" s="626"/>
      <c r="CV17" s="626"/>
      <c r="CW17" s="626"/>
      <c r="CX17" s="626"/>
      <c r="CY17" s="627"/>
      <c r="CZ17" s="628">
        <v>19.2</v>
      </c>
      <c r="DA17" s="628"/>
      <c r="DB17" s="628"/>
      <c r="DC17" s="628"/>
      <c r="DD17" s="634" t="s">
        <v>112</v>
      </c>
      <c r="DE17" s="626"/>
      <c r="DF17" s="626"/>
      <c r="DG17" s="626"/>
      <c r="DH17" s="626"/>
      <c r="DI17" s="626"/>
      <c r="DJ17" s="626"/>
      <c r="DK17" s="626"/>
      <c r="DL17" s="626"/>
      <c r="DM17" s="626"/>
      <c r="DN17" s="626"/>
      <c r="DO17" s="626"/>
      <c r="DP17" s="627"/>
      <c r="DQ17" s="634">
        <v>2701920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885667</v>
      </c>
      <c r="S18" s="626"/>
      <c r="T18" s="626"/>
      <c r="U18" s="626"/>
      <c r="V18" s="626"/>
      <c r="W18" s="626"/>
      <c r="X18" s="626"/>
      <c r="Y18" s="627"/>
      <c r="Z18" s="628">
        <v>5.8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9487640</v>
      </c>
      <c r="S20" s="626"/>
      <c r="T20" s="626"/>
      <c r="U20" s="626"/>
      <c r="V20" s="626"/>
      <c r="W20" s="626"/>
      <c r="X20" s="626"/>
      <c r="Y20" s="627"/>
      <c r="Z20" s="628">
        <v>62.2</v>
      </c>
      <c r="AA20" s="628"/>
      <c r="AB20" s="628"/>
      <c r="AC20" s="628"/>
      <c r="AD20" s="629">
        <v>8601973</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14968477</v>
      </c>
      <c r="CS20" s="626"/>
      <c r="CT20" s="626"/>
      <c r="CU20" s="626"/>
      <c r="CV20" s="626"/>
      <c r="CW20" s="626"/>
      <c r="CX20" s="626"/>
      <c r="CY20" s="627"/>
      <c r="CZ20" s="628">
        <v>100</v>
      </c>
      <c r="DA20" s="628"/>
      <c r="DB20" s="628"/>
      <c r="DC20" s="628"/>
      <c r="DD20" s="634">
        <v>2335652</v>
      </c>
      <c r="DE20" s="626"/>
      <c r="DF20" s="626"/>
      <c r="DG20" s="626"/>
      <c r="DH20" s="626"/>
      <c r="DI20" s="626"/>
      <c r="DJ20" s="626"/>
      <c r="DK20" s="626"/>
      <c r="DL20" s="626"/>
      <c r="DM20" s="626"/>
      <c r="DN20" s="626"/>
      <c r="DO20" s="626"/>
      <c r="DP20" s="627"/>
      <c r="DQ20" s="634">
        <v>9732898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1142</v>
      </c>
      <c r="S21" s="626"/>
      <c r="T21" s="626"/>
      <c r="U21" s="626"/>
      <c r="V21" s="626"/>
      <c r="W21" s="626"/>
      <c r="X21" s="626"/>
      <c r="Y21" s="627"/>
      <c r="Z21" s="628">
        <v>0</v>
      </c>
      <c r="AA21" s="628"/>
      <c r="AB21" s="628"/>
      <c r="AC21" s="628"/>
      <c r="AD21" s="629">
        <v>1142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256184</v>
      </c>
      <c r="S22" s="626"/>
      <c r="T22" s="626"/>
      <c r="U22" s="626"/>
      <c r="V22" s="626"/>
      <c r="W22" s="626"/>
      <c r="X22" s="626"/>
      <c r="Y22" s="627"/>
      <c r="Z22" s="628">
        <v>1.7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235590</v>
      </c>
      <c r="S23" s="626"/>
      <c r="T23" s="626"/>
      <c r="U23" s="626"/>
      <c r="V23" s="626"/>
      <c r="W23" s="626"/>
      <c r="X23" s="626"/>
      <c r="Y23" s="627"/>
      <c r="Z23" s="628">
        <v>1.5</v>
      </c>
      <c r="AA23" s="628"/>
      <c r="AB23" s="628"/>
      <c r="AC23" s="628"/>
      <c r="AD23" s="629">
        <v>2894</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88063</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6660024</v>
      </c>
      <c r="CS24" s="615"/>
      <c r="CT24" s="615"/>
      <c r="CU24" s="615"/>
      <c r="CV24" s="615"/>
      <c r="CW24" s="615"/>
      <c r="CX24" s="615"/>
      <c r="CY24" s="616"/>
      <c r="CZ24" s="652">
        <v>44.5</v>
      </c>
      <c r="DA24" s="653"/>
      <c r="DB24" s="653"/>
      <c r="DC24" s="654"/>
      <c r="DD24" s="651">
        <v>5137266</v>
      </c>
      <c r="DE24" s="615"/>
      <c r="DF24" s="615"/>
      <c r="DG24" s="615"/>
      <c r="DH24" s="615"/>
      <c r="DI24" s="615"/>
      <c r="DJ24" s="615"/>
      <c r="DK24" s="616"/>
      <c r="DL24" s="651">
        <v>5120488</v>
      </c>
      <c r="DM24" s="615"/>
      <c r="DN24" s="615"/>
      <c r="DO24" s="615"/>
      <c r="DP24" s="615"/>
      <c r="DQ24" s="615"/>
      <c r="DR24" s="615"/>
      <c r="DS24" s="615"/>
      <c r="DT24" s="615"/>
      <c r="DU24" s="615"/>
      <c r="DV24" s="616"/>
      <c r="DW24" s="619">
        <v>57.2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1404866</v>
      </c>
      <c r="S25" s="626"/>
      <c r="T25" s="626"/>
      <c r="U25" s="626"/>
      <c r="V25" s="626"/>
      <c r="W25" s="626"/>
      <c r="X25" s="626"/>
      <c r="Y25" s="627"/>
      <c r="Z25" s="628">
        <v>9.1999999999999993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2034921</v>
      </c>
      <c r="CS25" s="657"/>
      <c r="CT25" s="657"/>
      <c r="CU25" s="657"/>
      <c r="CV25" s="657"/>
      <c r="CW25" s="657"/>
      <c r="CX25" s="657"/>
      <c r="CY25" s="658"/>
      <c r="CZ25" s="659">
        <v>13.6</v>
      </c>
      <c r="DA25" s="660"/>
      <c r="DB25" s="660"/>
      <c r="DC25" s="661"/>
      <c r="DD25" s="634">
        <v>1880569</v>
      </c>
      <c r="DE25" s="657"/>
      <c r="DF25" s="657"/>
      <c r="DG25" s="657"/>
      <c r="DH25" s="657"/>
      <c r="DI25" s="657"/>
      <c r="DJ25" s="657"/>
      <c r="DK25" s="658"/>
      <c r="DL25" s="634">
        <v>1863791</v>
      </c>
      <c r="DM25" s="657"/>
      <c r="DN25" s="657"/>
      <c r="DO25" s="657"/>
      <c r="DP25" s="657"/>
      <c r="DQ25" s="657"/>
      <c r="DR25" s="657"/>
      <c r="DS25" s="657"/>
      <c r="DT25" s="657"/>
      <c r="DU25" s="657"/>
      <c r="DV25" s="658"/>
      <c r="DW25" s="630">
        <v>20.8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1412234</v>
      </c>
      <c r="CS26" s="626"/>
      <c r="CT26" s="626"/>
      <c r="CU26" s="626"/>
      <c r="CV26" s="626"/>
      <c r="CW26" s="626"/>
      <c r="CX26" s="626"/>
      <c r="CY26" s="627"/>
      <c r="CZ26" s="659">
        <v>9.4</v>
      </c>
      <c r="DA26" s="660"/>
      <c r="DB26" s="660"/>
      <c r="DC26" s="661"/>
      <c r="DD26" s="634">
        <v>1265635</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1034129</v>
      </c>
      <c r="S27" s="626"/>
      <c r="T27" s="626"/>
      <c r="U27" s="626"/>
      <c r="V27" s="626"/>
      <c r="W27" s="626"/>
      <c r="X27" s="626"/>
      <c r="Y27" s="627"/>
      <c r="Z27" s="628">
        <v>6.8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1469763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1758512</v>
      </c>
      <c r="CS27" s="657"/>
      <c r="CT27" s="657"/>
      <c r="CU27" s="657"/>
      <c r="CV27" s="657"/>
      <c r="CW27" s="657"/>
      <c r="CX27" s="657"/>
      <c r="CY27" s="658"/>
      <c r="CZ27" s="659">
        <v>11.7</v>
      </c>
      <c r="DA27" s="660"/>
      <c r="DB27" s="660"/>
      <c r="DC27" s="661"/>
      <c r="DD27" s="634">
        <v>554777</v>
      </c>
      <c r="DE27" s="657"/>
      <c r="DF27" s="657"/>
      <c r="DG27" s="657"/>
      <c r="DH27" s="657"/>
      <c r="DI27" s="657"/>
      <c r="DJ27" s="657"/>
      <c r="DK27" s="658"/>
      <c r="DL27" s="634">
        <v>554777</v>
      </c>
      <c r="DM27" s="657"/>
      <c r="DN27" s="657"/>
      <c r="DO27" s="657"/>
      <c r="DP27" s="657"/>
      <c r="DQ27" s="657"/>
      <c r="DR27" s="657"/>
      <c r="DS27" s="657"/>
      <c r="DT27" s="657"/>
      <c r="DU27" s="657"/>
      <c r="DV27" s="658"/>
      <c r="DW27" s="630">
        <v>6.2</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30889</v>
      </c>
      <c r="S28" s="626"/>
      <c r="T28" s="626"/>
      <c r="U28" s="626"/>
      <c r="V28" s="626"/>
      <c r="W28" s="626"/>
      <c r="X28" s="626"/>
      <c r="Y28" s="627"/>
      <c r="Z28" s="628">
        <v>0.2</v>
      </c>
      <c r="AA28" s="628"/>
      <c r="AB28" s="628"/>
      <c r="AC28" s="628"/>
      <c r="AD28" s="629">
        <v>2017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2866591</v>
      </c>
      <c r="CS28" s="626"/>
      <c r="CT28" s="626"/>
      <c r="CU28" s="626"/>
      <c r="CV28" s="626"/>
      <c r="CW28" s="626"/>
      <c r="CX28" s="626"/>
      <c r="CY28" s="627"/>
      <c r="CZ28" s="659">
        <v>19.2</v>
      </c>
      <c r="DA28" s="660"/>
      <c r="DB28" s="660"/>
      <c r="DC28" s="661"/>
      <c r="DD28" s="634">
        <v>2701920</v>
      </c>
      <c r="DE28" s="626"/>
      <c r="DF28" s="626"/>
      <c r="DG28" s="626"/>
      <c r="DH28" s="626"/>
      <c r="DI28" s="626"/>
      <c r="DJ28" s="626"/>
      <c r="DK28" s="627"/>
      <c r="DL28" s="634">
        <v>2701920</v>
      </c>
      <c r="DM28" s="626"/>
      <c r="DN28" s="626"/>
      <c r="DO28" s="626"/>
      <c r="DP28" s="626"/>
      <c r="DQ28" s="626"/>
      <c r="DR28" s="626"/>
      <c r="DS28" s="626"/>
      <c r="DT28" s="626"/>
      <c r="DU28" s="626"/>
      <c r="DV28" s="627"/>
      <c r="DW28" s="630">
        <v>30.2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7881</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2866591</v>
      </c>
      <c r="CS29" s="657"/>
      <c r="CT29" s="657"/>
      <c r="CU29" s="657"/>
      <c r="CV29" s="657"/>
      <c r="CW29" s="657"/>
      <c r="CX29" s="657"/>
      <c r="CY29" s="658"/>
      <c r="CZ29" s="659">
        <v>19.2</v>
      </c>
      <c r="DA29" s="660"/>
      <c r="DB29" s="660"/>
      <c r="DC29" s="661"/>
      <c r="DD29" s="634">
        <v>2701920</v>
      </c>
      <c r="DE29" s="657"/>
      <c r="DF29" s="657"/>
      <c r="DG29" s="657"/>
      <c r="DH29" s="657"/>
      <c r="DI29" s="657"/>
      <c r="DJ29" s="657"/>
      <c r="DK29" s="658"/>
      <c r="DL29" s="634">
        <v>2701920</v>
      </c>
      <c r="DM29" s="657"/>
      <c r="DN29" s="657"/>
      <c r="DO29" s="657"/>
      <c r="DP29" s="657"/>
      <c r="DQ29" s="657"/>
      <c r="DR29" s="657"/>
      <c r="DS29" s="657"/>
      <c r="DT29" s="657"/>
      <c r="DU29" s="657"/>
      <c r="DV29" s="658"/>
      <c r="DW29" s="630">
        <v>30.2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183092</v>
      </c>
      <c r="S30" s="626"/>
      <c r="T30" s="626"/>
      <c r="U30" s="626"/>
      <c r="V30" s="626"/>
      <c r="W30" s="626"/>
      <c r="X30" s="626"/>
      <c r="Y30" s="627"/>
      <c r="Z30" s="628">
        <v>1.2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94.3</v>
      </c>
      <c r="BN30" s="684"/>
      <c r="BO30" s="684"/>
      <c r="BP30" s="684"/>
      <c r="BQ30" s="685"/>
      <c r="BR30" s="683">
        <v>99.1</v>
      </c>
      <c r="BS30" s="684"/>
      <c r="BT30" s="684"/>
      <c r="BU30" s="684"/>
      <c r="BV30" s="684"/>
      <c r="BW30" s="684"/>
      <c r="BX30" s="620">
        <v>93.7</v>
      </c>
      <c r="BY30" s="684"/>
      <c r="BZ30" s="684"/>
      <c r="CA30" s="684"/>
      <c r="CB30" s="685"/>
      <c r="CD30" s="688"/>
      <c r="CE30" s="689"/>
      <c r="CF30" s="639" t="s">
        <v>293</v>
      </c>
      <c r="CG30" s="640"/>
      <c r="CH30" s="640"/>
      <c r="CI30" s="640"/>
      <c r="CJ30" s="640"/>
      <c r="CK30" s="640"/>
      <c r="CL30" s="640"/>
      <c r="CM30" s="640"/>
      <c r="CN30" s="640"/>
      <c r="CO30" s="640"/>
      <c r="CP30" s="640"/>
      <c r="CQ30" s="641"/>
      <c r="CR30" s="625">
        <v>2674918</v>
      </c>
      <c r="CS30" s="626"/>
      <c r="CT30" s="626"/>
      <c r="CU30" s="626"/>
      <c r="CV30" s="626"/>
      <c r="CW30" s="626"/>
      <c r="CX30" s="626"/>
      <c r="CY30" s="627"/>
      <c r="CZ30" s="659">
        <v>17.899999999999999</v>
      </c>
      <c r="DA30" s="660"/>
      <c r="DB30" s="660"/>
      <c r="DC30" s="661"/>
      <c r="DD30" s="634">
        <v>2515689</v>
      </c>
      <c r="DE30" s="626"/>
      <c r="DF30" s="626"/>
      <c r="DG30" s="626"/>
      <c r="DH30" s="626"/>
      <c r="DI30" s="626"/>
      <c r="DJ30" s="626"/>
      <c r="DK30" s="627"/>
      <c r="DL30" s="634">
        <v>2515689</v>
      </c>
      <c r="DM30" s="626"/>
      <c r="DN30" s="626"/>
      <c r="DO30" s="626"/>
      <c r="DP30" s="626"/>
      <c r="DQ30" s="626"/>
      <c r="DR30" s="626"/>
      <c r="DS30" s="626"/>
      <c r="DT30" s="626"/>
      <c r="DU30" s="626"/>
      <c r="DV30" s="627"/>
      <c r="DW30" s="630">
        <v>28.1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81984</v>
      </c>
      <c r="S31" s="626"/>
      <c r="T31" s="626"/>
      <c r="U31" s="626"/>
      <c r="V31" s="626"/>
      <c r="W31" s="626"/>
      <c r="X31" s="626"/>
      <c r="Y31" s="627"/>
      <c r="Z31" s="628">
        <v>0.5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97.2</v>
      </c>
      <c r="BN31" s="681"/>
      <c r="BO31" s="681"/>
      <c r="BP31" s="681"/>
      <c r="BQ31" s="682"/>
      <c r="BR31" s="680">
        <v>99.4</v>
      </c>
      <c r="BS31" s="657"/>
      <c r="BT31" s="657"/>
      <c r="BU31" s="657"/>
      <c r="BV31" s="657"/>
      <c r="BW31" s="657"/>
      <c r="BX31" s="631">
        <v>97.1</v>
      </c>
      <c r="BY31" s="681"/>
      <c r="BZ31" s="681"/>
      <c r="CA31" s="681"/>
      <c r="CB31" s="682"/>
      <c r="CD31" s="688"/>
      <c r="CE31" s="689"/>
      <c r="CF31" s="639" t="s">
        <v>297</v>
      </c>
      <c r="CG31" s="640"/>
      <c r="CH31" s="640"/>
      <c r="CI31" s="640"/>
      <c r="CJ31" s="640"/>
      <c r="CK31" s="640"/>
      <c r="CL31" s="640"/>
      <c r="CM31" s="640"/>
      <c r="CN31" s="640"/>
      <c r="CO31" s="640"/>
      <c r="CP31" s="640"/>
      <c r="CQ31" s="641"/>
      <c r="CR31" s="625">
        <v>191673</v>
      </c>
      <c r="CS31" s="657"/>
      <c r="CT31" s="657"/>
      <c r="CU31" s="657"/>
      <c r="CV31" s="657"/>
      <c r="CW31" s="657"/>
      <c r="CX31" s="657"/>
      <c r="CY31" s="658"/>
      <c r="CZ31" s="659">
        <v>1.3</v>
      </c>
      <c r="DA31" s="660"/>
      <c r="DB31" s="660"/>
      <c r="DC31" s="661"/>
      <c r="DD31" s="634">
        <v>186231</v>
      </c>
      <c r="DE31" s="657"/>
      <c r="DF31" s="657"/>
      <c r="DG31" s="657"/>
      <c r="DH31" s="657"/>
      <c r="DI31" s="657"/>
      <c r="DJ31" s="657"/>
      <c r="DK31" s="658"/>
      <c r="DL31" s="634">
        <v>186231</v>
      </c>
      <c r="DM31" s="657"/>
      <c r="DN31" s="657"/>
      <c r="DO31" s="657"/>
      <c r="DP31" s="657"/>
      <c r="DQ31" s="657"/>
      <c r="DR31" s="657"/>
      <c r="DS31" s="657"/>
      <c r="DT31" s="657"/>
      <c r="DU31" s="657"/>
      <c r="DV31" s="658"/>
      <c r="DW31" s="630">
        <v>2.1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411364</v>
      </c>
      <c r="S32" s="626"/>
      <c r="T32" s="626"/>
      <c r="U32" s="626"/>
      <c r="V32" s="626"/>
      <c r="W32" s="626"/>
      <c r="X32" s="626"/>
      <c r="Y32" s="627"/>
      <c r="Z32" s="628">
        <v>2.7</v>
      </c>
      <c r="AA32" s="628"/>
      <c r="AB32" s="628"/>
      <c r="AC32" s="628"/>
      <c r="AD32" s="629">
        <v>24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89.6</v>
      </c>
      <c r="BN32" s="693"/>
      <c r="BO32" s="693"/>
      <c r="BP32" s="693"/>
      <c r="BQ32" s="695"/>
      <c r="BR32" s="692">
        <v>98.5</v>
      </c>
      <c r="BS32" s="693"/>
      <c r="BT32" s="693"/>
      <c r="BU32" s="693"/>
      <c r="BV32" s="693"/>
      <c r="BW32" s="693"/>
      <c r="BX32" s="694">
        <v>88.3</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2019800</v>
      </c>
      <c r="S33" s="626"/>
      <c r="T33" s="626"/>
      <c r="U33" s="626"/>
      <c r="V33" s="626"/>
      <c r="W33" s="626"/>
      <c r="X33" s="626"/>
      <c r="Y33" s="627"/>
      <c r="Z33" s="628">
        <v>13.3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5798885</v>
      </c>
      <c r="CS33" s="657"/>
      <c r="CT33" s="657"/>
      <c r="CU33" s="657"/>
      <c r="CV33" s="657"/>
      <c r="CW33" s="657"/>
      <c r="CX33" s="657"/>
      <c r="CY33" s="658"/>
      <c r="CZ33" s="659">
        <v>38.700000000000003</v>
      </c>
      <c r="DA33" s="660"/>
      <c r="DB33" s="660"/>
      <c r="DC33" s="661"/>
      <c r="DD33" s="634">
        <v>4104258</v>
      </c>
      <c r="DE33" s="657"/>
      <c r="DF33" s="657"/>
      <c r="DG33" s="657"/>
      <c r="DH33" s="657"/>
      <c r="DI33" s="657"/>
      <c r="DJ33" s="657"/>
      <c r="DK33" s="658"/>
      <c r="DL33" s="634">
        <v>2809847</v>
      </c>
      <c r="DM33" s="657"/>
      <c r="DN33" s="657"/>
      <c r="DO33" s="657"/>
      <c r="DP33" s="657"/>
      <c r="DQ33" s="657"/>
      <c r="DR33" s="657"/>
      <c r="DS33" s="657"/>
      <c r="DT33" s="657"/>
      <c r="DU33" s="657"/>
      <c r="DV33" s="658"/>
      <c r="DW33" s="630">
        <v>31.4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1762688</v>
      </c>
      <c r="CS34" s="626"/>
      <c r="CT34" s="626"/>
      <c r="CU34" s="626"/>
      <c r="CV34" s="626"/>
      <c r="CW34" s="626"/>
      <c r="CX34" s="626"/>
      <c r="CY34" s="627"/>
      <c r="CZ34" s="659">
        <v>11.8</v>
      </c>
      <c r="DA34" s="660"/>
      <c r="DB34" s="660"/>
      <c r="DC34" s="661"/>
      <c r="DD34" s="634">
        <v>1114877</v>
      </c>
      <c r="DE34" s="626"/>
      <c r="DF34" s="626"/>
      <c r="DG34" s="626"/>
      <c r="DH34" s="626"/>
      <c r="DI34" s="626"/>
      <c r="DJ34" s="626"/>
      <c r="DK34" s="627"/>
      <c r="DL34" s="634">
        <v>760754</v>
      </c>
      <c r="DM34" s="626"/>
      <c r="DN34" s="626"/>
      <c r="DO34" s="626"/>
      <c r="DP34" s="626"/>
      <c r="DQ34" s="626"/>
      <c r="DR34" s="626"/>
      <c r="DS34" s="626"/>
      <c r="DT34" s="626"/>
      <c r="DU34" s="626"/>
      <c r="DV34" s="627"/>
      <c r="DW34" s="630">
        <v>8.5</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337100</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2023982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56607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66634</v>
      </c>
      <c r="CS35" s="657"/>
      <c r="CT35" s="657"/>
      <c r="CU35" s="657"/>
      <c r="CV35" s="657"/>
      <c r="CW35" s="657"/>
      <c r="CX35" s="657"/>
      <c r="CY35" s="658"/>
      <c r="CZ35" s="659">
        <v>0.4</v>
      </c>
      <c r="DA35" s="660"/>
      <c r="DB35" s="660"/>
      <c r="DC35" s="661"/>
      <c r="DD35" s="634">
        <v>65206</v>
      </c>
      <c r="DE35" s="657"/>
      <c r="DF35" s="657"/>
      <c r="DG35" s="657"/>
      <c r="DH35" s="657"/>
      <c r="DI35" s="657"/>
      <c r="DJ35" s="657"/>
      <c r="DK35" s="658"/>
      <c r="DL35" s="634">
        <v>65206</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15242624</v>
      </c>
      <c r="S36" s="698"/>
      <c r="T36" s="698"/>
      <c r="U36" s="698"/>
      <c r="V36" s="698"/>
      <c r="W36" s="698"/>
      <c r="X36" s="698"/>
      <c r="Y36" s="699"/>
      <c r="Z36" s="700">
        <v>100</v>
      </c>
      <c r="AA36" s="700"/>
      <c r="AB36" s="700"/>
      <c r="AC36" s="700"/>
      <c r="AD36" s="701">
        <v>8608050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650500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30860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2465342</v>
      </c>
      <c r="CS36" s="626"/>
      <c r="CT36" s="626"/>
      <c r="CU36" s="626"/>
      <c r="CV36" s="626"/>
      <c r="CW36" s="626"/>
      <c r="CX36" s="626"/>
      <c r="CY36" s="627"/>
      <c r="CZ36" s="659">
        <v>16.5</v>
      </c>
      <c r="DA36" s="660"/>
      <c r="DB36" s="660"/>
      <c r="DC36" s="661"/>
      <c r="DD36" s="634">
        <v>1671234</v>
      </c>
      <c r="DE36" s="626"/>
      <c r="DF36" s="626"/>
      <c r="DG36" s="626"/>
      <c r="DH36" s="626"/>
      <c r="DI36" s="626"/>
      <c r="DJ36" s="626"/>
      <c r="DK36" s="627"/>
      <c r="DL36" s="634">
        <v>767450</v>
      </c>
      <c r="DM36" s="626"/>
      <c r="DN36" s="626"/>
      <c r="DO36" s="626"/>
      <c r="DP36" s="626"/>
      <c r="DQ36" s="626"/>
      <c r="DR36" s="626"/>
      <c r="DS36" s="626"/>
      <c r="DT36" s="626"/>
      <c r="DU36" s="626"/>
      <c r="DV36" s="627"/>
      <c r="DW36" s="630">
        <v>8.6</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361425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2514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782204</v>
      </c>
      <c r="CS37" s="657"/>
      <c r="CT37" s="657"/>
      <c r="CU37" s="657"/>
      <c r="CV37" s="657"/>
      <c r="CW37" s="657"/>
      <c r="CX37" s="657"/>
      <c r="CY37" s="658"/>
      <c r="CZ37" s="659">
        <v>5.2</v>
      </c>
      <c r="DA37" s="660"/>
      <c r="DB37" s="660"/>
      <c r="DC37" s="661"/>
      <c r="DD37" s="634">
        <v>772239</v>
      </c>
      <c r="DE37" s="657"/>
      <c r="DF37" s="657"/>
      <c r="DG37" s="657"/>
      <c r="DH37" s="657"/>
      <c r="DI37" s="657"/>
      <c r="DJ37" s="657"/>
      <c r="DK37" s="658"/>
      <c r="DL37" s="634">
        <v>518640</v>
      </c>
      <c r="DM37" s="657"/>
      <c r="DN37" s="657"/>
      <c r="DO37" s="657"/>
      <c r="DP37" s="657"/>
      <c r="DQ37" s="657"/>
      <c r="DR37" s="657"/>
      <c r="DS37" s="657"/>
      <c r="DT37" s="657"/>
      <c r="DU37" s="657"/>
      <c r="DV37" s="658"/>
      <c r="DW37" s="630">
        <v>5.8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123129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3806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1341227</v>
      </c>
      <c r="CS38" s="626"/>
      <c r="CT38" s="626"/>
      <c r="CU38" s="626"/>
      <c r="CV38" s="626"/>
      <c r="CW38" s="626"/>
      <c r="CX38" s="626"/>
      <c r="CY38" s="627"/>
      <c r="CZ38" s="659">
        <v>9</v>
      </c>
      <c r="DA38" s="660"/>
      <c r="DB38" s="660"/>
      <c r="DC38" s="661"/>
      <c r="DD38" s="634">
        <v>1208688</v>
      </c>
      <c r="DE38" s="626"/>
      <c r="DF38" s="626"/>
      <c r="DG38" s="626"/>
      <c r="DH38" s="626"/>
      <c r="DI38" s="626"/>
      <c r="DJ38" s="626"/>
      <c r="DK38" s="627"/>
      <c r="DL38" s="634">
        <v>1202337</v>
      </c>
      <c r="DM38" s="626"/>
      <c r="DN38" s="626"/>
      <c r="DO38" s="626"/>
      <c r="DP38" s="626"/>
      <c r="DQ38" s="626"/>
      <c r="DR38" s="626"/>
      <c r="DS38" s="626"/>
      <c r="DT38" s="626"/>
      <c r="DU38" s="626"/>
      <c r="DV38" s="627"/>
      <c r="DW38" s="630">
        <v>13.4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32255</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67814</v>
      </c>
      <c r="CS39" s="657"/>
      <c r="CT39" s="657"/>
      <c r="CU39" s="657"/>
      <c r="CV39" s="657"/>
      <c r="CW39" s="657"/>
      <c r="CX39" s="657"/>
      <c r="CY39" s="658"/>
      <c r="CZ39" s="659">
        <v>0.5</v>
      </c>
      <c r="DA39" s="660"/>
      <c r="DB39" s="660"/>
      <c r="DC39" s="661"/>
      <c r="DD39" s="634">
        <v>19473</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244439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95180</v>
      </c>
      <c r="CS40" s="626"/>
      <c r="CT40" s="626"/>
      <c r="CU40" s="626"/>
      <c r="CV40" s="626"/>
      <c r="CW40" s="626"/>
      <c r="CX40" s="626"/>
      <c r="CY40" s="627"/>
      <c r="CZ40" s="659">
        <v>0.6</v>
      </c>
      <c r="DA40" s="660"/>
      <c r="DB40" s="660"/>
      <c r="DC40" s="661"/>
      <c r="DD40" s="634">
        <v>24780</v>
      </c>
      <c r="DE40" s="626"/>
      <c r="DF40" s="626"/>
      <c r="DG40" s="626"/>
      <c r="DH40" s="626"/>
      <c r="DI40" s="626"/>
      <c r="DJ40" s="626"/>
      <c r="DK40" s="627"/>
      <c r="DL40" s="634">
        <v>14100</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612234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2509568</v>
      </c>
      <c r="CS42" s="626"/>
      <c r="CT42" s="626"/>
      <c r="CU42" s="626"/>
      <c r="CV42" s="626"/>
      <c r="CW42" s="626"/>
      <c r="CX42" s="626"/>
      <c r="CY42" s="627"/>
      <c r="CZ42" s="659">
        <v>16.8</v>
      </c>
      <c r="DA42" s="708"/>
      <c r="DB42" s="708"/>
      <c r="DC42" s="709"/>
      <c r="DD42" s="634">
        <v>491374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32963</v>
      </c>
      <c r="CS43" s="657"/>
      <c r="CT43" s="657"/>
      <c r="CU43" s="657"/>
      <c r="CV43" s="657"/>
      <c r="CW43" s="657"/>
      <c r="CX43" s="657"/>
      <c r="CY43" s="658"/>
      <c r="CZ43" s="659">
        <v>0.2</v>
      </c>
      <c r="DA43" s="660"/>
      <c r="DB43" s="660"/>
      <c r="DC43" s="661"/>
      <c r="DD43" s="634">
        <v>32482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2335652</v>
      </c>
      <c r="CS44" s="626"/>
      <c r="CT44" s="626"/>
      <c r="CU44" s="626"/>
      <c r="CV44" s="626"/>
      <c r="CW44" s="626"/>
      <c r="CX44" s="626"/>
      <c r="CY44" s="627"/>
      <c r="CZ44" s="659">
        <v>15.6</v>
      </c>
      <c r="DA44" s="708"/>
      <c r="DB44" s="708"/>
      <c r="DC44" s="709"/>
      <c r="DD44" s="634">
        <v>480144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853828</v>
      </c>
      <c r="CS45" s="657"/>
      <c r="CT45" s="657"/>
      <c r="CU45" s="657"/>
      <c r="CV45" s="657"/>
      <c r="CW45" s="657"/>
      <c r="CX45" s="657"/>
      <c r="CY45" s="658"/>
      <c r="CZ45" s="659">
        <v>5.7</v>
      </c>
      <c r="DA45" s="660"/>
      <c r="DB45" s="660"/>
      <c r="DC45" s="661"/>
      <c r="DD45" s="634">
        <v>37796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1404561</v>
      </c>
      <c r="CS46" s="626"/>
      <c r="CT46" s="626"/>
      <c r="CU46" s="626"/>
      <c r="CV46" s="626"/>
      <c r="CW46" s="626"/>
      <c r="CX46" s="626"/>
      <c r="CY46" s="627"/>
      <c r="CZ46" s="659">
        <v>9.4</v>
      </c>
      <c r="DA46" s="708"/>
      <c r="DB46" s="708"/>
      <c r="DC46" s="709"/>
      <c r="DD46" s="634">
        <v>437635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173916</v>
      </c>
      <c r="CS47" s="657"/>
      <c r="CT47" s="657"/>
      <c r="CU47" s="657"/>
      <c r="CV47" s="657"/>
      <c r="CW47" s="657"/>
      <c r="CX47" s="657"/>
      <c r="CY47" s="658"/>
      <c r="CZ47" s="659">
        <v>1.2</v>
      </c>
      <c r="DA47" s="660"/>
      <c r="DB47" s="660"/>
      <c r="DC47" s="661"/>
      <c r="DD47" s="634">
        <v>11230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14968477</v>
      </c>
      <c r="CS49" s="693"/>
      <c r="CT49" s="693"/>
      <c r="CU49" s="693"/>
      <c r="CV49" s="693"/>
      <c r="CW49" s="693"/>
      <c r="CX49" s="693"/>
      <c r="CY49" s="720"/>
      <c r="CZ49" s="721">
        <v>100</v>
      </c>
      <c r="DA49" s="722"/>
      <c r="DB49" s="722"/>
      <c r="DC49" s="723"/>
      <c r="DD49" s="724">
        <v>9732898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15213</v>
      </c>
      <c r="R7" s="755"/>
      <c r="S7" s="755"/>
      <c r="T7" s="755"/>
      <c r="U7" s="755"/>
      <c r="V7" s="755">
        <v>14939</v>
      </c>
      <c r="W7" s="755"/>
      <c r="X7" s="755"/>
      <c r="Y7" s="755"/>
      <c r="Z7" s="755"/>
      <c r="AA7" s="755">
        <v>273</v>
      </c>
      <c r="AB7" s="755"/>
      <c r="AC7" s="755"/>
      <c r="AD7" s="755"/>
      <c r="AE7" s="756"/>
      <c r="AF7" s="757">
        <v>246</v>
      </c>
      <c r="AG7" s="758"/>
      <c r="AH7" s="758"/>
      <c r="AI7" s="758"/>
      <c r="AJ7" s="759"/>
      <c r="AK7" s="794">
        <v>183</v>
      </c>
      <c r="AL7" s="795"/>
      <c r="AM7" s="795"/>
      <c r="AN7" s="795"/>
      <c r="AO7" s="795"/>
      <c r="AP7" s="795">
        <v>21508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2</v>
      </c>
      <c r="CI7" s="792"/>
      <c r="CJ7" s="792"/>
      <c r="CK7" s="792"/>
      <c r="CL7" s="793"/>
      <c r="CM7" s="791">
        <v>142</v>
      </c>
      <c r="CN7" s="792"/>
      <c r="CO7" s="792"/>
      <c r="CP7" s="792"/>
      <c r="CQ7" s="793"/>
      <c r="CR7" s="791">
        <v>185</v>
      </c>
      <c r="CS7" s="792"/>
      <c r="CT7" s="792"/>
      <c r="CU7" s="792"/>
      <c r="CV7" s="793"/>
      <c r="CW7" s="791" t="s">
        <v>485</v>
      </c>
      <c r="CX7" s="792"/>
      <c r="CY7" s="792"/>
      <c r="CZ7" s="792"/>
      <c r="DA7" s="793"/>
      <c r="DB7" s="791" t="s">
        <v>485</v>
      </c>
      <c r="DC7" s="792"/>
      <c r="DD7" s="792"/>
      <c r="DE7" s="792"/>
      <c r="DF7" s="793"/>
      <c r="DG7" s="791" t="s">
        <v>485</v>
      </c>
      <c r="DH7" s="792"/>
      <c r="DI7" s="792"/>
      <c r="DJ7" s="792"/>
      <c r="DK7" s="793"/>
      <c r="DL7" s="791" t="s">
        <v>485</v>
      </c>
      <c r="DM7" s="792"/>
      <c r="DN7" s="792"/>
      <c r="DO7" s="792"/>
      <c r="DP7" s="793"/>
      <c r="DQ7" s="791" t="s">
        <v>485</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37</v>
      </c>
      <c r="R8" s="779"/>
      <c r="S8" s="779"/>
      <c r="T8" s="779"/>
      <c r="U8" s="779"/>
      <c r="V8" s="779">
        <v>36</v>
      </c>
      <c r="W8" s="779"/>
      <c r="X8" s="779"/>
      <c r="Y8" s="779"/>
      <c r="Z8" s="779"/>
      <c r="AA8" s="779">
        <v>1</v>
      </c>
      <c r="AB8" s="779"/>
      <c r="AC8" s="779"/>
      <c r="AD8" s="779"/>
      <c r="AE8" s="780"/>
      <c r="AF8" s="781">
        <v>1</v>
      </c>
      <c r="AG8" s="782"/>
      <c r="AH8" s="782"/>
      <c r="AI8" s="782"/>
      <c r="AJ8" s="783"/>
      <c r="AK8" s="784">
        <v>13</v>
      </c>
      <c r="AL8" s="785"/>
      <c r="AM8" s="785"/>
      <c r="AN8" s="785"/>
      <c r="AO8" s="785"/>
      <c r="AP8" s="785">
        <v>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549</v>
      </c>
      <c r="BT8" s="789"/>
      <c r="BU8" s="789"/>
      <c r="BV8" s="789"/>
      <c r="BW8" s="789"/>
      <c r="BX8" s="789"/>
      <c r="BY8" s="789"/>
      <c r="BZ8" s="789"/>
      <c r="CA8" s="789"/>
      <c r="CB8" s="789"/>
      <c r="CC8" s="789"/>
      <c r="CD8" s="789"/>
      <c r="CE8" s="789"/>
      <c r="CF8" s="789"/>
      <c r="CG8" s="790"/>
      <c r="CH8" s="801">
        <v>-19</v>
      </c>
      <c r="CI8" s="802"/>
      <c r="CJ8" s="802"/>
      <c r="CK8" s="802"/>
      <c r="CL8" s="803"/>
      <c r="CM8" s="801">
        <v>57</v>
      </c>
      <c r="CN8" s="802"/>
      <c r="CO8" s="802"/>
      <c r="CP8" s="802"/>
      <c r="CQ8" s="803"/>
      <c r="CR8" s="801">
        <v>112</v>
      </c>
      <c r="CS8" s="802"/>
      <c r="CT8" s="802"/>
      <c r="CU8" s="802"/>
      <c r="CV8" s="803"/>
      <c r="CW8" s="801">
        <v>2</v>
      </c>
      <c r="CX8" s="802"/>
      <c r="CY8" s="802"/>
      <c r="CZ8" s="802"/>
      <c r="DA8" s="803"/>
      <c r="DB8" s="801" t="s">
        <v>485</v>
      </c>
      <c r="DC8" s="802"/>
      <c r="DD8" s="802"/>
      <c r="DE8" s="802"/>
      <c r="DF8" s="803"/>
      <c r="DG8" s="801" t="s">
        <v>485</v>
      </c>
      <c r="DH8" s="802"/>
      <c r="DI8" s="802"/>
      <c r="DJ8" s="802"/>
      <c r="DK8" s="803"/>
      <c r="DL8" s="801" t="s">
        <v>485</v>
      </c>
      <c r="DM8" s="802"/>
      <c r="DN8" s="802"/>
      <c r="DO8" s="802"/>
      <c r="DP8" s="803"/>
      <c r="DQ8" s="801" t="s">
        <v>485</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9</v>
      </c>
      <c r="R9" s="779"/>
      <c r="S9" s="779"/>
      <c r="T9" s="779"/>
      <c r="U9" s="779"/>
      <c r="V9" s="779">
        <v>9</v>
      </c>
      <c r="W9" s="779"/>
      <c r="X9" s="779"/>
      <c r="Y9" s="779"/>
      <c r="Z9" s="779"/>
      <c r="AA9" s="779" t="s">
        <v>485</v>
      </c>
      <c r="AB9" s="779"/>
      <c r="AC9" s="779"/>
      <c r="AD9" s="779"/>
      <c r="AE9" s="780"/>
      <c r="AF9" s="781">
        <v>0</v>
      </c>
      <c r="AG9" s="782"/>
      <c r="AH9" s="782"/>
      <c r="AI9" s="782"/>
      <c r="AJ9" s="783"/>
      <c r="AK9" s="784">
        <v>3</v>
      </c>
      <c r="AL9" s="785"/>
      <c r="AM9" s="785"/>
      <c r="AN9" s="785"/>
      <c r="AO9" s="785"/>
      <c r="AP9" s="785" t="s">
        <v>485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550</v>
      </c>
      <c r="BT9" s="789"/>
      <c r="BU9" s="789"/>
      <c r="BV9" s="789"/>
      <c r="BW9" s="789"/>
      <c r="BX9" s="789"/>
      <c r="BY9" s="789"/>
      <c r="BZ9" s="789"/>
      <c r="CA9" s="789"/>
      <c r="CB9" s="789"/>
      <c r="CC9" s="789"/>
      <c r="CD9" s="789"/>
      <c r="CE9" s="789"/>
      <c r="CF9" s="789"/>
      <c r="CG9" s="790"/>
      <c r="CH9" s="801">
        <v>-25</v>
      </c>
      <c r="CI9" s="802"/>
      <c r="CJ9" s="802"/>
      <c r="CK9" s="802"/>
      <c r="CL9" s="803"/>
      <c r="CM9" s="801">
        <v>-179</v>
      </c>
      <c r="CN9" s="802"/>
      <c r="CO9" s="802"/>
      <c r="CP9" s="802"/>
      <c r="CQ9" s="803"/>
      <c r="CR9" s="801">
        <v>494</v>
      </c>
      <c r="CS9" s="802"/>
      <c r="CT9" s="802"/>
      <c r="CU9" s="802"/>
      <c r="CV9" s="803"/>
      <c r="CW9" s="801" t="s">
        <v>485</v>
      </c>
      <c r="CX9" s="802"/>
      <c r="CY9" s="802"/>
      <c r="CZ9" s="802"/>
      <c r="DA9" s="803"/>
      <c r="DB9" s="801">
        <v>29</v>
      </c>
      <c r="DC9" s="802"/>
      <c r="DD9" s="802"/>
      <c r="DE9" s="802"/>
      <c r="DF9" s="803"/>
      <c r="DG9" s="801" t="s">
        <v>485</v>
      </c>
      <c r="DH9" s="802"/>
      <c r="DI9" s="802"/>
      <c r="DJ9" s="802"/>
      <c r="DK9" s="803"/>
      <c r="DL9" s="801" t="s">
        <v>485</v>
      </c>
      <c r="DM9" s="802"/>
      <c r="DN9" s="802"/>
      <c r="DO9" s="802"/>
      <c r="DP9" s="803"/>
      <c r="DQ9" s="801" t="s">
        <v>485</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551</v>
      </c>
      <c r="BT10" s="789"/>
      <c r="BU10" s="789"/>
      <c r="BV10" s="789"/>
      <c r="BW10" s="789"/>
      <c r="BX10" s="789"/>
      <c r="BY10" s="789"/>
      <c r="BZ10" s="789"/>
      <c r="CA10" s="789"/>
      <c r="CB10" s="789"/>
      <c r="CC10" s="789"/>
      <c r="CD10" s="789"/>
      <c r="CE10" s="789"/>
      <c r="CF10" s="789"/>
      <c r="CG10" s="790"/>
      <c r="CH10" s="801">
        <v>-1</v>
      </c>
      <c r="CI10" s="802"/>
      <c r="CJ10" s="802"/>
      <c r="CK10" s="802"/>
      <c r="CL10" s="803"/>
      <c r="CM10" s="801">
        <v>34</v>
      </c>
      <c r="CN10" s="802"/>
      <c r="CO10" s="802"/>
      <c r="CP10" s="802"/>
      <c r="CQ10" s="803"/>
      <c r="CR10" s="801">
        <v>30</v>
      </c>
      <c r="CS10" s="802"/>
      <c r="CT10" s="802"/>
      <c r="CU10" s="802"/>
      <c r="CV10" s="803"/>
      <c r="CW10" s="801">
        <v>5</v>
      </c>
      <c r="CX10" s="802"/>
      <c r="CY10" s="802"/>
      <c r="CZ10" s="802"/>
      <c r="DA10" s="803"/>
      <c r="DB10" s="801" t="s">
        <v>485</v>
      </c>
      <c r="DC10" s="802"/>
      <c r="DD10" s="802"/>
      <c r="DE10" s="802"/>
      <c r="DF10" s="803"/>
      <c r="DG10" s="801" t="s">
        <v>485</v>
      </c>
      <c r="DH10" s="802"/>
      <c r="DI10" s="802"/>
      <c r="DJ10" s="802"/>
      <c r="DK10" s="803"/>
      <c r="DL10" s="801" t="s">
        <v>485</v>
      </c>
      <c r="DM10" s="802"/>
      <c r="DN10" s="802"/>
      <c r="DO10" s="802"/>
      <c r="DP10" s="803"/>
      <c r="DQ10" s="801" t="s">
        <v>485</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247</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2144</v>
      </c>
      <c r="R28" s="843"/>
      <c r="S28" s="843"/>
      <c r="T28" s="843"/>
      <c r="U28" s="843"/>
      <c r="V28" s="843">
        <v>2087</v>
      </c>
      <c r="W28" s="843"/>
      <c r="X28" s="843"/>
      <c r="Y28" s="843"/>
      <c r="Z28" s="843"/>
      <c r="AA28" s="843">
        <v>57</v>
      </c>
      <c r="AB28" s="843"/>
      <c r="AC28" s="843"/>
      <c r="AD28" s="843"/>
      <c r="AE28" s="844"/>
      <c r="AF28" s="845">
        <v>57</v>
      </c>
      <c r="AG28" s="843"/>
      <c r="AH28" s="843"/>
      <c r="AI28" s="843"/>
      <c r="AJ28" s="846"/>
      <c r="AK28" s="847">
        <v>173</v>
      </c>
      <c r="AL28" s="838"/>
      <c r="AM28" s="838"/>
      <c r="AN28" s="838"/>
      <c r="AO28" s="838"/>
      <c r="AP28" s="838" t="s">
        <v>485</v>
      </c>
      <c r="AQ28" s="838"/>
      <c r="AR28" s="838"/>
      <c r="AS28" s="838"/>
      <c r="AT28" s="838"/>
      <c r="AU28" s="838" t="s">
        <v>485</v>
      </c>
      <c r="AV28" s="838"/>
      <c r="AW28" s="838"/>
      <c r="AX28" s="838"/>
      <c r="AY28" s="838"/>
      <c r="AZ28" s="839" t="s">
        <v>485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91</v>
      </c>
      <c r="R29" s="779"/>
      <c r="S29" s="779"/>
      <c r="T29" s="779"/>
      <c r="U29" s="779"/>
      <c r="V29" s="779">
        <v>89</v>
      </c>
      <c r="W29" s="779"/>
      <c r="X29" s="779"/>
      <c r="Y29" s="779"/>
      <c r="Z29" s="779"/>
      <c r="AA29" s="779">
        <v>1</v>
      </c>
      <c r="AB29" s="779"/>
      <c r="AC29" s="779"/>
      <c r="AD29" s="779"/>
      <c r="AE29" s="780"/>
      <c r="AF29" s="781">
        <v>1</v>
      </c>
      <c r="AG29" s="782"/>
      <c r="AH29" s="782"/>
      <c r="AI29" s="782"/>
      <c r="AJ29" s="783"/>
      <c r="AK29" s="850">
        <v>10</v>
      </c>
      <c r="AL29" s="851"/>
      <c r="AM29" s="851"/>
      <c r="AN29" s="851"/>
      <c r="AO29" s="851"/>
      <c r="AP29" s="851">
        <v>4</v>
      </c>
      <c r="AQ29" s="851"/>
      <c r="AR29" s="851"/>
      <c r="AS29" s="851"/>
      <c r="AT29" s="851"/>
      <c r="AU29" s="851" t="s">
        <v>485</v>
      </c>
      <c r="AV29" s="851"/>
      <c r="AW29" s="851"/>
      <c r="AX29" s="851"/>
      <c r="AY29" s="851"/>
      <c r="AZ29" s="852" t="s">
        <v>485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138</v>
      </c>
      <c r="R30" s="779"/>
      <c r="S30" s="779"/>
      <c r="T30" s="779"/>
      <c r="U30" s="779"/>
      <c r="V30" s="779">
        <v>138</v>
      </c>
      <c r="W30" s="779"/>
      <c r="X30" s="779"/>
      <c r="Y30" s="779"/>
      <c r="Z30" s="779"/>
      <c r="AA30" s="779">
        <v>1</v>
      </c>
      <c r="AB30" s="779"/>
      <c r="AC30" s="779"/>
      <c r="AD30" s="779"/>
      <c r="AE30" s="780"/>
      <c r="AF30" s="781">
        <v>1</v>
      </c>
      <c r="AG30" s="782"/>
      <c r="AH30" s="782"/>
      <c r="AI30" s="782"/>
      <c r="AJ30" s="783"/>
      <c r="AK30" s="850">
        <v>32</v>
      </c>
      <c r="AL30" s="851"/>
      <c r="AM30" s="851"/>
      <c r="AN30" s="851"/>
      <c r="AO30" s="851"/>
      <c r="AP30" s="851">
        <v>17</v>
      </c>
      <c r="AQ30" s="851"/>
      <c r="AR30" s="851"/>
      <c r="AS30" s="851"/>
      <c r="AT30" s="851"/>
      <c r="AU30" s="851">
        <v>4</v>
      </c>
      <c r="AV30" s="851"/>
      <c r="AW30" s="851"/>
      <c r="AX30" s="851"/>
      <c r="AY30" s="851"/>
      <c r="AZ30" s="852" t="s">
        <v>485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125</v>
      </c>
      <c r="R31" s="779"/>
      <c r="S31" s="779"/>
      <c r="T31" s="779"/>
      <c r="U31" s="779"/>
      <c r="V31" s="779">
        <v>124</v>
      </c>
      <c r="W31" s="779"/>
      <c r="X31" s="779"/>
      <c r="Y31" s="779"/>
      <c r="Z31" s="779"/>
      <c r="AA31" s="779">
        <v>1</v>
      </c>
      <c r="AB31" s="779"/>
      <c r="AC31" s="779"/>
      <c r="AD31" s="779"/>
      <c r="AE31" s="780"/>
      <c r="AF31" s="781">
        <v>1</v>
      </c>
      <c r="AG31" s="782"/>
      <c r="AH31" s="782"/>
      <c r="AI31" s="782"/>
      <c r="AJ31" s="783"/>
      <c r="AK31" s="850">
        <v>29</v>
      </c>
      <c r="AL31" s="851"/>
      <c r="AM31" s="851"/>
      <c r="AN31" s="851"/>
      <c r="AO31" s="851"/>
      <c r="AP31" s="851">
        <v>12</v>
      </c>
      <c r="AQ31" s="851"/>
      <c r="AR31" s="851"/>
      <c r="AS31" s="851"/>
      <c r="AT31" s="851"/>
      <c r="AU31" s="851">
        <v>2</v>
      </c>
      <c r="AV31" s="851"/>
      <c r="AW31" s="851"/>
      <c r="AX31" s="851"/>
      <c r="AY31" s="851"/>
      <c r="AZ31" s="852" t="s">
        <v>485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377</v>
      </c>
      <c r="R32" s="779"/>
      <c r="S32" s="779"/>
      <c r="T32" s="779"/>
      <c r="U32" s="779"/>
      <c r="V32" s="779">
        <v>375</v>
      </c>
      <c r="W32" s="779"/>
      <c r="X32" s="779"/>
      <c r="Y32" s="779"/>
      <c r="Z32" s="779"/>
      <c r="AA32" s="779">
        <v>2</v>
      </c>
      <c r="AB32" s="779"/>
      <c r="AC32" s="779"/>
      <c r="AD32" s="779"/>
      <c r="AE32" s="780"/>
      <c r="AF32" s="781">
        <v>2</v>
      </c>
      <c r="AG32" s="782"/>
      <c r="AH32" s="782"/>
      <c r="AI32" s="782"/>
      <c r="AJ32" s="783"/>
      <c r="AK32" s="850">
        <v>245</v>
      </c>
      <c r="AL32" s="851"/>
      <c r="AM32" s="851"/>
      <c r="AN32" s="851"/>
      <c r="AO32" s="851"/>
      <c r="AP32" s="851" t="s">
        <v>485</v>
      </c>
      <c r="AQ32" s="851"/>
      <c r="AR32" s="851"/>
      <c r="AS32" s="851"/>
      <c r="AT32" s="851"/>
      <c r="AU32" s="851" t="s">
        <v>485</v>
      </c>
      <c r="AV32" s="851"/>
      <c r="AW32" s="851"/>
      <c r="AX32" s="851"/>
      <c r="AY32" s="851"/>
      <c r="AZ32" s="852" t="s">
        <v>485</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24</v>
      </c>
      <c r="R33" s="779"/>
      <c r="S33" s="779"/>
      <c r="T33" s="779"/>
      <c r="U33" s="779"/>
      <c r="V33" s="779">
        <v>23</v>
      </c>
      <c r="W33" s="779"/>
      <c r="X33" s="779"/>
      <c r="Y33" s="779"/>
      <c r="Z33" s="779"/>
      <c r="AA33" s="779">
        <v>1</v>
      </c>
      <c r="AB33" s="779"/>
      <c r="AC33" s="779"/>
      <c r="AD33" s="779"/>
      <c r="AE33" s="780"/>
      <c r="AF33" s="781">
        <v>1</v>
      </c>
      <c r="AG33" s="782"/>
      <c r="AH33" s="782"/>
      <c r="AI33" s="782"/>
      <c r="AJ33" s="783"/>
      <c r="AK33" s="850">
        <v>4</v>
      </c>
      <c r="AL33" s="851"/>
      <c r="AM33" s="851"/>
      <c r="AN33" s="851"/>
      <c r="AO33" s="851"/>
      <c r="AP33" s="851" t="s">
        <v>485</v>
      </c>
      <c r="AQ33" s="851"/>
      <c r="AR33" s="851"/>
      <c r="AS33" s="851"/>
      <c r="AT33" s="851"/>
      <c r="AU33" s="851" t="s">
        <v>485</v>
      </c>
      <c r="AV33" s="851"/>
      <c r="AW33" s="851"/>
      <c r="AX33" s="851"/>
      <c r="AY33" s="851"/>
      <c r="AZ33" s="852" t="s">
        <v>485</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45</v>
      </c>
      <c r="R34" s="779"/>
      <c r="S34" s="779"/>
      <c r="T34" s="779"/>
      <c r="U34" s="779"/>
      <c r="V34" s="779">
        <v>45</v>
      </c>
      <c r="W34" s="779"/>
      <c r="X34" s="779"/>
      <c r="Y34" s="779"/>
      <c r="Z34" s="779"/>
      <c r="AA34" s="779" t="s">
        <v>485</v>
      </c>
      <c r="AB34" s="779"/>
      <c r="AC34" s="779"/>
      <c r="AD34" s="779"/>
      <c r="AE34" s="780"/>
      <c r="AF34" s="781">
        <v>0</v>
      </c>
      <c r="AG34" s="782"/>
      <c r="AH34" s="782"/>
      <c r="AI34" s="782"/>
      <c r="AJ34" s="783"/>
      <c r="AK34" s="850" t="s">
        <v>485</v>
      </c>
      <c r="AL34" s="851"/>
      <c r="AM34" s="851"/>
      <c r="AN34" s="851"/>
      <c r="AO34" s="851"/>
      <c r="AP34" s="851" t="s">
        <v>485</v>
      </c>
      <c r="AQ34" s="851"/>
      <c r="AR34" s="851"/>
      <c r="AS34" s="851"/>
      <c r="AT34" s="851"/>
      <c r="AU34" s="851" t="s">
        <v>485</v>
      </c>
      <c r="AV34" s="851"/>
      <c r="AW34" s="851"/>
      <c r="AX34" s="851"/>
      <c r="AY34" s="851"/>
      <c r="AZ34" s="852" t="s">
        <v>485</v>
      </c>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286</v>
      </c>
      <c r="R35" s="779"/>
      <c r="S35" s="779"/>
      <c r="T35" s="779"/>
      <c r="U35" s="779"/>
      <c r="V35" s="779">
        <v>247</v>
      </c>
      <c r="W35" s="779"/>
      <c r="X35" s="779"/>
      <c r="Y35" s="779"/>
      <c r="Z35" s="779"/>
      <c r="AA35" s="779">
        <v>39</v>
      </c>
      <c r="AB35" s="779"/>
      <c r="AC35" s="779"/>
      <c r="AD35" s="779"/>
      <c r="AE35" s="780"/>
      <c r="AF35" s="781">
        <v>228</v>
      </c>
      <c r="AG35" s="782"/>
      <c r="AH35" s="782"/>
      <c r="AI35" s="782"/>
      <c r="AJ35" s="783"/>
      <c r="AK35" s="850">
        <v>32</v>
      </c>
      <c r="AL35" s="851"/>
      <c r="AM35" s="851"/>
      <c r="AN35" s="851"/>
      <c r="AO35" s="851"/>
      <c r="AP35" s="851">
        <v>1570</v>
      </c>
      <c r="AQ35" s="851"/>
      <c r="AR35" s="851"/>
      <c r="AS35" s="851"/>
      <c r="AT35" s="851"/>
      <c r="AU35" s="851">
        <v>138</v>
      </c>
      <c r="AV35" s="851"/>
      <c r="AW35" s="851"/>
      <c r="AX35" s="851"/>
      <c r="AY35" s="851"/>
      <c r="AZ35" s="852" t="s">
        <v>485</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504</v>
      </c>
      <c r="R36" s="779"/>
      <c r="S36" s="779"/>
      <c r="T36" s="779"/>
      <c r="U36" s="779"/>
      <c r="V36" s="779">
        <v>476</v>
      </c>
      <c r="W36" s="779"/>
      <c r="X36" s="779"/>
      <c r="Y36" s="779"/>
      <c r="Z36" s="779"/>
      <c r="AA36" s="779">
        <v>27</v>
      </c>
      <c r="AB36" s="779"/>
      <c r="AC36" s="779"/>
      <c r="AD36" s="779"/>
      <c r="AE36" s="780"/>
      <c r="AF36" s="781">
        <v>27</v>
      </c>
      <c r="AG36" s="782"/>
      <c r="AH36" s="782"/>
      <c r="AI36" s="782"/>
      <c r="AJ36" s="783"/>
      <c r="AK36" s="850">
        <v>129</v>
      </c>
      <c r="AL36" s="851"/>
      <c r="AM36" s="851"/>
      <c r="AN36" s="851"/>
      <c r="AO36" s="851"/>
      <c r="AP36" s="851">
        <v>1715</v>
      </c>
      <c r="AQ36" s="851"/>
      <c r="AR36" s="851"/>
      <c r="AS36" s="851"/>
      <c r="AT36" s="851"/>
      <c r="AU36" s="851">
        <v>1281</v>
      </c>
      <c r="AV36" s="851"/>
      <c r="AW36" s="851"/>
      <c r="AX36" s="851"/>
      <c r="AY36" s="851"/>
      <c r="AZ36" s="852" t="s">
        <v>485</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1895</v>
      </c>
      <c r="R37" s="779"/>
      <c r="S37" s="779"/>
      <c r="T37" s="779"/>
      <c r="U37" s="779"/>
      <c r="V37" s="779">
        <v>1895</v>
      </c>
      <c r="W37" s="779"/>
      <c r="X37" s="779"/>
      <c r="Y37" s="779"/>
      <c r="Z37" s="779"/>
      <c r="AA37" s="779" t="s">
        <v>485</v>
      </c>
      <c r="AB37" s="779"/>
      <c r="AC37" s="779"/>
      <c r="AD37" s="779"/>
      <c r="AE37" s="780"/>
      <c r="AF37" s="781">
        <v>0</v>
      </c>
      <c r="AG37" s="782"/>
      <c r="AH37" s="782"/>
      <c r="AI37" s="782"/>
      <c r="AJ37" s="783"/>
      <c r="AK37" s="850">
        <v>361</v>
      </c>
      <c r="AL37" s="851"/>
      <c r="AM37" s="851"/>
      <c r="AN37" s="851"/>
      <c r="AO37" s="851"/>
      <c r="AP37" s="851">
        <v>4842</v>
      </c>
      <c r="AQ37" s="851"/>
      <c r="AR37" s="851"/>
      <c r="AS37" s="851"/>
      <c r="AT37" s="851"/>
      <c r="AU37" s="851">
        <v>4376</v>
      </c>
      <c r="AV37" s="851"/>
      <c r="AW37" s="851"/>
      <c r="AX37" s="851"/>
      <c r="AY37" s="851"/>
      <c r="AZ37" s="852" t="s">
        <v>485</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317</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6316</v>
      </c>
      <c r="R68" s="886"/>
      <c r="S68" s="886"/>
      <c r="T68" s="886"/>
      <c r="U68" s="886"/>
      <c r="V68" s="886">
        <v>6286</v>
      </c>
      <c r="W68" s="886"/>
      <c r="X68" s="886"/>
      <c r="Y68" s="886"/>
      <c r="Z68" s="886"/>
      <c r="AA68" s="886">
        <v>30</v>
      </c>
      <c r="AB68" s="886"/>
      <c r="AC68" s="886"/>
      <c r="AD68" s="886"/>
      <c r="AE68" s="886"/>
      <c r="AF68" s="886">
        <v>30</v>
      </c>
      <c r="AG68" s="886"/>
      <c r="AH68" s="886"/>
      <c r="AI68" s="886"/>
      <c r="AJ68" s="886"/>
      <c r="AK68" s="886">
        <v>171</v>
      </c>
      <c r="AL68" s="886"/>
      <c r="AM68" s="886"/>
      <c r="AN68" s="886"/>
      <c r="AO68" s="886"/>
      <c r="AP68" s="886" t="s">
        <v>485</v>
      </c>
      <c r="AQ68" s="886"/>
      <c r="AR68" s="886"/>
      <c r="AS68" s="886"/>
      <c r="AT68" s="886"/>
      <c r="AU68" s="886" t="s">
        <v>485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1250</v>
      </c>
      <c r="R69" s="851"/>
      <c r="S69" s="851"/>
      <c r="T69" s="851"/>
      <c r="U69" s="851"/>
      <c r="V69" s="851">
        <v>1244</v>
      </c>
      <c r="W69" s="851"/>
      <c r="X69" s="851"/>
      <c r="Y69" s="851"/>
      <c r="Z69" s="851"/>
      <c r="AA69" s="851">
        <v>6</v>
      </c>
      <c r="AB69" s="851"/>
      <c r="AC69" s="851"/>
      <c r="AD69" s="851"/>
      <c r="AE69" s="851"/>
      <c r="AF69" s="851">
        <v>6</v>
      </c>
      <c r="AG69" s="851"/>
      <c r="AH69" s="851"/>
      <c r="AI69" s="851"/>
      <c r="AJ69" s="851"/>
      <c r="AK69" s="851">
        <v>6</v>
      </c>
      <c r="AL69" s="851"/>
      <c r="AM69" s="851"/>
      <c r="AN69" s="851"/>
      <c r="AO69" s="851"/>
      <c r="AP69" s="851">
        <v>428</v>
      </c>
      <c r="AQ69" s="851"/>
      <c r="AR69" s="851"/>
      <c r="AS69" s="851"/>
      <c r="AT69" s="851"/>
      <c r="AU69" s="851">
        <v>333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3354</v>
      </c>
      <c r="R70" s="851"/>
      <c r="S70" s="851"/>
      <c r="T70" s="851"/>
      <c r="U70" s="851"/>
      <c r="V70" s="851">
        <v>3268</v>
      </c>
      <c r="W70" s="851"/>
      <c r="X70" s="851"/>
      <c r="Y70" s="851"/>
      <c r="Z70" s="851"/>
      <c r="AA70" s="851">
        <v>86</v>
      </c>
      <c r="AB70" s="851"/>
      <c r="AC70" s="851"/>
      <c r="AD70" s="851"/>
      <c r="AE70" s="851"/>
      <c r="AF70" s="851">
        <v>86</v>
      </c>
      <c r="AG70" s="851"/>
      <c r="AH70" s="851"/>
      <c r="AI70" s="851"/>
      <c r="AJ70" s="851"/>
      <c r="AK70" s="851">
        <v>516</v>
      </c>
      <c r="AL70" s="851"/>
      <c r="AM70" s="851"/>
      <c r="AN70" s="851"/>
      <c r="AO70" s="851"/>
      <c r="AP70" s="851" t="s">
        <v>485</v>
      </c>
      <c r="AQ70" s="851"/>
      <c r="AR70" s="851"/>
      <c r="AS70" s="851"/>
      <c r="AT70" s="851"/>
      <c r="AU70" s="851" t="s">
        <v>485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290</v>
      </c>
      <c r="R71" s="851"/>
      <c r="S71" s="851"/>
      <c r="T71" s="851"/>
      <c r="U71" s="851"/>
      <c r="V71" s="851">
        <v>253</v>
      </c>
      <c r="W71" s="851"/>
      <c r="X71" s="851"/>
      <c r="Y71" s="851"/>
      <c r="Z71" s="851"/>
      <c r="AA71" s="851">
        <v>37</v>
      </c>
      <c r="AB71" s="851"/>
      <c r="AC71" s="851"/>
      <c r="AD71" s="851"/>
      <c r="AE71" s="851"/>
      <c r="AF71" s="851">
        <v>37</v>
      </c>
      <c r="AG71" s="851"/>
      <c r="AH71" s="851"/>
      <c r="AI71" s="851"/>
      <c r="AJ71" s="851"/>
      <c r="AK71" s="851">
        <v>26</v>
      </c>
      <c r="AL71" s="851"/>
      <c r="AM71" s="851"/>
      <c r="AN71" s="851"/>
      <c r="AO71" s="851"/>
      <c r="AP71" s="851" t="s">
        <v>485</v>
      </c>
      <c r="AQ71" s="851"/>
      <c r="AR71" s="851"/>
      <c r="AS71" s="851"/>
      <c r="AT71" s="851"/>
      <c r="AU71" s="851" t="s">
        <v>485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110694</v>
      </c>
      <c r="R72" s="851"/>
      <c r="S72" s="851"/>
      <c r="T72" s="851"/>
      <c r="U72" s="851"/>
      <c r="V72" s="851">
        <v>107375</v>
      </c>
      <c r="W72" s="851"/>
      <c r="X72" s="851"/>
      <c r="Y72" s="851"/>
      <c r="Z72" s="851"/>
      <c r="AA72" s="851">
        <v>3318</v>
      </c>
      <c r="AB72" s="851"/>
      <c r="AC72" s="851"/>
      <c r="AD72" s="851"/>
      <c r="AE72" s="851"/>
      <c r="AF72" s="851">
        <v>3318</v>
      </c>
      <c r="AG72" s="851"/>
      <c r="AH72" s="851"/>
      <c r="AI72" s="851"/>
      <c r="AJ72" s="851"/>
      <c r="AK72" s="851" t="s">
        <v>485</v>
      </c>
      <c r="AL72" s="851"/>
      <c r="AM72" s="851"/>
      <c r="AN72" s="851"/>
      <c r="AO72" s="851"/>
      <c r="AP72" s="851" t="s">
        <v>485</v>
      </c>
      <c r="AQ72" s="851"/>
      <c r="AR72" s="851"/>
      <c r="AS72" s="851"/>
      <c r="AT72" s="851"/>
      <c r="AU72" s="851" t="s">
        <v>485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3022</v>
      </c>
      <c r="R73" s="851"/>
      <c r="S73" s="851"/>
      <c r="T73" s="851"/>
      <c r="U73" s="851"/>
      <c r="V73" s="851">
        <v>3285</v>
      </c>
      <c r="W73" s="851"/>
      <c r="X73" s="851"/>
      <c r="Y73" s="851"/>
      <c r="Z73" s="851"/>
      <c r="AA73" s="851">
        <v>-262</v>
      </c>
      <c r="AB73" s="851"/>
      <c r="AC73" s="851"/>
      <c r="AD73" s="851"/>
      <c r="AE73" s="851"/>
      <c r="AF73" s="851">
        <v>743</v>
      </c>
      <c r="AG73" s="851"/>
      <c r="AH73" s="851"/>
      <c r="AI73" s="851"/>
      <c r="AJ73" s="851"/>
      <c r="AK73" s="851">
        <v>816</v>
      </c>
      <c r="AL73" s="851"/>
      <c r="AM73" s="851"/>
      <c r="AN73" s="851"/>
      <c r="AO73" s="851"/>
      <c r="AP73" s="851">
        <v>1120</v>
      </c>
      <c r="AQ73" s="851"/>
      <c r="AR73" s="851"/>
      <c r="AS73" s="851"/>
      <c r="AT73" s="851"/>
      <c r="AU73" s="851">
        <v>422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813</v>
      </c>
      <c r="R74" s="851"/>
      <c r="S74" s="851"/>
      <c r="T74" s="851"/>
      <c r="U74" s="851"/>
      <c r="V74" s="851">
        <v>849</v>
      </c>
      <c r="W74" s="851"/>
      <c r="X74" s="851"/>
      <c r="Y74" s="851"/>
      <c r="Z74" s="851"/>
      <c r="AA74" s="851">
        <v>-36</v>
      </c>
      <c r="AB74" s="851"/>
      <c r="AC74" s="851"/>
      <c r="AD74" s="851"/>
      <c r="AE74" s="851"/>
      <c r="AF74" s="851">
        <v>104</v>
      </c>
      <c r="AG74" s="851"/>
      <c r="AH74" s="851"/>
      <c r="AI74" s="851"/>
      <c r="AJ74" s="851"/>
      <c r="AK74" s="851">
        <v>227</v>
      </c>
      <c r="AL74" s="851"/>
      <c r="AM74" s="851"/>
      <c r="AN74" s="851"/>
      <c r="AO74" s="851"/>
      <c r="AP74" s="851">
        <v>502</v>
      </c>
      <c r="AQ74" s="851"/>
      <c r="AR74" s="851"/>
      <c r="AS74" s="851"/>
      <c r="AT74" s="851"/>
      <c r="AU74" s="851" t="s">
        <v>485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288</v>
      </c>
      <c r="AG109" s="915"/>
      <c r="AH109" s="915"/>
      <c r="AI109" s="915"/>
      <c r="AJ109" s="916"/>
      <c r="AK109" s="914" t="s">
        <v>287</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288</v>
      </c>
      <c r="BW109" s="915"/>
      <c r="BX109" s="915"/>
      <c r="BY109" s="915"/>
      <c r="BZ109" s="916"/>
      <c r="CA109" s="914" t="s">
        <v>287</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288</v>
      </c>
      <c r="DM109" s="915"/>
      <c r="DN109" s="915"/>
      <c r="DO109" s="915"/>
      <c r="DP109" s="916"/>
      <c r="DQ109" s="914" t="s">
        <v>287</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2955277</v>
      </c>
      <c r="AB110" s="922"/>
      <c r="AC110" s="922"/>
      <c r="AD110" s="922"/>
      <c r="AE110" s="923"/>
      <c r="AF110" s="924">
        <v>2958314</v>
      </c>
      <c r="AG110" s="922"/>
      <c r="AH110" s="922"/>
      <c r="AI110" s="922"/>
      <c r="AJ110" s="923"/>
      <c r="AK110" s="924">
        <v>2866591</v>
      </c>
      <c r="AL110" s="922"/>
      <c r="AM110" s="922"/>
      <c r="AN110" s="922"/>
      <c r="AO110" s="923"/>
      <c r="AP110" s="925">
        <v>44.8</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23296875</v>
      </c>
      <c r="BR110" s="957"/>
      <c r="BS110" s="957"/>
      <c r="BT110" s="957"/>
      <c r="BU110" s="957"/>
      <c r="BV110" s="957">
        <v>22173548</v>
      </c>
      <c r="BW110" s="957"/>
      <c r="BX110" s="957"/>
      <c r="BY110" s="957"/>
      <c r="BZ110" s="957"/>
      <c r="CA110" s="957">
        <v>21514930</v>
      </c>
      <c r="CB110" s="957"/>
      <c r="CC110" s="957"/>
      <c r="CD110" s="957"/>
      <c r="CE110" s="957"/>
      <c r="CF110" s="971">
        <v>336.3</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56252</v>
      </c>
      <c r="BR111" s="950"/>
      <c r="BS111" s="950"/>
      <c r="BT111" s="950"/>
      <c r="BU111" s="950"/>
      <c r="BV111" s="950">
        <v>36432</v>
      </c>
      <c r="BW111" s="950"/>
      <c r="BX111" s="950"/>
      <c r="BY111" s="950"/>
      <c r="BZ111" s="950"/>
      <c r="CA111" s="950">
        <v>27339</v>
      </c>
      <c r="CB111" s="950"/>
      <c r="CC111" s="950"/>
      <c r="CD111" s="950"/>
      <c r="CE111" s="950"/>
      <c r="CF111" s="944">
        <v>0.4</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5262949</v>
      </c>
      <c r="BR112" s="950"/>
      <c r="BS112" s="950"/>
      <c r="BT112" s="950"/>
      <c r="BU112" s="950"/>
      <c r="BV112" s="950">
        <v>5572840</v>
      </c>
      <c r="BW112" s="950"/>
      <c r="BX112" s="950"/>
      <c r="BY112" s="950"/>
      <c r="BZ112" s="950"/>
      <c r="CA112" s="950">
        <v>5801484</v>
      </c>
      <c r="CB112" s="950"/>
      <c r="CC112" s="950"/>
      <c r="CD112" s="950"/>
      <c r="CE112" s="950"/>
      <c r="CF112" s="944">
        <v>90.7</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458135</v>
      </c>
      <c r="AB113" s="964"/>
      <c r="AC113" s="964"/>
      <c r="AD113" s="964"/>
      <c r="AE113" s="965"/>
      <c r="AF113" s="966">
        <v>470267</v>
      </c>
      <c r="AG113" s="964"/>
      <c r="AH113" s="964"/>
      <c r="AI113" s="964"/>
      <c r="AJ113" s="965"/>
      <c r="AK113" s="966">
        <v>460773</v>
      </c>
      <c r="AL113" s="964"/>
      <c r="AM113" s="964"/>
      <c r="AN113" s="964"/>
      <c r="AO113" s="965"/>
      <c r="AP113" s="967">
        <v>7.2</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842064</v>
      </c>
      <c r="BR113" s="950"/>
      <c r="BS113" s="950"/>
      <c r="BT113" s="950"/>
      <c r="BU113" s="950"/>
      <c r="BV113" s="950">
        <v>801191</v>
      </c>
      <c r="BW113" s="950"/>
      <c r="BX113" s="950"/>
      <c r="BY113" s="950"/>
      <c r="BZ113" s="950"/>
      <c r="CA113" s="950">
        <v>754779</v>
      </c>
      <c r="CB113" s="950"/>
      <c r="CC113" s="950"/>
      <c r="CD113" s="950"/>
      <c r="CE113" s="950"/>
      <c r="CF113" s="944">
        <v>11.8</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106720</v>
      </c>
      <c r="AB114" s="989"/>
      <c r="AC114" s="989"/>
      <c r="AD114" s="989"/>
      <c r="AE114" s="990"/>
      <c r="AF114" s="991">
        <v>109102</v>
      </c>
      <c r="AG114" s="989"/>
      <c r="AH114" s="989"/>
      <c r="AI114" s="989"/>
      <c r="AJ114" s="990"/>
      <c r="AK114" s="991">
        <v>105214</v>
      </c>
      <c r="AL114" s="989"/>
      <c r="AM114" s="989"/>
      <c r="AN114" s="989"/>
      <c r="AO114" s="990"/>
      <c r="AP114" s="992">
        <v>1.6</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1791762</v>
      </c>
      <c r="BR114" s="950"/>
      <c r="BS114" s="950"/>
      <c r="BT114" s="950"/>
      <c r="BU114" s="950"/>
      <c r="BV114" s="950">
        <v>1607507</v>
      </c>
      <c r="BW114" s="950"/>
      <c r="BX114" s="950"/>
      <c r="BY114" s="950"/>
      <c r="BZ114" s="950"/>
      <c r="CA114" s="950">
        <v>1660649</v>
      </c>
      <c r="CB114" s="950"/>
      <c r="CC114" s="950"/>
      <c r="CD114" s="950"/>
      <c r="CE114" s="950"/>
      <c r="CF114" s="944">
        <v>26</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20263</v>
      </c>
      <c r="AB115" s="964"/>
      <c r="AC115" s="964"/>
      <c r="AD115" s="964"/>
      <c r="AE115" s="965"/>
      <c r="AF115" s="966">
        <v>19889</v>
      </c>
      <c r="AG115" s="964"/>
      <c r="AH115" s="964"/>
      <c r="AI115" s="964"/>
      <c r="AJ115" s="965"/>
      <c r="AK115" s="966">
        <v>9114</v>
      </c>
      <c r="AL115" s="964"/>
      <c r="AM115" s="964"/>
      <c r="AN115" s="964"/>
      <c r="AO115" s="965"/>
      <c r="AP115" s="967">
        <v>0.1</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32011</v>
      </c>
      <c r="DH116" s="989"/>
      <c r="DI116" s="989"/>
      <c r="DJ116" s="989"/>
      <c r="DK116" s="990"/>
      <c r="DL116" s="991">
        <v>19034</v>
      </c>
      <c r="DM116" s="989"/>
      <c r="DN116" s="989"/>
      <c r="DO116" s="989"/>
      <c r="DP116" s="990"/>
      <c r="DQ116" s="991">
        <v>16781</v>
      </c>
      <c r="DR116" s="989"/>
      <c r="DS116" s="989"/>
      <c r="DT116" s="989"/>
      <c r="DU116" s="990"/>
      <c r="DV116" s="992">
        <v>0.3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3540395</v>
      </c>
      <c r="AB117" s="1007"/>
      <c r="AC117" s="1007"/>
      <c r="AD117" s="1007"/>
      <c r="AE117" s="1008"/>
      <c r="AF117" s="1009">
        <v>3557572</v>
      </c>
      <c r="AG117" s="1007"/>
      <c r="AH117" s="1007"/>
      <c r="AI117" s="1007"/>
      <c r="AJ117" s="1008"/>
      <c r="AK117" s="1009">
        <v>3441692</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288</v>
      </c>
      <c r="AG118" s="915"/>
      <c r="AH118" s="915"/>
      <c r="AI118" s="915"/>
      <c r="AJ118" s="916"/>
      <c r="AK118" s="914" t="s">
        <v>287</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439</v>
      </c>
      <c r="BP119" s="1036"/>
      <c r="BQ119" s="1027">
        <v>31249902</v>
      </c>
      <c r="BR119" s="1028"/>
      <c r="BS119" s="1028"/>
      <c r="BT119" s="1028"/>
      <c r="BU119" s="1028"/>
      <c r="BV119" s="1028">
        <v>30191518</v>
      </c>
      <c r="BW119" s="1028"/>
      <c r="BX119" s="1028"/>
      <c r="BY119" s="1028"/>
      <c r="BZ119" s="1028"/>
      <c r="CA119" s="1028">
        <v>29759181</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24241</v>
      </c>
      <c r="DH119" s="1014"/>
      <c r="DI119" s="1014"/>
      <c r="DJ119" s="1014"/>
      <c r="DK119" s="1015"/>
      <c r="DL119" s="1013">
        <v>17398</v>
      </c>
      <c r="DM119" s="1014"/>
      <c r="DN119" s="1014"/>
      <c r="DO119" s="1014"/>
      <c r="DP119" s="1015"/>
      <c r="DQ119" s="1013">
        <v>10558</v>
      </c>
      <c r="DR119" s="1014"/>
      <c r="DS119" s="1014"/>
      <c r="DT119" s="1014"/>
      <c r="DU119" s="1015"/>
      <c r="DV119" s="1016">
        <v>0.2</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3065237</v>
      </c>
      <c r="BR120" s="957"/>
      <c r="BS120" s="957"/>
      <c r="BT120" s="957"/>
      <c r="BU120" s="957"/>
      <c r="BV120" s="957">
        <v>3336218</v>
      </c>
      <c r="BW120" s="957"/>
      <c r="BX120" s="957"/>
      <c r="BY120" s="957"/>
      <c r="BZ120" s="957"/>
      <c r="CA120" s="957">
        <v>3445481</v>
      </c>
      <c r="CB120" s="957"/>
      <c r="CC120" s="957"/>
      <c r="CD120" s="957"/>
      <c r="CE120" s="957"/>
      <c r="CF120" s="971">
        <v>53.9</v>
      </c>
      <c r="CG120" s="972"/>
      <c r="CH120" s="972"/>
      <c r="CI120" s="972"/>
      <c r="CJ120" s="972"/>
      <c r="CK120" s="1037" t="s">
        <v>443</v>
      </c>
      <c r="CL120" s="1038"/>
      <c r="CM120" s="1038"/>
      <c r="CN120" s="1038"/>
      <c r="CO120" s="1039"/>
      <c r="CP120" s="1045" t="s">
        <v>393</v>
      </c>
      <c r="CQ120" s="1046"/>
      <c r="CR120" s="1046"/>
      <c r="CS120" s="1046"/>
      <c r="CT120" s="1046"/>
      <c r="CU120" s="1046"/>
      <c r="CV120" s="1046"/>
      <c r="CW120" s="1046"/>
      <c r="CX120" s="1046"/>
      <c r="CY120" s="1046"/>
      <c r="CZ120" s="1046"/>
      <c r="DA120" s="1046"/>
      <c r="DB120" s="1046"/>
      <c r="DC120" s="1046"/>
      <c r="DD120" s="1046"/>
      <c r="DE120" s="1046"/>
      <c r="DF120" s="1047"/>
      <c r="DG120" s="956">
        <v>3827294</v>
      </c>
      <c r="DH120" s="957"/>
      <c r="DI120" s="957"/>
      <c r="DJ120" s="957"/>
      <c r="DK120" s="957"/>
      <c r="DL120" s="957">
        <v>4151157</v>
      </c>
      <c r="DM120" s="957"/>
      <c r="DN120" s="957"/>
      <c r="DO120" s="957"/>
      <c r="DP120" s="957"/>
      <c r="DQ120" s="957">
        <v>4376732</v>
      </c>
      <c r="DR120" s="957"/>
      <c r="DS120" s="957"/>
      <c r="DT120" s="957"/>
      <c r="DU120" s="957"/>
      <c r="DV120" s="958">
        <v>68.400000000000006</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1345783</v>
      </c>
      <c r="BR121" s="950"/>
      <c r="BS121" s="950"/>
      <c r="BT121" s="950"/>
      <c r="BU121" s="950"/>
      <c r="BV121" s="950">
        <v>1283467</v>
      </c>
      <c r="BW121" s="950"/>
      <c r="BX121" s="950"/>
      <c r="BY121" s="950"/>
      <c r="BZ121" s="950"/>
      <c r="CA121" s="950">
        <v>1281732</v>
      </c>
      <c r="CB121" s="950"/>
      <c r="CC121" s="950"/>
      <c r="CD121" s="950"/>
      <c r="CE121" s="950"/>
      <c r="CF121" s="944">
        <v>20</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1270135</v>
      </c>
      <c r="DH121" s="950"/>
      <c r="DI121" s="950"/>
      <c r="DJ121" s="950"/>
      <c r="DK121" s="950"/>
      <c r="DL121" s="950">
        <v>1272902</v>
      </c>
      <c r="DM121" s="950"/>
      <c r="DN121" s="950"/>
      <c r="DO121" s="950"/>
      <c r="DP121" s="950"/>
      <c r="DQ121" s="950">
        <v>1280899</v>
      </c>
      <c r="DR121" s="950"/>
      <c r="DS121" s="950"/>
      <c r="DT121" s="950"/>
      <c r="DU121" s="950"/>
      <c r="DV121" s="951">
        <v>20</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20914739</v>
      </c>
      <c r="BR122" s="1028"/>
      <c r="BS122" s="1028"/>
      <c r="BT122" s="1028"/>
      <c r="BU122" s="1028"/>
      <c r="BV122" s="1028">
        <v>19798365</v>
      </c>
      <c r="BW122" s="1028"/>
      <c r="BX122" s="1028"/>
      <c r="BY122" s="1028"/>
      <c r="BZ122" s="1028"/>
      <c r="CA122" s="1028">
        <v>19518766</v>
      </c>
      <c r="CB122" s="1028"/>
      <c r="CC122" s="1028"/>
      <c r="CD122" s="1028"/>
      <c r="CE122" s="1028"/>
      <c r="CF122" s="1048">
        <v>305.10000000000002</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159640</v>
      </c>
      <c r="DH122" s="950"/>
      <c r="DI122" s="950"/>
      <c r="DJ122" s="950"/>
      <c r="DK122" s="950"/>
      <c r="DL122" s="950">
        <v>142565</v>
      </c>
      <c r="DM122" s="950"/>
      <c r="DN122" s="950"/>
      <c r="DO122" s="950"/>
      <c r="DP122" s="950"/>
      <c r="DQ122" s="950">
        <v>138146</v>
      </c>
      <c r="DR122" s="950"/>
      <c r="DS122" s="950"/>
      <c r="DT122" s="950"/>
      <c r="DU122" s="950"/>
      <c r="DV122" s="951">
        <v>2.2000000000000002</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13405</v>
      </c>
      <c r="AB123" s="989"/>
      <c r="AC123" s="989"/>
      <c r="AD123" s="989"/>
      <c r="AE123" s="990"/>
      <c r="AF123" s="991">
        <v>13034</v>
      </c>
      <c r="AG123" s="989"/>
      <c r="AH123" s="989"/>
      <c r="AI123" s="989"/>
      <c r="AJ123" s="990"/>
      <c r="AK123" s="991">
        <v>2253</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447</v>
      </c>
      <c r="BP123" s="1036"/>
      <c r="BQ123" s="1095">
        <v>25325759</v>
      </c>
      <c r="BR123" s="1096"/>
      <c r="BS123" s="1096"/>
      <c r="BT123" s="1096"/>
      <c r="BU123" s="1096"/>
      <c r="BV123" s="1096">
        <v>24418050</v>
      </c>
      <c r="BW123" s="1096"/>
      <c r="BX123" s="1096"/>
      <c r="BY123" s="1096"/>
      <c r="BZ123" s="1096"/>
      <c r="CA123" s="1096">
        <v>24245979</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3024</v>
      </c>
      <c r="DH123" s="989"/>
      <c r="DI123" s="989"/>
      <c r="DJ123" s="989"/>
      <c r="DK123" s="990"/>
      <c r="DL123" s="991">
        <v>3762</v>
      </c>
      <c r="DM123" s="989"/>
      <c r="DN123" s="989"/>
      <c r="DO123" s="989"/>
      <c r="DP123" s="990"/>
      <c r="DQ123" s="991">
        <v>3464</v>
      </c>
      <c r="DR123" s="989"/>
      <c r="DS123" s="989"/>
      <c r="DT123" s="989"/>
      <c r="DU123" s="990"/>
      <c r="DV123" s="992">
        <v>0.1</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91.4</v>
      </c>
      <c r="BR124" s="1058"/>
      <c r="BS124" s="1058"/>
      <c r="BT124" s="1058"/>
      <c r="BU124" s="1058"/>
      <c r="BV124" s="1058">
        <v>87.8</v>
      </c>
      <c r="BW124" s="1058"/>
      <c r="BX124" s="1058"/>
      <c r="BY124" s="1058"/>
      <c r="BZ124" s="1058"/>
      <c r="CA124" s="1058">
        <v>86.1</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2856</v>
      </c>
      <c r="DH124" s="1014"/>
      <c r="DI124" s="1014"/>
      <c r="DJ124" s="1014"/>
      <c r="DK124" s="1015"/>
      <c r="DL124" s="1013">
        <v>2454</v>
      </c>
      <c r="DM124" s="1014"/>
      <c r="DN124" s="1014"/>
      <c r="DO124" s="1014"/>
      <c r="DP124" s="1015"/>
      <c r="DQ124" s="1013">
        <v>2243</v>
      </c>
      <c r="DR124" s="1014"/>
      <c r="DS124" s="1014"/>
      <c r="DT124" s="1014"/>
      <c r="DU124" s="1015"/>
      <c r="DV124" s="1016">
        <v>0</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6858</v>
      </c>
      <c r="AB127" s="989"/>
      <c r="AC127" s="989"/>
      <c r="AD127" s="989"/>
      <c r="AE127" s="990"/>
      <c r="AF127" s="991">
        <v>6855</v>
      </c>
      <c r="AG127" s="989"/>
      <c r="AH127" s="989"/>
      <c r="AI127" s="989"/>
      <c r="AJ127" s="990"/>
      <c r="AK127" s="991">
        <v>6861</v>
      </c>
      <c r="AL127" s="989"/>
      <c r="AM127" s="989"/>
      <c r="AN127" s="989"/>
      <c r="AO127" s="990"/>
      <c r="AP127" s="992">
        <v>0.1</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132229</v>
      </c>
      <c r="AB128" s="1078"/>
      <c r="AC128" s="1078"/>
      <c r="AD128" s="1078"/>
      <c r="AE128" s="1079"/>
      <c r="AF128" s="1080">
        <v>172090</v>
      </c>
      <c r="AG128" s="1078"/>
      <c r="AH128" s="1078"/>
      <c r="AI128" s="1078"/>
      <c r="AJ128" s="1079"/>
      <c r="AK128" s="1080">
        <v>164671</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462</v>
      </c>
      <c r="BG128" s="1085"/>
      <c r="BH128" s="1085"/>
      <c r="BI128" s="1085"/>
      <c r="BJ128" s="1085"/>
      <c r="BK128" s="1085"/>
      <c r="BL128" s="1086"/>
      <c r="BM128" s="1084">
        <v>13.53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8980478</v>
      </c>
      <c r="AB129" s="989"/>
      <c r="AC129" s="989"/>
      <c r="AD129" s="989"/>
      <c r="AE129" s="990"/>
      <c r="AF129" s="991">
        <v>9115855</v>
      </c>
      <c r="AG129" s="989"/>
      <c r="AH129" s="989"/>
      <c r="AI129" s="989"/>
      <c r="AJ129" s="990"/>
      <c r="AK129" s="991">
        <v>8920607</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112</v>
      </c>
      <c r="BG129" s="1099"/>
      <c r="BH129" s="1099"/>
      <c r="BI129" s="1099"/>
      <c r="BJ129" s="1099"/>
      <c r="BK129" s="1099"/>
      <c r="BL129" s="1100"/>
      <c r="BM129" s="1098">
        <v>18.53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2499844</v>
      </c>
      <c r="AB130" s="989"/>
      <c r="AC130" s="989"/>
      <c r="AD130" s="989"/>
      <c r="AE130" s="990"/>
      <c r="AF130" s="991">
        <v>2544125</v>
      </c>
      <c r="AG130" s="989"/>
      <c r="AH130" s="989"/>
      <c r="AI130" s="989"/>
      <c r="AJ130" s="990"/>
      <c r="AK130" s="991">
        <v>2523929</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12.8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6480634</v>
      </c>
      <c r="AB131" s="1014"/>
      <c r="AC131" s="1014"/>
      <c r="AD131" s="1014"/>
      <c r="AE131" s="1015"/>
      <c r="AF131" s="1013">
        <v>6571730</v>
      </c>
      <c r="AG131" s="1014"/>
      <c r="AH131" s="1014"/>
      <c r="AI131" s="1014"/>
      <c r="AJ131" s="1015"/>
      <c r="AK131" s="1013">
        <v>6396678</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86.1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14.015943500000001</v>
      </c>
      <c r="AB132" s="1130"/>
      <c r="AC132" s="1130"/>
      <c r="AD132" s="1130"/>
      <c r="AE132" s="1131"/>
      <c r="AF132" s="1132">
        <v>12.802671439999999</v>
      </c>
      <c r="AG132" s="1130"/>
      <c r="AH132" s="1130"/>
      <c r="AI132" s="1130"/>
      <c r="AJ132" s="1131"/>
      <c r="AK132" s="1132">
        <v>11.773173509999999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15</v>
      </c>
      <c r="AB133" s="1113"/>
      <c r="AC133" s="1113"/>
      <c r="AD133" s="1113"/>
      <c r="AE133" s="1114"/>
      <c r="AF133" s="1112">
        <v>14.1</v>
      </c>
      <c r="AG133" s="1113"/>
      <c r="AH133" s="1113"/>
      <c r="AI133" s="1113"/>
      <c r="AJ133" s="1114"/>
      <c r="AK133" s="1112">
        <v>12.8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2034921</v>
      </c>
      <c r="L9" s="266">
        <v>138487</v>
      </c>
      <c r="M9" s="267">
        <v>85687</v>
      </c>
      <c r="N9" s="268">
        <v>61.6</v>
      </c>
    </row>
    <row r="10" spans="1:16" x14ac:dyDescent="0.15">
      <c r="A10" s="250"/>
      <c r="B10" s="246"/>
      <c r="C10" s="246"/>
      <c r="D10" s="246"/>
      <c r="E10" s="246"/>
      <c r="F10" s="246"/>
      <c r="G10" s="1152" t="s">
        <v>482</v>
      </c>
      <c r="H10" s="1153"/>
      <c r="I10" s="1153"/>
      <c r="J10" s="1154"/>
      <c r="K10" s="269">
        <v>201039</v>
      </c>
      <c r="L10" s="270">
        <v>13682</v>
      </c>
      <c r="M10" s="271">
        <v>10096</v>
      </c>
      <c r="N10" s="272">
        <v>35.5</v>
      </c>
    </row>
    <row r="11" spans="1:16" ht="13.5" customHeight="1" x14ac:dyDescent="0.15">
      <c r="A11" s="250"/>
      <c r="B11" s="246"/>
      <c r="C11" s="246"/>
      <c r="D11" s="246"/>
      <c r="E11" s="246"/>
      <c r="F11" s="246"/>
      <c r="G11" s="1152" t="s">
        <v>483</v>
      </c>
      <c r="H11" s="1153"/>
      <c r="I11" s="1153"/>
      <c r="J11" s="1154"/>
      <c r="K11" s="269">
        <v>436435</v>
      </c>
      <c r="L11" s="270">
        <v>29702</v>
      </c>
      <c r="M11" s="271">
        <v>13592</v>
      </c>
      <c r="N11" s="272">
        <v>118.5</v>
      </c>
    </row>
    <row r="12" spans="1:16" ht="13.5" customHeight="1" x14ac:dyDescent="0.15">
      <c r="A12" s="250"/>
      <c r="B12" s="246"/>
      <c r="C12" s="246"/>
      <c r="D12" s="246"/>
      <c r="E12" s="246"/>
      <c r="F12" s="246"/>
      <c r="G12" s="1152" t="s">
        <v>484</v>
      </c>
      <c r="H12" s="1153"/>
      <c r="I12" s="1153"/>
      <c r="J12" s="1154"/>
      <c r="K12" s="269" t="s">
        <v>485</v>
      </c>
      <c r="L12" s="270" t="s">
        <v>485</v>
      </c>
      <c r="M12" s="271">
        <v>962</v>
      </c>
      <c r="N12" s="272" t="s">
        <v>485</v>
      </c>
    </row>
    <row r="13" spans="1:16" ht="13.5" customHeight="1" x14ac:dyDescent="0.15">
      <c r="A13" s="250"/>
      <c r="B13" s="246"/>
      <c r="C13" s="246"/>
      <c r="D13" s="246"/>
      <c r="E13" s="246"/>
      <c r="F13" s="246"/>
      <c r="G13" s="1152" t="s">
        <v>486</v>
      </c>
      <c r="H13" s="1153"/>
      <c r="I13" s="1153"/>
      <c r="J13" s="1154"/>
      <c r="K13" s="269" t="s">
        <v>485</v>
      </c>
      <c r="L13" s="270" t="s">
        <v>485</v>
      </c>
      <c r="M13" s="271">
        <v>34</v>
      </c>
      <c r="N13" s="272" t="s">
        <v>485</v>
      </c>
    </row>
    <row r="14" spans="1:16" ht="13.5" customHeight="1" x14ac:dyDescent="0.15">
      <c r="A14" s="250"/>
      <c r="B14" s="246"/>
      <c r="C14" s="246"/>
      <c r="D14" s="246"/>
      <c r="E14" s="246"/>
      <c r="F14" s="246"/>
      <c r="G14" s="1152" t="s">
        <v>487</v>
      </c>
      <c r="H14" s="1153"/>
      <c r="I14" s="1153"/>
      <c r="J14" s="1154"/>
      <c r="K14" s="269">
        <v>60676</v>
      </c>
      <c r="L14" s="270">
        <v>4129</v>
      </c>
      <c r="M14" s="271">
        <v>3922</v>
      </c>
      <c r="N14" s="272">
        <v>5.3</v>
      </c>
    </row>
    <row r="15" spans="1:16" ht="13.5" customHeight="1" x14ac:dyDescent="0.15">
      <c r="A15" s="250"/>
      <c r="B15" s="246"/>
      <c r="C15" s="246"/>
      <c r="D15" s="246"/>
      <c r="E15" s="246"/>
      <c r="F15" s="246"/>
      <c r="G15" s="1152" t="s">
        <v>488</v>
      </c>
      <c r="H15" s="1153"/>
      <c r="I15" s="1153"/>
      <c r="J15" s="1154"/>
      <c r="K15" s="269">
        <v>32963</v>
      </c>
      <c r="L15" s="270">
        <v>2243</v>
      </c>
      <c r="M15" s="271">
        <v>1815</v>
      </c>
      <c r="N15" s="272">
        <v>23.6</v>
      </c>
    </row>
    <row r="16" spans="1:16" x14ac:dyDescent="0.15">
      <c r="A16" s="250"/>
      <c r="B16" s="246"/>
      <c r="C16" s="246"/>
      <c r="D16" s="246"/>
      <c r="E16" s="246"/>
      <c r="F16" s="246"/>
      <c r="G16" s="1155" t="s">
        <v>489</v>
      </c>
      <c r="H16" s="1156"/>
      <c r="I16" s="1156"/>
      <c r="J16" s="1157"/>
      <c r="K16" s="270">
        <v>-178487</v>
      </c>
      <c r="L16" s="270">
        <v>-12147</v>
      </c>
      <c r="M16" s="271">
        <v>-9409</v>
      </c>
      <c r="N16" s="272">
        <v>29.1</v>
      </c>
    </row>
    <row r="17" spans="1:16" x14ac:dyDescent="0.15">
      <c r="A17" s="250"/>
      <c r="B17" s="246"/>
      <c r="C17" s="246"/>
      <c r="D17" s="246"/>
      <c r="E17" s="246"/>
      <c r="F17" s="246"/>
      <c r="G17" s="1155" t="s">
        <v>171</v>
      </c>
      <c r="H17" s="1156"/>
      <c r="I17" s="1156"/>
      <c r="J17" s="1157"/>
      <c r="K17" s="270">
        <v>2587547</v>
      </c>
      <c r="L17" s="270">
        <v>176095</v>
      </c>
      <c r="M17" s="271">
        <v>106699</v>
      </c>
      <c r="N17" s="272">
        <v>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15.79</v>
      </c>
      <c r="L21" s="283">
        <v>9.99</v>
      </c>
      <c r="M21" s="284">
        <v>5.8</v>
      </c>
      <c r="N21" s="251"/>
      <c r="O21" s="285"/>
      <c r="P21" s="281"/>
    </row>
    <row r="22" spans="1:16" s="286" customFormat="1" x14ac:dyDescent="0.15">
      <c r="A22" s="281"/>
      <c r="B22" s="251"/>
      <c r="C22" s="251"/>
      <c r="D22" s="251"/>
      <c r="E22" s="251"/>
      <c r="F22" s="251"/>
      <c r="G22" s="1147" t="s">
        <v>495</v>
      </c>
      <c r="H22" s="1148"/>
      <c r="I22" s="1148"/>
      <c r="J22" s="1149"/>
      <c r="K22" s="287">
        <v>101.2</v>
      </c>
      <c r="L22" s="288">
        <v>96.4</v>
      </c>
      <c r="M22" s="289">
        <v>4.8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2866591</v>
      </c>
      <c r="L32" s="296">
        <v>195086</v>
      </c>
      <c r="M32" s="297">
        <v>51894</v>
      </c>
      <c r="N32" s="298">
        <v>275.89999999999998</v>
      </c>
    </row>
    <row r="33" spans="1:16" ht="13.5" customHeight="1" x14ac:dyDescent="0.15">
      <c r="A33" s="250"/>
      <c r="B33" s="246"/>
      <c r="C33" s="246"/>
      <c r="D33" s="246"/>
      <c r="E33" s="246"/>
      <c r="F33" s="246"/>
      <c r="G33" s="1163" t="s">
        <v>500</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501</v>
      </c>
      <c r="H34" s="1164"/>
      <c r="I34" s="1164"/>
      <c r="J34" s="1165"/>
      <c r="K34" s="296" t="s">
        <v>485</v>
      </c>
      <c r="L34" s="296" t="s">
        <v>485</v>
      </c>
      <c r="M34" s="297">
        <v>10</v>
      </c>
      <c r="N34" s="298" t="s">
        <v>485</v>
      </c>
    </row>
    <row r="35" spans="1:16" ht="27" customHeight="1" x14ac:dyDescent="0.15">
      <c r="A35" s="250"/>
      <c r="B35" s="246"/>
      <c r="C35" s="246"/>
      <c r="D35" s="246"/>
      <c r="E35" s="246"/>
      <c r="F35" s="246"/>
      <c r="G35" s="1163" t="s">
        <v>502</v>
      </c>
      <c r="H35" s="1164"/>
      <c r="I35" s="1164"/>
      <c r="J35" s="1165"/>
      <c r="K35" s="296">
        <v>460773</v>
      </c>
      <c r="L35" s="296">
        <v>31358</v>
      </c>
      <c r="M35" s="297">
        <v>15077</v>
      </c>
      <c r="N35" s="298">
        <v>108</v>
      </c>
    </row>
    <row r="36" spans="1:16" ht="27" customHeight="1" x14ac:dyDescent="0.15">
      <c r="A36" s="250"/>
      <c r="B36" s="246"/>
      <c r="C36" s="246"/>
      <c r="D36" s="246"/>
      <c r="E36" s="246"/>
      <c r="F36" s="246"/>
      <c r="G36" s="1163" t="s">
        <v>503</v>
      </c>
      <c r="H36" s="1164"/>
      <c r="I36" s="1164"/>
      <c r="J36" s="1165"/>
      <c r="K36" s="296">
        <v>105214</v>
      </c>
      <c r="L36" s="296">
        <v>7160</v>
      </c>
      <c r="M36" s="297">
        <v>4066</v>
      </c>
      <c r="N36" s="298">
        <v>76.099999999999994</v>
      </c>
    </row>
    <row r="37" spans="1:16" ht="13.5" customHeight="1" x14ac:dyDescent="0.15">
      <c r="A37" s="250"/>
      <c r="B37" s="246"/>
      <c r="C37" s="246"/>
      <c r="D37" s="246"/>
      <c r="E37" s="246"/>
      <c r="F37" s="246"/>
      <c r="G37" s="1163" t="s">
        <v>504</v>
      </c>
      <c r="H37" s="1164"/>
      <c r="I37" s="1164"/>
      <c r="J37" s="1165"/>
      <c r="K37" s="296">
        <v>9114</v>
      </c>
      <c r="L37" s="296">
        <v>620</v>
      </c>
      <c r="M37" s="297">
        <v>901</v>
      </c>
      <c r="N37" s="298">
        <v>-31.2</v>
      </c>
    </row>
    <row r="38" spans="1:16" ht="27" customHeight="1" x14ac:dyDescent="0.15">
      <c r="A38" s="250"/>
      <c r="B38" s="246"/>
      <c r="C38" s="246"/>
      <c r="D38" s="246"/>
      <c r="E38" s="246"/>
      <c r="F38" s="246"/>
      <c r="G38" s="1166" t="s">
        <v>505</v>
      </c>
      <c r="H38" s="1167"/>
      <c r="I38" s="1167"/>
      <c r="J38" s="1168"/>
      <c r="K38" s="299" t="s">
        <v>485</v>
      </c>
      <c r="L38" s="299" t="s">
        <v>485</v>
      </c>
      <c r="M38" s="300">
        <v>5</v>
      </c>
      <c r="N38" s="301" t="s">
        <v>485</v>
      </c>
      <c r="O38" s="295"/>
    </row>
    <row r="39" spans="1:16" x14ac:dyDescent="0.15">
      <c r="A39" s="250"/>
      <c r="B39" s="246"/>
      <c r="C39" s="246"/>
      <c r="D39" s="246"/>
      <c r="E39" s="246"/>
      <c r="F39" s="246"/>
      <c r="G39" s="1166" t="s">
        <v>506</v>
      </c>
      <c r="H39" s="1167"/>
      <c r="I39" s="1167"/>
      <c r="J39" s="1168"/>
      <c r="K39" s="302">
        <v>-164671</v>
      </c>
      <c r="L39" s="302">
        <v>-11207</v>
      </c>
      <c r="M39" s="303">
        <v>-2383</v>
      </c>
      <c r="N39" s="304">
        <v>370.3</v>
      </c>
      <c r="O39" s="295"/>
    </row>
    <row r="40" spans="1:16" ht="27" customHeight="1" x14ac:dyDescent="0.15">
      <c r="A40" s="250"/>
      <c r="B40" s="246"/>
      <c r="C40" s="246"/>
      <c r="D40" s="246"/>
      <c r="E40" s="246"/>
      <c r="F40" s="246"/>
      <c r="G40" s="1163" t="s">
        <v>507</v>
      </c>
      <c r="H40" s="1164"/>
      <c r="I40" s="1164"/>
      <c r="J40" s="1165"/>
      <c r="K40" s="302">
        <v>-2523929</v>
      </c>
      <c r="L40" s="302">
        <v>-171766</v>
      </c>
      <c r="M40" s="303">
        <v>-48190</v>
      </c>
      <c r="N40" s="304">
        <v>256.39999999999998</v>
      </c>
      <c r="O40" s="295"/>
    </row>
    <row r="41" spans="1:16" x14ac:dyDescent="0.15">
      <c r="A41" s="250"/>
      <c r="B41" s="246"/>
      <c r="C41" s="246"/>
      <c r="D41" s="246"/>
      <c r="E41" s="246"/>
      <c r="F41" s="246"/>
      <c r="G41" s="1169" t="s">
        <v>282</v>
      </c>
      <c r="H41" s="1170"/>
      <c r="I41" s="1170"/>
      <c r="J41" s="1171"/>
      <c r="K41" s="296">
        <v>753092</v>
      </c>
      <c r="L41" s="302">
        <v>51252</v>
      </c>
      <c r="M41" s="303">
        <v>21380</v>
      </c>
      <c r="N41" s="304">
        <v>139.69999999999999</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2077361</v>
      </c>
      <c r="J51" s="322">
        <v>135811</v>
      </c>
      <c r="K51" s="323">
        <v>-5.0999999999999996</v>
      </c>
      <c r="L51" s="324">
        <v>69806</v>
      </c>
      <c r="M51" s="325">
        <v>13.4</v>
      </c>
      <c r="N51" s="326">
        <v>-18.5</v>
      </c>
    </row>
    <row r="52" spans="1:14" x14ac:dyDescent="0.15">
      <c r="A52" s="250"/>
      <c r="B52" s="246"/>
      <c r="C52" s="246"/>
      <c r="D52" s="246"/>
      <c r="E52" s="246"/>
      <c r="F52" s="246"/>
      <c r="G52" s="327"/>
      <c r="H52" s="328" t="s">
        <v>518</v>
      </c>
      <c r="I52" s="329">
        <v>798713</v>
      </c>
      <c r="J52" s="330">
        <v>52217</v>
      </c>
      <c r="K52" s="331">
        <v>-23.4</v>
      </c>
      <c r="L52" s="332">
        <v>32823</v>
      </c>
      <c r="M52" s="333">
        <v>1</v>
      </c>
      <c r="N52" s="334">
        <v>-24.4</v>
      </c>
    </row>
    <row r="53" spans="1:14" x14ac:dyDescent="0.15">
      <c r="A53" s="250"/>
      <c r="B53" s="246"/>
      <c r="C53" s="246"/>
      <c r="D53" s="246"/>
      <c r="E53" s="246"/>
      <c r="F53" s="246"/>
      <c r="G53" s="312" t="s">
        <v>519</v>
      </c>
      <c r="H53" s="313"/>
      <c r="I53" s="321">
        <v>2650419</v>
      </c>
      <c r="J53" s="322">
        <v>174232</v>
      </c>
      <c r="K53" s="323">
        <v>28.3</v>
      </c>
      <c r="L53" s="324">
        <v>74444</v>
      </c>
      <c r="M53" s="325">
        <v>6.6</v>
      </c>
      <c r="N53" s="326">
        <v>21.7</v>
      </c>
    </row>
    <row r="54" spans="1:14" x14ac:dyDescent="0.15">
      <c r="A54" s="250"/>
      <c r="B54" s="246"/>
      <c r="C54" s="246"/>
      <c r="D54" s="246"/>
      <c r="E54" s="246"/>
      <c r="F54" s="246"/>
      <c r="G54" s="327"/>
      <c r="H54" s="328" t="s">
        <v>518</v>
      </c>
      <c r="I54" s="329">
        <v>1003176</v>
      </c>
      <c r="J54" s="330">
        <v>65946</v>
      </c>
      <c r="K54" s="331">
        <v>26.3</v>
      </c>
      <c r="L54" s="332">
        <v>34175</v>
      </c>
      <c r="M54" s="333">
        <v>4.0999999999999996</v>
      </c>
      <c r="N54" s="334">
        <v>22.2</v>
      </c>
    </row>
    <row r="55" spans="1:14" x14ac:dyDescent="0.15">
      <c r="A55" s="250"/>
      <c r="B55" s="246"/>
      <c r="C55" s="246"/>
      <c r="D55" s="246"/>
      <c r="E55" s="246"/>
      <c r="F55" s="246"/>
      <c r="G55" s="312" t="s">
        <v>520</v>
      </c>
      <c r="H55" s="313"/>
      <c r="I55" s="321">
        <v>2421882</v>
      </c>
      <c r="J55" s="322">
        <v>161502</v>
      </c>
      <c r="K55" s="323">
        <v>-7.3</v>
      </c>
      <c r="L55" s="324">
        <v>85205</v>
      </c>
      <c r="M55" s="325">
        <v>14.5</v>
      </c>
      <c r="N55" s="326">
        <v>-21.8</v>
      </c>
    </row>
    <row r="56" spans="1:14" x14ac:dyDescent="0.15">
      <c r="A56" s="250"/>
      <c r="B56" s="246"/>
      <c r="C56" s="246"/>
      <c r="D56" s="246"/>
      <c r="E56" s="246"/>
      <c r="F56" s="246"/>
      <c r="G56" s="327"/>
      <c r="H56" s="328" t="s">
        <v>518</v>
      </c>
      <c r="I56" s="329">
        <v>1334155</v>
      </c>
      <c r="J56" s="330">
        <v>88967</v>
      </c>
      <c r="K56" s="331">
        <v>34.9</v>
      </c>
      <c r="L56" s="332">
        <v>38847</v>
      </c>
      <c r="M56" s="333">
        <v>13.7</v>
      </c>
      <c r="N56" s="334">
        <v>21.2</v>
      </c>
    </row>
    <row r="57" spans="1:14" x14ac:dyDescent="0.15">
      <c r="A57" s="250"/>
      <c r="B57" s="246"/>
      <c r="C57" s="246"/>
      <c r="D57" s="246"/>
      <c r="E57" s="246"/>
      <c r="F57" s="246"/>
      <c r="G57" s="312" t="s">
        <v>521</v>
      </c>
      <c r="H57" s="313"/>
      <c r="I57" s="321">
        <v>1964058</v>
      </c>
      <c r="J57" s="322">
        <v>132778</v>
      </c>
      <c r="K57" s="323">
        <v>-17.8</v>
      </c>
      <c r="L57" s="324">
        <v>75972</v>
      </c>
      <c r="M57" s="325">
        <v>-10.8</v>
      </c>
      <c r="N57" s="326">
        <v>-7</v>
      </c>
    </row>
    <row r="58" spans="1:14" x14ac:dyDescent="0.15">
      <c r="A58" s="250"/>
      <c r="B58" s="246"/>
      <c r="C58" s="246"/>
      <c r="D58" s="246"/>
      <c r="E58" s="246"/>
      <c r="F58" s="246"/>
      <c r="G58" s="327"/>
      <c r="H58" s="328" t="s">
        <v>518</v>
      </c>
      <c r="I58" s="329">
        <v>783074</v>
      </c>
      <c r="J58" s="330">
        <v>52939</v>
      </c>
      <c r="K58" s="331">
        <v>-40.5</v>
      </c>
      <c r="L58" s="332">
        <v>40712</v>
      </c>
      <c r="M58" s="333">
        <v>4.8</v>
      </c>
      <c r="N58" s="334">
        <v>-45.3</v>
      </c>
    </row>
    <row r="59" spans="1:14" x14ac:dyDescent="0.15">
      <c r="A59" s="250"/>
      <c r="B59" s="246"/>
      <c r="C59" s="246"/>
      <c r="D59" s="246"/>
      <c r="E59" s="246"/>
      <c r="F59" s="246"/>
      <c r="G59" s="312" t="s">
        <v>522</v>
      </c>
      <c r="H59" s="313"/>
      <c r="I59" s="321">
        <v>2335652</v>
      </c>
      <c r="J59" s="322">
        <v>158953</v>
      </c>
      <c r="K59" s="323">
        <v>19.7</v>
      </c>
      <c r="L59" s="324">
        <v>79466</v>
      </c>
      <c r="M59" s="325">
        <v>4.5999999999999996</v>
      </c>
      <c r="N59" s="326">
        <v>15.1</v>
      </c>
    </row>
    <row r="60" spans="1:14" x14ac:dyDescent="0.15">
      <c r="A60" s="250"/>
      <c r="B60" s="246"/>
      <c r="C60" s="246"/>
      <c r="D60" s="246"/>
      <c r="E60" s="246"/>
      <c r="F60" s="246"/>
      <c r="G60" s="327"/>
      <c r="H60" s="328" t="s">
        <v>518</v>
      </c>
      <c r="I60" s="335">
        <v>1404561</v>
      </c>
      <c r="J60" s="330">
        <v>95587</v>
      </c>
      <c r="K60" s="331">
        <v>80.599999999999994</v>
      </c>
      <c r="L60" s="332">
        <v>44645</v>
      </c>
      <c r="M60" s="333">
        <v>9.6999999999999993</v>
      </c>
      <c r="N60" s="334">
        <v>70.900000000000006</v>
      </c>
    </row>
    <row r="61" spans="1:14" x14ac:dyDescent="0.15">
      <c r="A61" s="250"/>
      <c r="B61" s="246"/>
      <c r="C61" s="246"/>
      <c r="D61" s="246"/>
      <c r="E61" s="246"/>
      <c r="F61" s="246"/>
      <c r="G61" s="312" t="s">
        <v>523</v>
      </c>
      <c r="H61" s="336"/>
      <c r="I61" s="337">
        <v>2289874</v>
      </c>
      <c r="J61" s="338">
        <v>152655</v>
      </c>
      <c r="K61" s="339">
        <v>3.6</v>
      </c>
      <c r="L61" s="340">
        <v>76979</v>
      </c>
      <c r="M61" s="341">
        <v>5.7</v>
      </c>
      <c r="N61" s="326">
        <v>-2.1</v>
      </c>
    </row>
    <row r="62" spans="1:14" x14ac:dyDescent="0.15">
      <c r="A62" s="250"/>
      <c r="B62" s="246"/>
      <c r="C62" s="246"/>
      <c r="D62" s="246"/>
      <c r="E62" s="246"/>
      <c r="F62" s="246"/>
      <c r="G62" s="327"/>
      <c r="H62" s="328" t="s">
        <v>518</v>
      </c>
      <c r="I62" s="329">
        <v>1064736</v>
      </c>
      <c r="J62" s="330">
        <v>71131</v>
      </c>
      <c r="K62" s="331">
        <v>15.6</v>
      </c>
      <c r="L62" s="332">
        <v>38240</v>
      </c>
      <c r="M62" s="333">
        <v>6.7</v>
      </c>
      <c r="N62" s="334">
        <v>8.9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14</v>
      </c>
      <c r="G47" s="12">
        <v>14.02</v>
      </c>
      <c r="H47" s="12">
        <v>15.43</v>
      </c>
      <c r="I47" s="12">
        <v>15.21</v>
      </c>
      <c r="J47" s="13">
        <v>15.55</v>
      </c>
    </row>
    <row r="48" spans="2:10" ht="57.75" customHeight="1" x14ac:dyDescent="0.15">
      <c r="B48" s="14"/>
      <c r="C48" s="1174" t="s">
        <v>4</v>
      </c>
      <c r="D48" s="1174"/>
      <c r="E48" s="1175"/>
      <c r="F48" s="15">
        <v>2.0099999999999998</v>
      </c>
      <c r="G48" s="16">
        <v>2.4300000000000002</v>
      </c>
      <c r="H48" s="16">
        <v>1.91</v>
      </c>
      <c r="I48" s="16">
        <v>1.95</v>
      </c>
      <c r="J48" s="17">
        <v>2.77</v>
      </c>
    </row>
    <row r="49" spans="2:10" ht="57.75" customHeight="1" thickBot="1" x14ac:dyDescent="0.2">
      <c r="B49" s="18"/>
      <c r="C49" s="1176" t="s">
        <v>5</v>
      </c>
      <c r="D49" s="1176"/>
      <c r="E49" s="1177"/>
      <c r="F49" s="19">
        <v>0.33</v>
      </c>
      <c r="G49" s="20">
        <v>0.42</v>
      </c>
      <c r="H49" s="20" t="s">
        <v>530</v>
      </c>
      <c r="I49" s="20">
        <v>0.08</v>
      </c>
      <c r="J49" s="21">
        <v>0.78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