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企画財政課\H30(2018)\14_財政\08_財政調査\00_全般\_H28年度財政状況資料集の作成\1102〆_H28年度財政状況資料集の作成\"/>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公会計指標分析・財政指標組合せ分析表 (2)" sheetId="20" r:id="rId16"/>
    <sheet name="施設類型別ストック情報分析表① (2)" sheetId="21" r:id="rId17"/>
    <sheet name="施設類型別ストック情報分析表② (2)" sheetId="22" r:id="rId18"/>
    <sheet name="データシート" sheetId="8" state="hidden" r:id="rId19"/>
  </sheets>
  <externalReferences>
    <externalReference r:id="rId20"/>
  </externalReferences>
  <calcPr calcId="152511" concurrentManualCount="2"/>
</workbook>
</file>

<file path=xl/calcChain.xml><?xml version="1.0" encoding="utf-8"?>
<calcChain xmlns="http://schemas.openxmlformats.org/spreadsheetml/2006/main">
  <c r="AU63" i="11" l="1"/>
  <c r="AP63" i="11"/>
  <c r="AU88" i="11"/>
  <c r="AP88" i="11"/>
  <c r="AF88" i="11"/>
  <c r="AP7" i="11"/>
  <c r="AA23" i="11"/>
  <c r="AA8" i="11"/>
  <c r="AA7"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<sst xmlns="http://schemas.openxmlformats.org/spreadsheetml/2006/main" count="1058" uniqueCount="562">
  <si>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</si>
  <si>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</si>
  <si>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</si>
  <si>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</si>
  <si>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</si>
  <si>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</si>
  <si>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</si>
  <si>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</si>
  <si>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</si>
  <si>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</si>
  <si>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</si>
  <si>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</si>
  <si>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</si>
  <si>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</si>
  <si>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</si>
  <si>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</si>
  <si>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</si>
  <si>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</si>
  <si>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</si>
  <si>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</si>
  <si>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</si>
  <si>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</si>
  <si>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</si>
  <si>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</si>
  <si>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</si>
  <si>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</si>
  <si>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</si>
  <si>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</si>
  <si>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</si>
  <si>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</si>
  <si>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</si>
  <si>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</si>
  <si>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</si>
  <si>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</si>
  <si>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</si>
  <si>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</si>
  <si>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</si>
  <si>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</si>
  <si>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</si>
  <si>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</si>
  <si>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</si>
  <si>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</si>
  <si>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</si>
  <si>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</si>
  <si>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</si>
  <si>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</si>
  <si>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</si>
  <si>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</si>
  <si>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</si>
  <si>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</si>
  <si>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</si>
  <si>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</si>
  <si>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</si>
  <si>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</si>
  <si>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</si>
  <si>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</si>
  <si>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</si>
  <si>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</si>
  <si>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</si>
  <si>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</si>
  <si>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</si>
  <si>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</si>
  <si>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</si>
  <si>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</si>
  <si>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</si>
  <si>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</si>
  <si>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</si>
  <si>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</si>
  <si>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</si>
  <si>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</si>
  <si>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</si>
  <si>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</si>
  <si>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</si>
  <si>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</si>
  <si>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</si>
  <si>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</si>
  <si>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</si>
  <si>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</si>
  <si>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</si>
  <si>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</si>
  <si>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</si>
  <si>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</si>
  <si>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</si>
  <si>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</si>
  <si>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</si>
  <si>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</si>
  <si>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</si>
  <si>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</si>
  <si>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</si>
  <si>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</si>
  <si>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</si>
  <si>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</si>
  <si>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</si>
  <si>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</si>
  <si>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</si>
  <si>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</si>
  <si>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</si>
  <si>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</si>
  <si>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</si>
  <si>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</si>
  <si>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</si>
  <si>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</si>
  <si>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</si>
  <si>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</si>
  <si>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</si>
  <si>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</si>
  <si>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</si>
  <si>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</si>
  <si>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</si>
  <si>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</si>
  <si>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</si>
  <si>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</si>
  <si>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</si>
  <si>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</si>
  <si>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</si>
  <si>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</si>
  <si>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</si>
  <si>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</si>
  <si>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</si>
  <si>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</si>
  <si>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</si>
  <si>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</si>
  <si>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</si>
  <si>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</si>
  <si>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</si>
  <si>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</si>
  <si>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</si>
  <si>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</si>
  <si>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</si>
  <si>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</si>
  <si>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</si>
  <si>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</si>
  <si>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</si>
  <si>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</si>
  <si>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</si>
  <si>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</si>
  <si>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</si>
  <si>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</si>
  <si>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</si>
  <si>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</si>
  <si>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</si>
  <si>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</si>
  <si>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</si>
  <si>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</si>
  <si>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</si>
  <si>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</si>
  <si>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</si>
  <si>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</si>
  <si>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</si>
  <si>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</si>
  <si>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</si>
  <si>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</si>
  <si>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</si>
  <si>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</si>
  <si>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</si>
  <si>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</si>
  <si>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</si>
  <si>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</si>
  <si>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</si>
  <si>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</si>
  <si>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</si>
  <si>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</si>
  <si>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</si>
  <si>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</si>
  <si>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</si>
  <si>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</si>
  <si>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</si>
  <si>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</si>
  <si>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</si>
  <si>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</si>
  <si>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</si>
  <si>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</si>
  <si>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</si>
  <si>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</si>
  <si>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</si>
  <si>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</si>
  <si>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</si>
  <si>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</si>
  <si>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</si>
  <si>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</si>
  <si>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</si>
  <si>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</si>
  <si>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</si>
  <si>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</si>
  <si>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</si>
  <si>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</si>
  <si>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</si>
  <si>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</si>
  <si>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</si>
  <si>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</si>
  <si>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</si>
  <si>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</si>
  <si>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</si>
  <si>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</si>
  <si>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</si>
  <si>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</si>
  <si>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</si>
  <si>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</si>
  <si>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</si>
  <si>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</si>
  <si>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</si>
  <si>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</si>
  <si>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</si>
  <si>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</si>
  <si>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</si>
  <si>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</si>
  <si>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</si>
  <si>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</si>
  <si>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</si>
  <si>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</si>
  <si>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</si>
  <si>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</si>
  <si>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</si>
  <si>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</si>
  <si>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</si>
  <si>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</si>
  <si>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</si>
  <si>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</si>
  <si>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</si>
  <si>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</si>
  <si>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</si>
  <si>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</si>
  <si>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</si>
  <si>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</si>
  <si>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</si>
  <si>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</si>
  <si>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</si>
  <si>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</si>
  <si>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</si>
  <si>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</si>
  <si>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</si>
  <si>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</si>
  <si>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</si>
  <si>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</si>
  <si>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</si>
  <si>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</si>
  <si>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</si>
  <si>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</si>
  <si>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</si>
  <si>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</si>
  <si>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</si>
  <si>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</si>
  <si>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</si>
  <si>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</si>
  <si>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</si>
  <si>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</si>
  <si>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</si>
  <si>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</si>
  <si>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</si>
  <si>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</si>
  <si>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</si>
  <si>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</si>
  <si>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</si>
  <si>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</si>
  <si>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</si>
  <si>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</si>
  <si>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</si>
  <si>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</si>
  <si>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</si>
  <si>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</si>
  <si>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</si>
  <si>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</si>
  <si>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</si>
  <si>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</si>
  <si>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</si>
  <si>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</si>
  <si>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</si>
  <si>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</si>
  <si>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</si>
  <si>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</si>
  <si>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</si>
  <si>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</si>
  <si>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</si>
  <si>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</si>
  <si>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</si>
  <si>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</si>
  <si>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</si>
  <si>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</si>
  <si>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</si>
  <si>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</si>
  <si>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</si>
  <si>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</si>
  <si>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</si>
  <si>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</si>
  <si>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</si>
  <si>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</si>
  <si>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</si>
  <si>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</si>
  <si>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</si>
  <si>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</si>
  <si>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</si>
  <si>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</si>
  <si>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</si>
  <si>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</si>
  <si>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</si>
  <si>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</si>
  <si>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</si>
  <si>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</si>
  <si>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</si>
  <si>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</si>
  <si>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</si>
  <si>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</si>
  <si>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</si>
  <si>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</si>
  <si>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</si>
  <si>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</si>
  <si>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</si>
  <si>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</si>
  <si>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</si>
  <si>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</si>
  <si>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</si>
  <si>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</si>
  <si>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</si>
  <si>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</si>
  <si>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</si>
  <si>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</si>
  <si>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</si>
  <si>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</si>
  <si>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</si>
  <si>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</si>
  <si>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</si>
  <si>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</si>
  <si>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</si>
  <si>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</si>
  <si>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</si>
  <si>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</si>
  <si>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</si>
  <si>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</si>
  <si>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</si>
  <si>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</si>
  <si>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</si>
  <si>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</si>
  <si>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</si>
  <si>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</si>
  <si>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</si>
  <si>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</si>
  <si>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</si>
  <si>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</si>
  <si>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</si>
  <si>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</si>
  <si>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</si>
  <si>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</si>
  <si>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</si>
  <si>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</si>
  <si>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</si>
  <si>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</si>
  <si>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</si>
  <si>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</si>
  <si>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</si>
  <si>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</si>
  <si>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</si>
  <si>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</si>
  <si>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</si>
  <si>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</si>
  <si>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</si>
  <si>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</si>
  <si>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</si>
  <si>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</si>
  <si>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</si>
  <si>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</si>
  <si>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</si>
  <si>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</si>
  <si>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</si>
  <si>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</si>
  <si>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</si>
  <si>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</si>
  <si>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</si>
  <si>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</si>
  <si>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</si>
  <si>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</si>
  <si>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</si>
  <si>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</si>
  <si>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</si>
  <si>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</si>
  <si>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</si>
  <si>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</si>
  <si>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</si>
  <si>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</si>
  <si>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</si>
  <si>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</si>
  <si>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</si>
  <si>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</si>
  <si>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</si>
  <si>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</si>
  <si>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</si>
  <si>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</si>
  <si>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</si>
  <si>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</si>
  <si>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</si>
  <si>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</si>
  <si>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</si>
  <si>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</si>
  <si>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</si>
  <si>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</si>
  <si>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</si>
  <si>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</si>
  <si>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</si>
  <si>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</si>
  <si>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</si>
  <si>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</si>
  <si>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</si>
  <si>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</si>
  <si>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</si>
  <si>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</si>
  <si>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</si>
  <si>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</si>
  <si>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</si>
  <si>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</si>
  <si>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</si>
  <si>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</si>
  <si>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</si>
  <si>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</si>
  <si>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</si>
  <si>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</si>
  <si>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</si>
  <si>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</si>
  <si>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</si>
  <si>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</si>
  <si>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</si>
  <si>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</si>
  <si>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</si>
  <si>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</si>
  <si>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</si>
  <si>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</si>
  <si>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</si>
  <si>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</si>
  <si>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</si>
  <si>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</si>
  <si>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</si>
  <si>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</si>
  <si>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</si>
  <si>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</si>
  <si>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</si>
  <si>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</si>
  <si>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</si>
  <si>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</si>
  <si>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</si>
  <si>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</si>
  <si>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</si>
  <si>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</si>
  <si>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</si>
  <si>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</si>
  <si>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</si>
  <si>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</si>
  <si>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</si>
  <si>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</si>
  <si>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</si>
  <si>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</si>
  <si>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</si>
  <si>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</si>
  <si>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</si>
  <si>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</si>
  <si>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</si>
  <si>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</si>
  <si>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</si>
  <si>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</si>
  <si>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</si>
  <si>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</si>
  <si>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</si>
  <si>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</si>
  <si>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</si>
  <si>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</si>
  <si>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</si>
  <si>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</si>
  <si>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</si>
  <si>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</si>
  <si>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</si>
  <si>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</si>
  <si>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</si>
  <si>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</si>
  <si>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</si>
  <si>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</si>
  <si>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</si>
  <si>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</si>
  <si>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</si>
  <si>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</si>
  <si>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</si>
  <si>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</si>
  <si>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</si>
  <si>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</si>
  <si>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</si>
  <si>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</si>
  <si>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</si>
  <si>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</si>
  <si>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</si>
  <si>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</si>
  <si>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</si>
  <si>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</si>
  <si>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</si>
  <si>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</si>
  <si>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</si>
  <si>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</si>
  <si>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</si>
  <si>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</si>
  <si>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</si>
  <si>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</si>
  <si>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</si>
  <si>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</si>
  <si>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</si>
  <si>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</si>
  <si>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</si>
  <si>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</si>
  <si>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</si>
  <si>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</si>
  <si>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</si>
  <si>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</si>
  <si>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</si>
  <si>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</si>
  <si>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</si>
  <si>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</si>
  <si>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</si>
  <si>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</si>
  <si>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</si>
  <si>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</si>
  <si>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</si>
  <si>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</si>
  <si>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</si>
  <si>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</si>
  <si>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</si>
  <si>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</si>
  <si>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</si>
  <si>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</si>
  <si>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</si>
  <si>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</si>
  <si>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1.06</t>
  </si>
  <si>
    <t>一般会計</t>
  </si>
  <si>
    <t>国民健康保険事業特別会計</t>
  </si>
  <si>
    <t>簡易水道事業特別会計</t>
  </si>
  <si>
    <t>下水道事業特別会計</t>
  </si>
  <si>
    <t>電気通信事業特別会計</t>
  </si>
  <si>
    <t>国民健康保険直営診療所事業特別会計</t>
  </si>
  <si>
    <t>後期高齢者医療事業特別会計</t>
  </si>
  <si>
    <t>その他会計（赤字）</t>
  </si>
  <si>
    <t>その他会計（黒字）</t>
  </si>
  <si>
    <t>-</t>
    <phoneticPr fontId="2"/>
  </si>
  <si>
    <t>邑智郡総合事務組合（普通）</t>
    <rPh sb="0" eb="3">
      <t>オオチグン</t>
    </rPh>
    <rPh sb="3" eb="5">
      <t>ソウゴウ</t>
    </rPh>
    <rPh sb="5" eb="7">
      <t>ジム</t>
    </rPh>
    <rPh sb="7" eb="9">
      <t>クミア</t>
    </rPh>
    <rPh sb="10" eb="12">
      <t>フツウ</t>
    </rPh>
    <phoneticPr fontId="2"/>
  </si>
  <si>
    <t>邑智郡総合事務組合（介護）</t>
    <rPh sb="0" eb="3">
      <t>オオチグン</t>
    </rPh>
    <rPh sb="3" eb="5">
      <t>ソウゴウ</t>
    </rPh>
    <rPh sb="5" eb="7">
      <t>ジム</t>
    </rPh>
    <rPh sb="7" eb="9">
      <t>クミア</t>
    </rPh>
    <rPh sb="10" eb="12">
      <t>カイゴ</t>
    </rPh>
    <phoneticPr fontId="2"/>
  </si>
  <si>
    <t>邑智郡公立邑智病院</t>
    <rPh sb="0" eb="3">
      <t>オオチグン</t>
    </rPh>
    <rPh sb="3" eb="5">
      <t>コウリツ</t>
    </rPh>
    <rPh sb="5" eb="7">
      <t>オオチ</t>
    </rPh>
    <rPh sb="7" eb="9">
      <t>ビョウイン</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</si>
  <si>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</si>
  <si>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t>
    </rPh>
    <phoneticPr fontId="2"/>
  </si>
  <si>
    <t>島根県後期高齢者医療広域連合（普通）</t>
    <rPh sb="0" eb="3">
      <t>シマネケン</t>
    </rPh>
    <rPh sb="3" eb="5">
      <t>コウキ</t>
    </rPh>
    <rPh sb="5" eb="7">
      <t>コウレイ</t>
    </rPh>
    <rPh sb="7" eb="8">
      <t>シャ</t>
    </rPh>
    <rPh sb="8" eb="10">
      <t>イリョウ</t>
    </rPh>
    <rPh sb="10" eb="12">
      <t>コウイキ</t>
    </rPh>
    <rPh sb="12" eb="14">
      <t>レンゴウ</t>
    </rPh>
    <rPh sb="15" eb="17">
      <t>フツウ</t>
    </rPh>
    <phoneticPr fontId="2"/>
  </si>
  <si>
    <t>島根県後期高齢者医療広域連合（事業）</t>
    <rPh sb="0" eb="3">
      <t>シマネケン</t>
    </rPh>
    <rPh sb="3" eb="5">
      <t>コウキ</t>
    </rPh>
    <rPh sb="5" eb="7">
      <t>コウレイ</t>
    </rPh>
    <rPh sb="7" eb="8">
      <t>シャ</t>
    </rPh>
    <rPh sb="8" eb="10">
      <t>イリョウ</t>
    </rPh>
    <rPh sb="10" eb="12">
      <t>コウイキ</t>
    </rPh>
    <rPh sb="12" eb="14">
      <t>レンゴウ</t>
    </rPh>
    <rPh sb="15" eb="17">
      <t>ジギョウ</t>
    </rPh>
    <phoneticPr fontId="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</si>
  <si>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</si>
  <si>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</si>
  <si>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</si>
  <si>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</si>
  <si>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</si>
  <si>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</si>
  <si>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</si>
  <si>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</si>
  <si>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</si>
  <si>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</si>
  <si>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</si>
  <si>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</si>
  <si>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</si>
  <si>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</si>
  <si>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</si>
  <si>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t>
    <phoneticPr fontId="5"/>
  </si>
  <si>
    <t>（　参考　）</t>
    <rPh sb="2" eb="4">
      <t>サンコウ</t>
    </rPh>
    <phoneticPr fontId="5"/>
  </si>
  <si>
    <t>実質公債費比率</t>
    <rPh sb="0" eb="2">
      <t>ジッシツ</t>
    </rPh>
    <rPh sb="2" eb="5">
      <t>コウサイヒ</t>
    </rPh>
    <rPh sb="5" eb="7">
      <t>ヒリツ</t>
    </rPh>
    <phoneticPr fontId="5"/>
  </si>
  <si>
    <t>類似団体と比べて、本町は、将来負担比率が高く、有形固定資産減価償却率が低くなっており、真逆の傾向を示しています。これは、平成16年の町村合併前後に支所や自治会館、ケーブルテレビ等の施設整備に伴い、借り入れた地方債が将来負担比率の値に結びついてい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phoneticPr fontId="5"/>
  </si>
  <si>
    <t>将来負担比率、実質公債費比率ともに類似団体平均を上回る状態が続いていますが、概ね減少傾向にあります。現在、新発債の抑制や繰上償還による地方債残高の減少を進めており、今後も本指標はグラフ左下の方向に向かって推移すると考えています。引き続き今後も起債の新規発行の抑制を行い、両指標の改善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</si>
</sst>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88" xfId="30" applyFont="1" applyBorder="1" applyAlignment="1" applyProtection="1">
      <alignment horizontal="left" vertical="center" shrinkToFit="1"/>
      <protection locked="0"/>
    </xf>
    <xf numFmtId="0" fontId="26" fillId="0" borderId="189" xfId="30" applyFont="1" applyBorder="1" applyAlignment="1" applyProtection="1">
      <alignment horizontal="left" vertical="center" shrinkToFit="1"/>
      <protection locked="0"/>
    </xf>
    <xf numFmtId="0" fontId="26" fillId="0" borderId="19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1" xfId="35" applyNumberFormat="1" applyFont="1" applyFill="1" applyBorder="1" applyAlignment="1">
      <alignment horizontal="center" vertical="center"/>
    </xf>
    <xf numFmtId="188" fontId="1" fillId="5" borderId="192"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127474</c:v>
                </c:pt>
                <c:pt idx="1">
                  <c:v>156368</c:v>
                </c:pt>
                <c:pt idx="2">
                  <c:v>162312</c:v>
                </c:pt>
                <c:pt idx="3">
                  <c:v>155826</c:v>
                </c:pt>
                <c:pt idx="4">
                  <c:v>101372</c:v>
                </c:pt>
              </c:numCache>
            </c:numRef>
          </c:val>
          <c:smooth val="0"/>
        </c:ser>
        <c:dLbls>
          <c:showLegendKey val="0"/>
          <c:showVal val="0"/>
          <c:showCatName val="0"/>
          <c:showSerName val="0"/>
          <c:showPercent val="0"/>
          <c:showBubbleSize val="0"/>
        </c:dLbls>
        <c:marker val="1"/>
        <c:smooth val="0"/>
        <c:axId val="339389120"/>
        <c:axId val="339389512"/>
      </c:lineChart>
      <c:catAx>
        <c:axId val="33938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389512"/>
        <c:crosses val="autoZero"/>
        <c:auto val="1"/>
        <c:lblAlgn val="ctr"/>
        <c:lblOffset val="100"/>
        <c:tickLblSkip val="1"/>
        <c:tickMarkSkip val="1"/>
        <c:noMultiLvlLbl val="0"/>
      </c:catAx>
      <c:valAx>
        <c:axId val="3393895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38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2.88</c:v>
                </c:pt>
                <c:pt idx="2">
                  <c:v>7.28</c:v>
                </c:pt>
                <c:pt idx="3">
                  <c:v>4.1100000000000003</c:v>
                </c:pt>
                <c:pt idx="4">
                  <c:v>4.59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7.34</c:v>
                </c:pt>
                <c:pt idx="1">
                  <c:v>6.7</c:v>
                </c:pt>
                <c:pt idx="2">
                  <c:v>4.54</c:v>
                </c:pt>
                <c:pt idx="3">
                  <c:v>7.99</c:v>
                </c:pt>
                <c:pt idx="4">
                  <c:v>8.23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9391080"/>
        <c:axId val="33939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3.06</c:v>
                </c:pt>
                <c:pt idx="1">
                  <c:v>-1.06</c:v>
                </c:pt>
                <c:pt idx="2">
                  <c:v>2.15</c:v>
                </c:pt>
                <c:pt idx="3">
                  <c:v>2.06</c:v>
                </c:pt>
                <c:pt idx="4">
                  <c:v>0.37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9391080"/>
        <c:axId val="339391472"/>
      </c:lineChart>
      <c:catAx>
        <c:axId val="33939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391472"/>
        <c:crosses val="autoZero"/>
        <c:auto val="1"/>
        <c:lblAlgn val="ctr"/>
        <c:lblOffset val="100"/>
        <c:tickLblSkip val="1"/>
        <c:tickMarkSkip val="1"/>
        <c:noMultiLvlLbl val="0"/>
      </c:catAx>
      <c:valAx>
        <c:axId val="33939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39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0.12</c:v>
                </c:pt>
                <c:pt idx="4">
                  <c:v>#N/A</c:v>
                </c:pt>
                <c:pt idx="5">
                  <c:v>0.11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0.24</c:v>
                </c:pt>
                <c:pt idx="4">
                  <c:v>#N/A</c:v>
                </c:pt>
                <c:pt idx="5">
                  <c:v>0.12</c:v>
                </c:pt>
                <c:pt idx="6">
                  <c:v>#N/A</c:v>
                </c:pt>
                <c:pt idx="7">
                  <c:v>0.19</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0.03</c:v>
                </c:pt>
                <c:pt idx="4">
                  <c:v>#N/A</c:v>
                </c:pt>
                <c:pt idx="5">
                  <c:v>0.03</c:v>
                </c:pt>
                <c:pt idx="6">
                  <c:v>#N/A</c:v>
                </c:pt>
                <c:pt idx="7">
                  <c:v>0.05</c:v>
                </c:pt>
                <c:pt idx="8">
                  <c:v>#N/A</c:v>
                </c:pt>
                <c:pt idx="9">
                  <c:v>0.52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0.15</c:v>
                </c:pt>
                <c:pt idx="2">
                  <c:v>#N/A</c:v>
                </c:pt>
                <c:pt idx="3">
                  <c:v>0.2</c:v>
                </c:pt>
                <c:pt idx="4">
                  <c:v>#N/A</c:v>
                </c:pt>
                <c:pt idx="5">
                  <c:v>0.18</c:v>
                </c:pt>
                <c:pt idx="6">
                  <c:v>#N/A</c:v>
                </c:pt>
                <c:pt idx="7">
                  <c:v>0.18</c:v>
                </c:pt>
                <c:pt idx="8">
                  <c:v>#N/A</c:v>
                </c:pt>
                <c:pt idx="9">
                  <c:v>0.94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2.75</c:v>
                </c:pt>
                <c:pt idx="4">
                  <c:v>#N/A</c:v>
                </c:pt>
                <c:pt idx="5">
                  <c:v>7.16</c:v>
                </c:pt>
                <c:pt idx="6">
                  <c:v>#N/A</c:v>
                </c:pt>
                <c:pt idx="7">
                  <c:v>3.98</c:v>
                </c:pt>
                <c:pt idx="8">
                  <c:v>#N/A</c:v>
                </c:pt>
                <c:pt idx="9">
                  <c:v>4.45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9394216"/>
        <c:axId val="339394608"/>
      </c:barChart>
      <c:catAx>
        <c:axId val="33939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394608"/>
        <c:crosses val="autoZero"/>
        <c:auto val="1"/>
        <c:lblAlgn val="ctr"/>
        <c:lblOffset val="100"/>
        <c:tickLblSkip val="1"/>
        <c:tickMarkSkip val="1"/>
        <c:noMultiLvlLbl val="0"/>
      </c:catAx>
      <c:valAx>
        <c:axId val="33939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394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2196</c:v>
                </c:pt>
                <c:pt idx="5">
                  <c:v>2122</c:v>
                </c:pt>
                <c:pt idx="8">
                  <c:v>2122</c:v>
                </c:pt>
                <c:pt idx="11">
                  <c:v>2045</c:v>
                </c:pt>
                <c:pt idx="14">
                  <c:v>1998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9</c:v>
                </c:pt>
                <c:pt idx="6">
                  <c:v>6</c:v>
                </c:pt>
                <c:pt idx="9">
                  <c:v>6</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141</c:v>
                </c:pt>
                <c:pt idx="3">
                  <c:v>111</c:v>
                </c:pt>
                <c:pt idx="6">
                  <c:v>97</c:v>
                </c:pt>
                <c:pt idx="9">
                  <c:v>86</c:v>
                </c:pt>
                <c:pt idx="12">
                  <c:v>97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667</c:v>
                </c:pt>
                <c:pt idx="3">
                  <c:v>674</c:v>
                </c:pt>
                <c:pt idx="6">
                  <c:v>685</c:v>
                </c:pt>
                <c:pt idx="9">
                  <c:v>664</c:v>
                </c:pt>
                <c:pt idx="12">
                  <c:v>678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2312</c:v>
                </c:pt>
                <c:pt idx="3">
                  <c:v>2298</c:v>
                </c:pt>
                <c:pt idx="6">
                  <c:v>2236</c:v>
                </c:pt>
                <c:pt idx="9">
                  <c:v>2075</c:v>
                </c:pt>
                <c:pt idx="12">
                  <c:v>1994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9395392"/>
        <c:axId val="339395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935</c:v>
                </c:pt>
                <c:pt idx="2">
                  <c:v>#N/A</c:v>
                </c:pt>
                <c:pt idx="3">
                  <c:v>#N/A</c:v>
                </c:pt>
                <c:pt idx="4">
                  <c:v>971</c:v>
                </c:pt>
                <c:pt idx="5">
                  <c:v>#N/A</c:v>
                </c:pt>
                <c:pt idx="6">
                  <c:v>#N/A</c:v>
                </c:pt>
                <c:pt idx="7">
                  <c:v>903</c:v>
                </c:pt>
                <c:pt idx="8">
                  <c:v>#N/A</c:v>
                </c:pt>
                <c:pt idx="9">
                  <c:v>#N/A</c:v>
                </c:pt>
                <c:pt idx="10">
                  <c:v>786</c:v>
                </c:pt>
                <c:pt idx="11">
                  <c:v>#N/A</c:v>
                </c:pt>
                <c:pt idx="12">
                  <c:v>#N/A</c:v>
                </c:pt>
                <c:pt idx="13">
                  <c:v>777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9395392"/>
        <c:axId val="339395784"/>
      </c:lineChart>
      <c:catAx>
        <c:axId val="3393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395784"/>
        <c:crosses val="autoZero"/>
        <c:auto val="1"/>
        <c:lblAlgn val="ctr"/>
        <c:lblOffset val="100"/>
        <c:tickLblSkip val="1"/>
        <c:tickMarkSkip val="1"/>
        <c:noMultiLvlLbl val="0"/>
      </c:catAx>
      <c:valAx>
        <c:axId val="339395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39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18085</c:v>
                </c:pt>
                <c:pt idx="5">
                  <c:v>18034</c:v>
                </c:pt>
                <c:pt idx="8">
                  <c:v>17336</c:v>
                </c:pt>
                <c:pt idx="11">
                  <c:v>17145</c:v>
                </c:pt>
                <c:pt idx="14">
                  <c:v>16059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516</c:v>
                </c:pt>
                <c:pt idx="5">
                  <c:v>420</c:v>
                </c:pt>
                <c:pt idx="8">
                  <c:v>409</c:v>
                </c:pt>
                <c:pt idx="11">
                  <c:v>457</c:v>
                </c:pt>
                <c:pt idx="14">
                  <c:v>482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2638</c:v>
                </c:pt>
                <c:pt idx="5">
                  <c:v>2783</c:v>
                </c:pt>
                <c:pt idx="8">
                  <c:v>2543</c:v>
                </c:pt>
                <c:pt idx="11">
                  <c:v>3152</c:v>
                </c:pt>
                <c:pt idx="14">
                  <c:v>3378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2366</c:v>
                </c:pt>
                <c:pt idx="3">
                  <c:v>2269</c:v>
                </c:pt>
                <c:pt idx="6">
                  <c:v>2190</c:v>
                </c:pt>
                <c:pt idx="9">
                  <c:v>2162</c:v>
                </c:pt>
                <c:pt idx="12">
                  <c:v>2179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967</c:v>
                </c:pt>
                <c:pt idx="3">
                  <c:v>1691</c:v>
                </c:pt>
                <c:pt idx="6">
                  <c:v>1051</c:v>
                </c:pt>
                <c:pt idx="9">
                  <c:v>949</c:v>
                </c:pt>
                <c:pt idx="12">
                  <c:v>885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10436</c:v>
                </c:pt>
                <c:pt idx="3">
                  <c:v>9892</c:v>
                </c:pt>
                <c:pt idx="6">
                  <c:v>9670</c:v>
                </c:pt>
                <c:pt idx="9">
                  <c:v>9334</c:v>
                </c:pt>
                <c:pt idx="12">
                  <c:v>8955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c:v>
                </c:pt>
                <c:pt idx="3">
                  <c:v>340</c:v>
                </c:pt>
                <c:pt idx="6">
                  <c:v>67</c:v>
                </c:pt>
                <c:pt idx="9">
                  <c:v>60</c:v>
                </c:pt>
                <c:pt idx="12">
                  <c:v>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16134</c:v>
                </c:pt>
                <c:pt idx="3">
                  <c:v>16007</c:v>
                </c:pt>
                <c:pt idx="6">
                  <c:v>15575</c:v>
                </c:pt>
                <c:pt idx="9">
                  <c:v>15421</c:v>
                </c:pt>
                <c:pt idx="12">
                  <c:v>14516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9393824"/>
        <c:axId val="339393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8746</c:v>
                </c:pt>
                <c:pt idx="2">
                  <c:v>#N/A</c:v>
                </c:pt>
                <c:pt idx="3">
                  <c:v>#N/A</c:v>
                </c:pt>
                <c:pt idx="4">
                  <c:v>8962</c:v>
                </c:pt>
                <c:pt idx="5">
                  <c:v>#N/A</c:v>
                </c:pt>
                <c:pt idx="6">
                  <c:v>#N/A</c:v>
                </c:pt>
                <c:pt idx="7">
                  <c:v>8266</c:v>
                </c:pt>
                <c:pt idx="8">
                  <c:v>#N/A</c:v>
                </c:pt>
                <c:pt idx="9">
                  <c:v>#N/A</c:v>
                </c:pt>
                <c:pt idx="10">
                  <c:v>7171</c:v>
                </c:pt>
                <c:pt idx="11">
                  <c:v>#N/A</c:v>
                </c:pt>
                <c:pt idx="12">
                  <c:v>#N/A</c:v>
                </c:pt>
                <c:pt idx="13">
                  <c:v>6669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9393824"/>
        <c:axId val="339393432"/>
      </c:lineChart>
      <c:catAx>
        <c:axId val="3393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393432"/>
        <c:crosses val="autoZero"/>
        <c:auto val="1"/>
        <c:lblAlgn val="ctr"/>
        <c:lblOffset val="100"/>
        <c:tickLblSkip val="1"/>
        <c:tickMarkSkip val="1"/>
        <c:noMultiLvlLbl val="0"/>
      </c:catAx>
      <c:valAx>
        <c:axId val="339393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3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{657DDBCF-77AB-4889-B944-B8738796E311}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{0FBBC4BD-8C66-4FFD-AD17-996FDA75A34D}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{35BC0532-8C4B-4DAC-BE9E-42F4A2F70DCE}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{761D327F-616B-4694-9962-7D17E80E9C23}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{AAE06979-321D-4B60-9E8B-E97F8A32DFBE}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numCache>
            </c:numRef>
          </c:xVal>
          <c:yVal>
            <c:numRef>
              <c:f>公会計指標分析・財政指標組合せ分析表!$K$51:$O$51</c:f>
              <c:numCache>
                <c:formatCode>#,##0.0;"▲ "#,##0.0</c:formatCode>
                <c:ptCount val="5"/>
                <c:pt idx="3">
                  <c:v>127.5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{681AAABD-9D35-41A5-8F17-142AFBDD5604}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{23612406-39FF-4AD4-8B6A-695640D02233}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{0722B57D-6E6E-4218-95F6-0E0ADE8D5052}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{3EBB3550-DBB7-44A5-B423-32ACF6FC7177}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{6F2C192F-DC7E-44B5-B462-74F8B028C202}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80.3</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9392648"/>
        <c:axId val="339392256"/>
      </c:scatterChart>
      <c:valAx>
        <c:axId val="339392648"/>
        <c:scaling>
          <c:orientation val="minMax"/>
          <c:max val="83"/>
          <c:min val="5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392256"/>
        <c:crosses val="autoZero"/>
        <c:crossBetween val="midCat"/>
      </c:valAx>
      <c:valAx>
        <c:axId val="339392256"/>
        <c:scaling>
          <c:orientation val="minMax"/>
          <c:max val="139"/>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392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{0CEBA0FA-79EE-4764-907A-E842DD7A9894}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{04A29589-9794-4C3C-B355-F3D42C5DAE41}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{48B4C9E0-AC9B-4252-A9A4-9321E8470D40}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{378E9E8F-1C31-46B8-B8DD-F88C0E56CC72}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{394504F4-4F97-4EAD-A7F0-30AAE182A619}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15.8</c:v>
                </c:pt>
                <c:pt idx="2">
                  <c:v>16.2</c:v>
                </c:pt>
                <c:pt idx="3">
                  <c:v>15.5</c:v>
                </c:pt>
                <c:pt idx="4">
                  <c:v>14.7</c:v>
                </c:pt>
              </c:numCache>
            </c:numRef>
          </c:xVal>
          <c:yVal>
            <c:numRef>
              <c:f>公会計指標分析・財政指標組合せ分析表!$K$73:$O$73</c:f>
              <c:numCache>
                <c:formatCode>#,##0.0;"▲ "#,##0.0</c:formatCode>
                <c:ptCount val="5"/>
                <c:pt idx="0">
                  <c:v>150.5</c:v>
                </c:pt>
                <c:pt idx="1">
                  <c:v>155.30000000000001</c:v>
                </c:pt>
                <c:pt idx="2">
                  <c:v>145.80000000000001</c:v>
                </c:pt>
                <c:pt idx="3">
                  <c:v>127.5</c:v>
                </c:pt>
                <c:pt idx="4">
                  <c:v>122.5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{76EE0B79-247E-4CF4-BF56-1C57DB4BC4C8}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{B1D96471-BAF9-4235-9B2C-558CE1C106F2}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{F28D421E-E0FD-4D2A-8222-CB0DBBB01DEC}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{F434973B-CA0C-441A-B0C9-8E9931D8BBEB}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{16E2EF89-F14E-45BA-B3C0-6A6F61545740}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9397352"/>
        <c:axId val="339397744"/>
      </c:scatterChart>
      <c:valAx>
        <c:axId val="339397352"/>
        <c:scaling>
          <c:orientation val="minMax"/>
          <c:max val="16.7"/>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397744"/>
        <c:crosses val="autoZero"/>
        <c:crossBetween val="midCat"/>
      </c:valAx>
      <c:valAx>
        <c:axId val="339397744"/>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397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{1568CEFA-B8CB-42ED-8FEB-E1601B5A0257}</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{373C9466-7113-456A-BCFC-98916ECF2AEA}</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{9E18B8EE-B42A-458C-967B-F494089A8689}</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{22B135DF-FE66-4705-9CB4-D2387A091A15}</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{1788EE65-2204-4A65-B424-33B9D0C3168D}</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51.7</c:v>
                </c:pt>
              </c:numCache>
            </c:numRef>
          </c:xVal>
          <c:yVal>
            <c:numRef>
              <c:f>'公会計指標分析・財政指標組合せ分析表 (2)'!$K$51:$O$51</c:f>
              <c:numCache>
                <c:formatCode>#,##0.0;"▲ "#,##0.0</c:formatCode>
                <c:ptCount val="5"/>
                <c:pt idx="3">
                  <c:v>127.5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{8DFDE542-9367-4CE2-8A26-A8A7A8E0AF0B}</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{CEF630AF-A01D-42D3-A63D-28BFF614C08C}</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{7E119745-D0B6-495F-9D75-C156EE6E705B}</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{DE7F860A-FF12-4A71-B7CA-F33DD0FF223A}</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{770B2442-8761-44A9-8995-A68B901E4B0C}</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55.6</c:v>
                </c:pt>
              </c:numCache>
            </c:numRef>
          </c:xVal>
          <c:yVal>
            <c:numRef>
              <c:f>'公会計指標分析・財政指標組合せ分析表 (2)'!$K$55:$O$55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7279056"/>
        <c:axId val="337279448"/>
      </c:scatterChart>
      <c:valAx>
        <c:axId val="337279056"/>
        <c:scaling>
          <c:orientation val="minMax"/>
          <c:max val="56"/>
          <c:min val="51.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279448"/>
        <c:crosses val="autoZero"/>
        <c:crossBetween val="midCat"/>
      </c:valAx>
      <c:valAx>
        <c:axId val="337279448"/>
        <c:scaling>
          <c:orientation val="minMax"/>
          <c:max val="139"/>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279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{736D71A4-F2E6-42D0-9702-3A168A649F70}</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{0D58B4BD-9BEB-4B5A-BFE3-B19E63E0C268}</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{4DBA36D0-5ABE-496A-BB3F-62D1BE66B3AA}</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{64B71D90-4253-4AAE-8755-6BC201772C49}</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{C71CAA0D-8748-4937-87B4-84B4A914B989}</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15.1</c:v>
                </c:pt>
                <c:pt idx="1">
                  <c:v>15.8</c:v>
                </c:pt>
                <c:pt idx="2">
                  <c:v>16.2</c:v>
                </c:pt>
                <c:pt idx="3">
                  <c:v>15.5</c:v>
                </c:pt>
                <c:pt idx="4">
                  <c:v>14.7</c:v>
                </c:pt>
              </c:numCache>
            </c:numRef>
          </c:xVal>
          <c:yVal>
            <c:numRef>
              <c:f>'公会計指標分析・財政指標組合せ分析表 (2)'!$K$73:$O$73</c:f>
              <c:numCache>
                <c:formatCode>#,##0.0;"▲ "#,##0.0</c:formatCode>
                <c:ptCount val="5"/>
                <c:pt idx="0">
                  <c:v>150.5</c:v>
                </c:pt>
                <c:pt idx="1">
                  <c:v>155.30000000000001</c:v>
                </c:pt>
                <c:pt idx="2">
                  <c:v>145.80000000000001</c:v>
                </c:pt>
                <c:pt idx="3">
                  <c:v>127.5</c:v>
                </c:pt>
                <c:pt idx="4">
                  <c:v>122.5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{2F208457-C131-48CC-AE38-1437F051E5F7}</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{D5D4E57F-FE50-4A19-8BE3-DA676A00CEA6}</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{F5CF8201-DCB0-44AF-8EB3-94BBD7A2142D}</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{AE962CEB-3B07-4E72-BA6B-4875F5938455}</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{774CB4CA-E8F8-4143-905F-D1E7783EF5B7}</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13.3</c:v>
                </c:pt>
                <c:pt idx="1">
                  <c:v>12.5</c:v>
                </c:pt>
                <c:pt idx="2">
                  <c:v>11.5</c:v>
                </c:pt>
                <c:pt idx="3">
                  <c:v>10.8</c:v>
                </c:pt>
                <c:pt idx="4">
                  <c:v>10.199999999999999</c:v>
                </c:pt>
              </c:numCache>
            </c:numRef>
          </c:xVal>
          <c:yVal>
            <c:numRef>
              <c:f>'公会計指標分析・財政指標組合せ分析表 (2)'!$K$77:$O$77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7280232"/>
        <c:axId val="337280624"/>
      </c:scatterChart>
      <c:valAx>
        <c:axId val="337280232"/>
        <c:scaling>
          <c:orientation val="minMax"/>
          <c:max val="16.7"/>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280624"/>
        <c:crosses val="autoZero"/>
        <c:crossBetween val="midCat"/>
      </c:valAx>
      <c:valAx>
        <c:axId val="337280624"/>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280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平成２２年度まで行っていた繰上げ償還の影響がなくなり増</a:t>
          </a:r>
          <a:r>
            <a:rPr kumimoji="1" lang="ja-JP" altLang="en-US" sz="1100" baseline="0">
              <a:solidFill>
                <a:schemeClr val="dk1"/>
              </a:solidFill>
              <a:effectLst/>
              <a:latin typeface="+mn-lt"/>
              <a:ea typeface="+mn-ea"/>
              <a:cs typeface="+mn-cs"/>
            </a:rPr>
            <a:t>加</a:t>
          </a:r>
          <a:r>
            <a:rPr kumimoji="1" lang="ja-JP" altLang="ja-JP" sz="1100" baseline="0">
              <a:solidFill>
                <a:schemeClr val="dk1"/>
              </a:solidFill>
              <a:effectLst/>
              <a:latin typeface="+mn-lt"/>
              <a:ea typeface="+mn-ea"/>
              <a:cs typeface="+mn-cs"/>
            </a:rPr>
            <a:t>していたが、 新発債の発行制限や合併以前の大型建設事業分の償還終了</a:t>
          </a:r>
          <a:r>
            <a:rPr kumimoji="1" lang="ja-JP" altLang="en-US" sz="1100" baseline="0">
              <a:solidFill>
                <a:schemeClr val="dk1"/>
              </a:solidFill>
              <a:effectLst/>
              <a:latin typeface="+mn-lt"/>
              <a:ea typeface="+mn-ea"/>
              <a:cs typeface="+mn-cs"/>
            </a:rPr>
            <a:t>を迎え始めたことにより</a:t>
          </a:r>
          <a:r>
            <a:rPr kumimoji="1" lang="ja-JP" altLang="ja-JP" sz="1100" baseline="0">
              <a:solidFill>
                <a:schemeClr val="dk1"/>
              </a:solidFill>
              <a:effectLst/>
              <a:latin typeface="+mn-lt"/>
              <a:ea typeface="+mn-ea"/>
              <a:cs typeface="+mn-cs"/>
            </a:rPr>
            <a:t>元利償還金は減少している。</a:t>
          </a:r>
          <a:endParaRPr lang="ja-JP" altLang="ja-JP">
            <a:effectLst/>
          </a:endParaRPr>
        </a:p>
        <a:p>
          <a:r>
            <a:rPr kumimoji="1" lang="ja-JP" altLang="ja-JP" sz="1100" baseline="0">
              <a:solidFill>
                <a:schemeClr val="dk1"/>
              </a:solidFill>
              <a:effectLst/>
              <a:latin typeface="+mn-lt"/>
              <a:ea typeface="+mn-ea"/>
              <a:cs typeface="+mn-cs"/>
            </a:rPr>
            <a:t>また、平成２７年度に繰上げ償還を行ったので平成２８年度以降に影響を与え</a:t>
          </a:r>
          <a:r>
            <a:rPr kumimoji="1" lang="ja-JP" altLang="en-US" sz="1100" baseline="0">
              <a:solidFill>
                <a:schemeClr val="dk1"/>
              </a:solidFill>
              <a:effectLst/>
              <a:latin typeface="+mn-lt"/>
              <a:ea typeface="+mn-ea"/>
              <a:cs typeface="+mn-cs"/>
            </a:rPr>
            <a:t>てい</a:t>
          </a:r>
          <a:r>
            <a:rPr kumimoji="1" lang="ja-JP" altLang="ja-JP" sz="1100" baseline="0">
              <a:solidFill>
                <a:schemeClr val="dk1"/>
              </a:solidFill>
              <a:effectLst/>
              <a:latin typeface="+mn-lt"/>
              <a:ea typeface="+mn-ea"/>
              <a:cs typeface="+mn-cs"/>
            </a:rPr>
            <a:t>る。</a:t>
          </a:r>
          <a:endParaRPr lang="ja-JP" altLang="ja-JP" sz="1400">
            <a:effectLst/>
          </a:endParaRPr>
        </a:p>
        <a:p>
          <a:r>
            <a:rPr kumimoji="1" lang="ja-JP" altLang="ja-JP" sz="1100" baseline="0">
              <a:solidFill>
                <a:schemeClr val="dk1"/>
              </a:solidFill>
              <a:effectLst/>
              <a:latin typeface="+mn-lt"/>
              <a:ea typeface="+mn-ea"/>
              <a:cs typeface="+mn-cs"/>
            </a:rPr>
            <a:t>　今後、平成２５年の豪雨災害による災害復旧事業債の償還が始まるため、数値が一</a:t>
          </a:r>
          <a:r>
            <a:rPr kumimoji="1" lang="ja-JP" altLang="en-US" sz="1100" baseline="0">
              <a:solidFill>
                <a:schemeClr val="dk1"/>
              </a:solidFill>
              <a:effectLst/>
              <a:latin typeface="+mn-lt"/>
              <a:ea typeface="+mn-ea"/>
              <a:cs typeface="+mn-cs"/>
            </a:rPr>
            <a:t>時的に微増するが平成３１年度以降減少を見込んでいる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しかしながら</a:t>
          </a:r>
          <a:r>
            <a:rPr kumimoji="1" lang="ja-JP" altLang="ja-JP" sz="1100" baseline="0">
              <a:solidFill>
                <a:schemeClr val="dk1"/>
              </a:solidFill>
              <a:effectLst/>
              <a:latin typeface="+mn-lt"/>
              <a:ea typeface="+mn-ea"/>
              <a:cs typeface="+mn-cs"/>
            </a:rPr>
            <a:t>、平成２９年度～３４年度まで邑智郡総合事務組合でごみ処理施設の改修が</a:t>
          </a:r>
          <a:r>
            <a:rPr kumimoji="1" lang="ja-JP" altLang="en-US" sz="1100" baseline="0">
              <a:solidFill>
                <a:schemeClr val="dk1"/>
              </a:solidFill>
              <a:effectLst/>
              <a:latin typeface="+mn-lt"/>
              <a:ea typeface="+mn-ea"/>
              <a:cs typeface="+mn-cs"/>
            </a:rPr>
            <a:t>計画</a:t>
          </a:r>
          <a:r>
            <a:rPr kumimoji="1" lang="ja-JP" altLang="ja-JP" sz="1100" baseline="0">
              <a:solidFill>
                <a:schemeClr val="dk1"/>
              </a:solidFill>
              <a:effectLst/>
              <a:latin typeface="+mn-lt"/>
              <a:ea typeface="+mn-ea"/>
              <a:cs typeface="+mn-cs"/>
            </a:rPr>
            <a:t>されており、元利償還金の増加が懸念される。</a:t>
          </a:r>
          <a:endParaRPr lang="ja-JP" altLang="ja-JP" sz="1400">
            <a:effectLst/>
          </a:endParaRPr>
        </a:p>
        <a:p>
          <a:r>
            <a:rPr kumimoji="1" lang="ja-JP" altLang="ja-JP" sz="1100" baseline="0">
              <a:solidFill>
                <a:schemeClr val="dk1"/>
              </a:solidFill>
              <a:effectLst/>
              <a:latin typeface="+mn-lt"/>
              <a:ea typeface="+mn-ea"/>
              <a:cs typeface="+mn-cs"/>
            </a:rPr>
            <a:t>　今後も新発債の発行制限や事業精査を行い、実質公債費</a:t>
          </a:r>
          <a:r>
            <a:rPr kumimoji="1" lang="ja-JP" altLang="en-US" sz="1100" baseline="0">
              <a:solidFill>
                <a:schemeClr val="dk1"/>
              </a:solidFill>
              <a:effectLst/>
              <a:latin typeface="+mn-lt"/>
              <a:ea typeface="+mn-ea"/>
              <a:cs typeface="+mn-cs"/>
            </a:rPr>
            <a:t>比</a:t>
          </a:r>
          <a:r>
            <a:rPr kumimoji="1" lang="ja-JP" altLang="ja-JP" sz="1100" baseline="0">
              <a:solidFill>
                <a:schemeClr val="dk1"/>
              </a:solidFill>
              <a:effectLst/>
              <a:latin typeface="+mn-lt"/>
              <a:ea typeface="+mn-ea"/>
              <a:cs typeface="+mn-cs"/>
            </a:rPr>
            <a:t>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平成２１年度以降、地方債の新規借入の抑制を行ってきた</a:t>
          </a:r>
          <a:r>
            <a:rPr kumimoji="1" lang="ja-JP" altLang="en-US" sz="1100" baseline="0">
              <a:solidFill>
                <a:schemeClr val="dk1"/>
              </a:solidFill>
              <a:effectLst/>
              <a:latin typeface="+mn-lt"/>
              <a:ea typeface="+mn-ea"/>
              <a:cs typeface="+mn-cs"/>
            </a:rPr>
            <a:t>ことや合併以前の大型建設事業の償還</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終了を迎え始めたことにより</a:t>
          </a:r>
          <a:r>
            <a:rPr kumimoji="1" lang="ja-JP" altLang="ja-JP" sz="1100" baseline="0">
              <a:solidFill>
                <a:schemeClr val="dk1"/>
              </a:solidFill>
              <a:effectLst/>
              <a:latin typeface="+mn-lt"/>
              <a:ea typeface="+mn-ea"/>
              <a:cs typeface="+mn-cs"/>
            </a:rPr>
            <a:t>、起債残高が減少している。平成２９年度から３４年度の予定で邑智郡総合事務組合のごみ処理施設の改修が</a:t>
          </a:r>
          <a:r>
            <a:rPr kumimoji="1" lang="ja-JP" altLang="en-US" sz="1100" baseline="0">
              <a:solidFill>
                <a:schemeClr val="dk1"/>
              </a:solidFill>
              <a:effectLst/>
              <a:latin typeface="+mn-lt"/>
              <a:ea typeface="+mn-ea"/>
              <a:cs typeface="+mn-cs"/>
            </a:rPr>
            <a:t>計画</a:t>
          </a:r>
          <a:r>
            <a:rPr kumimoji="1" lang="ja-JP" altLang="ja-JP" sz="1100" baseline="0">
              <a:solidFill>
                <a:schemeClr val="dk1"/>
              </a:solidFill>
              <a:effectLst/>
              <a:latin typeface="+mn-lt"/>
              <a:ea typeface="+mn-ea"/>
              <a:cs typeface="+mn-cs"/>
            </a:rPr>
            <a:t>されており今後起債残高が増える恐れがある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他の事業の縮小や調整等を行うこと</a:t>
          </a:r>
          <a:r>
            <a:rPr kumimoji="1" lang="ja-JP" altLang="en-US" sz="1100" baseline="0">
              <a:solidFill>
                <a:schemeClr val="dk1"/>
              </a:solidFill>
              <a:effectLst/>
              <a:latin typeface="+mn-lt"/>
              <a:ea typeface="+mn-ea"/>
              <a:cs typeface="+mn-cs"/>
            </a:rPr>
            <a:t>や、減債基金の計画的な積立、取り崩しを行うことで将来負担額の減少に努める。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31</xdr:row>
      <xdr:rowOff>83312</xdr:rowOff>
    </xdr:from>
    <xdr:to>
      <xdr:col>3</xdr:col>
      <xdr:colOff>1170940</xdr:colOff>
      <xdr:row>32</xdr:row>
      <xdr:rowOff>50038</xdr:rowOff>
    </xdr:to>
    <xdr:cxnSp macro="">
      <xdr:nvCxnSpPr>
        <xdr:cNvPr id="62" name="直線コネクタ 61"/>
        <xdr:cNvCxnSpPr/>
      </xdr:nvCxnSpPr>
      <xdr:spPr>
        <a:xfrm flipV="1">
          <a:off x="4760595" y="6179312"/>
          <a:ext cx="1270" cy="13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53865</xdr:rowOff>
    </xdr:from>
    <xdr:ext cx="405111" cy="259045"/>
    <xdr:sp macro="" textlink="">
      <xdr:nvSpPr>
        <xdr:cNvPr id="63" name="有形固定資産減価償却率最小値テキスト"/>
        <xdr:cNvSpPr txBox="1"/>
      </xdr:nvSpPr>
      <xdr:spPr>
        <a:xfrm>
          <a:off x="4813300" y="63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32</xdr:row>
      <xdr:rowOff>50038</xdr:rowOff>
    </xdr:from>
    <xdr:to>
      <xdr:col>3</xdr:col>
      <xdr:colOff>1260475</xdr:colOff>
      <xdr:row>32</xdr:row>
      <xdr:rowOff>50038</xdr:rowOff>
    </xdr:to>
    <xdr:cxnSp macro="">
      <xdr:nvCxnSpPr>
        <xdr:cNvPr id="64" name="直線コネクタ 63"/>
        <xdr:cNvCxnSpPr/>
      </xdr:nvCxnSpPr>
      <xdr:spPr>
        <a:xfrm>
          <a:off x="4673600" y="631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29989</xdr:rowOff>
    </xdr:from>
    <xdr:ext cx="405111" cy="259045"/>
    <xdr:sp macro="" textlink="">
      <xdr:nvSpPr>
        <xdr:cNvPr id="65" name="有形固定資産減価償却率最大値テキスト"/>
        <xdr:cNvSpPr txBox="1"/>
      </xdr:nvSpPr>
      <xdr:spPr>
        <a:xfrm>
          <a:off x="4813300"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31</xdr:row>
      <xdr:rowOff>83312</xdr:rowOff>
    </xdr:from>
    <xdr:to>
      <xdr:col>3</xdr:col>
      <xdr:colOff>1260475</xdr:colOff>
      <xdr:row>31</xdr:row>
      <xdr:rowOff>83312</xdr:rowOff>
    </xdr:to>
    <xdr:cxnSp macro="">
      <xdr:nvCxnSpPr>
        <xdr:cNvPr id="66" name="直線コネクタ 65"/>
        <xdr:cNvCxnSpPr/>
      </xdr:nvCxnSpPr>
      <xdr:spPr>
        <a:xfrm>
          <a:off x="4673600" y="617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80027</xdr:rowOff>
    </xdr:from>
    <xdr:ext cx="405111" cy="259045"/>
    <xdr:sp macro="" textlink="">
      <xdr:nvSpPr>
        <xdr:cNvPr id="67" name="有形固定資産減価償却率平均値テキスト"/>
        <xdr:cNvSpPr txBox="1"/>
      </xdr:nvSpPr>
      <xdr:spPr>
        <a:xfrm>
          <a:off x="48133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101600</xdr:rowOff>
    </xdr:from>
    <xdr:to>
      <xdr:col>3</xdr:col>
      <xdr:colOff>1222375</xdr:colOff>
      <xdr:row>32</xdr:row>
      <xdr:rowOff>31750</xdr:rowOff>
    </xdr:to>
    <xdr:sp macro="" textlink="">
      <xdr:nvSpPr>
        <xdr:cNvPr id="68" name="フローチャート : 判断 67"/>
        <xdr:cNvSpPr/>
      </xdr:nvSpPr>
      <xdr:spPr>
        <a:xfrm>
          <a:off x="4711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26</xdr:row>
      <xdr:rowOff>82296</xdr:rowOff>
    </xdr:from>
    <xdr:to>
      <xdr:col>3</xdr:col>
      <xdr:colOff>511175</xdr:colOff>
      <xdr:row>27</xdr:row>
      <xdr:rowOff>12446</xdr:rowOff>
    </xdr:to>
    <xdr:sp macro="" textlink="">
      <xdr:nvSpPr>
        <xdr:cNvPr id="69" name="フローチャート : 判断 68"/>
        <xdr:cNvSpPr/>
      </xdr:nvSpPr>
      <xdr:spPr>
        <a:xfrm>
          <a:off x="4000500" y="532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117094</xdr:rowOff>
    </xdr:from>
    <xdr:to>
      <xdr:col>3</xdr:col>
      <xdr:colOff>511175</xdr:colOff>
      <xdr:row>34</xdr:row>
      <xdr:rowOff>47244</xdr:rowOff>
    </xdr:to>
    <xdr:sp macro="" textlink="">
      <xdr:nvSpPr>
        <xdr:cNvPr id="75" name="円/楕円 74"/>
        <xdr:cNvSpPr/>
      </xdr:nvSpPr>
      <xdr:spPr>
        <a:xfrm>
          <a:off x="400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25</xdr:row>
      <xdr:rowOff>28973</xdr:rowOff>
    </xdr:from>
    <xdr:ext cx="405111" cy="259045"/>
    <xdr:sp macro="" textlink="">
      <xdr:nvSpPr>
        <xdr:cNvPr id="76" name="n_1aveValue有形固定資産減価償却率"/>
        <xdr:cNvSpPr txBox="1"/>
      </xdr:nvSpPr>
      <xdr:spPr>
        <a:xfrm>
          <a:off x="3836043"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38371</xdr:rowOff>
    </xdr:from>
    <xdr:ext cx="405111" cy="259045"/>
    <xdr:sp macro="" textlink="">
      <xdr:nvSpPr>
        <xdr:cNvPr id="77" name="n_1mainValue有形固定資産減価償却率"/>
        <xdr:cNvSpPr txBox="1"/>
      </xdr:nvSpPr>
      <xdr:spPr>
        <a:xfrm>
          <a:off x="3836043"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44450</xdr:rowOff>
    </xdr:from>
    <xdr:to>
      <xdr:col>6</xdr:col>
      <xdr:colOff>510540</xdr:colOff>
      <xdr:row>37</xdr:row>
      <xdr:rowOff>120650</xdr:rowOff>
    </xdr:to>
    <xdr:cxnSp macro="">
      <xdr:nvCxnSpPr>
        <xdr:cNvPr id="57" name="直線コネクタ 56"/>
        <xdr:cNvCxnSpPr/>
      </xdr:nvCxnSpPr>
      <xdr:spPr>
        <a:xfrm flipV="1">
          <a:off x="4634865" y="5702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124477</xdr:rowOff>
    </xdr:from>
    <xdr:ext cx="405111" cy="259045"/>
    <xdr:sp macro="" textlink="">
      <xdr:nvSpPr>
        <xdr:cNvPr id="58" name="【道路】&#10;有形固定資産減価償却率最小値テキスト"/>
        <xdr:cNvSpPr txBox="1"/>
      </xdr:nvSpPr>
      <xdr:spPr>
        <a:xfrm>
          <a:off x="47244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37</xdr:row>
      <xdr:rowOff>120650</xdr:rowOff>
    </xdr:from>
    <xdr:to>
      <xdr:col>6</xdr:col>
      <xdr:colOff>600075</xdr:colOff>
      <xdr:row>37</xdr:row>
      <xdr:rowOff>120650</xdr:rowOff>
    </xdr:to>
    <xdr:cxnSp macro="">
      <xdr:nvCxnSpPr>
        <xdr:cNvPr id="59" name="直線コネクタ 58"/>
        <xdr:cNvCxnSpPr/>
      </xdr:nvCxnSpPr>
      <xdr:spPr>
        <a:xfrm>
          <a:off x="454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162577</xdr:rowOff>
    </xdr:from>
    <xdr:ext cx="405111" cy="259045"/>
    <xdr:sp macro="" textlink="">
      <xdr:nvSpPr>
        <xdr:cNvPr id="60" name="【道路】&#10;有形固定資産減価償却率最大値テキスト"/>
        <xdr:cNvSpPr txBox="1"/>
      </xdr:nvSpPr>
      <xdr:spPr>
        <a:xfrm>
          <a:off x="4724400"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44450</xdr:rowOff>
    </xdr:from>
    <xdr:to>
      <xdr:col>6</xdr:col>
      <xdr:colOff>600075</xdr:colOff>
      <xdr:row>33</xdr:row>
      <xdr:rowOff>44450</xdr:rowOff>
    </xdr:to>
    <xdr:cxnSp macro="">
      <xdr:nvCxnSpPr>
        <xdr:cNvPr id="61" name="直線コネクタ 60"/>
        <xdr:cNvCxnSpPr/>
      </xdr:nvCxnSpPr>
      <xdr:spPr>
        <a:xfrm>
          <a:off x="4546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73677</xdr:rowOff>
    </xdr:from>
    <xdr:ext cx="405111" cy="259045"/>
    <xdr:sp macro="" textlink="">
      <xdr:nvSpPr>
        <xdr:cNvPr id="62" name="【道路】&#10;有形固定資産減価償却率平均値テキスト"/>
        <xdr:cNvSpPr txBox="1"/>
      </xdr:nvSpPr>
      <xdr:spPr>
        <a:xfrm>
          <a:off x="4724400" y="607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95250</xdr:rowOff>
    </xdr:from>
    <xdr:to>
      <xdr:col>6</xdr:col>
      <xdr:colOff>561975</xdr:colOff>
      <xdr:row>36</xdr:row>
      <xdr:rowOff>25400</xdr:rowOff>
    </xdr:to>
    <xdr:sp macro="" textlink="">
      <xdr:nvSpPr>
        <xdr:cNvPr id="63" name="フローチャート : 判断 62"/>
        <xdr:cNvSpPr/>
      </xdr:nvSpPr>
      <xdr:spPr>
        <a:xfrm>
          <a:off x="45847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50800</xdr:rowOff>
    </xdr:from>
    <xdr:to>
      <xdr:col>5</xdr:col>
      <xdr:colOff>409575</xdr:colOff>
      <xdr:row>38</xdr:row>
      <xdr:rowOff>152400</xdr:rowOff>
    </xdr:to>
    <xdr:sp macro="" textlink="">
      <xdr:nvSpPr>
        <xdr:cNvPr id="64" name="フローチャート : 判断 63"/>
        <xdr:cNvSpPr/>
      </xdr:nvSpPr>
      <xdr:spPr>
        <a:xfrm>
          <a:off x="3746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12700</xdr:rowOff>
    </xdr:from>
    <xdr:to>
      <xdr:col>5</xdr:col>
      <xdr:colOff>409575</xdr:colOff>
      <xdr:row>42</xdr:row>
      <xdr:rowOff>114300</xdr:rowOff>
    </xdr:to>
    <xdr:sp macro="" textlink="">
      <xdr:nvSpPr>
        <xdr:cNvPr id="70" name="円/楕円 69"/>
        <xdr:cNvSpPr/>
      </xdr:nvSpPr>
      <xdr:spPr>
        <a:xfrm>
          <a:off x="37465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168927</xdr:rowOff>
    </xdr:from>
    <xdr:ext cx="405111" cy="259045"/>
    <xdr:sp macro="" textlink="">
      <xdr:nvSpPr>
        <xdr:cNvPr id="71" name="n_1aveValue【道路】&#10;有形固定資産減価償却率"/>
        <xdr:cNvSpPr txBox="1"/>
      </xdr:nvSpPr>
      <xdr:spPr>
        <a:xfrm>
          <a:off x="3582043"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105427</xdr:rowOff>
    </xdr:from>
    <xdr:ext cx="405111" cy="259045"/>
    <xdr:sp macro="" textlink="">
      <xdr:nvSpPr>
        <xdr:cNvPr id="72" name="n_1mainValue【道路】&#10;有形固定資産減価償却率"/>
        <xdr:cNvSpPr txBox="1"/>
      </xdr:nvSpPr>
      <xdr:spPr>
        <a:xfrm>
          <a:off x="3582043"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1676</xdr:rowOff>
    </xdr:from>
    <xdr:to>
      <xdr:col>15</xdr:col>
      <xdr:colOff>180340</xdr:colOff>
      <xdr:row>41</xdr:row>
      <xdr:rowOff>79080</xdr:rowOff>
    </xdr:to>
    <xdr:cxnSp macro="">
      <xdr:nvCxnSpPr>
        <xdr:cNvPr id="95" name="直線コネクタ 94"/>
        <xdr:cNvCxnSpPr/>
      </xdr:nvCxnSpPr>
      <xdr:spPr>
        <a:xfrm flipV="1">
          <a:off x="10476865" y="6173876"/>
          <a:ext cx="0" cy="93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82907</xdr:rowOff>
    </xdr:from>
    <xdr:ext cx="534377" cy="259045"/>
    <xdr:sp macro="" textlink="">
      <xdr:nvSpPr>
        <xdr:cNvPr id="96" name="【道路】&#10;一人当たり延長最小値テキスト"/>
        <xdr:cNvSpPr txBox="1"/>
      </xdr:nvSpPr>
      <xdr:spPr>
        <a:xfrm>
          <a:off x="10566400" y="711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41</xdr:row>
      <xdr:rowOff>79080</xdr:rowOff>
    </xdr:from>
    <xdr:to>
      <xdr:col>15</xdr:col>
      <xdr:colOff>269875</xdr:colOff>
      <xdr:row>41</xdr:row>
      <xdr:rowOff>79080</xdr:rowOff>
    </xdr:to>
    <xdr:cxnSp macro="">
      <xdr:nvCxnSpPr>
        <xdr:cNvPr id="97" name="直線コネクタ 96"/>
        <xdr:cNvCxnSpPr/>
      </xdr:nvCxnSpPr>
      <xdr:spPr>
        <a:xfrm>
          <a:off x="10388600" y="71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119803</xdr:rowOff>
    </xdr:from>
    <xdr:ext cx="534377" cy="259045"/>
    <xdr:sp macro="" textlink="">
      <xdr:nvSpPr>
        <xdr:cNvPr id="98" name="【道路】&#10;一人当たり延長最大値テキスト"/>
        <xdr:cNvSpPr txBox="1"/>
      </xdr:nvSpPr>
      <xdr:spPr>
        <a:xfrm>
          <a:off x="10566400" y="59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36</xdr:row>
      <xdr:rowOff>1676</xdr:rowOff>
    </xdr:from>
    <xdr:to>
      <xdr:col>15</xdr:col>
      <xdr:colOff>269875</xdr:colOff>
      <xdr:row>36</xdr:row>
      <xdr:rowOff>1676</xdr:rowOff>
    </xdr:to>
    <xdr:cxnSp macro="">
      <xdr:nvCxnSpPr>
        <xdr:cNvPr id="99" name="直線コネクタ 98"/>
        <xdr:cNvCxnSpPr/>
      </xdr:nvCxnSpPr>
      <xdr:spPr>
        <a:xfrm>
          <a:off x="10388600" y="617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13154</xdr:rowOff>
    </xdr:from>
    <xdr:ext cx="534377" cy="259045"/>
    <xdr:sp macro="" textlink="">
      <xdr:nvSpPr>
        <xdr:cNvPr id="100" name="【道路】&#10;一人当たり延長平均値テキスト"/>
        <xdr:cNvSpPr txBox="1"/>
      </xdr:nvSpPr>
      <xdr:spPr>
        <a:xfrm>
          <a:off x="10566400" y="6699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34727</xdr:rowOff>
    </xdr:from>
    <xdr:to>
      <xdr:col>15</xdr:col>
      <xdr:colOff>231775</xdr:colOff>
      <xdr:row>39</xdr:row>
      <xdr:rowOff>136327</xdr:rowOff>
    </xdr:to>
    <xdr:sp macro="" textlink="">
      <xdr:nvSpPr>
        <xdr:cNvPr id="101" name="フローチャート : 判断 100"/>
        <xdr:cNvSpPr/>
      </xdr:nvSpPr>
      <xdr:spPr>
        <a:xfrm>
          <a:off x="10426700" y="672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146055</xdr:rowOff>
    </xdr:from>
    <xdr:to>
      <xdr:col>14</xdr:col>
      <xdr:colOff>79375</xdr:colOff>
      <xdr:row>39</xdr:row>
      <xdr:rowOff>76205</xdr:rowOff>
    </xdr:to>
    <xdr:sp macro="" textlink="">
      <xdr:nvSpPr>
        <xdr:cNvPr id="102" name="フローチャート : 判断 101"/>
        <xdr:cNvSpPr/>
      </xdr:nvSpPr>
      <xdr:spPr>
        <a:xfrm>
          <a:off x="9588500" y="66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118509</xdr:rowOff>
    </xdr:from>
    <xdr:to>
      <xdr:col>14</xdr:col>
      <xdr:colOff>79375</xdr:colOff>
      <xdr:row>34</xdr:row>
      <xdr:rowOff>48659</xdr:rowOff>
    </xdr:to>
    <xdr:sp macro="" textlink="">
      <xdr:nvSpPr>
        <xdr:cNvPr id="108" name="円/楕円 107"/>
        <xdr:cNvSpPr/>
      </xdr:nvSpPr>
      <xdr:spPr>
        <a:xfrm>
          <a:off x="9588500" y="57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67332</xdr:rowOff>
    </xdr:from>
    <xdr:ext cx="534377" cy="259045"/>
    <xdr:sp macro="" textlink="">
      <xdr:nvSpPr>
        <xdr:cNvPr id="109" name="n_1aveValue【道路】&#10;一人当たり延長"/>
        <xdr:cNvSpPr txBox="1"/>
      </xdr:nvSpPr>
      <xdr:spPr>
        <a:xfrm>
          <a:off x="9359410" y="67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65186</xdr:rowOff>
    </xdr:from>
    <xdr:ext cx="534377" cy="259045"/>
    <xdr:sp macro="" textlink="">
      <xdr:nvSpPr>
        <xdr:cNvPr id="110" name="n_1mainValue【道路】&#10;一人当たり延長"/>
        <xdr:cNvSpPr txBox="1"/>
      </xdr:nvSpPr>
      <xdr:spPr>
        <a:xfrm>
          <a:off x="9359410" y="55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35" name="直線コネクタ 134"/>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36" name="【橋りょう・トンネル】&#10;有形固定資産減価償却率最小値テキスト"/>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37" name="直線コネクタ 136"/>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38" name="【橋りょう・トンネル】&#10;有形固定資産減価償却率最大値テキスト"/>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39" name="直線コネクタ 138"/>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0"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1" name="フローチャート : 判断 140"/>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2" name="フローチャート : 判断 141"/>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109220</xdr:rowOff>
    </xdr:from>
    <xdr:to>
      <xdr:col>5</xdr:col>
      <xdr:colOff>409575</xdr:colOff>
      <xdr:row>64</xdr:row>
      <xdr:rowOff>39370</xdr:rowOff>
    </xdr:to>
    <xdr:sp macro="" textlink="">
      <xdr:nvSpPr>
        <xdr:cNvPr id="148" name="円/楕円 147"/>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49" name="n_1aveValue【橋りょう・トンネル】&#10;有形固定資産減価償却率"/>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30497</xdr:rowOff>
    </xdr:from>
    <xdr:ext cx="405111" cy="259045"/>
    <xdr:sp macro="" textlink="">
      <xdr:nvSpPr>
        <xdr:cNvPr id="150" name="n_1mainValue【橋りょう・トンネル】&#10;有形固定資産減価償却率"/>
        <xdr:cNvSpPr txBox="1"/>
      </xdr:nvSpPr>
      <xdr:spPr>
        <a:xfrm>
          <a:off x="3582043"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4" name="直線コネクタ 173"/>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5"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76" name="直線コネクタ 175"/>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77"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78" name="直線コネクタ 177"/>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79"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0" name="フローチャート : 判断 179"/>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1" name="フローチャート : 判断 180"/>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102004</xdr:rowOff>
    </xdr:from>
    <xdr:to>
      <xdr:col>14</xdr:col>
      <xdr:colOff>79375</xdr:colOff>
      <xdr:row>55</xdr:row>
      <xdr:rowOff>32154</xdr:rowOff>
    </xdr:to>
    <xdr:sp macro="" textlink="">
      <xdr:nvSpPr>
        <xdr:cNvPr id="187" name="円/楕円 186"/>
        <xdr:cNvSpPr/>
      </xdr:nvSpPr>
      <xdr:spPr>
        <a:xfrm>
          <a:off x="9588500" y="93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119304</xdr:rowOff>
    </xdr:from>
    <xdr:ext cx="599010" cy="259045"/>
    <xdr:sp macro="" textlink="">
      <xdr:nvSpPr>
        <xdr:cNvPr id="188" name="n_1aveValue【橋りょう・トンネル】&#10;一人当たり有形固定資産（償却資産）額"/>
        <xdr:cNvSpPr txBox="1"/>
      </xdr:nvSpPr>
      <xdr:spPr>
        <a:xfrm>
          <a:off x="9327094" y="97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48681</xdr:rowOff>
    </xdr:from>
    <xdr:ext cx="599010" cy="259045"/>
    <xdr:sp macro="" textlink="">
      <xdr:nvSpPr>
        <xdr:cNvPr id="189" name="n_1mainValue【橋りょう・トンネル】&#10;一人当たり有形固定資産（償却資産）額"/>
        <xdr:cNvSpPr txBox="1"/>
      </xdr:nvSpPr>
      <xdr:spPr>
        <a:xfrm>
          <a:off x="9327094" y="913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14" name="直線コネクタ 213"/>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15"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16" name="直線コネクタ 215"/>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8" name="直線コネクタ 21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19"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0" name="フローチャート : 判断 219"/>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1" name="フローチャート : 判断 220"/>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154939</xdr:rowOff>
    </xdr:from>
    <xdr:to>
      <xdr:col>5</xdr:col>
      <xdr:colOff>409575</xdr:colOff>
      <xdr:row>84</xdr:row>
      <xdr:rowOff>85089</xdr:rowOff>
    </xdr:to>
    <xdr:sp macro="" textlink="">
      <xdr:nvSpPr>
        <xdr:cNvPr id="227" name="円/楕円 226"/>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28"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101616</xdr:rowOff>
    </xdr:from>
    <xdr:ext cx="405111" cy="259045"/>
    <xdr:sp macro="" textlink="">
      <xdr:nvSpPr>
        <xdr:cNvPr id="229" name="n_1mainValue【公営住宅】&#10;有形固定資産減価償却率"/>
        <xdr:cNvSpPr txBox="1"/>
      </xdr:nvSpPr>
      <xdr:spPr>
        <a:xfrm>
          <a:off x="3582043"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3" name="テキスト ボックス 242"/>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5" name="テキスト ボックス 244"/>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7" name="テキスト ボックス 246"/>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49" name="テキスト ボックス 248"/>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1" name="直線コネクタ 250"/>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2"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3" name="直線コネクタ 252"/>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4"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5" name="直線コネクタ 254"/>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6"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7" name="フローチャート : 判断 256"/>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58" name="フローチャート : 判断 257"/>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158536</xdr:rowOff>
    </xdr:from>
    <xdr:to>
      <xdr:col>14</xdr:col>
      <xdr:colOff>79375</xdr:colOff>
      <xdr:row>86</xdr:row>
      <xdr:rowOff>88686</xdr:rowOff>
    </xdr:to>
    <xdr:sp macro="" textlink="">
      <xdr:nvSpPr>
        <xdr:cNvPr id="264" name="円/楕円 263"/>
        <xdr:cNvSpPr/>
      </xdr:nvSpPr>
      <xdr:spPr>
        <a:xfrm>
          <a:off x="9588500" y="147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65" name="n_1aveValue【公営住宅】&#10;一人当たり面積"/>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105213</xdr:rowOff>
    </xdr:from>
    <xdr:ext cx="469744" cy="259045"/>
    <xdr:sp macro="" textlink="">
      <xdr:nvSpPr>
        <xdr:cNvPr id="266" name="n_1mainValue【公営住宅】&#10;一人当たり面積"/>
        <xdr:cNvSpPr txBox="1"/>
      </xdr:nvSpPr>
      <xdr:spPr>
        <a:xfrm>
          <a:off x="9391727" y="145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9" name="テキスト ボックス 2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3" name="直線コネクタ 302"/>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4"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5" name="直線コネクタ 304"/>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06"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07" name="直線コネクタ 306"/>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08"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09" name="フローチャート : 判断 308"/>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0" name="フローチャート : 判断 309"/>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59690</xdr:rowOff>
    </xdr:from>
    <xdr:to>
      <xdr:col>22</xdr:col>
      <xdr:colOff>415925</xdr:colOff>
      <xdr:row>41</xdr:row>
      <xdr:rowOff>161290</xdr:rowOff>
    </xdr:to>
    <xdr:sp macro="" textlink="">
      <xdr:nvSpPr>
        <xdr:cNvPr id="316" name="円/楕円 315"/>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40657</xdr:rowOff>
    </xdr:from>
    <xdr:ext cx="405111" cy="259045"/>
    <xdr:sp macro="" textlink="">
      <xdr:nvSpPr>
        <xdr:cNvPr id="317" name="n_1aveValue【認定こども園・幼稚園・保育所】&#10;有形固定資産減価償却率"/>
        <xdr:cNvSpPr txBox="1"/>
      </xdr:nvSpPr>
      <xdr:spPr>
        <a:xfrm>
          <a:off x="15266043"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152417</xdr:rowOff>
    </xdr:from>
    <xdr:ext cx="405111" cy="259045"/>
    <xdr:sp macro="" textlink="">
      <xdr:nvSpPr>
        <xdr:cNvPr id="318" name="n_1mainValue【認定こども園・幼稚園・保育所】&#10;有形固定資産減価償却率"/>
        <xdr:cNvSpPr txBox="1"/>
      </xdr:nvSpPr>
      <xdr:spPr>
        <a:xfrm>
          <a:off x="15266043"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40" name="直線コネクタ 339"/>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41"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42" name="直線コネクタ 341"/>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43"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44" name="直線コネクタ 343"/>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45"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46" name="フローチャート : 判断 345"/>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47" name="フローチャート : 判断 346"/>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20828</xdr:rowOff>
    </xdr:from>
    <xdr:to>
      <xdr:col>31</xdr:col>
      <xdr:colOff>85725</xdr:colOff>
      <xdr:row>36</xdr:row>
      <xdr:rowOff>122428</xdr:rowOff>
    </xdr:to>
    <xdr:sp macro="" textlink="">
      <xdr:nvSpPr>
        <xdr:cNvPr id="353" name="円/楕円 352"/>
        <xdr:cNvSpPr/>
      </xdr:nvSpPr>
      <xdr:spPr>
        <a:xfrm>
          <a:off x="21272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54"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113555</xdr:rowOff>
    </xdr:from>
    <xdr:ext cx="469744" cy="259045"/>
    <xdr:sp macro="" textlink="">
      <xdr:nvSpPr>
        <xdr:cNvPr id="355" name="n_1mainValue【認定こども園・幼稚園・保育所】&#10;一人当たり面積"/>
        <xdr:cNvSpPr txBox="1"/>
      </xdr:nvSpPr>
      <xdr:spPr>
        <a:xfrm>
          <a:off x="21075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18288</xdr:rowOff>
    </xdr:from>
    <xdr:to>
      <xdr:col>23</xdr:col>
      <xdr:colOff>516889</xdr:colOff>
      <xdr:row>63</xdr:row>
      <xdr:rowOff>66294</xdr:rowOff>
    </xdr:to>
    <xdr:cxnSp macro="">
      <xdr:nvCxnSpPr>
        <xdr:cNvPr id="378" name="直線コネクタ 377"/>
        <xdr:cNvCxnSpPr/>
      </xdr:nvCxnSpPr>
      <xdr:spPr>
        <a:xfrm flipV="1">
          <a:off x="16318864" y="99623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79"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0" name="直線コネクタ 379"/>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136415</xdr:rowOff>
    </xdr:from>
    <xdr:ext cx="405111" cy="259045"/>
    <xdr:sp macro="" textlink="">
      <xdr:nvSpPr>
        <xdr:cNvPr id="381" name="【学校施設】&#10;有形固定資産減価償却率最大値テキスト"/>
        <xdr:cNvSpPr txBox="1"/>
      </xdr:nvSpPr>
      <xdr:spPr>
        <a:xfrm>
          <a:off x="16408400" y="973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58</xdr:row>
      <xdr:rowOff>18288</xdr:rowOff>
    </xdr:from>
    <xdr:to>
      <xdr:col>23</xdr:col>
      <xdr:colOff>606425</xdr:colOff>
      <xdr:row>58</xdr:row>
      <xdr:rowOff>18288</xdr:rowOff>
    </xdr:to>
    <xdr:cxnSp macro="">
      <xdr:nvCxnSpPr>
        <xdr:cNvPr id="382" name="直線コネクタ 381"/>
        <xdr:cNvCxnSpPr/>
      </xdr:nvCxnSpPr>
      <xdr:spPr>
        <a:xfrm>
          <a:off x="16230600" y="996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142511</xdr:rowOff>
    </xdr:from>
    <xdr:ext cx="405111" cy="259045"/>
    <xdr:sp macro="" textlink="">
      <xdr:nvSpPr>
        <xdr:cNvPr id="383" name="【学校施設】&#10;有形固定資産減価償却率平均値テキスト"/>
        <xdr:cNvSpPr txBox="1"/>
      </xdr:nvSpPr>
      <xdr:spPr>
        <a:xfrm>
          <a:off x="16408400" y="1042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164084</xdr:rowOff>
    </xdr:from>
    <xdr:to>
      <xdr:col>23</xdr:col>
      <xdr:colOff>568325</xdr:colOff>
      <xdr:row>61</xdr:row>
      <xdr:rowOff>94234</xdr:rowOff>
    </xdr:to>
    <xdr:sp macro="" textlink="">
      <xdr:nvSpPr>
        <xdr:cNvPr id="384" name="フローチャート : 判断 383"/>
        <xdr:cNvSpPr/>
      </xdr:nvSpPr>
      <xdr:spPr>
        <a:xfrm>
          <a:off x="16268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20066</xdr:rowOff>
    </xdr:from>
    <xdr:to>
      <xdr:col>22</xdr:col>
      <xdr:colOff>415925</xdr:colOff>
      <xdr:row>63</xdr:row>
      <xdr:rowOff>121666</xdr:rowOff>
    </xdr:to>
    <xdr:sp macro="" textlink="">
      <xdr:nvSpPr>
        <xdr:cNvPr id="385" name="フローチャート : 判断 384"/>
        <xdr:cNvSpPr/>
      </xdr:nvSpPr>
      <xdr:spPr>
        <a:xfrm>
          <a:off x="15430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10922</xdr:rowOff>
    </xdr:from>
    <xdr:to>
      <xdr:col>22</xdr:col>
      <xdr:colOff>415925</xdr:colOff>
      <xdr:row>57</xdr:row>
      <xdr:rowOff>112522</xdr:rowOff>
    </xdr:to>
    <xdr:sp macro="" textlink="">
      <xdr:nvSpPr>
        <xdr:cNvPr id="391" name="円/楕円 390"/>
        <xdr:cNvSpPr/>
      </xdr:nvSpPr>
      <xdr:spPr>
        <a:xfrm>
          <a:off x="1543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112793</xdr:rowOff>
    </xdr:from>
    <xdr:ext cx="405111" cy="259045"/>
    <xdr:sp macro="" textlink="">
      <xdr:nvSpPr>
        <xdr:cNvPr id="392" name="n_1aveValue【学校施設】&#10;有形固定資産減価償却率"/>
        <xdr:cNvSpPr txBox="1"/>
      </xdr:nvSpPr>
      <xdr:spPr>
        <a:xfrm>
          <a:off x="15266043"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129049</xdr:rowOff>
    </xdr:from>
    <xdr:ext cx="405111" cy="259045"/>
    <xdr:sp macro="" textlink="">
      <xdr:nvSpPr>
        <xdr:cNvPr id="393" name="n_1mainValue【学校施設】&#10;有形固定資産減価償却率"/>
        <xdr:cNvSpPr txBox="1"/>
      </xdr:nvSpPr>
      <xdr:spPr>
        <a:xfrm>
          <a:off x="15266043"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5" name="直線コネクタ 4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6" name="テキスト ボックス 4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7" name="直線コネクタ 4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8" name="テキスト ボックス 4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9" name="直線コネクタ 4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0" name="テキスト ボックス 4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1" name="直線コネクタ 4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2" name="テキスト ボックス 4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3" name="直線コネクタ 4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4" name="テキスト ボックス 4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18" name="直線コネクタ 417"/>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19"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0" name="直線コネクタ 419"/>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1"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22" name="直線コネクタ 421"/>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23"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24" name="フローチャート : 判断 423"/>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25" name="フローチャート : 判断 424"/>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27940</xdr:rowOff>
    </xdr:from>
    <xdr:to>
      <xdr:col>31</xdr:col>
      <xdr:colOff>85725</xdr:colOff>
      <xdr:row>56</xdr:row>
      <xdr:rowOff>129540</xdr:rowOff>
    </xdr:to>
    <xdr:sp macro="" textlink="">
      <xdr:nvSpPr>
        <xdr:cNvPr id="431" name="円/楕円 430"/>
        <xdr:cNvSpPr/>
      </xdr:nvSpPr>
      <xdr:spPr>
        <a:xfrm>
          <a:off x="21272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32"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120667</xdr:rowOff>
    </xdr:from>
    <xdr:ext cx="469744" cy="259045"/>
    <xdr:sp macro="" textlink="">
      <xdr:nvSpPr>
        <xdr:cNvPr id="433" name="n_1mainValue【学校施設】&#10;一人当たり面積"/>
        <xdr:cNvSpPr txBox="1"/>
      </xdr:nvSpPr>
      <xdr:spPr>
        <a:xfrm>
          <a:off x="210757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78487</xdr:rowOff>
    </xdr:to>
    <xdr:cxnSp macro="">
      <xdr:nvCxnSpPr>
        <xdr:cNvPr id="472" name="直線コネクタ 471"/>
        <xdr:cNvCxnSpPr/>
      </xdr:nvCxnSpPr>
      <xdr:spPr>
        <a:xfrm flipV="1">
          <a:off x="16318864" y="17221200"/>
          <a:ext cx="0" cy="10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133114</xdr:rowOff>
    </xdr:from>
    <xdr:ext cx="405111" cy="259045"/>
    <xdr:sp macro="" textlink="">
      <xdr:nvSpPr>
        <xdr:cNvPr id="473" name="【公民館】&#10;有形固定資産減価償却率最小値テキスト"/>
        <xdr:cNvSpPr txBox="1"/>
      </xdr:nvSpPr>
      <xdr:spPr>
        <a:xfrm>
          <a:off x="16408400" y="18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106</xdr:row>
      <xdr:rowOff>78487</xdr:rowOff>
    </xdr:from>
    <xdr:to>
      <xdr:col>23</xdr:col>
      <xdr:colOff>606425</xdr:colOff>
      <xdr:row>106</xdr:row>
      <xdr:rowOff>78487</xdr:rowOff>
    </xdr:to>
    <xdr:cxnSp macro="">
      <xdr:nvCxnSpPr>
        <xdr:cNvPr id="474" name="直線コネクタ 473"/>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5"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6" name="直線コネクタ 47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6114</xdr:rowOff>
    </xdr:from>
    <xdr:ext cx="405111" cy="259045"/>
    <xdr:sp macro="" textlink="">
      <xdr:nvSpPr>
        <xdr:cNvPr id="477" name="【公民館】&#10;有形固定資産減価償却率平均値テキスト"/>
        <xdr:cNvSpPr txBox="1"/>
      </xdr:nvSpPr>
      <xdr:spPr>
        <a:xfrm>
          <a:off x="16408400" y="18179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27687</xdr:rowOff>
    </xdr:from>
    <xdr:to>
      <xdr:col>23</xdr:col>
      <xdr:colOff>568325</xdr:colOff>
      <xdr:row>106</xdr:row>
      <xdr:rowOff>129287</xdr:rowOff>
    </xdr:to>
    <xdr:sp macro="" textlink="">
      <xdr:nvSpPr>
        <xdr:cNvPr id="478" name="フローチャート : 判断 477"/>
        <xdr:cNvSpPr/>
      </xdr:nvSpPr>
      <xdr:spPr>
        <a:xfrm>
          <a:off x="16268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52832</xdr:rowOff>
    </xdr:from>
    <xdr:to>
      <xdr:col>22</xdr:col>
      <xdr:colOff>415925</xdr:colOff>
      <xdr:row>105</xdr:row>
      <xdr:rowOff>154432</xdr:rowOff>
    </xdr:to>
    <xdr:sp macro="" textlink="">
      <xdr:nvSpPr>
        <xdr:cNvPr id="479" name="フローチャート : 判断 478"/>
        <xdr:cNvSpPr/>
      </xdr:nvSpPr>
      <xdr:spPr>
        <a:xfrm>
          <a:off x="15430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45974</xdr:rowOff>
    </xdr:from>
    <xdr:to>
      <xdr:col>22</xdr:col>
      <xdr:colOff>415925</xdr:colOff>
      <xdr:row>107</xdr:row>
      <xdr:rowOff>147574</xdr:rowOff>
    </xdr:to>
    <xdr:sp macro="" textlink="">
      <xdr:nvSpPr>
        <xdr:cNvPr id="485" name="円/楕円 484"/>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170959</xdr:rowOff>
    </xdr:from>
    <xdr:ext cx="405111" cy="259045"/>
    <xdr:sp macro="" textlink="">
      <xdr:nvSpPr>
        <xdr:cNvPr id="486" name="n_1aveValue【公民館】&#10;有形固定資産減価償却率"/>
        <xdr:cNvSpPr txBox="1"/>
      </xdr:nvSpPr>
      <xdr:spPr>
        <a:xfrm>
          <a:off x="15266043"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138701</xdr:rowOff>
    </xdr:from>
    <xdr:ext cx="405111" cy="259045"/>
    <xdr:sp macro="" textlink="">
      <xdr:nvSpPr>
        <xdr:cNvPr id="487" name="n_1mainValue【公民館】&#10;有形固定資産減価償却率"/>
        <xdr:cNvSpPr txBox="1"/>
      </xdr:nvSpPr>
      <xdr:spPr>
        <a:xfrm>
          <a:off x="15266043"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8" name="直線コネクタ 4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9" name="テキスト ボックス 4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0" name="直線コネクタ 4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1" name="テキスト ボックス 5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2" name="直線コネクタ 5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03" name="テキスト ボックス 5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04" name="直線コネクタ 5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05" name="テキスト ボックス 5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6" name="直線コネクタ 5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7" name="テキスト ボックス 5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8" name="直線コネクタ 5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9" name="テキスト ボックス 5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107</xdr:row>
      <xdr:rowOff>98406</xdr:rowOff>
    </xdr:from>
    <xdr:to>
      <xdr:col>32</xdr:col>
      <xdr:colOff>186689</xdr:colOff>
      <xdr:row>109</xdr:row>
      <xdr:rowOff>22316</xdr:rowOff>
    </xdr:to>
    <xdr:cxnSp macro="">
      <xdr:nvCxnSpPr>
        <xdr:cNvPr id="513" name="直線コネクタ 512"/>
        <xdr:cNvCxnSpPr/>
      </xdr:nvCxnSpPr>
      <xdr:spPr>
        <a:xfrm flipV="1">
          <a:off x="22160864" y="18443556"/>
          <a:ext cx="0" cy="26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26143</xdr:rowOff>
    </xdr:from>
    <xdr:ext cx="469744" cy="259045"/>
    <xdr:sp macro="" textlink="">
      <xdr:nvSpPr>
        <xdr:cNvPr id="514" name="【公民館】&#10;一人当たり面積最小値テキスト"/>
        <xdr:cNvSpPr txBox="1"/>
      </xdr:nvSpPr>
      <xdr:spPr>
        <a:xfrm>
          <a:off x="222504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109</xdr:row>
      <xdr:rowOff>22316</xdr:rowOff>
    </xdr:from>
    <xdr:to>
      <xdr:col>32</xdr:col>
      <xdr:colOff>276225</xdr:colOff>
      <xdr:row>109</xdr:row>
      <xdr:rowOff>22316</xdr:rowOff>
    </xdr:to>
    <xdr:cxnSp macro="">
      <xdr:nvCxnSpPr>
        <xdr:cNvPr id="515" name="直線コネクタ 514"/>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45083</xdr:rowOff>
    </xdr:from>
    <xdr:ext cx="469744" cy="259045"/>
    <xdr:sp macro="" textlink="">
      <xdr:nvSpPr>
        <xdr:cNvPr id="516" name="【公民館】&#10;一人当たり面積最大値テキスト"/>
        <xdr:cNvSpPr txBox="1"/>
      </xdr:nvSpPr>
      <xdr:spPr>
        <a:xfrm>
          <a:off x="22250400" y="182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107</xdr:row>
      <xdr:rowOff>98406</xdr:rowOff>
    </xdr:from>
    <xdr:to>
      <xdr:col>32</xdr:col>
      <xdr:colOff>276225</xdr:colOff>
      <xdr:row>107</xdr:row>
      <xdr:rowOff>98406</xdr:rowOff>
    </xdr:to>
    <xdr:cxnSp macro="">
      <xdr:nvCxnSpPr>
        <xdr:cNvPr id="517" name="直線コネクタ 516"/>
        <xdr:cNvCxnSpPr/>
      </xdr:nvCxnSpPr>
      <xdr:spPr>
        <a:xfrm>
          <a:off x="22072600" y="1844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5787</xdr:rowOff>
    </xdr:from>
    <xdr:ext cx="469744" cy="259045"/>
    <xdr:sp macro="" textlink="">
      <xdr:nvSpPr>
        <xdr:cNvPr id="518" name="【公民館】&#10;一人当たり面積平均値テキスト"/>
        <xdr:cNvSpPr txBox="1"/>
      </xdr:nvSpPr>
      <xdr:spPr>
        <a:xfrm>
          <a:off x="22250400" y="1852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27360</xdr:rowOff>
    </xdr:from>
    <xdr:to>
      <xdr:col>32</xdr:col>
      <xdr:colOff>238125</xdr:colOff>
      <xdr:row>108</xdr:row>
      <xdr:rowOff>128960</xdr:rowOff>
    </xdr:to>
    <xdr:sp macro="" textlink="">
      <xdr:nvSpPr>
        <xdr:cNvPr id="519" name="フローチャート : 判断 518"/>
        <xdr:cNvSpPr/>
      </xdr:nvSpPr>
      <xdr:spPr>
        <a:xfrm>
          <a:off x="22110700" y="185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158967</xdr:rowOff>
    </xdr:from>
    <xdr:to>
      <xdr:col>31</xdr:col>
      <xdr:colOff>85725</xdr:colOff>
      <xdr:row>108</xdr:row>
      <xdr:rowOff>89117</xdr:rowOff>
    </xdr:to>
    <xdr:sp macro="" textlink="">
      <xdr:nvSpPr>
        <xdr:cNvPr id="520" name="フローチャート : 判断 519"/>
        <xdr:cNvSpPr/>
      </xdr:nvSpPr>
      <xdr:spPr>
        <a:xfrm>
          <a:off x="21272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67201</xdr:rowOff>
    </xdr:from>
    <xdr:to>
      <xdr:col>31</xdr:col>
      <xdr:colOff>85725</xdr:colOff>
      <xdr:row>100</xdr:row>
      <xdr:rowOff>168801</xdr:rowOff>
    </xdr:to>
    <xdr:sp macro="" textlink="">
      <xdr:nvSpPr>
        <xdr:cNvPr id="526" name="円/楕円 525"/>
        <xdr:cNvSpPr/>
      </xdr:nvSpPr>
      <xdr:spPr>
        <a:xfrm>
          <a:off x="21272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80244</xdr:rowOff>
    </xdr:from>
    <xdr:ext cx="469744" cy="259045"/>
    <xdr:sp macro="" textlink="">
      <xdr:nvSpPr>
        <xdr:cNvPr id="527" name="n_1aveValue【公民館】&#10;一人当たり面積"/>
        <xdr:cNvSpPr txBox="1"/>
      </xdr:nvSpPr>
      <xdr:spPr>
        <a:xfrm>
          <a:off x="210757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13878</xdr:rowOff>
    </xdr:from>
    <xdr:ext cx="469744" cy="259045"/>
    <xdr:sp macro="" textlink="">
      <xdr:nvSpPr>
        <xdr:cNvPr id="528" name="n_1mainValue【公民館】&#10;一人当たり面積"/>
        <xdr:cNvSpPr txBox="1"/>
      </xdr:nvSpPr>
      <xdr:spPr>
        <a:xfrm>
          <a:off x="210757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108857</xdr:rowOff>
    </xdr:from>
    <xdr:to>
      <xdr:col>6</xdr:col>
      <xdr:colOff>510540</xdr:colOff>
      <xdr:row>42</xdr:row>
      <xdr:rowOff>27215</xdr:rowOff>
    </xdr:to>
    <xdr:cxnSp macro="">
      <xdr:nvCxnSpPr>
        <xdr:cNvPr id="58" name="直線コネクタ 57"/>
        <xdr:cNvCxnSpPr/>
      </xdr:nvCxnSpPr>
      <xdr:spPr>
        <a:xfrm flipV="1">
          <a:off x="4634865" y="6109607"/>
          <a:ext cx="0" cy="11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31042</xdr:rowOff>
    </xdr:from>
    <xdr:ext cx="340478" cy="259045"/>
    <xdr:sp macro="" textlink="">
      <xdr:nvSpPr>
        <xdr:cNvPr id="59" name="【図書館】&#10;有形固定資産減価償却率最小値テキスト"/>
        <xdr:cNvSpPr txBox="1"/>
      </xdr:nvSpPr>
      <xdr:spPr>
        <a:xfrm>
          <a:off x="47244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42</xdr:row>
      <xdr:rowOff>27215</xdr:rowOff>
    </xdr:from>
    <xdr:to>
      <xdr:col>6</xdr:col>
      <xdr:colOff>600075</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55534</xdr:rowOff>
    </xdr:from>
    <xdr:ext cx="405111" cy="259045"/>
    <xdr:sp macro="" textlink="">
      <xdr:nvSpPr>
        <xdr:cNvPr id="61" name="【図書館】&#10;有形固定資産減価償却率最大値テキスト"/>
        <xdr:cNvSpPr txBox="1"/>
      </xdr:nvSpPr>
      <xdr:spPr>
        <a:xfrm>
          <a:off x="4724400" y="588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35</xdr:row>
      <xdr:rowOff>108857</xdr:rowOff>
    </xdr:from>
    <xdr:to>
      <xdr:col>6</xdr:col>
      <xdr:colOff>600075</xdr:colOff>
      <xdr:row>35</xdr:row>
      <xdr:rowOff>108857</xdr:rowOff>
    </xdr:to>
    <xdr:cxnSp macro="">
      <xdr:nvCxnSpPr>
        <xdr:cNvPr id="62" name="直線コネクタ 61"/>
        <xdr:cNvCxnSpPr/>
      </xdr:nvCxnSpPr>
      <xdr:spPr>
        <a:xfrm>
          <a:off x="4546600" y="610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5460</xdr:rowOff>
    </xdr:from>
    <xdr:ext cx="405111" cy="259045"/>
    <xdr:sp macro="" textlink="">
      <xdr:nvSpPr>
        <xdr:cNvPr id="63" name="【図書館】&#10;有形固定資産減価償却率平均値テキスト"/>
        <xdr:cNvSpPr txBox="1"/>
      </xdr:nvSpPr>
      <xdr:spPr>
        <a:xfrm>
          <a:off x="4724400" y="6863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27033</xdr:rowOff>
    </xdr:from>
    <xdr:to>
      <xdr:col>6</xdr:col>
      <xdr:colOff>561975</xdr:colOff>
      <xdr:row>40</xdr:row>
      <xdr:rowOff>128633</xdr:rowOff>
    </xdr:to>
    <xdr:sp macro="" textlink="">
      <xdr:nvSpPr>
        <xdr:cNvPr id="64" name="フローチャート : 判断 63"/>
        <xdr:cNvSpPr/>
      </xdr:nvSpPr>
      <xdr:spPr>
        <a:xfrm>
          <a:off x="45847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7438</xdr:rowOff>
    </xdr:from>
    <xdr:to>
      <xdr:col>5</xdr:col>
      <xdr:colOff>409575</xdr:colOff>
      <xdr:row>38</xdr:row>
      <xdr:rowOff>109038</xdr:rowOff>
    </xdr:to>
    <xdr:sp macro="" textlink="">
      <xdr:nvSpPr>
        <xdr:cNvPr id="65" name="フローチャート : 判断 64"/>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100165</xdr:rowOff>
    </xdr:from>
    <xdr:ext cx="405111" cy="259045"/>
    <xdr:sp macro="" textlink="">
      <xdr:nvSpPr>
        <xdr:cNvPr id="66" name="n_1aveValue【図書館】&#10;有形固定資産減価償却率"/>
        <xdr:cNvSpPr txBox="1"/>
      </xdr:nvSpPr>
      <xdr:spPr>
        <a:xfrm>
          <a:off x="3582043"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152400</xdr:rowOff>
    </xdr:from>
    <xdr:to>
      <xdr:col>15</xdr:col>
      <xdr:colOff>180340</xdr:colOff>
      <xdr:row>41</xdr:row>
      <xdr:rowOff>133350</xdr:rowOff>
    </xdr:to>
    <xdr:cxnSp macro="">
      <xdr:nvCxnSpPr>
        <xdr:cNvPr id="98" name="直線コネクタ 97"/>
        <xdr:cNvCxnSpPr/>
      </xdr:nvCxnSpPr>
      <xdr:spPr>
        <a:xfrm flipV="1">
          <a:off x="10476865" y="6667500"/>
          <a:ext cx="0" cy="49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9"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0" name="直線コネクタ 99"/>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最大値テキスト"/>
        <xdr:cNvSpPr txBox="1"/>
      </xdr:nvSpPr>
      <xdr:spPr>
        <a:xfrm>
          <a:off x="105664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38</xdr:row>
      <xdr:rowOff>152400</xdr:rowOff>
    </xdr:from>
    <xdr:to>
      <xdr:col>15</xdr:col>
      <xdr:colOff>269875</xdr:colOff>
      <xdr:row>38</xdr:row>
      <xdr:rowOff>152400</xdr:rowOff>
    </xdr:to>
    <xdr:cxnSp macro="">
      <xdr:nvCxnSpPr>
        <xdr:cNvPr id="102" name="直線コネクタ 101"/>
        <xdr:cNvCxnSpPr/>
      </xdr:nvCxnSpPr>
      <xdr:spPr>
        <a:xfrm>
          <a:off x="10388600" y="666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41927</xdr:rowOff>
    </xdr:from>
    <xdr:ext cx="469744" cy="259045"/>
    <xdr:sp macro="" textlink="">
      <xdr:nvSpPr>
        <xdr:cNvPr id="103" name="【図書館】&#10;一人当たり面積平均値テキスト"/>
        <xdr:cNvSpPr txBox="1"/>
      </xdr:nvSpPr>
      <xdr:spPr>
        <a:xfrm>
          <a:off x="10566400" y="689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63500</xdr:rowOff>
    </xdr:from>
    <xdr:to>
      <xdr:col>15</xdr:col>
      <xdr:colOff>231775</xdr:colOff>
      <xdr:row>40</xdr:row>
      <xdr:rowOff>165100</xdr:rowOff>
    </xdr:to>
    <xdr:sp macro="" textlink="">
      <xdr:nvSpPr>
        <xdr:cNvPr id="104" name="フローチャート : 判断 103"/>
        <xdr:cNvSpPr/>
      </xdr:nvSpPr>
      <xdr:spPr>
        <a:xfrm>
          <a:off x="104267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95250</xdr:rowOff>
    </xdr:from>
    <xdr:to>
      <xdr:col>14</xdr:col>
      <xdr:colOff>79375</xdr:colOff>
      <xdr:row>42</xdr:row>
      <xdr:rowOff>25400</xdr:rowOff>
    </xdr:to>
    <xdr:sp macro="" textlink="">
      <xdr:nvSpPr>
        <xdr:cNvPr id="105" name="フローチャート : 判断 104"/>
        <xdr:cNvSpPr/>
      </xdr:nvSpPr>
      <xdr:spPr>
        <a:xfrm>
          <a:off x="95885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16527</xdr:rowOff>
    </xdr:from>
    <xdr:ext cx="469744" cy="259045"/>
    <xdr:sp macro="" textlink="">
      <xdr:nvSpPr>
        <xdr:cNvPr id="106" name="n_1aveValue【図書館】&#10;一人当たり面積"/>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12" name="円/楕円 111"/>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143527</xdr:rowOff>
    </xdr:from>
    <xdr:ext cx="469744" cy="259045"/>
    <xdr:sp macro="" textlink="">
      <xdr:nvSpPr>
        <xdr:cNvPr id="113"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61485</xdr:rowOff>
    </xdr:from>
    <xdr:ext cx="405111" cy="259045"/>
    <xdr:sp macro="" textlink="">
      <xdr:nvSpPr>
        <xdr:cNvPr id="137" name="【体育館・プール】&#10;有形固定資産減価償却率最小値テキスト"/>
        <xdr:cNvSpPr txBox="1"/>
      </xdr:nvSpPr>
      <xdr:spPr>
        <a:xfrm>
          <a:off x="4724400" y="1086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105935</xdr:rowOff>
    </xdr:from>
    <xdr:ext cx="405111" cy="259045"/>
    <xdr:sp macro="" textlink="">
      <xdr:nvSpPr>
        <xdr:cNvPr id="141" name="【体育館・プール】&#10;有形固定資産減価償却率平均値テキスト"/>
        <xdr:cNvSpPr txBox="1"/>
      </xdr:nvSpPr>
      <xdr:spPr>
        <a:xfrm>
          <a:off x="4724400" y="10735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127508</xdr:rowOff>
    </xdr:from>
    <xdr:to>
      <xdr:col>6</xdr:col>
      <xdr:colOff>561975</xdr:colOff>
      <xdr:row>63</xdr:row>
      <xdr:rowOff>57658</xdr:rowOff>
    </xdr:to>
    <xdr:sp macro="" textlink="">
      <xdr:nvSpPr>
        <xdr:cNvPr id="142" name="フローチャート : 判断 141"/>
        <xdr:cNvSpPr/>
      </xdr:nvSpPr>
      <xdr:spPr>
        <a:xfrm>
          <a:off x="4584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xdr:rowOff>
    </xdr:from>
    <xdr:to>
      <xdr:col>5</xdr:col>
      <xdr:colOff>409575</xdr:colOff>
      <xdr:row>58</xdr:row>
      <xdr:rowOff>105664</xdr:rowOff>
    </xdr:to>
    <xdr:sp macro="" textlink="">
      <xdr:nvSpPr>
        <xdr:cNvPr id="150" name="円/楕円 149"/>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122191</xdr:rowOff>
    </xdr:from>
    <xdr:ext cx="405111" cy="259045"/>
    <xdr:sp macro="" textlink="">
      <xdr:nvSpPr>
        <xdr:cNvPr id="151" name="n_1mainValue【体育館・プール】&#10;有形固定資産減価償却率"/>
        <xdr:cNvSpPr txBox="1"/>
      </xdr:nvSpPr>
      <xdr:spPr>
        <a:xfrm>
          <a:off x="3582043"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64770</xdr:rowOff>
    </xdr:from>
    <xdr:to>
      <xdr:col>15</xdr:col>
      <xdr:colOff>180340</xdr:colOff>
      <xdr:row>63</xdr:row>
      <xdr:rowOff>32385</xdr:rowOff>
    </xdr:to>
    <xdr:cxnSp macro="">
      <xdr:nvCxnSpPr>
        <xdr:cNvPr id="176" name="直線コネクタ 175"/>
        <xdr:cNvCxnSpPr/>
      </xdr:nvCxnSpPr>
      <xdr:spPr>
        <a:xfrm flipV="1">
          <a:off x="10476865" y="9837420"/>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36212</xdr:rowOff>
    </xdr:from>
    <xdr:ext cx="469744" cy="259045"/>
    <xdr:sp macro="" textlink="">
      <xdr:nvSpPr>
        <xdr:cNvPr id="177" name="【体育館・プール】&#10;一人当たり面積最小値テキスト"/>
        <xdr:cNvSpPr txBox="1"/>
      </xdr:nvSpPr>
      <xdr:spPr>
        <a:xfrm>
          <a:off x="105664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63</xdr:row>
      <xdr:rowOff>32385</xdr:rowOff>
    </xdr:from>
    <xdr:to>
      <xdr:col>15</xdr:col>
      <xdr:colOff>269875</xdr:colOff>
      <xdr:row>63</xdr:row>
      <xdr:rowOff>32385</xdr:rowOff>
    </xdr:to>
    <xdr:cxnSp macro="">
      <xdr:nvCxnSpPr>
        <xdr:cNvPr id="178" name="直線コネクタ 177"/>
        <xdr:cNvCxnSpPr/>
      </xdr:nvCxnSpPr>
      <xdr:spPr>
        <a:xfrm>
          <a:off x="10388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11447</xdr:rowOff>
    </xdr:from>
    <xdr:ext cx="469744" cy="259045"/>
    <xdr:sp macro="" textlink="">
      <xdr:nvSpPr>
        <xdr:cNvPr id="179" name="【体育館・プール】&#10;一人当たり面積最大値テキスト"/>
        <xdr:cNvSpPr txBox="1"/>
      </xdr:nvSpPr>
      <xdr:spPr>
        <a:xfrm>
          <a:off x="10566400" y="961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57</xdr:row>
      <xdr:rowOff>64770</xdr:rowOff>
    </xdr:from>
    <xdr:to>
      <xdr:col>15</xdr:col>
      <xdr:colOff>269875</xdr:colOff>
      <xdr:row>57</xdr:row>
      <xdr:rowOff>64770</xdr:rowOff>
    </xdr:to>
    <xdr:cxnSp macro="">
      <xdr:nvCxnSpPr>
        <xdr:cNvPr id="180" name="直線コネクタ 179"/>
        <xdr:cNvCxnSpPr/>
      </xdr:nvCxnSpPr>
      <xdr:spPr>
        <a:xfrm>
          <a:off x="10388600" y="983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3827</xdr:rowOff>
    </xdr:from>
    <xdr:ext cx="469744" cy="259045"/>
    <xdr:sp macro="" textlink="">
      <xdr:nvSpPr>
        <xdr:cNvPr id="181" name="【体育館・プール】&#10;一人当たり面積平均値テキスト"/>
        <xdr:cNvSpPr txBox="1"/>
      </xdr:nvSpPr>
      <xdr:spPr>
        <a:xfrm>
          <a:off x="105664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25400</xdr:rowOff>
    </xdr:from>
    <xdr:to>
      <xdr:col>15</xdr:col>
      <xdr:colOff>231775</xdr:colOff>
      <xdr:row>61</xdr:row>
      <xdr:rowOff>127000</xdr:rowOff>
    </xdr:to>
    <xdr:sp macro="" textlink="">
      <xdr:nvSpPr>
        <xdr:cNvPr id="182" name="フローチャート : 判断 181"/>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65405</xdr:rowOff>
    </xdr:from>
    <xdr:to>
      <xdr:col>14</xdr:col>
      <xdr:colOff>79375</xdr:colOff>
      <xdr:row>61</xdr:row>
      <xdr:rowOff>167005</xdr:rowOff>
    </xdr:to>
    <xdr:sp macro="" textlink="">
      <xdr:nvSpPr>
        <xdr:cNvPr id="183" name="フローチャート : 判断 182"/>
        <xdr:cNvSpPr/>
      </xdr:nvSpPr>
      <xdr:spPr>
        <a:xfrm>
          <a:off x="95885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158132</xdr:rowOff>
    </xdr:from>
    <xdr:ext cx="469744" cy="259045"/>
    <xdr:sp macro="" textlink="">
      <xdr:nvSpPr>
        <xdr:cNvPr id="184" name="n_1aveValue【体育館・プール】&#10;一人当たり面積"/>
        <xdr:cNvSpPr txBox="1"/>
      </xdr:nvSpPr>
      <xdr:spPr>
        <a:xfrm>
          <a:off x="9391727"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135890</xdr:rowOff>
    </xdr:from>
    <xdr:to>
      <xdr:col>14</xdr:col>
      <xdr:colOff>79375</xdr:colOff>
      <xdr:row>56</xdr:row>
      <xdr:rowOff>66040</xdr:rowOff>
    </xdr:to>
    <xdr:sp macro="" textlink="">
      <xdr:nvSpPr>
        <xdr:cNvPr id="190" name="円/楕円 189"/>
        <xdr:cNvSpPr/>
      </xdr:nvSpPr>
      <xdr:spPr>
        <a:xfrm>
          <a:off x="9588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82567</xdr:rowOff>
    </xdr:from>
    <xdr:ext cx="469744" cy="259045"/>
    <xdr:sp macro="" textlink="">
      <xdr:nvSpPr>
        <xdr:cNvPr id="191" name="n_1mainValue【体育館・プール】&#10;一人当たり面積"/>
        <xdr:cNvSpPr txBox="1"/>
      </xdr:nvSpPr>
      <xdr:spPr>
        <a:xfrm>
          <a:off x="93917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6" name="直線コネクタ 215"/>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8" name="直線コネクタ 21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9"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20" name="直線コネクタ 219"/>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21"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2" name="フローチャート : 判断 221"/>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3" name="フローチャート : 判断 22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24"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109220</xdr:rowOff>
    </xdr:from>
    <xdr:to>
      <xdr:col>5</xdr:col>
      <xdr:colOff>409575</xdr:colOff>
      <xdr:row>85</xdr:row>
      <xdr:rowOff>39370</xdr:rowOff>
    </xdr:to>
    <xdr:sp macro="" textlink="">
      <xdr:nvSpPr>
        <xdr:cNvPr id="230" name="円/楕円 229"/>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30497</xdr:rowOff>
    </xdr:from>
    <xdr:ext cx="405111" cy="259045"/>
    <xdr:sp macro="" textlink="">
      <xdr:nvSpPr>
        <xdr:cNvPr id="231" name="n_1mainValue【福祉施設】&#10;有形固定資産減価償却率"/>
        <xdr:cNvSpPr txBox="1"/>
      </xdr:nvSpPr>
      <xdr:spPr>
        <a:xfrm>
          <a:off x="3582043"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82</xdr:row>
      <xdr:rowOff>59055</xdr:rowOff>
    </xdr:from>
    <xdr:to>
      <xdr:col>15</xdr:col>
      <xdr:colOff>180340</xdr:colOff>
      <xdr:row>86</xdr:row>
      <xdr:rowOff>53339</xdr:rowOff>
    </xdr:to>
    <xdr:cxnSp macro="">
      <xdr:nvCxnSpPr>
        <xdr:cNvPr id="256" name="直線コネクタ 255"/>
        <xdr:cNvCxnSpPr/>
      </xdr:nvCxnSpPr>
      <xdr:spPr>
        <a:xfrm flipV="1">
          <a:off x="10476865" y="14117955"/>
          <a:ext cx="0" cy="680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57166</xdr:rowOff>
    </xdr:from>
    <xdr:ext cx="469744" cy="259045"/>
    <xdr:sp macro="" textlink="">
      <xdr:nvSpPr>
        <xdr:cNvPr id="257" name="【福祉施設】&#10;一人当たり面積最小値テキスト"/>
        <xdr:cNvSpPr txBox="1"/>
      </xdr:nvSpPr>
      <xdr:spPr>
        <a:xfrm>
          <a:off x="10566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86</xdr:row>
      <xdr:rowOff>53339</xdr:rowOff>
    </xdr:from>
    <xdr:to>
      <xdr:col>15</xdr:col>
      <xdr:colOff>269875</xdr:colOff>
      <xdr:row>86</xdr:row>
      <xdr:rowOff>53339</xdr:rowOff>
    </xdr:to>
    <xdr:cxnSp macro="">
      <xdr:nvCxnSpPr>
        <xdr:cNvPr id="258" name="直線コネクタ 257"/>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5732</xdr:rowOff>
    </xdr:from>
    <xdr:ext cx="469744" cy="259045"/>
    <xdr:sp macro="" textlink="">
      <xdr:nvSpPr>
        <xdr:cNvPr id="259" name="【福祉施設】&#10;一人当たり面積最大値テキスト"/>
        <xdr:cNvSpPr txBox="1"/>
      </xdr:nvSpPr>
      <xdr:spPr>
        <a:xfrm>
          <a:off x="10566400" y="138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82</xdr:row>
      <xdr:rowOff>59055</xdr:rowOff>
    </xdr:from>
    <xdr:to>
      <xdr:col>15</xdr:col>
      <xdr:colOff>269875</xdr:colOff>
      <xdr:row>82</xdr:row>
      <xdr:rowOff>59055</xdr:rowOff>
    </xdr:to>
    <xdr:cxnSp macro="">
      <xdr:nvCxnSpPr>
        <xdr:cNvPr id="260" name="直線コネクタ 259"/>
        <xdr:cNvCxnSpPr/>
      </xdr:nvCxnSpPr>
      <xdr:spPr>
        <a:xfrm>
          <a:off x="10388600" y="141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59072</xdr:rowOff>
    </xdr:from>
    <xdr:ext cx="469744" cy="259045"/>
    <xdr:sp macro="" textlink="">
      <xdr:nvSpPr>
        <xdr:cNvPr id="261" name="【福祉施設】&#10;一人当たり面積平均値テキスト"/>
        <xdr:cNvSpPr txBox="1"/>
      </xdr:nvSpPr>
      <xdr:spPr>
        <a:xfrm>
          <a:off x="105664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80645</xdr:rowOff>
    </xdr:from>
    <xdr:to>
      <xdr:col>15</xdr:col>
      <xdr:colOff>231775</xdr:colOff>
      <xdr:row>85</xdr:row>
      <xdr:rowOff>10795</xdr:rowOff>
    </xdr:to>
    <xdr:sp macro="" textlink="">
      <xdr:nvSpPr>
        <xdr:cNvPr id="262" name="フローチャート : 判断 261"/>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116839</xdr:rowOff>
    </xdr:from>
    <xdr:to>
      <xdr:col>14</xdr:col>
      <xdr:colOff>79375</xdr:colOff>
      <xdr:row>85</xdr:row>
      <xdr:rowOff>46989</xdr:rowOff>
    </xdr:to>
    <xdr:sp macro="" textlink="">
      <xdr:nvSpPr>
        <xdr:cNvPr id="263" name="フローチャート : 判断 262"/>
        <xdr:cNvSpPr/>
      </xdr:nvSpPr>
      <xdr:spPr>
        <a:xfrm>
          <a:off x="9588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38116</xdr:rowOff>
    </xdr:from>
    <xdr:ext cx="469744" cy="259045"/>
    <xdr:sp macro="" textlink="">
      <xdr:nvSpPr>
        <xdr:cNvPr id="264" name="n_1aveValue【福祉施設】&#10;一人当たり面積"/>
        <xdr:cNvSpPr txBox="1"/>
      </xdr:nvSpPr>
      <xdr:spPr>
        <a:xfrm>
          <a:off x="9391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137795</xdr:rowOff>
    </xdr:from>
    <xdr:to>
      <xdr:col>14</xdr:col>
      <xdr:colOff>79375</xdr:colOff>
      <xdr:row>78</xdr:row>
      <xdr:rowOff>67945</xdr:rowOff>
    </xdr:to>
    <xdr:sp macro="" textlink="">
      <xdr:nvSpPr>
        <xdr:cNvPr id="270" name="円/楕円 269"/>
        <xdr:cNvSpPr/>
      </xdr:nvSpPr>
      <xdr:spPr>
        <a:xfrm>
          <a:off x="9588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84472</xdr:rowOff>
    </xdr:from>
    <xdr:ext cx="469744" cy="259045"/>
    <xdr:sp macro="" textlink="">
      <xdr:nvSpPr>
        <xdr:cNvPr id="271" name="n_1mainValue【福祉施設】&#10;一人当たり面積"/>
        <xdr:cNvSpPr txBox="1"/>
      </xdr:nvSpPr>
      <xdr:spPr>
        <a:xfrm>
          <a:off x="939172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5" name="正方形/長方形 28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6" name="正方形/長方形 28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7" name="正方形/長方形 28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8" name="正方形/長方形 28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4" name="テキスト ボックス 29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4" name="テキスト ボックス 30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308" name="フローチャート : 判断 307"/>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116494</xdr:rowOff>
    </xdr:from>
    <xdr:ext cx="405111" cy="259045"/>
    <xdr:sp macro="" textlink="">
      <xdr:nvSpPr>
        <xdr:cNvPr id="309" name="n_1aveValue【一般廃棄物処理施設】&#10;有形固定資産減価償却率"/>
        <xdr:cNvSpPr txBox="1"/>
      </xdr:nvSpPr>
      <xdr:spPr>
        <a:xfrm>
          <a:off x="15266043"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10704</xdr:rowOff>
    </xdr:from>
    <xdr:to>
      <xdr:col>22</xdr:col>
      <xdr:colOff>415925</xdr:colOff>
      <xdr:row>33</xdr:row>
      <xdr:rowOff>112304</xdr:rowOff>
    </xdr:to>
    <xdr:sp macro="" textlink="">
      <xdr:nvSpPr>
        <xdr:cNvPr id="315" name="円/楕円 314"/>
        <xdr:cNvSpPr/>
      </xdr:nvSpPr>
      <xdr:spPr>
        <a:xfrm>
          <a:off x="15430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128831</xdr:rowOff>
    </xdr:from>
    <xdr:ext cx="405111" cy="259045"/>
    <xdr:sp macro="" textlink="">
      <xdr:nvSpPr>
        <xdr:cNvPr id="316" name="n_1mainValue【一般廃棄物処理施設】&#10;有形固定資産減価償却率"/>
        <xdr:cNvSpPr txBox="1"/>
      </xdr:nvSpPr>
      <xdr:spPr>
        <a:xfrm>
          <a:off x="15266043"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8" name="正方形/長方形 317"/>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9" name="正方形/長方形 318"/>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20" name="正方形/長方形 319"/>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21" name="正方形/長方形 320"/>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25" name="テキスト ボックス 32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326" name="直線コネクタ 3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327" name="テキスト ボックス 326"/>
        <xdr:cNvSpPr txBox="1"/>
      </xdr:nvSpPr>
      <xdr:spPr>
        <a:xfrm>
          <a:off x="17692581" y="690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9" name="テキスト ボックス 3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30" name="直線コネクタ 3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31" name="テキスト ボックス 3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3" name="テキスト ボックス 3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2883</xdr:rowOff>
    </xdr:from>
    <xdr:to>
      <xdr:col>31</xdr:col>
      <xdr:colOff>85725</xdr:colOff>
      <xdr:row>41</xdr:row>
      <xdr:rowOff>104483</xdr:rowOff>
    </xdr:to>
    <xdr:sp macro="" textlink="">
      <xdr:nvSpPr>
        <xdr:cNvPr id="335" name="フローチャート : 判断 334"/>
        <xdr:cNvSpPr/>
      </xdr:nvSpPr>
      <xdr:spPr>
        <a:xfrm>
          <a:off x="21272500" y="7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95610</xdr:rowOff>
    </xdr:from>
    <xdr:ext cx="534377" cy="259045"/>
    <xdr:sp macro="" textlink="">
      <xdr:nvSpPr>
        <xdr:cNvPr id="336" name="n_1aveValue【一般廃棄物処理施設】&#10;一人当たり有形固定資産（償却資産）額"/>
        <xdr:cNvSpPr txBox="1"/>
      </xdr:nvSpPr>
      <xdr:spPr>
        <a:xfrm>
          <a:off x="21043411" y="71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35024</xdr:rowOff>
    </xdr:from>
    <xdr:to>
      <xdr:col>31</xdr:col>
      <xdr:colOff>85725</xdr:colOff>
      <xdr:row>37</xdr:row>
      <xdr:rowOff>136624</xdr:rowOff>
    </xdr:to>
    <xdr:sp macro="" textlink="">
      <xdr:nvSpPr>
        <xdr:cNvPr id="342" name="円/楕円 341"/>
        <xdr:cNvSpPr/>
      </xdr:nvSpPr>
      <xdr:spPr>
        <a:xfrm>
          <a:off x="21272500" y="63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153151</xdr:rowOff>
    </xdr:from>
    <xdr:ext cx="599010" cy="259045"/>
    <xdr:sp macro="" textlink="">
      <xdr:nvSpPr>
        <xdr:cNvPr id="343" name="n_1mainValue【一般廃棄物処理施設】&#10;一人当たり有形固定資産（償却資産）額"/>
        <xdr:cNvSpPr txBox="1"/>
      </xdr:nvSpPr>
      <xdr:spPr>
        <a:xfrm>
          <a:off x="21011094" y="61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5" name="直線コネクタ 3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6" name="テキスト ボックス 3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7" name="直線コネクタ 3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8" name="テキスト ボックス 3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9" name="直線コネクタ 3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0" name="テキスト ボックス 3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1" name="直線コネクタ 3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2" name="テキスト ボックス 3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4" name="テキスト ボックス 3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366" name="直線コネクタ 365"/>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67" name="【保健センター・保健所】&#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68" name="直線コネクタ 367"/>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369"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370" name="直線コネクタ 369"/>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371" name="【保健センター・保健所】&#10;有形固定資産減価償却率平均値テキスト"/>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372" name="フローチャート : 判断 371"/>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373" name="フローチャート : 判断 372"/>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62501</xdr:rowOff>
    </xdr:from>
    <xdr:ext cx="405111" cy="259045"/>
    <xdr:sp macro="" textlink="">
      <xdr:nvSpPr>
        <xdr:cNvPr id="374" name="n_1aveValue【保健センター・保健所】&#10;有形固定資産減価償却率"/>
        <xdr:cNvSpPr txBox="1"/>
      </xdr:nvSpPr>
      <xdr:spPr>
        <a:xfrm>
          <a:off x="15266043"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380" name="円/楕円 379"/>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381"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9" name="正方形/長方形 3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06" name="直線コネクタ 405"/>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07"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08" name="直線コネクタ 40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09"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10" name="直線コネクタ 409"/>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11"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12" name="フローチャート : 判断 411"/>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13" name="フローチャート : 判断 412"/>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14"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101600</xdr:rowOff>
    </xdr:from>
    <xdr:to>
      <xdr:col>31</xdr:col>
      <xdr:colOff>85725</xdr:colOff>
      <xdr:row>64</xdr:row>
      <xdr:rowOff>31750</xdr:rowOff>
    </xdr:to>
    <xdr:sp macro="" textlink="">
      <xdr:nvSpPr>
        <xdr:cNvPr id="420" name="円/楕円 419"/>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22877</xdr:rowOff>
    </xdr:from>
    <xdr:ext cx="469744" cy="259045"/>
    <xdr:sp macro="" textlink="">
      <xdr:nvSpPr>
        <xdr:cNvPr id="421"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33" name="テキスト ボックス 4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43" name="テキスト ボックス 4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447" name="直線コネクタ 446"/>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448"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449" name="直線コネクタ 448"/>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450"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451" name="直線コネクタ 450"/>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452"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453" name="フローチャート : 判断 452"/>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454" name="フローチャート : 判断 453"/>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455"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54248</xdr:rowOff>
    </xdr:from>
    <xdr:to>
      <xdr:col>22</xdr:col>
      <xdr:colOff>415925</xdr:colOff>
      <xdr:row>80</xdr:row>
      <xdr:rowOff>155848</xdr:rowOff>
    </xdr:to>
    <xdr:sp macro="" textlink="">
      <xdr:nvSpPr>
        <xdr:cNvPr id="461" name="円/楕円 460"/>
        <xdr:cNvSpPr/>
      </xdr:nvSpPr>
      <xdr:spPr>
        <a:xfrm>
          <a:off x="15430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925</xdr:rowOff>
    </xdr:from>
    <xdr:ext cx="405111" cy="259045"/>
    <xdr:sp macro="" textlink="">
      <xdr:nvSpPr>
        <xdr:cNvPr id="462" name="n_1mainValue【消防施設】&#10;有形固定資産減価償却率"/>
        <xdr:cNvSpPr txBox="1"/>
      </xdr:nvSpPr>
      <xdr:spPr>
        <a:xfrm>
          <a:off x="15266043"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73" name="直線コネクタ 47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74" name="テキスト ボックス 47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77" name="直線コネクタ 47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78" name="テキスト ボックス 47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82" name="直線コネクタ 481"/>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83"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84" name="直線コネクタ 483"/>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85"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86" name="直線コネクタ 485"/>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87"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88" name="フローチャート : 判断 487"/>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89" name="フローチャート : 判断 488"/>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57166</xdr:rowOff>
    </xdr:from>
    <xdr:ext cx="469744" cy="259045"/>
    <xdr:sp macro="" textlink="">
      <xdr:nvSpPr>
        <xdr:cNvPr id="490" name="n_1aveValue【消防施設】&#10;一人当たり面積"/>
        <xdr:cNvSpPr txBox="1"/>
      </xdr:nvSpPr>
      <xdr:spPr>
        <a:xfrm>
          <a:off x="21075727"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xdr:rowOff>
    </xdr:from>
    <xdr:to>
      <xdr:col>31</xdr:col>
      <xdr:colOff>85725</xdr:colOff>
      <xdr:row>79</xdr:row>
      <xdr:rowOff>117475</xdr:rowOff>
    </xdr:to>
    <xdr:sp macro="" textlink="">
      <xdr:nvSpPr>
        <xdr:cNvPr id="496" name="円/楕円 495"/>
        <xdr:cNvSpPr/>
      </xdr:nvSpPr>
      <xdr:spPr>
        <a:xfrm>
          <a:off x="21272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134002</xdr:rowOff>
    </xdr:from>
    <xdr:ext cx="469744" cy="259045"/>
    <xdr:sp macro="" textlink="">
      <xdr:nvSpPr>
        <xdr:cNvPr id="497" name="n_1mainValue【消防施設】&#10;一人当たり面積"/>
        <xdr:cNvSpPr txBox="1"/>
      </xdr:nvSpPr>
      <xdr:spPr>
        <a:xfrm>
          <a:off x="210757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9" name="直線コネクタ 5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0" name="テキスト ボックス 5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1" name="直線コネクタ 5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2" name="テキスト ボックス 5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3" name="直線コネクタ 5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4" name="テキスト ボックス 5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5" name="直線コネクタ 5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6" name="テキスト ボックス 5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9906</xdr:rowOff>
    </xdr:from>
    <xdr:to>
      <xdr:col>23</xdr:col>
      <xdr:colOff>516889</xdr:colOff>
      <xdr:row>107</xdr:row>
      <xdr:rowOff>112776</xdr:rowOff>
    </xdr:to>
    <xdr:cxnSp macro="">
      <xdr:nvCxnSpPr>
        <xdr:cNvPr id="520" name="直線コネクタ 519"/>
        <xdr:cNvCxnSpPr/>
      </xdr:nvCxnSpPr>
      <xdr:spPr>
        <a:xfrm flipV="1">
          <a:off x="16318864" y="17326356"/>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116603</xdr:rowOff>
    </xdr:from>
    <xdr:ext cx="405111" cy="259045"/>
    <xdr:sp macro="" textlink="">
      <xdr:nvSpPr>
        <xdr:cNvPr id="521" name="【庁舎】&#10;有形固定資産減価償却率最小値テキスト"/>
        <xdr:cNvSpPr txBox="1"/>
      </xdr:nvSpPr>
      <xdr:spPr>
        <a:xfrm>
          <a:off x="164084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107</xdr:row>
      <xdr:rowOff>112776</xdr:rowOff>
    </xdr:from>
    <xdr:to>
      <xdr:col>23</xdr:col>
      <xdr:colOff>606425</xdr:colOff>
      <xdr:row>107</xdr:row>
      <xdr:rowOff>112776</xdr:rowOff>
    </xdr:to>
    <xdr:cxnSp macro="">
      <xdr:nvCxnSpPr>
        <xdr:cNvPr id="522" name="直線コネクタ 521"/>
        <xdr:cNvCxnSpPr/>
      </xdr:nvCxnSpPr>
      <xdr:spPr>
        <a:xfrm>
          <a:off x="16230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128033</xdr:rowOff>
    </xdr:from>
    <xdr:ext cx="405111" cy="259045"/>
    <xdr:sp macro="" textlink="">
      <xdr:nvSpPr>
        <xdr:cNvPr id="523" name="【庁舎】&#10;有形固定資産減価償却率最大値テキスト"/>
        <xdr:cNvSpPr txBox="1"/>
      </xdr:nvSpPr>
      <xdr:spPr>
        <a:xfrm>
          <a:off x="16408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101</xdr:row>
      <xdr:rowOff>9906</xdr:rowOff>
    </xdr:from>
    <xdr:to>
      <xdr:col>23</xdr:col>
      <xdr:colOff>606425</xdr:colOff>
      <xdr:row>101</xdr:row>
      <xdr:rowOff>9906</xdr:rowOff>
    </xdr:to>
    <xdr:cxnSp macro="">
      <xdr:nvCxnSpPr>
        <xdr:cNvPr id="524" name="直線コネクタ 523"/>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31259</xdr:rowOff>
    </xdr:from>
    <xdr:ext cx="405111" cy="259045"/>
    <xdr:sp macro="" textlink="">
      <xdr:nvSpPr>
        <xdr:cNvPr id="525" name="【庁舎】&#10;有形固定資産減価償却率平均値テキスト"/>
        <xdr:cNvSpPr txBox="1"/>
      </xdr:nvSpPr>
      <xdr:spPr>
        <a:xfrm>
          <a:off x="16408400" y="1786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52832</xdr:rowOff>
    </xdr:from>
    <xdr:to>
      <xdr:col>23</xdr:col>
      <xdr:colOff>568325</xdr:colOff>
      <xdr:row>104</xdr:row>
      <xdr:rowOff>154432</xdr:rowOff>
    </xdr:to>
    <xdr:sp macro="" textlink="">
      <xdr:nvSpPr>
        <xdr:cNvPr id="526" name="フローチャート : 判断 525"/>
        <xdr:cNvSpPr/>
      </xdr:nvSpPr>
      <xdr:spPr>
        <a:xfrm>
          <a:off x="16268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112268</xdr:rowOff>
    </xdr:from>
    <xdr:to>
      <xdr:col>22</xdr:col>
      <xdr:colOff>415925</xdr:colOff>
      <xdr:row>106</xdr:row>
      <xdr:rowOff>42418</xdr:rowOff>
    </xdr:to>
    <xdr:sp macro="" textlink="">
      <xdr:nvSpPr>
        <xdr:cNvPr id="527" name="フローチャート : 判断 526"/>
        <xdr:cNvSpPr/>
      </xdr:nvSpPr>
      <xdr:spPr>
        <a:xfrm>
          <a:off x="15430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58945</xdr:rowOff>
    </xdr:from>
    <xdr:ext cx="405111" cy="259045"/>
    <xdr:sp macro="" textlink="">
      <xdr:nvSpPr>
        <xdr:cNvPr id="528" name="n_1aveValue【庁舎】&#10;有形固定資産減価償却率"/>
        <xdr:cNvSpPr txBox="1"/>
      </xdr:nvSpPr>
      <xdr:spPr>
        <a:xfrm>
          <a:off x="15266043" y="1788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151130</xdr:rowOff>
    </xdr:from>
    <xdr:to>
      <xdr:col>22</xdr:col>
      <xdr:colOff>415925</xdr:colOff>
      <xdr:row>108</xdr:row>
      <xdr:rowOff>81280</xdr:rowOff>
    </xdr:to>
    <xdr:sp macro="" textlink="">
      <xdr:nvSpPr>
        <xdr:cNvPr id="534" name="円/楕円 533"/>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72407</xdr:rowOff>
    </xdr:from>
    <xdr:ext cx="405111" cy="259045"/>
    <xdr:sp macro="" textlink="">
      <xdr:nvSpPr>
        <xdr:cNvPr id="535" name="n_1mainValue【庁舎】&#10;有形固定資産減価償却率"/>
        <xdr:cNvSpPr txBox="1"/>
      </xdr:nvSpPr>
      <xdr:spPr>
        <a:xfrm>
          <a:off x="15266043"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3" name="正方形/長方形 5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62230</xdr:rowOff>
    </xdr:from>
    <xdr:to>
      <xdr:col>32</xdr:col>
      <xdr:colOff>186689</xdr:colOff>
      <xdr:row>108</xdr:row>
      <xdr:rowOff>99061</xdr:rowOff>
    </xdr:to>
    <xdr:cxnSp macro="">
      <xdr:nvCxnSpPr>
        <xdr:cNvPr id="560" name="直線コネクタ 559"/>
        <xdr:cNvCxnSpPr/>
      </xdr:nvCxnSpPr>
      <xdr:spPr>
        <a:xfrm flipV="1">
          <a:off x="22160864" y="18235930"/>
          <a:ext cx="0" cy="379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61" name="【庁舎】&#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62" name="直線コネクタ 561"/>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8907</xdr:rowOff>
    </xdr:from>
    <xdr:ext cx="469744" cy="259045"/>
    <xdr:sp macro="" textlink="">
      <xdr:nvSpPr>
        <xdr:cNvPr id="563" name="【庁舎】&#10;一人当たり面積最大値テキスト"/>
        <xdr:cNvSpPr txBox="1"/>
      </xdr:nvSpPr>
      <xdr:spPr>
        <a:xfrm>
          <a:off x="222504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106</xdr:row>
      <xdr:rowOff>62230</xdr:rowOff>
    </xdr:from>
    <xdr:to>
      <xdr:col>32</xdr:col>
      <xdr:colOff>276225</xdr:colOff>
      <xdr:row>106</xdr:row>
      <xdr:rowOff>62230</xdr:rowOff>
    </xdr:to>
    <xdr:cxnSp macro="">
      <xdr:nvCxnSpPr>
        <xdr:cNvPr id="564" name="直線コネクタ 563"/>
        <xdr:cNvCxnSpPr/>
      </xdr:nvCxnSpPr>
      <xdr:spPr>
        <a:xfrm>
          <a:off x="22072600" y="182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30497</xdr:rowOff>
    </xdr:from>
    <xdr:ext cx="469744" cy="259045"/>
    <xdr:sp macro="" textlink="">
      <xdr:nvSpPr>
        <xdr:cNvPr id="565" name="【庁舎】&#10;一人当たり面積平均値テキスト"/>
        <xdr:cNvSpPr txBox="1"/>
      </xdr:nvSpPr>
      <xdr:spPr>
        <a:xfrm>
          <a:off x="22250400" y="1837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52070</xdr:rowOff>
    </xdr:from>
    <xdr:to>
      <xdr:col>32</xdr:col>
      <xdr:colOff>238125</xdr:colOff>
      <xdr:row>107</xdr:row>
      <xdr:rowOff>153670</xdr:rowOff>
    </xdr:to>
    <xdr:sp macro="" textlink="">
      <xdr:nvSpPr>
        <xdr:cNvPr id="566" name="フローチャート : 判断 565"/>
        <xdr:cNvSpPr/>
      </xdr:nvSpPr>
      <xdr:spPr>
        <a:xfrm>
          <a:off x="221107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52070</xdr:rowOff>
    </xdr:from>
    <xdr:to>
      <xdr:col>31</xdr:col>
      <xdr:colOff>85725</xdr:colOff>
      <xdr:row>107</xdr:row>
      <xdr:rowOff>153670</xdr:rowOff>
    </xdr:to>
    <xdr:sp macro="" textlink="">
      <xdr:nvSpPr>
        <xdr:cNvPr id="567" name="フローチャート : 判断 566"/>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144797</xdr:rowOff>
    </xdr:from>
    <xdr:ext cx="469744" cy="259045"/>
    <xdr:sp macro="" textlink="">
      <xdr:nvSpPr>
        <xdr:cNvPr id="568" name="n_1ave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121920</xdr:rowOff>
    </xdr:from>
    <xdr:to>
      <xdr:col>31</xdr:col>
      <xdr:colOff>85725</xdr:colOff>
      <xdr:row>100</xdr:row>
      <xdr:rowOff>52070</xdr:rowOff>
    </xdr:to>
    <xdr:sp macro="" textlink="">
      <xdr:nvSpPr>
        <xdr:cNvPr id="574" name="円/楕円 573"/>
        <xdr:cNvSpPr/>
      </xdr:nvSpPr>
      <xdr:spPr>
        <a:xfrm>
          <a:off x="21272500" y="17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68597</xdr:rowOff>
    </xdr:from>
    <xdr:ext cx="469744" cy="259045"/>
    <xdr:sp macro="" textlink="">
      <xdr:nvSpPr>
        <xdr:cNvPr id="575" name="n_1mainValue【庁舎】&#10;一人当たり面積"/>
        <xdr:cNvSpPr txBox="1"/>
      </xdr:nvSpPr>
      <xdr:spPr>
        <a:xfrm>
          <a:off x="21075727"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当町は、平成</a:t>
          </a:r>
          <a:r>
            <a:rPr kumimoji="1" lang="en-US" altLang="ja-JP" sz="1100">
              <a:solidFill>
                <a:schemeClr val="dk1"/>
              </a:solidFill>
              <a:effectLst/>
              <a:latin typeface="+mn-lt"/>
              <a:ea typeface="+mn-ea"/>
              <a:cs typeface="+mn-cs"/>
            </a:rPr>
            <a:t>16年の</a:t>
          </a:r>
          <a:r>
            <a:rPr kumimoji="1" lang="ja-JP" altLang="ja-JP" sz="1100">
              <a:solidFill>
                <a:schemeClr val="dk1"/>
              </a:solidFill>
              <a:effectLst/>
              <a:latin typeface="+mn-lt"/>
              <a:ea typeface="+mn-ea"/>
              <a:cs typeface="+mn-cs"/>
            </a:rPr>
            <a:t>町村合併前後に支所や自治会館等の施設整備を進めたため、有形固定資産減価償却費は、類似団体平均より低い水準です。今後、人口減少に伴う税収の減少や高齢化の進展に伴う社会保障経費の増加、普通交付税の合併特例措置の優遇措置の段階的縮小により、全ての公共施設をこれまで同様に維持・保全していく財源を確保することは、困難であると考えています。邑南町公共施設等総合管理計画に基づき、施設の計画的な更新や統廃合・複合化・多機能化を基本として、適切な施設の維持管理に努め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84364</xdr:rowOff>
    </xdr:from>
    <xdr:to>
      <xdr:col>3</xdr:col>
      <xdr:colOff>1170940</xdr:colOff>
      <xdr:row>29</xdr:row>
      <xdr:rowOff>63500</xdr:rowOff>
    </xdr:to>
    <xdr:cxnSp macro="">
      <xdr:nvCxnSpPr>
        <xdr:cNvPr id="66" name="直線コネクタ 65"/>
        <xdr:cNvCxnSpPr/>
      </xdr:nvCxnSpPr>
      <xdr:spPr>
        <a:xfrm flipV="1">
          <a:off x="4760595" y="5323114"/>
          <a:ext cx="1270" cy="49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67327</xdr:rowOff>
    </xdr:from>
    <xdr:ext cx="405111" cy="259045"/>
    <xdr:sp macro="" textlink="">
      <xdr:nvSpPr>
        <xdr:cNvPr id="67" name="有形固定資産減価償却率最小値テキスト"/>
        <xdr:cNvSpPr txBox="1"/>
      </xdr:nvSpPr>
      <xdr:spPr>
        <a:xfrm>
          <a:off x="48133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29</xdr:row>
      <xdr:rowOff>63500</xdr:rowOff>
    </xdr:from>
    <xdr:to>
      <xdr:col>3</xdr:col>
      <xdr:colOff>1260475</xdr:colOff>
      <xdr:row>29</xdr:row>
      <xdr:rowOff>63500</xdr:rowOff>
    </xdr:to>
    <xdr:cxnSp macro="">
      <xdr:nvCxnSpPr>
        <xdr:cNvPr id="68" name="直線コネクタ 67"/>
        <xdr:cNvCxnSpPr/>
      </xdr:nvCxnSpPr>
      <xdr:spPr>
        <a:xfrm>
          <a:off x="4673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31041</xdr:rowOff>
    </xdr:from>
    <xdr:ext cx="405111" cy="259045"/>
    <xdr:sp macro="" textlink="">
      <xdr:nvSpPr>
        <xdr:cNvPr id="69" name="有形固定資産減価償却率最大値テキスト"/>
        <xdr:cNvSpPr txBox="1"/>
      </xdr:nvSpPr>
      <xdr:spPr>
        <a:xfrm>
          <a:off x="4813300" y="509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84364</xdr:rowOff>
    </xdr:from>
    <xdr:to>
      <xdr:col>3</xdr:col>
      <xdr:colOff>1260475</xdr:colOff>
      <xdr:row>26</xdr:row>
      <xdr:rowOff>84364</xdr:rowOff>
    </xdr:to>
    <xdr:cxnSp macro="">
      <xdr:nvCxnSpPr>
        <xdr:cNvPr id="70" name="直線コネクタ 69"/>
        <xdr:cNvCxnSpPr/>
      </xdr:nvCxnSpPr>
      <xdr:spPr>
        <a:xfrm>
          <a:off x="4673600" y="532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87284</xdr:rowOff>
    </xdr:from>
    <xdr:ext cx="405111" cy="259045"/>
    <xdr:sp macro="" textlink="">
      <xdr:nvSpPr>
        <xdr:cNvPr id="71" name="有形固定資産減価償却率平均値テキスト"/>
        <xdr:cNvSpPr txBox="1"/>
      </xdr:nvSpPr>
      <xdr:spPr>
        <a:xfrm>
          <a:off x="4813300" y="5497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108857</xdr:rowOff>
    </xdr:from>
    <xdr:to>
      <xdr:col>3</xdr:col>
      <xdr:colOff>1222375</xdr:colOff>
      <xdr:row>28</xdr:row>
      <xdr:rowOff>39007</xdr:rowOff>
    </xdr:to>
    <xdr:sp macro="" textlink="">
      <xdr:nvSpPr>
        <xdr:cNvPr id="72" name="フローチャート : 判断 71"/>
        <xdr:cNvSpPr/>
      </xdr:nvSpPr>
      <xdr:spPr>
        <a:xfrm>
          <a:off x="4711700" y="551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101600</xdr:rowOff>
    </xdr:from>
    <xdr:to>
      <xdr:col>3</xdr:col>
      <xdr:colOff>511175</xdr:colOff>
      <xdr:row>32</xdr:row>
      <xdr:rowOff>31750</xdr:rowOff>
    </xdr:to>
    <xdr:sp macro="" textlink="">
      <xdr:nvSpPr>
        <xdr:cNvPr id="73" name="フローチャート : 判断 72"/>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35</xdr:row>
      <xdr:rowOff>17235</xdr:rowOff>
    </xdr:from>
    <xdr:to>
      <xdr:col>3</xdr:col>
      <xdr:colOff>511175</xdr:colOff>
      <xdr:row>35</xdr:row>
      <xdr:rowOff>118835</xdr:rowOff>
    </xdr:to>
    <xdr:sp macro="" textlink="">
      <xdr:nvSpPr>
        <xdr:cNvPr id="79" name="円/楕円 78"/>
        <xdr:cNvSpPr/>
      </xdr:nvSpPr>
      <xdr:spPr>
        <a:xfrm>
          <a:off x="4000500" y="67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48277</xdr:rowOff>
    </xdr:from>
    <xdr:ext cx="405111" cy="259045"/>
    <xdr:sp macro="" textlink="">
      <xdr:nvSpPr>
        <xdr:cNvPr id="80" name="n_1aveValue有形固定資産減価償却率"/>
        <xdr:cNvSpPr txBox="1"/>
      </xdr:nvSpPr>
      <xdr:spPr>
        <a:xfrm>
          <a:off x="3836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109962</xdr:rowOff>
    </xdr:from>
    <xdr:ext cx="405111" cy="259045"/>
    <xdr:sp macro="" textlink="">
      <xdr:nvSpPr>
        <xdr:cNvPr id="81" name="n_1mainValue有形固定資産減価償却率"/>
        <xdr:cNvSpPr txBox="1"/>
      </xdr:nvSpPr>
      <xdr:spPr>
        <a:xfrm>
          <a:off x="3836043" y="689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44450</xdr:rowOff>
    </xdr:from>
    <xdr:to>
      <xdr:col>6</xdr:col>
      <xdr:colOff>510540</xdr:colOff>
      <xdr:row>37</xdr:row>
      <xdr:rowOff>120650</xdr:rowOff>
    </xdr:to>
    <xdr:cxnSp macro="">
      <xdr:nvCxnSpPr>
        <xdr:cNvPr id="57" name="直線コネクタ 56"/>
        <xdr:cNvCxnSpPr/>
      </xdr:nvCxnSpPr>
      <xdr:spPr>
        <a:xfrm flipV="1">
          <a:off x="4634865" y="5702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124477</xdr:rowOff>
    </xdr:from>
    <xdr:ext cx="405111" cy="259045"/>
    <xdr:sp macro="" textlink="">
      <xdr:nvSpPr>
        <xdr:cNvPr id="58" name="【道路】&#10;有形固定資産減価償却率最小値テキスト"/>
        <xdr:cNvSpPr txBox="1"/>
      </xdr:nvSpPr>
      <xdr:spPr>
        <a:xfrm>
          <a:off x="47244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37</xdr:row>
      <xdr:rowOff>120650</xdr:rowOff>
    </xdr:from>
    <xdr:to>
      <xdr:col>6</xdr:col>
      <xdr:colOff>600075</xdr:colOff>
      <xdr:row>37</xdr:row>
      <xdr:rowOff>120650</xdr:rowOff>
    </xdr:to>
    <xdr:cxnSp macro="">
      <xdr:nvCxnSpPr>
        <xdr:cNvPr id="59" name="直線コネクタ 58"/>
        <xdr:cNvCxnSpPr/>
      </xdr:nvCxnSpPr>
      <xdr:spPr>
        <a:xfrm>
          <a:off x="454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162577</xdr:rowOff>
    </xdr:from>
    <xdr:ext cx="405111" cy="259045"/>
    <xdr:sp macro="" textlink="">
      <xdr:nvSpPr>
        <xdr:cNvPr id="60" name="【道路】&#10;有形固定資産減価償却率最大値テキスト"/>
        <xdr:cNvSpPr txBox="1"/>
      </xdr:nvSpPr>
      <xdr:spPr>
        <a:xfrm>
          <a:off x="4724400"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44450</xdr:rowOff>
    </xdr:from>
    <xdr:to>
      <xdr:col>6</xdr:col>
      <xdr:colOff>600075</xdr:colOff>
      <xdr:row>33</xdr:row>
      <xdr:rowOff>44450</xdr:rowOff>
    </xdr:to>
    <xdr:cxnSp macro="">
      <xdr:nvCxnSpPr>
        <xdr:cNvPr id="61" name="直線コネクタ 60"/>
        <xdr:cNvCxnSpPr/>
      </xdr:nvCxnSpPr>
      <xdr:spPr>
        <a:xfrm>
          <a:off x="4546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73677</xdr:rowOff>
    </xdr:from>
    <xdr:ext cx="405111" cy="259045"/>
    <xdr:sp macro="" textlink="">
      <xdr:nvSpPr>
        <xdr:cNvPr id="62" name="【道路】&#10;有形固定資産減価償却率平均値テキスト"/>
        <xdr:cNvSpPr txBox="1"/>
      </xdr:nvSpPr>
      <xdr:spPr>
        <a:xfrm>
          <a:off x="4724400" y="607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95250</xdr:rowOff>
    </xdr:from>
    <xdr:to>
      <xdr:col>6</xdr:col>
      <xdr:colOff>561975</xdr:colOff>
      <xdr:row>36</xdr:row>
      <xdr:rowOff>25400</xdr:rowOff>
    </xdr:to>
    <xdr:sp macro="" textlink="">
      <xdr:nvSpPr>
        <xdr:cNvPr id="63" name="フローチャート : 判断 62"/>
        <xdr:cNvSpPr/>
      </xdr:nvSpPr>
      <xdr:spPr>
        <a:xfrm>
          <a:off x="45847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50800</xdr:rowOff>
    </xdr:from>
    <xdr:to>
      <xdr:col>5</xdr:col>
      <xdr:colOff>409575</xdr:colOff>
      <xdr:row>38</xdr:row>
      <xdr:rowOff>152400</xdr:rowOff>
    </xdr:to>
    <xdr:sp macro="" textlink="">
      <xdr:nvSpPr>
        <xdr:cNvPr id="64" name="フローチャート : 判断 63"/>
        <xdr:cNvSpPr/>
      </xdr:nvSpPr>
      <xdr:spPr>
        <a:xfrm>
          <a:off x="3746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12700</xdr:rowOff>
    </xdr:from>
    <xdr:to>
      <xdr:col>5</xdr:col>
      <xdr:colOff>409575</xdr:colOff>
      <xdr:row>42</xdr:row>
      <xdr:rowOff>114300</xdr:rowOff>
    </xdr:to>
    <xdr:sp macro="" textlink="">
      <xdr:nvSpPr>
        <xdr:cNvPr id="70" name="円/楕円 69"/>
        <xdr:cNvSpPr/>
      </xdr:nvSpPr>
      <xdr:spPr>
        <a:xfrm>
          <a:off x="37465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168927</xdr:rowOff>
    </xdr:from>
    <xdr:ext cx="405111" cy="259045"/>
    <xdr:sp macro="" textlink="">
      <xdr:nvSpPr>
        <xdr:cNvPr id="71" name="n_1aveValue【道路】&#10;有形固定資産減価償却率"/>
        <xdr:cNvSpPr txBox="1"/>
      </xdr:nvSpPr>
      <xdr:spPr>
        <a:xfrm>
          <a:off x="3582043"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105427</xdr:rowOff>
    </xdr:from>
    <xdr:ext cx="405111" cy="259045"/>
    <xdr:sp macro="" textlink="">
      <xdr:nvSpPr>
        <xdr:cNvPr id="72" name="n_1mainValue【道路】&#10;有形固定資産減価償却率"/>
        <xdr:cNvSpPr txBox="1"/>
      </xdr:nvSpPr>
      <xdr:spPr>
        <a:xfrm>
          <a:off x="3582043"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1676</xdr:rowOff>
    </xdr:from>
    <xdr:to>
      <xdr:col>15</xdr:col>
      <xdr:colOff>180340</xdr:colOff>
      <xdr:row>41</xdr:row>
      <xdr:rowOff>79080</xdr:rowOff>
    </xdr:to>
    <xdr:cxnSp macro="">
      <xdr:nvCxnSpPr>
        <xdr:cNvPr id="95" name="直線コネクタ 94"/>
        <xdr:cNvCxnSpPr/>
      </xdr:nvCxnSpPr>
      <xdr:spPr>
        <a:xfrm flipV="1">
          <a:off x="10476865" y="6173876"/>
          <a:ext cx="0" cy="93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82907</xdr:rowOff>
    </xdr:from>
    <xdr:ext cx="534377" cy="259045"/>
    <xdr:sp macro="" textlink="">
      <xdr:nvSpPr>
        <xdr:cNvPr id="96" name="【道路】&#10;一人当たり延長最小値テキスト"/>
        <xdr:cNvSpPr txBox="1"/>
      </xdr:nvSpPr>
      <xdr:spPr>
        <a:xfrm>
          <a:off x="10566400" y="711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41</xdr:row>
      <xdr:rowOff>79080</xdr:rowOff>
    </xdr:from>
    <xdr:to>
      <xdr:col>15</xdr:col>
      <xdr:colOff>269875</xdr:colOff>
      <xdr:row>41</xdr:row>
      <xdr:rowOff>79080</xdr:rowOff>
    </xdr:to>
    <xdr:cxnSp macro="">
      <xdr:nvCxnSpPr>
        <xdr:cNvPr id="97" name="直線コネクタ 96"/>
        <xdr:cNvCxnSpPr/>
      </xdr:nvCxnSpPr>
      <xdr:spPr>
        <a:xfrm>
          <a:off x="10388600" y="71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119803</xdr:rowOff>
    </xdr:from>
    <xdr:ext cx="534377" cy="259045"/>
    <xdr:sp macro="" textlink="">
      <xdr:nvSpPr>
        <xdr:cNvPr id="98" name="【道路】&#10;一人当たり延長最大値テキスト"/>
        <xdr:cNvSpPr txBox="1"/>
      </xdr:nvSpPr>
      <xdr:spPr>
        <a:xfrm>
          <a:off x="10566400" y="59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36</xdr:row>
      <xdr:rowOff>1676</xdr:rowOff>
    </xdr:from>
    <xdr:to>
      <xdr:col>15</xdr:col>
      <xdr:colOff>269875</xdr:colOff>
      <xdr:row>36</xdr:row>
      <xdr:rowOff>1676</xdr:rowOff>
    </xdr:to>
    <xdr:cxnSp macro="">
      <xdr:nvCxnSpPr>
        <xdr:cNvPr id="99" name="直線コネクタ 98"/>
        <xdr:cNvCxnSpPr/>
      </xdr:nvCxnSpPr>
      <xdr:spPr>
        <a:xfrm>
          <a:off x="10388600" y="617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13154</xdr:rowOff>
    </xdr:from>
    <xdr:ext cx="534377" cy="259045"/>
    <xdr:sp macro="" textlink="">
      <xdr:nvSpPr>
        <xdr:cNvPr id="100" name="【道路】&#10;一人当たり延長平均値テキスト"/>
        <xdr:cNvSpPr txBox="1"/>
      </xdr:nvSpPr>
      <xdr:spPr>
        <a:xfrm>
          <a:off x="10566400" y="6699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34727</xdr:rowOff>
    </xdr:from>
    <xdr:to>
      <xdr:col>15</xdr:col>
      <xdr:colOff>231775</xdr:colOff>
      <xdr:row>39</xdr:row>
      <xdr:rowOff>136327</xdr:rowOff>
    </xdr:to>
    <xdr:sp macro="" textlink="">
      <xdr:nvSpPr>
        <xdr:cNvPr id="101" name="フローチャート : 判断 100"/>
        <xdr:cNvSpPr/>
      </xdr:nvSpPr>
      <xdr:spPr>
        <a:xfrm>
          <a:off x="10426700" y="672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146055</xdr:rowOff>
    </xdr:from>
    <xdr:to>
      <xdr:col>14</xdr:col>
      <xdr:colOff>79375</xdr:colOff>
      <xdr:row>39</xdr:row>
      <xdr:rowOff>76205</xdr:rowOff>
    </xdr:to>
    <xdr:sp macro="" textlink="">
      <xdr:nvSpPr>
        <xdr:cNvPr id="102" name="フローチャート : 判断 101"/>
        <xdr:cNvSpPr/>
      </xdr:nvSpPr>
      <xdr:spPr>
        <a:xfrm>
          <a:off x="9588500" y="66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118509</xdr:rowOff>
    </xdr:from>
    <xdr:to>
      <xdr:col>14</xdr:col>
      <xdr:colOff>79375</xdr:colOff>
      <xdr:row>34</xdr:row>
      <xdr:rowOff>48659</xdr:rowOff>
    </xdr:to>
    <xdr:sp macro="" textlink="">
      <xdr:nvSpPr>
        <xdr:cNvPr id="108" name="円/楕円 107"/>
        <xdr:cNvSpPr/>
      </xdr:nvSpPr>
      <xdr:spPr>
        <a:xfrm>
          <a:off x="9588500" y="57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67332</xdr:rowOff>
    </xdr:from>
    <xdr:ext cx="534377" cy="259045"/>
    <xdr:sp macro="" textlink="">
      <xdr:nvSpPr>
        <xdr:cNvPr id="109" name="n_1aveValue【道路】&#10;一人当たり延長"/>
        <xdr:cNvSpPr txBox="1"/>
      </xdr:nvSpPr>
      <xdr:spPr>
        <a:xfrm>
          <a:off x="9359410" y="67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65186</xdr:rowOff>
    </xdr:from>
    <xdr:ext cx="534377" cy="259045"/>
    <xdr:sp macro="" textlink="">
      <xdr:nvSpPr>
        <xdr:cNvPr id="110" name="n_1mainValue【道路】&#10;一人当たり延長"/>
        <xdr:cNvSpPr txBox="1"/>
      </xdr:nvSpPr>
      <xdr:spPr>
        <a:xfrm>
          <a:off x="9359410" y="55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35" name="直線コネクタ 134"/>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36" name="【橋りょう・トンネル】&#10;有形固定資産減価償却率最小値テキスト"/>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37" name="直線コネクタ 136"/>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38" name="【橋りょう・トンネル】&#10;有形固定資産減価償却率最大値テキスト"/>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39" name="直線コネクタ 138"/>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0"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1" name="フローチャート : 判断 140"/>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2" name="フローチャート : 判断 141"/>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109220</xdr:rowOff>
    </xdr:from>
    <xdr:to>
      <xdr:col>5</xdr:col>
      <xdr:colOff>409575</xdr:colOff>
      <xdr:row>64</xdr:row>
      <xdr:rowOff>39370</xdr:rowOff>
    </xdr:to>
    <xdr:sp macro="" textlink="">
      <xdr:nvSpPr>
        <xdr:cNvPr id="148" name="円/楕円 147"/>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49" name="n_1aveValue【橋りょう・トンネル】&#10;有形固定資産減価償却率"/>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30497</xdr:rowOff>
    </xdr:from>
    <xdr:ext cx="405111" cy="259045"/>
    <xdr:sp macro="" textlink="">
      <xdr:nvSpPr>
        <xdr:cNvPr id="150" name="n_1mainValue【橋りょう・トンネル】&#10;有形固定資産減価償却率"/>
        <xdr:cNvSpPr txBox="1"/>
      </xdr:nvSpPr>
      <xdr:spPr>
        <a:xfrm>
          <a:off x="3582043"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4" name="直線コネクタ 173"/>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5"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76" name="直線コネクタ 175"/>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77"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78" name="直線コネクタ 177"/>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79"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0" name="フローチャート : 判断 179"/>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1" name="フローチャート : 判断 180"/>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102004</xdr:rowOff>
    </xdr:from>
    <xdr:to>
      <xdr:col>14</xdr:col>
      <xdr:colOff>79375</xdr:colOff>
      <xdr:row>55</xdr:row>
      <xdr:rowOff>32154</xdr:rowOff>
    </xdr:to>
    <xdr:sp macro="" textlink="">
      <xdr:nvSpPr>
        <xdr:cNvPr id="187" name="円/楕円 186"/>
        <xdr:cNvSpPr/>
      </xdr:nvSpPr>
      <xdr:spPr>
        <a:xfrm>
          <a:off x="9588500" y="93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119304</xdr:rowOff>
    </xdr:from>
    <xdr:ext cx="599010" cy="259045"/>
    <xdr:sp macro="" textlink="">
      <xdr:nvSpPr>
        <xdr:cNvPr id="188" name="n_1aveValue【橋りょう・トンネル】&#10;一人当たり有形固定資産（償却資産）額"/>
        <xdr:cNvSpPr txBox="1"/>
      </xdr:nvSpPr>
      <xdr:spPr>
        <a:xfrm>
          <a:off x="9327094" y="97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48681</xdr:rowOff>
    </xdr:from>
    <xdr:ext cx="599010" cy="259045"/>
    <xdr:sp macro="" textlink="">
      <xdr:nvSpPr>
        <xdr:cNvPr id="189" name="n_1mainValue【橋りょう・トンネル】&#10;一人当たり有形固定資産（償却資産）額"/>
        <xdr:cNvSpPr txBox="1"/>
      </xdr:nvSpPr>
      <xdr:spPr>
        <a:xfrm>
          <a:off x="9327094" y="913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14" name="直線コネクタ 213"/>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15"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16" name="直線コネクタ 215"/>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8" name="直線コネクタ 21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19"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0" name="フローチャート : 判断 219"/>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1" name="フローチャート : 判断 220"/>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154939</xdr:rowOff>
    </xdr:from>
    <xdr:to>
      <xdr:col>5</xdr:col>
      <xdr:colOff>409575</xdr:colOff>
      <xdr:row>84</xdr:row>
      <xdr:rowOff>85089</xdr:rowOff>
    </xdr:to>
    <xdr:sp macro="" textlink="">
      <xdr:nvSpPr>
        <xdr:cNvPr id="227" name="円/楕円 226"/>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28"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101616</xdr:rowOff>
    </xdr:from>
    <xdr:ext cx="405111" cy="259045"/>
    <xdr:sp macro="" textlink="">
      <xdr:nvSpPr>
        <xdr:cNvPr id="229" name="n_1mainValue【公営住宅】&#10;有形固定資産減価償却率"/>
        <xdr:cNvSpPr txBox="1"/>
      </xdr:nvSpPr>
      <xdr:spPr>
        <a:xfrm>
          <a:off x="3582043"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3" name="テキスト ボックス 242"/>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5" name="テキスト ボックス 244"/>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7" name="テキスト ボックス 246"/>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49" name="テキスト ボックス 248"/>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1" name="直線コネクタ 250"/>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2"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3" name="直線コネクタ 252"/>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4"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5" name="直線コネクタ 254"/>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6"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7" name="フローチャート : 判断 256"/>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58" name="フローチャート : 判断 257"/>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158536</xdr:rowOff>
    </xdr:from>
    <xdr:to>
      <xdr:col>14</xdr:col>
      <xdr:colOff>79375</xdr:colOff>
      <xdr:row>86</xdr:row>
      <xdr:rowOff>88686</xdr:rowOff>
    </xdr:to>
    <xdr:sp macro="" textlink="">
      <xdr:nvSpPr>
        <xdr:cNvPr id="264" name="円/楕円 263"/>
        <xdr:cNvSpPr/>
      </xdr:nvSpPr>
      <xdr:spPr>
        <a:xfrm>
          <a:off x="9588500" y="147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65" name="n_1aveValue【公営住宅】&#10;一人当たり面積"/>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105213</xdr:rowOff>
    </xdr:from>
    <xdr:ext cx="469744" cy="259045"/>
    <xdr:sp macro="" textlink="">
      <xdr:nvSpPr>
        <xdr:cNvPr id="266" name="n_1mainValue【公営住宅】&#10;一人当たり面積"/>
        <xdr:cNvSpPr txBox="1"/>
      </xdr:nvSpPr>
      <xdr:spPr>
        <a:xfrm>
          <a:off x="9391727" y="145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9" name="テキスト ボックス 2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03" name="直線コネクタ 302"/>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04"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05" name="直線コネクタ 304"/>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06"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07" name="直線コネクタ 306"/>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08"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09" name="フローチャート : 判断 308"/>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0" name="フローチャート : 判断 309"/>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59690</xdr:rowOff>
    </xdr:from>
    <xdr:to>
      <xdr:col>22</xdr:col>
      <xdr:colOff>415925</xdr:colOff>
      <xdr:row>41</xdr:row>
      <xdr:rowOff>161290</xdr:rowOff>
    </xdr:to>
    <xdr:sp macro="" textlink="">
      <xdr:nvSpPr>
        <xdr:cNvPr id="316" name="円/楕円 315"/>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40657</xdr:rowOff>
    </xdr:from>
    <xdr:ext cx="405111" cy="259045"/>
    <xdr:sp macro="" textlink="">
      <xdr:nvSpPr>
        <xdr:cNvPr id="317" name="n_1aveValue【認定こども園・幼稚園・保育所】&#10;有形固定資産減価償却率"/>
        <xdr:cNvSpPr txBox="1"/>
      </xdr:nvSpPr>
      <xdr:spPr>
        <a:xfrm>
          <a:off x="15266043"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152417</xdr:rowOff>
    </xdr:from>
    <xdr:ext cx="405111" cy="259045"/>
    <xdr:sp macro="" textlink="">
      <xdr:nvSpPr>
        <xdr:cNvPr id="318" name="n_1mainValue【認定こども園・幼稚園・保育所】&#10;有形固定資産減価償却率"/>
        <xdr:cNvSpPr txBox="1"/>
      </xdr:nvSpPr>
      <xdr:spPr>
        <a:xfrm>
          <a:off x="15266043"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40" name="直線コネクタ 339"/>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41"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42" name="直線コネクタ 341"/>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43"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44" name="直線コネクタ 343"/>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45"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46" name="フローチャート : 判断 345"/>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47" name="フローチャート : 判断 346"/>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20828</xdr:rowOff>
    </xdr:from>
    <xdr:to>
      <xdr:col>31</xdr:col>
      <xdr:colOff>85725</xdr:colOff>
      <xdr:row>36</xdr:row>
      <xdr:rowOff>122428</xdr:rowOff>
    </xdr:to>
    <xdr:sp macro="" textlink="">
      <xdr:nvSpPr>
        <xdr:cNvPr id="353" name="円/楕円 352"/>
        <xdr:cNvSpPr/>
      </xdr:nvSpPr>
      <xdr:spPr>
        <a:xfrm>
          <a:off x="21272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54"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113555</xdr:rowOff>
    </xdr:from>
    <xdr:ext cx="469744" cy="259045"/>
    <xdr:sp macro="" textlink="">
      <xdr:nvSpPr>
        <xdr:cNvPr id="355" name="n_1mainValue【認定こども園・幼稚園・保育所】&#10;一人当たり面積"/>
        <xdr:cNvSpPr txBox="1"/>
      </xdr:nvSpPr>
      <xdr:spPr>
        <a:xfrm>
          <a:off x="21075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18288</xdr:rowOff>
    </xdr:from>
    <xdr:to>
      <xdr:col>23</xdr:col>
      <xdr:colOff>516889</xdr:colOff>
      <xdr:row>63</xdr:row>
      <xdr:rowOff>66294</xdr:rowOff>
    </xdr:to>
    <xdr:cxnSp macro="">
      <xdr:nvCxnSpPr>
        <xdr:cNvPr id="378" name="直線コネクタ 377"/>
        <xdr:cNvCxnSpPr/>
      </xdr:nvCxnSpPr>
      <xdr:spPr>
        <a:xfrm flipV="1">
          <a:off x="16318864" y="99623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79"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80" name="直線コネクタ 379"/>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136415</xdr:rowOff>
    </xdr:from>
    <xdr:ext cx="405111" cy="259045"/>
    <xdr:sp macro="" textlink="">
      <xdr:nvSpPr>
        <xdr:cNvPr id="381" name="【学校施設】&#10;有形固定資産減価償却率最大値テキスト"/>
        <xdr:cNvSpPr txBox="1"/>
      </xdr:nvSpPr>
      <xdr:spPr>
        <a:xfrm>
          <a:off x="16408400" y="973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58</xdr:row>
      <xdr:rowOff>18288</xdr:rowOff>
    </xdr:from>
    <xdr:to>
      <xdr:col>23</xdr:col>
      <xdr:colOff>606425</xdr:colOff>
      <xdr:row>58</xdr:row>
      <xdr:rowOff>18288</xdr:rowOff>
    </xdr:to>
    <xdr:cxnSp macro="">
      <xdr:nvCxnSpPr>
        <xdr:cNvPr id="382" name="直線コネクタ 381"/>
        <xdr:cNvCxnSpPr/>
      </xdr:nvCxnSpPr>
      <xdr:spPr>
        <a:xfrm>
          <a:off x="16230600" y="996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142511</xdr:rowOff>
    </xdr:from>
    <xdr:ext cx="405111" cy="259045"/>
    <xdr:sp macro="" textlink="">
      <xdr:nvSpPr>
        <xdr:cNvPr id="383" name="【学校施設】&#10;有形固定資産減価償却率平均値テキスト"/>
        <xdr:cNvSpPr txBox="1"/>
      </xdr:nvSpPr>
      <xdr:spPr>
        <a:xfrm>
          <a:off x="16408400" y="1042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164084</xdr:rowOff>
    </xdr:from>
    <xdr:to>
      <xdr:col>23</xdr:col>
      <xdr:colOff>568325</xdr:colOff>
      <xdr:row>61</xdr:row>
      <xdr:rowOff>94234</xdr:rowOff>
    </xdr:to>
    <xdr:sp macro="" textlink="">
      <xdr:nvSpPr>
        <xdr:cNvPr id="384" name="フローチャート : 判断 383"/>
        <xdr:cNvSpPr/>
      </xdr:nvSpPr>
      <xdr:spPr>
        <a:xfrm>
          <a:off x="16268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20066</xdr:rowOff>
    </xdr:from>
    <xdr:to>
      <xdr:col>22</xdr:col>
      <xdr:colOff>415925</xdr:colOff>
      <xdr:row>63</xdr:row>
      <xdr:rowOff>121666</xdr:rowOff>
    </xdr:to>
    <xdr:sp macro="" textlink="">
      <xdr:nvSpPr>
        <xdr:cNvPr id="385" name="フローチャート : 判断 384"/>
        <xdr:cNvSpPr/>
      </xdr:nvSpPr>
      <xdr:spPr>
        <a:xfrm>
          <a:off x="15430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10922</xdr:rowOff>
    </xdr:from>
    <xdr:to>
      <xdr:col>22</xdr:col>
      <xdr:colOff>415925</xdr:colOff>
      <xdr:row>57</xdr:row>
      <xdr:rowOff>112522</xdr:rowOff>
    </xdr:to>
    <xdr:sp macro="" textlink="">
      <xdr:nvSpPr>
        <xdr:cNvPr id="391" name="円/楕円 390"/>
        <xdr:cNvSpPr/>
      </xdr:nvSpPr>
      <xdr:spPr>
        <a:xfrm>
          <a:off x="15430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112793</xdr:rowOff>
    </xdr:from>
    <xdr:ext cx="405111" cy="259045"/>
    <xdr:sp macro="" textlink="">
      <xdr:nvSpPr>
        <xdr:cNvPr id="392" name="n_1aveValue【学校施設】&#10;有形固定資産減価償却率"/>
        <xdr:cNvSpPr txBox="1"/>
      </xdr:nvSpPr>
      <xdr:spPr>
        <a:xfrm>
          <a:off x="15266043"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129049</xdr:rowOff>
    </xdr:from>
    <xdr:ext cx="405111" cy="259045"/>
    <xdr:sp macro="" textlink="">
      <xdr:nvSpPr>
        <xdr:cNvPr id="393" name="n_1mainValue【学校施設】&#10;有形固定資産減価償却率"/>
        <xdr:cNvSpPr txBox="1"/>
      </xdr:nvSpPr>
      <xdr:spPr>
        <a:xfrm>
          <a:off x="15266043"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5" name="直線コネクタ 4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6" name="テキスト ボックス 4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7" name="直線コネクタ 4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8" name="テキスト ボックス 4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9" name="直線コネクタ 4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0" name="テキスト ボックス 4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1" name="直線コネクタ 4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2" name="テキスト ボックス 4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3" name="直線コネクタ 4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4" name="テキスト ボックス 4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18" name="直線コネクタ 417"/>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19"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0" name="直線コネクタ 419"/>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1"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22" name="直線コネクタ 421"/>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23"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24" name="フローチャート : 判断 423"/>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25" name="フローチャート : 判断 424"/>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27940</xdr:rowOff>
    </xdr:from>
    <xdr:to>
      <xdr:col>31</xdr:col>
      <xdr:colOff>85725</xdr:colOff>
      <xdr:row>56</xdr:row>
      <xdr:rowOff>129540</xdr:rowOff>
    </xdr:to>
    <xdr:sp macro="" textlink="">
      <xdr:nvSpPr>
        <xdr:cNvPr id="431" name="円/楕円 430"/>
        <xdr:cNvSpPr/>
      </xdr:nvSpPr>
      <xdr:spPr>
        <a:xfrm>
          <a:off x="21272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32"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120667</xdr:rowOff>
    </xdr:from>
    <xdr:ext cx="469744" cy="259045"/>
    <xdr:sp macro="" textlink="">
      <xdr:nvSpPr>
        <xdr:cNvPr id="433" name="n_1mainValue【学校施設】&#10;一人当たり面積"/>
        <xdr:cNvSpPr txBox="1"/>
      </xdr:nvSpPr>
      <xdr:spPr>
        <a:xfrm>
          <a:off x="210757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78487</xdr:rowOff>
    </xdr:to>
    <xdr:cxnSp macro="">
      <xdr:nvCxnSpPr>
        <xdr:cNvPr id="472" name="直線コネクタ 471"/>
        <xdr:cNvCxnSpPr/>
      </xdr:nvCxnSpPr>
      <xdr:spPr>
        <a:xfrm flipV="1">
          <a:off x="16318864" y="17221200"/>
          <a:ext cx="0" cy="10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82314</xdr:rowOff>
    </xdr:from>
    <xdr:ext cx="405111" cy="259045"/>
    <xdr:sp macro="" textlink="">
      <xdr:nvSpPr>
        <xdr:cNvPr id="473" name="【公民館】&#10;有形固定資産減価償却率最小値テキスト"/>
        <xdr:cNvSpPr txBox="1"/>
      </xdr:nvSpPr>
      <xdr:spPr>
        <a:xfrm>
          <a:off x="164084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106</xdr:row>
      <xdr:rowOff>78487</xdr:rowOff>
    </xdr:from>
    <xdr:to>
      <xdr:col>23</xdr:col>
      <xdr:colOff>606425</xdr:colOff>
      <xdr:row>106</xdr:row>
      <xdr:rowOff>78487</xdr:rowOff>
    </xdr:to>
    <xdr:cxnSp macro="">
      <xdr:nvCxnSpPr>
        <xdr:cNvPr id="474" name="直線コネクタ 473"/>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5"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6" name="直線コネクタ 47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108983</xdr:rowOff>
    </xdr:from>
    <xdr:ext cx="405111" cy="259045"/>
    <xdr:sp macro="" textlink="">
      <xdr:nvSpPr>
        <xdr:cNvPr id="477" name="【公民館】&#10;有形固定資産減価償却率平均値テキスト"/>
        <xdr:cNvSpPr txBox="1"/>
      </xdr:nvSpPr>
      <xdr:spPr>
        <a:xfrm>
          <a:off x="16408400" y="18111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130556</xdr:rowOff>
    </xdr:from>
    <xdr:to>
      <xdr:col>23</xdr:col>
      <xdr:colOff>568325</xdr:colOff>
      <xdr:row>106</xdr:row>
      <xdr:rowOff>60706</xdr:rowOff>
    </xdr:to>
    <xdr:sp macro="" textlink="">
      <xdr:nvSpPr>
        <xdr:cNvPr id="478" name="フローチャート : 判断 477"/>
        <xdr:cNvSpPr/>
      </xdr:nvSpPr>
      <xdr:spPr>
        <a:xfrm>
          <a:off x="16268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52832</xdr:rowOff>
    </xdr:from>
    <xdr:to>
      <xdr:col>22</xdr:col>
      <xdr:colOff>415925</xdr:colOff>
      <xdr:row>105</xdr:row>
      <xdr:rowOff>154432</xdr:rowOff>
    </xdr:to>
    <xdr:sp macro="" textlink="">
      <xdr:nvSpPr>
        <xdr:cNvPr id="479" name="フローチャート : 判断 478"/>
        <xdr:cNvSpPr/>
      </xdr:nvSpPr>
      <xdr:spPr>
        <a:xfrm>
          <a:off x="15430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45974</xdr:rowOff>
    </xdr:from>
    <xdr:to>
      <xdr:col>22</xdr:col>
      <xdr:colOff>415925</xdr:colOff>
      <xdr:row>107</xdr:row>
      <xdr:rowOff>147574</xdr:rowOff>
    </xdr:to>
    <xdr:sp macro="" textlink="">
      <xdr:nvSpPr>
        <xdr:cNvPr id="485" name="円/楕円 484"/>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170959</xdr:rowOff>
    </xdr:from>
    <xdr:ext cx="405111" cy="259045"/>
    <xdr:sp macro="" textlink="">
      <xdr:nvSpPr>
        <xdr:cNvPr id="486" name="n_1aveValue【公民館】&#10;有形固定資産減価償却率"/>
        <xdr:cNvSpPr txBox="1"/>
      </xdr:nvSpPr>
      <xdr:spPr>
        <a:xfrm>
          <a:off x="15266043"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138701</xdr:rowOff>
    </xdr:from>
    <xdr:ext cx="405111" cy="259045"/>
    <xdr:sp macro="" textlink="">
      <xdr:nvSpPr>
        <xdr:cNvPr id="487" name="n_1mainValue【公民館】&#10;有形固定資産減価償却率"/>
        <xdr:cNvSpPr txBox="1"/>
      </xdr:nvSpPr>
      <xdr:spPr>
        <a:xfrm>
          <a:off x="15266043"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8" name="直線コネクタ 4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9" name="テキスト ボックス 4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0" name="直線コネクタ 4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1" name="テキスト ボックス 5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2" name="直線コネクタ 5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03" name="テキスト ボックス 5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04" name="直線コネクタ 5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05" name="テキスト ボックス 5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6" name="直線コネクタ 5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7" name="テキスト ボックス 5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8" name="直線コネクタ 5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9" name="テキスト ボックス 5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107</xdr:row>
      <xdr:rowOff>98406</xdr:rowOff>
    </xdr:from>
    <xdr:to>
      <xdr:col>32</xdr:col>
      <xdr:colOff>186689</xdr:colOff>
      <xdr:row>109</xdr:row>
      <xdr:rowOff>22316</xdr:rowOff>
    </xdr:to>
    <xdr:cxnSp macro="">
      <xdr:nvCxnSpPr>
        <xdr:cNvPr id="513" name="直線コネクタ 512"/>
        <xdr:cNvCxnSpPr/>
      </xdr:nvCxnSpPr>
      <xdr:spPr>
        <a:xfrm flipV="1">
          <a:off x="22160864" y="18443556"/>
          <a:ext cx="0" cy="26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26143</xdr:rowOff>
    </xdr:from>
    <xdr:ext cx="469744" cy="259045"/>
    <xdr:sp macro="" textlink="">
      <xdr:nvSpPr>
        <xdr:cNvPr id="514" name="【公民館】&#10;一人当たり面積最小値テキスト"/>
        <xdr:cNvSpPr txBox="1"/>
      </xdr:nvSpPr>
      <xdr:spPr>
        <a:xfrm>
          <a:off x="222504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109</xdr:row>
      <xdr:rowOff>22316</xdr:rowOff>
    </xdr:from>
    <xdr:to>
      <xdr:col>32</xdr:col>
      <xdr:colOff>276225</xdr:colOff>
      <xdr:row>109</xdr:row>
      <xdr:rowOff>22316</xdr:rowOff>
    </xdr:to>
    <xdr:cxnSp macro="">
      <xdr:nvCxnSpPr>
        <xdr:cNvPr id="515" name="直線コネクタ 514"/>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45083</xdr:rowOff>
    </xdr:from>
    <xdr:ext cx="469744" cy="259045"/>
    <xdr:sp macro="" textlink="">
      <xdr:nvSpPr>
        <xdr:cNvPr id="516" name="【公民館】&#10;一人当たり面積最大値テキスト"/>
        <xdr:cNvSpPr txBox="1"/>
      </xdr:nvSpPr>
      <xdr:spPr>
        <a:xfrm>
          <a:off x="22250400" y="182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107</xdr:row>
      <xdr:rowOff>98406</xdr:rowOff>
    </xdr:from>
    <xdr:to>
      <xdr:col>32</xdr:col>
      <xdr:colOff>276225</xdr:colOff>
      <xdr:row>107</xdr:row>
      <xdr:rowOff>98406</xdr:rowOff>
    </xdr:to>
    <xdr:cxnSp macro="">
      <xdr:nvCxnSpPr>
        <xdr:cNvPr id="517" name="直線コネクタ 516"/>
        <xdr:cNvCxnSpPr/>
      </xdr:nvCxnSpPr>
      <xdr:spPr>
        <a:xfrm>
          <a:off x="22072600" y="1844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5787</xdr:rowOff>
    </xdr:from>
    <xdr:ext cx="469744" cy="259045"/>
    <xdr:sp macro="" textlink="">
      <xdr:nvSpPr>
        <xdr:cNvPr id="518" name="【公民館】&#10;一人当たり面積平均値テキスト"/>
        <xdr:cNvSpPr txBox="1"/>
      </xdr:nvSpPr>
      <xdr:spPr>
        <a:xfrm>
          <a:off x="22250400" y="1852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27360</xdr:rowOff>
    </xdr:from>
    <xdr:to>
      <xdr:col>32</xdr:col>
      <xdr:colOff>238125</xdr:colOff>
      <xdr:row>108</xdr:row>
      <xdr:rowOff>128960</xdr:rowOff>
    </xdr:to>
    <xdr:sp macro="" textlink="">
      <xdr:nvSpPr>
        <xdr:cNvPr id="519" name="フローチャート : 判断 518"/>
        <xdr:cNvSpPr/>
      </xdr:nvSpPr>
      <xdr:spPr>
        <a:xfrm>
          <a:off x="22110700" y="185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158967</xdr:rowOff>
    </xdr:from>
    <xdr:to>
      <xdr:col>31</xdr:col>
      <xdr:colOff>85725</xdr:colOff>
      <xdr:row>108</xdr:row>
      <xdr:rowOff>89117</xdr:rowOff>
    </xdr:to>
    <xdr:sp macro="" textlink="">
      <xdr:nvSpPr>
        <xdr:cNvPr id="520" name="フローチャート : 判断 519"/>
        <xdr:cNvSpPr/>
      </xdr:nvSpPr>
      <xdr:spPr>
        <a:xfrm>
          <a:off x="21272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67201</xdr:rowOff>
    </xdr:from>
    <xdr:to>
      <xdr:col>31</xdr:col>
      <xdr:colOff>85725</xdr:colOff>
      <xdr:row>100</xdr:row>
      <xdr:rowOff>168801</xdr:rowOff>
    </xdr:to>
    <xdr:sp macro="" textlink="">
      <xdr:nvSpPr>
        <xdr:cNvPr id="526" name="円/楕円 525"/>
        <xdr:cNvSpPr/>
      </xdr:nvSpPr>
      <xdr:spPr>
        <a:xfrm>
          <a:off x="21272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80244</xdr:rowOff>
    </xdr:from>
    <xdr:ext cx="469744" cy="259045"/>
    <xdr:sp macro="" textlink="">
      <xdr:nvSpPr>
        <xdr:cNvPr id="527" name="n_1aveValue【公民館】&#10;一人当たり面積"/>
        <xdr:cNvSpPr txBox="1"/>
      </xdr:nvSpPr>
      <xdr:spPr>
        <a:xfrm>
          <a:off x="210757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13878</xdr:rowOff>
    </xdr:from>
    <xdr:ext cx="469744" cy="259045"/>
    <xdr:sp macro="" textlink="">
      <xdr:nvSpPr>
        <xdr:cNvPr id="528" name="n_1mainValue【公民館】&#10;一人当たり面積"/>
        <xdr:cNvSpPr txBox="1"/>
      </xdr:nvSpPr>
      <xdr:spPr>
        <a:xfrm>
          <a:off x="210757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道路、橋りょうについては、平成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であるため有形固定資産減価償却率が高くなっています。老朽化により、設備の更新や日常の維持補修費が例年発生していることから、計画的な維持補修に努めるとともに、今後の維持更新費用の逓減、現状からのダウンサイジングを検討するなどし、適正な公共施設等の維持管理、更新を実施していくきます。また、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っていきます。</a:t>
          </a:r>
          <a:endParaRPr lang="ja-JP" altLang="ja-JP" sz="140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108857</xdr:rowOff>
    </xdr:from>
    <xdr:to>
      <xdr:col>6</xdr:col>
      <xdr:colOff>510540</xdr:colOff>
      <xdr:row>42</xdr:row>
      <xdr:rowOff>27215</xdr:rowOff>
    </xdr:to>
    <xdr:cxnSp macro="">
      <xdr:nvCxnSpPr>
        <xdr:cNvPr id="58" name="直線コネクタ 57"/>
        <xdr:cNvCxnSpPr/>
      </xdr:nvCxnSpPr>
      <xdr:spPr>
        <a:xfrm flipV="1">
          <a:off x="4634865" y="6109607"/>
          <a:ext cx="0" cy="11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31042</xdr:rowOff>
    </xdr:from>
    <xdr:ext cx="340478" cy="259045"/>
    <xdr:sp macro="" textlink="">
      <xdr:nvSpPr>
        <xdr:cNvPr id="59" name="【図書館】&#10;有形固定資産減価償却率最小値テキスト"/>
        <xdr:cNvSpPr txBox="1"/>
      </xdr:nvSpPr>
      <xdr:spPr>
        <a:xfrm>
          <a:off x="47244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42</xdr:row>
      <xdr:rowOff>27215</xdr:rowOff>
    </xdr:from>
    <xdr:to>
      <xdr:col>6</xdr:col>
      <xdr:colOff>600075</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55534</xdr:rowOff>
    </xdr:from>
    <xdr:ext cx="405111" cy="259045"/>
    <xdr:sp macro="" textlink="">
      <xdr:nvSpPr>
        <xdr:cNvPr id="61" name="【図書館】&#10;有形固定資産減価償却率最大値テキスト"/>
        <xdr:cNvSpPr txBox="1"/>
      </xdr:nvSpPr>
      <xdr:spPr>
        <a:xfrm>
          <a:off x="4724400" y="588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35</xdr:row>
      <xdr:rowOff>108857</xdr:rowOff>
    </xdr:from>
    <xdr:to>
      <xdr:col>6</xdr:col>
      <xdr:colOff>600075</xdr:colOff>
      <xdr:row>35</xdr:row>
      <xdr:rowOff>108857</xdr:rowOff>
    </xdr:to>
    <xdr:cxnSp macro="">
      <xdr:nvCxnSpPr>
        <xdr:cNvPr id="62" name="直線コネクタ 61"/>
        <xdr:cNvCxnSpPr/>
      </xdr:nvCxnSpPr>
      <xdr:spPr>
        <a:xfrm>
          <a:off x="4546600" y="610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5460</xdr:rowOff>
    </xdr:from>
    <xdr:ext cx="405111" cy="259045"/>
    <xdr:sp macro="" textlink="">
      <xdr:nvSpPr>
        <xdr:cNvPr id="63" name="【図書館】&#10;有形固定資産減価償却率平均値テキスト"/>
        <xdr:cNvSpPr txBox="1"/>
      </xdr:nvSpPr>
      <xdr:spPr>
        <a:xfrm>
          <a:off x="4724400" y="6863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27033</xdr:rowOff>
    </xdr:from>
    <xdr:to>
      <xdr:col>6</xdr:col>
      <xdr:colOff>561975</xdr:colOff>
      <xdr:row>40</xdr:row>
      <xdr:rowOff>128633</xdr:rowOff>
    </xdr:to>
    <xdr:sp macro="" textlink="">
      <xdr:nvSpPr>
        <xdr:cNvPr id="64" name="フローチャート : 判断 63"/>
        <xdr:cNvSpPr/>
      </xdr:nvSpPr>
      <xdr:spPr>
        <a:xfrm>
          <a:off x="45847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7438</xdr:rowOff>
    </xdr:from>
    <xdr:to>
      <xdr:col>5</xdr:col>
      <xdr:colOff>409575</xdr:colOff>
      <xdr:row>38</xdr:row>
      <xdr:rowOff>109038</xdr:rowOff>
    </xdr:to>
    <xdr:sp macro="" textlink="">
      <xdr:nvSpPr>
        <xdr:cNvPr id="65" name="フローチャート : 判断 64"/>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100165</xdr:rowOff>
    </xdr:from>
    <xdr:ext cx="405111" cy="259045"/>
    <xdr:sp macro="" textlink="">
      <xdr:nvSpPr>
        <xdr:cNvPr id="66" name="n_1aveValue【図書館】&#10;有形固定資産減価償却率"/>
        <xdr:cNvSpPr txBox="1"/>
      </xdr:nvSpPr>
      <xdr:spPr>
        <a:xfrm>
          <a:off x="3582043"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152400</xdr:rowOff>
    </xdr:from>
    <xdr:to>
      <xdr:col>15</xdr:col>
      <xdr:colOff>180340</xdr:colOff>
      <xdr:row>41</xdr:row>
      <xdr:rowOff>133350</xdr:rowOff>
    </xdr:to>
    <xdr:cxnSp macro="">
      <xdr:nvCxnSpPr>
        <xdr:cNvPr id="98" name="直線コネクタ 97"/>
        <xdr:cNvCxnSpPr/>
      </xdr:nvCxnSpPr>
      <xdr:spPr>
        <a:xfrm flipV="1">
          <a:off x="10476865" y="6667500"/>
          <a:ext cx="0" cy="49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9"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0" name="直線コネクタ 99"/>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最大値テキスト"/>
        <xdr:cNvSpPr txBox="1"/>
      </xdr:nvSpPr>
      <xdr:spPr>
        <a:xfrm>
          <a:off x="105664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38</xdr:row>
      <xdr:rowOff>152400</xdr:rowOff>
    </xdr:from>
    <xdr:to>
      <xdr:col>15</xdr:col>
      <xdr:colOff>269875</xdr:colOff>
      <xdr:row>38</xdr:row>
      <xdr:rowOff>152400</xdr:rowOff>
    </xdr:to>
    <xdr:cxnSp macro="">
      <xdr:nvCxnSpPr>
        <xdr:cNvPr id="102" name="直線コネクタ 101"/>
        <xdr:cNvCxnSpPr/>
      </xdr:nvCxnSpPr>
      <xdr:spPr>
        <a:xfrm>
          <a:off x="10388600" y="666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41927</xdr:rowOff>
    </xdr:from>
    <xdr:ext cx="469744" cy="259045"/>
    <xdr:sp macro="" textlink="">
      <xdr:nvSpPr>
        <xdr:cNvPr id="103" name="【図書館】&#10;一人当たり面積平均値テキスト"/>
        <xdr:cNvSpPr txBox="1"/>
      </xdr:nvSpPr>
      <xdr:spPr>
        <a:xfrm>
          <a:off x="10566400" y="689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63500</xdr:rowOff>
    </xdr:from>
    <xdr:to>
      <xdr:col>15</xdr:col>
      <xdr:colOff>231775</xdr:colOff>
      <xdr:row>40</xdr:row>
      <xdr:rowOff>165100</xdr:rowOff>
    </xdr:to>
    <xdr:sp macro="" textlink="">
      <xdr:nvSpPr>
        <xdr:cNvPr id="104" name="フローチャート : 判断 103"/>
        <xdr:cNvSpPr/>
      </xdr:nvSpPr>
      <xdr:spPr>
        <a:xfrm>
          <a:off x="104267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95250</xdr:rowOff>
    </xdr:from>
    <xdr:to>
      <xdr:col>14</xdr:col>
      <xdr:colOff>79375</xdr:colOff>
      <xdr:row>42</xdr:row>
      <xdr:rowOff>25400</xdr:rowOff>
    </xdr:to>
    <xdr:sp macro="" textlink="">
      <xdr:nvSpPr>
        <xdr:cNvPr id="105" name="フローチャート : 判断 104"/>
        <xdr:cNvSpPr/>
      </xdr:nvSpPr>
      <xdr:spPr>
        <a:xfrm>
          <a:off x="95885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16527</xdr:rowOff>
    </xdr:from>
    <xdr:ext cx="469744" cy="259045"/>
    <xdr:sp macro="" textlink="">
      <xdr:nvSpPr>
        <xdr:cNvPr id="106" name="n_1aveValue【図書館】&#10;一人当たり面積"/>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12" name="円/楕円 111"/>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143527</xdr:rowOff>
    </xdr:from>
    <xdr:ext cx="469744" cy="259045"/>
    <xdr:sp macro="" textlink="">
      <xdr:nvSpPr>
        <xdr:cNvPr id="113"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xdr:rowOff>
    </xdr:from>
    <xdr:to>
      <xdr:col>5</xdr:col>
      <xdr:colOff>409575</xdr:colOff>
      <xdr:row>58</xdr:row>
      <xdr:rowOff>105664</xdr:rowOff>
    </xdr:to>
    <xdr:sp macro="" textlink="">
      <xdr:nvSpPr>
        <xdr:cNvPr id="150" name="円/楕円 149"/>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122191</xdr:rowOff>
    </xdr:from>
    <xdr:ext cx="405111" cy="259045"/>
    <xdr:sp macro="" textlink="">
      <xdr:nvSpPr>
        <xdr:cNvPr id="151" name="n_1mainValue【体育館・プール】&#10;有形固定資産減価償却率"/>
        <xdr:cNvSpPr txBox="1"/>
      </xdr:nvSpPr>
      <xdr:spPr>
        <a:xfrm>
          <a:off x="3582043"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64770</xdr:rowOff>
    </xdr:from>
    <xdr:to>
      <xdr:col>15</xdr:col>
      <xdr:colOff>180340</xdr:colOff>
      <xdr:row>63</xdr:row>
      <xdr:rowOff>32385</xdr:rowOff>
    </xdr:to>
    <xdr:cxnSp macro="">
      <xdr:nvCxnSpPr>
        <xdr:cNvPr id="176" name="直線コネクタ 175"/>
        <xdr:cNvCxnSpPr/>
      </xdr:nvCxnSpPr>
      <xdr:spPr>
        <a:xfrm flipV="1">
          <a:off x="10476865" y="9837420"/>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36212</xdr:rowOff>
    </xdr:from>
    <xdr:ext cx="469744" cy="259045"/>
    <xdr:sp macro="" textlink="">
      <xdr:nvSpPr>
        <xdr:cNvPr id="177" name="【体育館・プール】&#10;一人当たり面積最小値テキスト"/>
        <xdr:cNvSpPr txBox="1"/>
      </xdr:nvSpPr>
      <xdr:spPr>
        <a:xfrm>
          <a:off x="105664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63</xdr:row>
      <xdr:rowOff>32385</xdr:rowOff>
    </xdr:from>
    <xdr:to>
      <xdr:col>15</xdr:col>
      <xdr:colOff>269875</xdr:colOff>
      <xdr:row>63</xdr:row>
      <xdr:rowOff>32385</xdr:rowOff>
    </xdr:to>
    <xdr:cxnSp macro="">
      <xdr:nvCxnSpPr>
        <xdr:cNvPr id="178" name="直線コネクタ 177"/>
        <xdr:cNvCxnSpPr/>
      </xdr:nvCxnSpPr>
      <xdr:spPr>
        <a:xfrm>
          <a:off x="10388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11447</xdr:rowOff>
    </xdr:from>
    <xdr:ext cx="469744" cy="259045"/>
    <xdr:sp macro="" textlink="">
      <xdr:nvSpPr>
        <xdr:cNvPr id="179" name="【体育館・プール】&#10;一人当たり面積最大値テキスト"/>
        <xdr:cNvSpPr txBox="1"/>
      </xdr:nvSpPr>
      <xdr:spPr>
        <a:xfrm>
          <a:off x="10566400" y="961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57</xdr:row>
      <xdr:rowOff>64770</xdr:rowOff>
    </xdr:from>
    <xdr:to>
      <xdr:col>15</xdr:col>
      <xdr:colOff>269875</xdr:colOff>
      <xdr:row>57</xdr:row>
      <xdr:rowOff>64770</xdr:rowOff>
    </xdr:to>
    <xdr:cxnSp macro="">
      <xdr:nvCxnSpPr>
        <xdr:cNvPr id="180" name="直線コネクタ 179"/>
        <xdr:cNvCxnSpPr/>
      </xdr:nvCxnSpPr>
      <xdr:spPr>
        <a:xfrm>
          <a:off x="10388600" y="983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3827</xdr:rowOff>
    </xdr:from>
    <xdr:ext cx="469744" cy="259045"/>
    <xdr:sp macro="" textlink="">
      <xdr:nvSpPr>
        <xdr:cNvPr id="181" name="【体育館・プール】&#10;一人当たり面積平均値テキスト"/>
        <xdr:cNvSpPr txBox="1"/>
      </xdr:nvSpPr>
      <xdr:spPr>
        <a:xfrm>
          <a:off x="105664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25400</xdr:rowOff>
    </xdr:from>
    <xdr:to>
      <xdr:col>15</xdr:col>
      <xdr:colOff>231775</xdr:colOff>
      <xdr:row>61</xdr:row>
      <xdr:rowOff>127000</xdr:rowOff>
    </xdr:to>
    <xdr:sp macro="" textlink="">
      <xdr:nvSpPr>
        <xdr:cNvPr id="182" name="フローチャート : 判断 181"/>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65405</xdr:rowOff>
    </xdr:from>
    <xdr:to>
      <xdr:col>14</xdr:col>
      <xdr:colOff>79375</xdr:colOff>
      <xdr:row>61</xdr:row>
      <xdr:rowOff>167005</xdr:rowOff>
    </xdr:to>
    <xdr:sp macro="" textlink="">
      <xdr:nvSpPr>
        <xdr:cNvPr id="183" name="フローチャート : 判断 182"/>
        <xdr:cNvSpPr/>
      </xdr:nvSpPr>
      <xdr:spPr>
        <a:xfrm>
          <a:off x="95885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158132</xdr:rowOff>
    </xdr:from>
    <xdr:ext cx="469744" cy="259045"/>
    <xdr:sp macro="" textlink="">
      <xdr:nvSpPr>
        <xdr:cNvPr id="184" name="n_1aveValue【体育館・プール】&#10;一人当たり面積"/>
        <xdr:cNvSpPr txBox="1"/>
      </xdr:nvSpPr>
      <xdr:spPr>
        <a:xfrm>
          <a:off x="9391727"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135890</xdr:rowOff>
    </xdr:from>
    <xdr:to>
      <xdr:col>14</xdr:col>
      <xdr:colOff>79375</xdr:colOff>
      <xdr:row>56</xdr:row>
      <xdr:rowOff>66040</xdr:rowOff>
    </xdr:to>
    <xdr:sp macro="" textlink="">
      <xdr:nvSpPr>
        <xdr:cNvPr id="190" name="円/楕円 189"/>
        <xdr:cNvSpPr/>
      </xdr:nvSpPr>
      <xdr:spPr>
        <a:xfrm>
          <a:off x="9588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82567</xdr:rowOff>
    </xdr:from>
    <xdr:ext cx="469744" cy="259045"/>
    <xdr:sp macro="" textlink="">
      <xdr:nvSpPr>
        <xdr:cNvPr id="191" name="n_1mainValue【体育館・プール】&#10;一人当たり面積"/>
        <xdr:cNvSpPr txBox="1"/>
      </xdr:nvSpPr>
      <xdr:spPr>
        <a:xfrm>
          <a:off x="93917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6" name="直線コネクタ 215"/>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8" name="直線コネクタ 21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9"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20" name="直線コネクタ 219"/>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21"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2" name="フローチャート : 判断 221"/>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3" name="フローチャート : 判断 22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24"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109220</xdr:rowOff>
    </xdr:from>
    <xdr:to>
      <xdr:col>5</xdr:col>
      <xdr:colOff>409575</xdr:colOff>
      <xdr:row>85</xdr:row>
      <xdr:rowOff>39370</xdr:rowOff>
    </xdr:to>
    <xdr:sp macro="" textlink="">
      <xdr:nvSpPr>
        <xdr:cNvPr id="230" name="円/楕円 229"/>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30497</xdr:rowOff>
    </xdr:from>
    <xdr:ext cx="405111" cy="259045"/>
    <xdr:sp macro="" textlink="">
      <xdr:nvSpPr>
        <xdr:cNvPr id="231" name="n_1mainValue【福祉施設】&#10;有形固定資産減価償却率"/>
        <xdr:cNvSpPr txBox="1"/>
      </xdr:nvSpPr>
      <xdr:spPr>
        <a:xfrm>
          <a:off x="3582043"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82</xdr:row>
      <xdr:rowOff>59055</xdr:rowOff>
    </xdr:from>
    <xdr:to>
      <xdr:col>15</xdr:col>
      <xdr:colOff>180340</xdr:colOff>
      <xdr:row>86</xdr:row>
      <xdr:rowOff>53339</xdr:rowOff>
    </xdr:to>
    <xdr:cxnSp macro="">
      <xdr:nvCxnSpPr>
        <xdr:cNvPr id="256" name="直線コネクタ 255"/>
        <xdr:cNvCxnSpPr/>
      </xdr:nvCxnSpPr>
      <xdr:spPr>
        <a:xfrm flipV="1">
          <a:off x="10476865" y="14117955"/>
          <a:ext cx="0" cy="680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57166</xdr:rowOff>
    </xdr:from>
    <xdr:ext cx="469744" cy="259045"/>
    <xdr:sp macro="" textlink="">
      <xdr:nvSpPr>
        <xdr:cNvPr id="257" name="【福祉施設】&#10;一人当たり面積最小値テキスト"/>
        <xdr:cNvSpPr txBox="1"/>
      </xdr:nvSpPr>
      <xdr:spPr>
        <a:xfrm>
          <a:off x="10566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86</xdr:row>
      <xdr:rowOff>53339</xdr:rowOff>
    </xdr:from>
    <xdr:to>
      <xdr:col>15</xdr:col>
      <xdr:colOff>269875</xdr:colOff>
      <xdr:row>86</xdr:row>
      <xdr:rowOff>53339</xdr:rowOff>
    </xdr:to>
    <xdr:cxnSp macro="">
      <xdr:nvCxnSpPr>
        <xdr:cNvPr id="258" name="直線コネクタ 257"/>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5732</xdr:rowOff>
    </xdr:from>
    <xdr:ext cx="469744" cy="259045"/>
    <xdr:sp macro="" textlink="">
      <xdr:nvSpPr>
        <xdr:cNvPr id="259" name="【福祉施設】&#10;一人当たり面積最大値テキスト"/>
        <xdr:cNvSpPr txBox="1"/>
      </xdr:nvSpPr>
      <xdr:spPr>
        <a:xfrm>
          <a:off x="10566400" y="138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82</xdr:row>
      <xdr:rowOff>59055</xdr:rowOff>
    </xdr:from>
    <xdr:to>
      <xdr:col>15</xdr:col>
      <xdr:colOff>269875</xdr:colOff>
      <xdr:row>82</xdr:row>
      <xdr:rowOff>59055</xdr:rowOff>
    </xdr:to>
    <xdr:cxnSp macro="">
      <xdr:nvCxnSpPr>
        <xdr:cNvPr id="260" name="直線コネクタ 259"/>
        <xdr:cNvCxnSpPr/>
      </xdr:nvCxnSpPr>
      <xdr:spPr>
        <a:xfrm>
          <a:off x="10388600" y="141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59072</xdr:rowOff>
    </xdr:from>
    <xdr:ext cx="469744" cy="259045"/>
    <xdr:sp macro="" textlink="">
      <xdr:nvSpPr>
        <xdr:cNvPr id="261" name="【福祉施設】&#10;一人当たり面積平均値テキスト"/>
        <xdr:cNvSpPr txBox="1"/>
      </xdr:nvSpPr>
      <xdr:spPr>
        <a:xfrm>
          <a:off x="105664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80645</xdr:rowOff>
    </xdr:from>
    <xdr:to>
      <xdr:col>15</xdr:col>
      <xdr:colOff>231775</xdr:colOff>
      <xdr:row>85</xdr:row>
      <xdr:rowOff>10795</xdr:rowOff>
    </xdr:to>
    <xdr:sp macro="" textlink="">
      <xdr:nvSpPr>
        <xdr:cNvPr id="262" name="フローチャート : 判断 261"/>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116839</xdr:rowOff>
    </xdr:from>
    <xdr:to>
      <xdr:col>14</xdr:col>
      <xdr:colOff>79375</xdr:colOff>
      <xdr:row>85</xdr:row>
      <xdr:rowOff>46989</xdr:rowOff>
    </xdr:to>
    <xdr:sp macro="" textlink="">
      <xdr:nvSpPr>
        <xdr:cNvPr id="263" name="フローチャート : 判断 262"/>
        <xdr:cNvSpPr/>
      </xdr:nvSpPr>
      <xdr:spPr>
        <a:xfrm>
          <a:off x="9588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38116</xdr:rowOff>
    </xdr:from>
    <xdr:ext cx="469744" cy="259045"/>
    <xdr:sp macro="" textlink="">
      <xdr:nvSpPr>
        <xdr:cNvPr id="264" name="n_1aveValue【福祉施設】&#10;一人当たり面積"/>
        <xdr:cNvSpPr txBox="1"/>
      </xdr:nvSpPr>
      <xdr:spPr>
        <a:xfrm>
          <a:off x="9391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137795</xdr:rowOff>
    </xdr:from>
    <xdr:to>
      <xdr:col>14</xdr:col>
      <xdr:colOff>79375</xdr:colOff>
      <xdr:row>78</xdr:row>
      <xdr:rowOff>67945</xdr:rowOff>
    </xdr:to>
    <xdr:sp macro="" textlink="">
      <xdr:nvSpPr>
        <xdr:cNvPr id="270" name="円/楕円 269"/>
        <xdr:cNvSpPr/>
      </xdr:nvSpPr>
      <xdr:spPr>
        <a:xfrm>
          <a:off x="9588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84472</xdr:rowOff>
    </xdr:from>
    <xdr:ext cx="469744" cy="259045"/>
    <xdr:sp macro="" textlink="">
      <xdr:nvSpPr>
        <xdr:cNvPr id="271" name="n_1mainValue【福祉施設】&#10;一人当たり面積"/>
        <xdr:cNvSpPr txBox="1"/>
      </xdr:nvSpPr>
      <xdr:spPr>
        <a:xfrm>
          <a:off x="939172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85" name="正方形/長方形 28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6" name="正方形/長方形 28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7" name="正方形/長方形 28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8" name="正方形/長方形 28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4" name="テキスト ボックス 29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4" name="テキスト ボックス 30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308" name="フローチャート : 判断 307"/>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116494</xdr:rowOff>
    </xdr:from>
    <xdr:ext cx="405111" cy="259045"/>
    <xdr:sp macro="" textlink="">
      <xdr:nvSpPr>
        <xdr:cNvPr id="309" name="n_1aveValue【一般廃棄物処理施設】&#10;有形固定資産減価償却率"/>
        <xdr:cNvSpPr txBox="1"/>
      </xdr:nvSpPr>
      <xdr:spPr>
        <a:xfrm>
          <a:off x="15266043"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10704</xdr:rowOff>
    </xdr:from>
    <xdr:to>
      <xdr:col>22</xdr:col>
      <xdr:colOff>415925</xdr:colOff>
      <xdr:row>33</xdr:row>
      <xdr:rowOff>112304</xdr:rowOff>
    </xdr:to>
    <xdr:sp macro="" textlink="">
      <xdr:nvSpPr>
        <xdr:cNvPr id="315" name="円/楕円 314"/>
        <xdr:cNvSpPr/>
      </xdr:nvSpPr>
      <xdr:spPr>
        <a:xfrm>
          <a:off x="15430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128831</xdr:rowOff>
    </xdr:from>
    <xdr:ext cx="405111" cy="259045"/>
    <xdr:sp macro="" textlink="">
      <xdr:nvSpPr>
        <xdr:cNvPr id="316" name="n_1mainValue【一般廃棄物処理施設】&#10;有形固定資産減価償却率"/>
        <xdr:cNvSpPr txBox="1"/>
      </xdr:nvSpPr>
      <xdr:spPr>
        <a:xfrm>
          <a:off x="15266043"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18" name="正方形/長方形 317"/>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19" name="正方形/長方形 318"/>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20" name="正方形/長方形 319"/>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21" name="正方形/長方形 320"/>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25" name="テキスト ボックス 32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326" name="直線コネクタ 3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327" name="テキスト ボックス 326"/>
        <xdr:cNvSpPr txBox="1"/>
      </xdr:nvSpPr>
      <xdr:spPr>
        <a:xfrm>
          <a:off x="17692581" y="690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9" name="テキスト ボックス 3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30" name="直線コネクタ 3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31" name="テキスト ボックス 3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3" name="テキスト ボックス 3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2883</xdr:rowOff>
    </xdr:from>
    <xdr:to>
      <xdr:col>31</xdr:col>
      <xdr:colOff>85725</xdr:colOff>
      <xdr:row>41</xdr:row>
      <xdr:rowOff>104483</xdr:rowOff>
    </xdr:to>
    <xdr:sp macro="" textlink="">
      <xdr:nvSpPr>
        <xdr:cNvPr id="335" name="フローチャート : 判断 334"/>
        <xdr:cNvSpPr/>
      </xdr:nvSpPr>
      <xdr:spPr>
        <a:xfrm>
          <a:off x="21272500" y="7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95610</xdr:rowOff>
    </xdr:from>
    <xdr:ext cx="534377" cy="259045"/>
    <xdr:sp macro="" textlink="">
      <xdr:nvSpPr>
        <xdr:cNvPr id="336" name="n_1aveValue【一般廃棄物処理施設】&#10;一人当たり有形固定資産（償却資産）額"/>
        <xdr:cNvSpPr txBox="1"/>
      </xdr:nvSpPr>
      <xdr:spPr>
        <a:xfrm>
          <a:off x="21043411" y="71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35024</xdr:rowOff>
    </xdr:from>
    <xdr:to>
      <xdr:col>31</xdr:col>
      <xdr:colOff>85725</xdr:colOff>
      <xdr:row>37</xdr:row>
      <xdr:rowOff>136624</xdr:rowOff>
    </xdr:to>
    <xdr:sp macro="" textlink="">
      <xdr:nvSpPr>
        <xdr:cNvPr id="342" name="円/楕円 341"/>
        <xdr:cNvSpPr/>
      </xdr:nvSpPr>
      <xdr:spPr>
        <a:xfrm>
          <a:off x="21272500" y="63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153151</xdr:rowOff>
    </xdr:from>
    <xdr:ext cx="599010" cy="259045"/>
    <xdr:sp macro="" textlink="">
      <xdr:nvSpPr>
        <xdr:cNvPr id="343" name="n_1mainValue【一般廃棄物処理施設】&#10;一人当たり有形固定資産（償却資産）額"/>
        <xdr:cNvSpPr txBox="1"/>
      </xdr:nvSpPr>
      <xdr:spPr>
        <a:xfrm>
          <a:off x="21011094" y="61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5" name="直線コネクタ 3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6" name="テキスト ボックス 3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7" name="直線コネクタ 3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8" name="テキスト ボックス 3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9" name="直線コネクタ 3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0" name="テキスト ボックス 3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1" name="直線コネクタ 3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2" name="テキスト ボックス 3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4" name="テキスト ボックス 3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366" name="直線コネクタ 365"/>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67" name="【保健センター・保健所】&#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68" name="直線コネクタ 367"/>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369"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370" name="直線コネクタ 369"/>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371" name="【保健センター・保健所】&#10;有形固定資産減価償却率平均値テキスト"/>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372" name="フローチャート : 判断 371"/>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373" name="フローチャート : 判断 372"/>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62501</xdr:rowOff>
    </xdr:from>
    <xdr:ext cx="405111" cy="259045"/>
    <xdr:sp macro="" textlink="">
      <xdr:nvSpPr>
        <xdr:cNvPr id="374" name="n_1aveValue【保健センター・保健所】&#10;有形固定資産減価償却率"/>
        <xdr:cNvSpPr txBox="1"/>
      </xdr:nvSpPr>
      <xdr:spPr>
        <a:xfrm>
          <a:off x="15266043"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380" name="円/楕円 379"/>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381"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9" name="正方形/長方形 3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06" name="直線コネクタ 405"/>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07"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08" name="直線コネクタ 40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09"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10" name="直線コネクタ 409"/>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11"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12" name="フローチャート : 判断 411"/>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13" name="フローチャート : 判断 412"/>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14"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101600</xdr:rowOff>
    </xdr:from>
    <xdr:to>
      <xdr:col>31</xdr:col>
      <xdr:colOff>85725</xdr:colOff>
      <xdr:row>64</xdr:row>
      <xdr:rowOff>31750</xdr:rowOff>
    </xdr:to>
    <xdr:sp macro="" textlink="">
      <xdr:nvSpPr>
        <xdr:cNvPr id="420" name="円/楕円 419"/>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22877</xdr:rowOff>
    </xdr:from>
    <xdr:ext cx="469744" cy="259045"/>
    <xdr:sp macro="" textlink="">
      <xdr:nvSpPr>
        <xdr:cNvPr id="421"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33" name="テキスト ボックス 4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43" name="テキスト ボックス 4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447" name="直線コネクタ 446"/>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448"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449" name="直線コネクタ 448"/>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450"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451" name="直線コネクタ 450"/>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452"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453" name="フローチャート : 判断 452"/>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454" name="フローチャート : 判断 453"/>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455"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54248</xdr:rowOff>
    </xdr:from>
    <xdr:to>
      <xdr:col>22</xdr:col>
      <xdr:colOff>415925</xdr:colOff>
      <xdr:row>80</xdr:row>
      <xdr:rowOff>155848</xdr:rowOff>
    </xdr:to>
    <xdr:sp macro="" textlink="">
      <xdr:nvSpPr>
        <xdr:cNvPr id="461" name="円/楕円 460"/>
        <xdr:cNvSpPr/>
      </xdr:nvSpPr>
      <xdr:spPr>
        <a:xfrm>
          <a:off x="15430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925</xdr:rowOff>
    </xdr:from>
    <xdr:ext cx="405111" cy="259045"/>
    <xdr:sp macro="" textlink="">
      <xdr:nvSpPr>
        <xdr:cNvPr id="462" name="n_1mainValue【消防施設】&#10;有形固定資産減価償却率"/>
        <xdr:cNvSpPr txBox="1"/>
      </xdr:nvSpPr>
      <xdr:spPr>
        <a:xfrm>
          <a:off x="15266043"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73" name="直線コネクタ 47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74" name="テキスト ボックス 47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77" name="直線コネクタ 47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78" name="テキスト ボックス 47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82" name="直線コネクタ 481"/>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83"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84" name="直線コネクタ 483"/>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85"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86" name="直線コネクタ 485"/>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87"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88" name="フローチャート : 判断 487"/>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89" name="フローチャート : 判断 488"/>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57166</xdr:rowOff>
    </xdr:from>
    <xdr:ext cx="469744" cy="259045"/>
    <xdr:sp macro="" textlink="">
      <xdr:nvSpPr>
        <xdr:cNvPr id="490" name="n_1aveValue【消防施設】&#10;一人当たり面積"/>
        <xdr:cNvSpPr txBox="1"/>
      </xdr:nvSpPr>
      <xdr:spPr>
        <a:xfrm>
          <a:off x="21075727"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xdr:rowOff>
    </xdr:from>
    <xdr:to>
      <xdr:col>31</xdr:col>
      <xdr:colOff>85725</xdr:colOff>
      <xdr:row>79</xdr:row>
      <xdr:rowOff>117475</xdr:rowOff>
    </xdr:to>
    <xdr:sp macro="" textlink="">
      <xdr:nvSpPr>
        <xdr:cNvPr id="496" name="円/楕円 495"/>
        <xdr:cNvSpPr/>
      </xdr:nvSpPr>
      <xdr:spPr>
        <a:xfrm>
          <a:off x="21272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134002</xdr:rowOff>
    </xdr:from>
    <xdr:ext cx="469744" cy="259045"/>
    <xdr:sp macro="" textlink="">
      <xdr:nvSpPr>
        <xdr:cNvPr id="497" name="n_1mainValue【消防施設】&#10;一人当たり面積"/>
        <xdr:cNvSpPr txBox="1"/>
      </xdr:nvSpPr>
      <xdr:spPr>
        <a:xfrm>
          <a:off x="210757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9" name="直線コネクタ 5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0" name="テキスト ボックス 5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1" name="直線コネクタ 5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2" name="テキスト ボックス 5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3" name="直線コネクタ 5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4" name="テキスト ボックス 5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5" name="直線コネクタ 5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6" name="テキスト ボックス 5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9906</xdr:rowOff>
    </xdr:from>
    <xdr:to>
      <xdr:col>23</xdr:col>
      <xdr:colOff>516889</xdr:colOff>
      <xdr:row>107</xdr:row>
      <xdr:rowOff>112776</xdr:rowOff>
    </xdr:to>
    <xdr:cxnSp macro="">
      <xdr:nvCxnSpPr>
        <xdr:cNvPr id="520" name="直線コネクタ 519"/>
        <xdr:cNvCxnSpPr/>
      </xdr:nvCxnSpPr>
      <xdr:spPr>
        <a:xfrm flipV="1">
          <a:off x="16318864" y="17326356"/>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116603</xdr:rowOff>
    </xdr:from>
    <xdr:ext cx="405111" cy="259045"/>
    <xdr:sp macro="" textlink="">
      <xdr:nvSpPr>
        <xdr:cNvPr id="521" name="【庁舎】&#10;有形固定資産減価償却率最小値テキスト"/>
        <xdr:cNvSpPr txBox="1"/>
      </xdr:nvSpPr>
      <xdr:spPr>
        <a:xfrm>
          <a:off x="164084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107</xdr:row>
      <xdr:rowOff>112776</xdr:rowOff>
    </xdr:from>
    <xdr:to>
      <xdr:col>23</xdr:col>
      <xdr:colOff>606425</xdr:colOff>
      <xdr:row>107</xdr:row>
      <xdr:rowOff>112776</xdr:rowOff>
    </xdr:to>
    <xdr:cxnSp macro="">
      <xdr:nvCxnSpPr>
        <xdr:cNvPr id="522" name="直線コネクタ 521"/>
        <xdr:cNvCxnSpPr/>
      </xdr:nvCxnSpPr>
      <xdr:spPr>
        <a:xfrm>
          <a:off x="16230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128033</xdr:rowOff>
    </xdr:from>
    <xdr:ext cx="405111" cy="259045"/>
    <xdr:sp macro="" textlink="">
      <xdr:nvSpPr>
        <xdr:cNvPr id="523" name="【庁舎】&#10;有形固定資産減価償却率最大値テキスト"/>
        <xdr:cNvSpPr txBox="1"/>
      </xdr:nvSpPr>
      <xdr:spPr>
        <a:xfrm>
          <a:off x="16408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101</xdr:row>
      <xdr:rowOff>9906</xdr:rowOff>
    </xdr:from>
    <xdr:to>
      <xdr:col>23</xdr:col>
      <xdr:colOff>606425</xdr:colOff>
      <xdr:row>101</xdr:row>
      <xdr:rowOff>9906</xdr:rowOff>
    </xdr:to>
    <xdr:cxnSp macro="">
      <xdr:nvCxnSpPr>
        <xdr:cNvPr id="524" name="直線コネクタ 523"/>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31259</xdr:rowOff>
    </xdr:from>
    <xdr:ext cx="405111" cy="259045"/>
    <xdr:sp macro="" textlink="">
      <xdr:nvSpPr>
        <xdr:cNvPr id="525" name="【庁舎】&#10;有形固定資産減価償却率平均値テキスト"/>
        <xdr:cNvSpPr txBox="1"/>
      </xdr:nvSpPr>
      <xdr:spPr>
        <a:xfrm>
          <a:off x="16408400" y="1786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52832</xdr:rowOff>
    </xdr:from>
    <xdr:to>
      <xdr:col>23</xdr:col>
      <xdr:colOff>568325</xdr:colOff>
      <xdr:row>104</xdr:row>
      <xdr:rowOff>154432</xdr:rowOff>
    </xdr:to>
    <xdr:sp macro="" textlink="">
      <xdr:nvSpPr>
        <xdr:cNvPr id="526" name="フローチャート : 判断 525"/>
        <xdr:cNvSpPr/>
      </xdr:nvSpPr>
      <xdr:spPr>
        <a:xfrm>
          <a:off x="16268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112268</xdr:rowOff>
    </xdr:from>
    <xdr:to>
      <xdr:col>22</xdr:col>
      <xdr:colOff>415925</xdr:colOff>
      <xdr:row>106</xdr:row>
      <xdr:rowOff>42418</xdr:rowOff>
    </xdr:to>
    <xdr:sp macro="" textlink="">
      <xdr:nvSpPr>
        <xdr:cNvPr id="527" name="フローチャート : 判断 526"/>
        <xdr:cNvSpPr/>
      </xdr:nvSpPr>
      <xdr:spPr>
        <a:xfrm>
          <a:off x="15430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58945</xdr:rowOff>
    </xdr:from>
    <xdr:ext cx="405111" cy="259045"/>
    <xdr:sp macro="" textlink="">
      <xdr:nvSpPr>
        <xdr:cNvPr id="528" name="n_1aveValue【庁舎】&#10;有形固定資産減価償却率"/>
        <xdr:cNvSpPr txBox="1"/>
      </xdr:nvSpPr>
      <xdr:spPr>
        <a:xfrm>
          <a:off x="15266043" y="1788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151130</xdr:rowOff>
    </xdr:from>
    <xdr:to>
      <xdr:col>22</xdr:col>
      <xdr:colOff>415925</xdr:colOff>
      <xdr:row>108</xdr:row>
      <xdr:rowOff>81280</xdr:rowOff>
    </xdr:to>
    <xdr:sp macro="" textlink="">
      <xdr:nvSpPr>
        <xdr:cNvPr id="534" name="円/楕円 533"/>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72407</xdr:rowOff>
    </xdr:from>
    <xdr:ext cx="405111" cy="259045"/>
    <xdr:sp macro="" textlink="">
      <xdr:nvSpPr>
        <xdr:cNvPr id="535" name="n_1mainValue【庁舎】&#10;有形固定資産減価償却率"/>
        <xdr:cNvSpPr txBox="1"/>
      </xdr:nvSpPr>
      <xdr:spPr>
        <a:xfrm>
          <a:off x="15266043"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3" name="正方形/長方形 5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62230</xdr:rowOff>
    </xdr:from>
    <xdr:to>
      <xdr:col>32</xdr:col>
      <xdr:colOff>186689</xdr:colOff>
      <xdr:row>108</xdr:row>
      <xdr:rowOff>99061</xdr:rowOff>
    </xdr:to>
    <xdr:cxnSp macro="">
      <xdr:nvCxnSpPr>
        <xdr:cNvPr id="560" name="直線コネクタ 559"/>
        <xdr:cNvCxnSpPr/>
      </xdr:nvCxnSpPr>
      <xdr:spPr>
        <a:xfrm flipV="1">
          <a:off x="22160864" y="18235930"/>
          <a:ext cx="0" cy="379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61" name="【庁舎】&#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62" name="直線コネクタ 561"/>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8907</xdr:rowOff>
    </xdr:from>
    <xdr:ext cx="469744" cy="259045"/>
    <xdr:sp macro="" textlink="">
      <xdr:nvSpPr>
        <xdr:cNvPr id="563" name="【庁舎】&#10;一人当たり面積最大値テキスト"/>
        <xdr:cNvSpPr txBox="1"/>
      </xdr:nvSpPr>
      <xdr:spPr>
        <a:xfrm>
          <a:off x="222504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106</xdr:row>
      <xdr:rowOff>62230</xdr:rowOff>
    </xdr:from>
    <xdr:to>
      <xdr:col>32</xdr:col>
      <xdr:colOff>276225</xdr:colOff>
      <xdr:row>106</xdr:row>
      <xdr:rowOff>62230</xdr:rowOff>
    </xdr:to>
    <xdr:cxnSp macro="">
      <xdr:nvCxnSpPr>
        <xdr:cNvPr id="564" name="直線コネクタ 563"/>
        <xdr:cNvCxnSpPr/>
      </xdr:nvCxnSpPr>
      <xdr:spPr>
        <a:xfrm>
          <a:off x="22072600" y="18235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30497</xdr:rowOff>
    </xdr:from>
    <xdr:ext cx="469744" cy="259045"/>
    <xdr:sp macro="" textlink="">
      <xdr:nvSpPr>
        <xdr:cNvPr id="565" name="【庁舎】&#10;一人当たり面積平均値テキスト"/>
        <xdr:cNvSpPr txBox="1"/>
      </xdr:nvSpPr>
      <xdr:spPr>
        <a:xfrm>
          <a:off x="22250400" y="1837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52070</xdr:rowOff>
    </xdr:from>
    <xdr:to>
      <xdr:col>32</xdr:col>
      <xdr:colOff>238125</xdr:colOff>
      <xdr:row>107</xdr:row>
      <xdr:rowOff>153670</xdr:rowOff>
    </xdr:to>
    <xdr:sp macro="" textlink="">
      <xdr:nvSpPr>
        <xdr:cNvPr id="566" name="フローチャート : 判断 565"/>
        <xdr:cNvSpPr/>
      </xdr:nvSpPr>
      <xdr:spPr>
        <a:xfrm>
          <a:off x="221107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52070</xdr:rowOff>
    </xdr:from>
    <xdr:to>
      <xdr:col>31</xdr:col>
      <xdr:colOff>85725</xdr:colOff>
      <xdr:row>107</xdr:row>
      <xdr:rowOff>153670</xdr:rowOff>
    </xdr:to>
    <xdr:sp macro="" textlink="">
      <xdr:nvSpPr>
        <xdr:cNvPr id="567" name="フローチャート : 判断 566"/>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144797</xdr:rowOff>
    </xdr:from>
    <xdr:ext cx="469744" cy="259045"/>
    <xdr:sp macro="" textlink="">
      <xdr:nvSpPr>
        <xdr:cNvPr id="568" name="n_1ave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121920</xdr:rowOff>
    </xdr:from>
    <xdr:to>
      <xdr:col>31</xdr:col>
      <xdr:colOff>85725</xdr:colOff>
      <xdr:row>100</xdr:row>
      <xdr:rowOff>52070</xdr:rowOff>
    </xdr:to>
    <xdr:sp macro="" textlink="">
      <xdr:nvSpPr>
        <xdr:cNvPr id="574" name="円/楕円 573"/>
        <xdr:cNvSpPr/>
      </xdr:nvSpPr>
      <xdr:spPr>
        <a:xfrm>
          <a:off x="21272500" y="17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68597</xdr:rowOff>
    </xdr:from>
    <xdr:ext cx="469744" cy="259045"/>
    <xdr:sp macro="" textlink="">
      <xdr:nvSpPr>
        <xdr:cNvPr id="575" name="n_1mainValue【庁舎】&#10;一人当たり面積"/>
        <xdr:cNvSpPr txBox="1"/>
      </xdr:nvSpPr>
      <xdr:spPr>
        <a:xfrm>
          <a:off x="21075727"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本庁舎は、平成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年に建設、各支所は平成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年に建設したため</a:t>
          </a:r>
          <a:r>
            <a:rPr lang="ja-JP" altLang="ja-JP" sz="1100">
              <a:solidFill>
                <a:schemeClr val="dk1"/>
              </a:solidFill>
              <a:effectLst/>
              <a:latin typeface="+mn-lt"/>
              <a:ea typeface="+mn-ea"/>
              <a:cs typeface="+mn-cs"/>
            </a:rPr>
            <a:t>有形固定資産減価償却率が類似団体より低くなっています。保健センター、図書館、体育館、消防施設、一般廃棄物処理施設は、いずれも</a:t>
          </a:r>
          <a:r>
            <a:rPr kumimoji="1" lang="ja-JP" altLang="ja-JP" sz="1100">
              <a:solidFill>
                <a:schemeClr val="dk1"/>
              </a:solidFill>
              <a:effectLst/>
              <a:latin typeface="+mn-lt"/>
              <a:ea typeface="+mn-ea"/>
              <a:cs typeface="+mn-cs"/>
            </a:rPr>
            <a:t>昭和４０年代から昭和５０年代に整備しており、それらの施設が耐用年数を迎えつつあることから、有形固定資産減価償却率が全国平均や類似団体より</a:t>
          </a:r>
          <a:r>
            <a:rPr lang="ja-JP" altLang="ja-JP" sz="1100">
              <a:solidFill>
                <a:schemeClr val="dk1"/>
              </a:solidFill>
              <a:effectLst/>
              <a:latin typeface="+mn-lt"/>
              <a:ea typeface="+mn-ea"/>
              <a:cs typeface="+mn-cs"/>
            </a:rPr>
            <a:t>高い水準にあります。予防的な修繕や改修を行うことにより、施設の機能を適正に維持するなど長寿命化を図っていきます。一般廃棄物処理施設については、現在更新計画が進んでいます。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人口一人当たりの税及び税交付金は類似団体平均並みであるのに対して、公債費等の影響で基準財政需要額が類似団体と比較して高いことが低位にある理由と考えられる。</a:t>
          </a:r>
          <a:endParaRPr lang="ja-JP" altLang="ja-JP" sz="1400">
            <a:effectLst/>
          </a:endParaRPr>
        </a:p>
        <a:p>
          <a:r>
            <a:rPr kumimoji="1" lang="ja-JP" altLang="ja-JP" sz="1100">
              <a:solidFill>
                <a:schemeClr val="dk1"/>
              </a:solidFill>
              <a:effectLst/>
              <a:latin typeface="+mn-lt"/>
              <a:ea typeface="+mn-ea"/>
              <a:cs typeface="+mn-cs"/>
            </a:rPr>
            <a:t>　現在行っている、新発債の制限を継続するとともに、直営事業の民間委託を行い財政状況の改善に努める。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各性質別の内訳は、公債費２５．６％が最大で以下人件費１９．０％、補助費１５．５％、繰出金１５．２％、物件費１１．８％と続く。</a:t>
          </a:r>
          <a:endParaRPr kumimoji="1" lang="en-US" altLang="ja-JP" sz="1200">
            <a:latin typeface="ＭＳ Ｐゴシック"/>
          </a:endParaRPr>
        </a:p>
        <a:p>
          <a:r>
            <a:rPr kumimoji="1" lang="ja-JP" altLang="en-US" sz="1200">
              <a:latin typeface="ＭＳ Ｐゴシック"/>
            </a:rPr>
            <a:t>　町村合併まで福祉施設の運営を直営で行っていたため、近隣自治体と比較して職員数が多い状態にあったが、事業の民間委託等を行い職員数の削減を行ってきた。また、新年度予算編成時に新発債の制限をかけることや、対前々年度経常一般財源決算額の４％減を掲げるなどして経常収支比率の改善に努め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63923</xdr:rowOff>
    </xdr:from>
    <xdr:to>
      <xdr:col>7</xdr:col>
      <xdr:colOff>152400</xdr:colOff>
      <xdr:row>67</xdr:row>
      <xdr:rowOff>80010</xdr:rowOff>
    </xdr:to>
    <xdr:cxnSp macro="">
      <xdr:nvCxnSpPr>
        <xdr:cNvPr id="133" name="直線コネクタ 132"/>
        <xdr:cNvCxnSpPr/>
      </xdr:nvCxnSpPr>
      <xdr:spPr>
        <a:xfrm>
          <a:off x="4114800" y="115510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31750</xdr:rowOff>
    </xdr:from>
    <xdr:to>
      <xdr:col>6</xdr:col>
      <xdr:colOff>0</xdr:colOff>
      <xdr:row>67</xdr:row>
      <xdr:rowOff>63923</xdr:rowOff>
    </xdr:to>
    <xdr:cxnSp macro="">
      <xdr:nvCxnSpPr>
        <xdr:cNvPr id="136" name="直線コネクタ 135"/>
        <xdr:cNvCxnSpPr/>
      </xdr:nvCxnSpPr>
      <xdr:spPr>
        <a:xfrm>
          <a:off x="3225800" y="115189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7620</xdr:rowOff>
    </xdr:from>
    <xdr:to>
      <xdr:col>4</xdr:col>
      <xdr:colOff>482600</xdr:colOff>
      <xdr:row>67</xdr:row>
      <xdr:rowOff>31750</xdr:rowOff>
    </xdr:to>
    <xdr:cxnSp macro="">
      <xdr:nvCxnSpPr>
        <xdr:cNvPr id="139" name="直線コネクタ 138"/>
        <xdr:cNvCxnSpPr/>
      </xdr:nvCxnSpPr>
      <xdr:spPr>
        <a:xfrm>
          <a:off x="2336800" y="1149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7620</xdr:rowOff>
    </xdr:from>
    <xdr:to>
      <xdr:col>3</xdr:col>
      <xdr:colOff>279400</xdr:colOff>
      <xdr:row>67</xdr:row>
      <xdr:rowOff>39794</xdr:rowOff>
    </xdr:to>
    <xdr:cxnSp macro="">
      <xdr:nvCxnSpPr>
        <xdr:cNvPr id="142" name="直線コネクタ 141"/>
        <xdr:cNvCxnSpPr/>
      </xdr:nvCxnSpPr>
      <xdr:spPr>
        <a:xfrm flipV="1">
          <a:off x="1447800" y="114947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29210</xdr:rowOff>
    </xdr:from>
    <xdr:to>
      <xdr:col>7</xdr:col>
      <xdr:colOff>203200</xdr:colOff>
      <xdr:row>67</xdr:row>
      <xdr:rowOff>130810</xdr:rowOff>
    </xdr:to>
    <xdr:sp macro="" textlink="">
      <xdr:nvSpPr>
        <xdr:cNvPr id="152" name="円/楕円 151"/>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96537</xdr:rowOff>
    </xdr:from>
    <xdr:ext cx="762000" cy="259045"/>
    <xdr:sp macro="" textlink="">
      <xdr:nvSpPr>
        <xdr:cNvPr id="153"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13123</xdr:rowOff>
    </xdr:from>
    <xdr:to>
      <xdr:col>6</xdr:col>
      <xdr:colOff>50800</xdr:colOff>
      <xdr:row>67</xdr:row>
      <xdr:rowOff>114723</xdr:rowOff>
    </xdr:to>
    <xdr:sp macro="" textlink="">
      <xdr:nvSpPr>
        <xdr:cNvPr id="154" name="円/楕円 153"/>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99500</xdr:rowOff>
    </xdr:from>
    <xdr:ext cx="736600" cy="259045"/>
    <xdr:sp macro="" textlink="">
      <xdr:nvSpPr>
        <xdr:cNvPr id="155" name="テキスト ボックス 154"/>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152400</xdr:rowOff>
    </xdr:from>
    <xdr:to>
      <xdr:col>4</xdr:col>
      <xdr:colOff>533400</xdr:colOff>
      <xdr:row>67</xdr:row>
      <xdr:rowOff>82550</xdr:rowOff>
    </xdr:to>
    <xdr:sp macro="" textlink="">
      <xdr:nvSpPr>
        <xdr:cNvPr id="156" name="円/楕円 155"/>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67327</xdr:rowOff>
    </xdr:from>
    <xdr:ext cx="762000" cy="259045"/>
    <xdr:sp macro="" textlink="">
      <xdr:nvSpPr>
        <xdr:cNvPr id="157" name="テキスト ボックス 156"/>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128270</xdr:rowOff>
    </xdr:from>
    <xdr:to>
      <xdr:col>3</xdr:col>
      <xdr:colOff>330200</xdr:colOff>
      <xdr:row>67</xdr:row>
      <xdr:rowOff>58420</xdr:rowOff>
    </xdr:to>
    <xdr:sp macro="" textlink="">
      <xdr:nvSpPr>
        <xdr:cNvPr id="158" name="円/楕円 157"/>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43197</xdr:rowOff>
    </xdr:from>
    <xdr:ext cx="762000" cy="259045"/>
    <xdr:sp macro="" textlink="">
      <xdr:nvSpPr>
        <xdr:cNvPr id="159" name="テキスト ボックス 158"/>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160444</xdr:rowOff>
    </xdr:from>
    <xdr:to>
      <xdr:col>2</xdr:col>
      <xdr:colOff>127000</xdr:colOff>
      <xdr:row>67</xdr:row>
      <xdr:rowOff>90594</xdr:rowOff>
    </xdr:to>
    <xdr:sp macro="" textlink="">
      <xdr:nvSpPr>
        <xdr:cNvPr id="160" name="円/楕円 159"/>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75371</xdr:rowOff>
    </xdr:from>
    <xdr:ext cx="762000" cy="259045"/>
    <xdr:sp macro="" textlink="">
      <xdr:nvSpPr>
        <xdr:cNvPr id="161" name="テキスト ボックス 160"/>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類似団体と比較して１人当たりの人件費及び物件費が多い。</a:t>
          </a:r>
          <a:endParaRPr kumimoji="1" lang="en-US" altLang="ja-JP" sz="1100">
            <a:latin typeface="ＭＳ Ｐゴシック"/>
          </a:endParaRPr>
        </a:p>
        <a:p>
          <a:r>
            <a:rPr kumimoji="1" lang="ja-JP" altLang="en-US" sz="1100">
              <a:latin typeface="ＭＳ Ｐゴシック"/>
            </a:rPr>
            <a:t>　人口は減少傾向にあるが、面積は広大で居住地が分散しているため窓口業務等行政サービスの集約化が難しく、職員の削減、設備の統合等による維持管理経費の削減が行えていないことが一因である。</a:t>
          </a:r>
          <a:endParaRPr kumimoji="1" lang="en-US" altLang="ja-JP" sz="1100">
            <a:latin typeface="ＭＳ Ｐゴシック"/>
          </a:endParaRPr>
        </a:p>
        <a:p>
          <a:r>
            <a:rPr kumimoji="1" lang="ja-JP" altLang="en-US" sz="1100">
              <a:latin typeface="ＭＳ Ｐゴシック"/>
            </a:rPr>
            <a:t>　その他、共同処理を行う事務組合に対する負担金や福祉施設の指定管理料等の割合が大きい。平成３０年度からは福祉施設の民間譲渡が決定しており、多少の改善が見込まれる。</a:t>
          </a:r>
          <a:endParaRPr kumimoji="1" lang="en-US" altLang="ja-JP" sz="1100">
            <a:latin typeface="ＭＳ Ｐゴシック"/>
          </a:endParaRPr>
        </a:p>
        <a:p>
          <a:r>
            <a:rPr kumimoji="1" lang="ja-JP" altLang="en-US" sz="1100">
              <a:latin typeface="ＭＳ Ｐゴシック"/>
            </a:rPr>
            <a:t>　今後、公共施設等総合管理計画に基づいた施設の維持管理経費の削減を目指し、限られた財源で、効率的かつ適正な行政サービスの提供に努める。</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150054</xdr:rowOff>
    </xdr:from>
    <xdr:to>
      <xdr:col>7</xdr:col>
      <xdr:colOff>152400</xdr:colOff>
      <xdr:row>83</xdr:row>
      <xdr:rowOff>152513</xdr:rowOff>
    </xdr:to>
    <xdr:cxnSp macro="">
      <xdr:nvCxnSpPr>
        <xdr:cNvPr id="198" name="直線コネクタ 197"/>
        <xdr:cNvCxnSpPr/>
      </xdr:nvCxnSpPr>
      <xdr:spPr>
        <a:xfrm flipV="1">
          <a:off x="4114800" y="14380404"/>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103836</xdr:rowOff>
    </xdr:from>
    <xdr:to>
      <xdr:col>6</xdr:col>
      <xdr:colOff>0</xdr:colOff>
      <xdr:row>83</xdr:row>
      <xdr:rowOff>152513</xdr:rowOff>
    </xdr:to>
    <xdr:cxnSp macro="">
      <xdr:nvCxnSpPr>
        <xdr:cNvPr id="201" name="直線コネクタ 200"/>
        <xdr:cNvCxnSpPr/>
      </xdr:nvCxnSpPr>
      <xdr:spPr>
        <a:xfrm>
          <a:off x="3225800" y="14334186"/>
          <a:ext cx="889000" cy="4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83108</xdr:rowOff>
    </xdr:from>
    <xdr:to>
      <xdr:col>4</xdr:col>
      <xdr:colOff>482600</xdr:colOff>
      <xdr:row>83</xdr:row>
      <xdr:rowOff>103836</xdr:rowOff>
    </xdr:to>
    <xdr:cxnSp macro="">
      <xdr:nvCxnSpPr>
        <xdr:cNvPr id="204" name="直線コネクタ 203"/>
        <xdr:cNvCxnSpPr/>
      </xdr:nvCxnSpPr>
      <xdr:spPr>
        <a:xfrm>
          <a:off x="2336800" y="14313458"/>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81418</xdr:rowOff>
    </xdr:from>
    <xdr:to>
      <xdr:col>3</xdr:col>
      <xdr:colOff>279400</xdr:colOff>
      <xdr:row>83</xdr:row>
      <xdr:rowOff>83108</xdr:rowOff>
    </xdr:to>
    <xdr:cxnSp macro="">
      <xdr:nvCxnSpPr>
        <xdr:cNvPr id="207" name="直線コネクタ 206"/>
        <xdr:cNvCxnSpPr/>
      </xdr:nvCxnSpPr>
      <xdr:spPr>
        <a:xfrm>
          <a:off x="1447800" y="14311768"/>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99254</xdr:rowOff>
    </xdr:from>
    <xdr:to>
      <xdr:col>7</xdr:col>
      <xdr:colOff>203200</xdr:colOff>
      <xdr:row>84</xdr:row>
      <xdr:rowOff>29404</xdr:rowOff>
    </xdr:to>
    <xdr:sp macro="" textlink="">
      <xdr:nvSpPr>
        <xdr:cNvPr id="217" name="円/楕円 216"/>
        <xdr:cNvSpPr/>
      </xdr:nvSpPr>
      <xdr:spPr>
        <a:xfrm>
          <a:off x="4902200" y="14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71331</xdr:rowOff>
    </xdr:from>
    <xdr:ext cx="762000" cy="259045"/>
    <xdr:sp macro="" textlink="">
      <xdr:nvSpPr>
        <xdr:cNvPr id="218" name="人件費・物件費等の状況該当値テキスト"/>
        <xdr:cNvSpPr txBox="1"/>
      </xdr:nvSpPr>
      <xdr:spPr>
        <a:xfrm>
          <a:off x="5041900" y="143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284,846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101713</xdr:rowOff>
    </xdr:from>
    <xdr:to>
      <xdr:col>6</xdr:col>
      <xdr:colOff>50800</xdr:colOff>
      <xdr:row>84</xdr:row>
      <xdr:rowOff>31863</xdr:rowOff>
    </xdr:to>
    <xdr:sp macro="" textlink="">
      <xdr:nvSpPr>
        <xdr:cNvPr id="219" name="円/楕円 218"/>
        <xdr:cNvSpPr/>
      </xdr:nvSpPr>
      <xdr:spPr>
        <a:xfrm>
          <a:off x="4064000" y="143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16640</xdr:rowOff>
    </xdr:from>
    <xdr:ext cx="736600" cy="259045"/>
    <xdr:sp macro="" textlink="">
      <xdr:nvSpPr>
        <xdr:cNvPr id="220" name="テキスト ボックス 219"/>
        <xdr:cNvSpPr txBox="1"/>
      </xdr:nvSpPr>
      <xdr:spPr>
        <a:xfrm>
          <a:off x="3733800" y="1441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53036</xdr:rowOff>
    </xdr:from>
    <xdr:to>
      <xdr:col>4</xdr:col>
      <xdr:colOff>533400</xdr:colOff>
      <xdr:row>83</xdr:row>
      <xdr:rowOff>154636</xdr:rowOff>
    </xdr:to>
    <xdr:sp macro="" textlink="">
      <xdr:nvSpPr>
        <xdr:cNvPr id="221" name="円/楕円 220"/>
        <xdr:cNvSpPr/>
      </xdr:nvSpPr>
      <xdr:spPr>
        <a:xfrm>
          <a:off x="3175000" y="142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139413</xdr:rowOff>
    </xdr:from>
    <xdr:ext cx="762000" cy="259045"/>
    <xdr:sp macro="" textlink="">
      <xdr:nvSpPr>
        <xdr:cNvPr id="222" name="テキスト ボックス 221"/>
        <xdr:cNvSpPr txBox="1"/>
      </xdr:nvSpPr>
      <xdr:spPr>
        <a:xfrm>
          <a:off x="2844800" y="1436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32308</xdr:rowOff>
    </xdr:from>
    <xdr:to>
      <xdr:col>3</xdr:col>
      <xdr:colOff>330200</xdr:colOff>
      <xdr:row>83</xdr:row>
      <xdr:rowOff>133908</xdr:rowOff>
    </xdr:to>
    <xdr:sp macro="" textlink="">
      <xdr:nvSpPr>
        <xdr:cNvPr id="223" name="円/楕円 222"/>
        <xdr:cNvSpPr/>
      </xdr:nvSpPr>
      <xdr:spPr>
        <a:xfrm>
          <a:off x="2286000" y="142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118685</xdr:rowOff>
    </xdr:from>
    <xdr:ext cx="762000" cy="259045"/>
    <xdr:sp macro="" textlink="">
      <xdr:nvSpPr>
        <xdr:cNvPr id="224" name="テキスト ボックス 223"/>
        <xdr:cNvSpPr txBox="1"/>
      </xdr:nvSpPr>
      <xdr:spPr>
        <a:xfrm>
          <a:off x="1955800" y="143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30618</xdr:rowOff>
    </xdr:from>
    <xdr:to>
      <xdr:col>2</xdr:col>
      <xdr:colOff>127000</xdr:colOff>
      <xdr:row>83</xdr:row>
      <xdr:rowOff>132218</xdr:rowOff>
    </xdr:to>
    <xdr:sp macro="" textlink="">
      <xdr:nvSpPr>
        <xdr:cNvPr id="225" name="円/楕円 224"/>
        <xdr:cNvSpPr/>
      </xdr:nvSpPr>
      <xdr:spPr>
        <a:xfrm>
          <a:off x="1397000" y="142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116995</xdr:rowOff>
    </xdr:from>
    <xdr:ext cx="762000" cy="259045"/>
    <xdr:sp macro="" textlink="">
      <xdr:nvSpPr>
        <xdr:cNvPr id="226" name="テキスト ボックス 225"/>
        <xdr:cNvSpPr txBox="1"/>
      </xdr:nvSpPr>
      <xdr:spPr>
        <a:xfrm>
          <a:off x="1066800" y="143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国と比較して中間層以上の職員が多いが、現給保障の影響により、昇給停止によることなどで前年度と比較してマイナスとなっている。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136172</xdr:rowOff>
    </xdr:from>
    <xdr:to>
      <xdr:col>24</xdr:col>
      <xdr:colOff>558800</xdr:colOff>
      <xdr:row>84</xdr:row>
      <xdr:rowOff>162984</xdr:rowOff>
    </xdr:to>
    <xdr:cxnSp macro="">
      <xdr:nvCxnSpPr>
        <xdr:cNvPr id="260" name="直線コネクタ 259"/>
        <xdr:cNvCxnSpPr/>
      </xdr:nvCxnSpPr>
      <xdr:spPr>
        <a:xfrm flipV="1">
          <a:off x="16179800" y="145379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84</xdr:row>
      <xdr:rowOff>162984</xdr:rowOff>
    </xdr:to>
    <xdr:cxnSp macro="">
      <xdr:nvCxnSpPr>
        <xdr:cNvPr id="263" name="直線コネクタ 262"/>
        <xdr:cNvCxnSpPr/>
      </xdr:nvCxnSpPr>
      <xdr:spPr>
        <a:xfrm>
          <a:off x="15290800" y="1433688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106539</xdr:rowOff>
    </xdr:to>
    <xdr:cxnSp macro="">
      <xdr:nvCxnSpPr>
        <xdr:cNvPr id="266" name="直線コネクタ 265"/>
        <xdr:cNvCxnSpPr/>
      </xdr:nvCxnSpPr>
      <xdr:spPr>
        <a:xfrm>
          <a:off x="14401800" y="141894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147461</xdr:rowOff>
    </xdr:to>
    <xdr:cxnSp macro="">
      <xdr:nvCxnSpPr>
        <xdr:cNvPr id="269" name="直線コネクタ 268"/>
        <xdr:cNvCxnSpPr/>
      </xdr:nvCxnSpPr>
      <xdr:spPr>
        <a:xfrm flipV="1">
          <a:off x="13512800" y="141894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85372</xdr:rowOff>
    </xdr:from>
    <xdr:to>
      <xdr:col>24</xdr:col>
      <xdr:colOff>609600</xdr:colOff>
      <xdr:row>85</xdr:row>
      <xdr:rowOff>15522</xdr:rowOff>
    </xdr:to>
    <xdr:sp macro="" textlink="">
      <xdr:nvSpPr>
        <xdr:cNvPr id="279" name="円/楕円 278"/>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57449</xdr:rowOff>
    </xdr:from>
    <xdr:ext cx="762000" cy="259045"/>
    <xdr:sp macro="" textlink="">
      <xdr:nvSpPr>
        <xdr:cNvPr id="280"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1" name="円/楕円 280"/>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2" name="テキスト ボックス 281"/>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83" name="円/楕円 282"/>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84" name="テキスト ボックス 28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5" name="円/楕円 284"/>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86" name="テキスト ボックス 285"/>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7" name="円/楕円 286"/>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11588</xdr:rowOff>
    </xdr:from>
    <xdr:ext cx="762000" cy="259045"/>
    <xdr:sp macro="" textlink="">
      <xdr:nvSpPr>
        <xdr:cNvPr id="288" name="テキスト ボックス 287"/>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面積が４１９．２平方キロメートルと広いうえ、合併により人口が集中している地域が分散している。高齢化率が４０％を超え、公共交通機関の少ない本町の現状で、支所等の行政サービスを集約化することによる職員数の削減は困難である。</a:t>
          </a:r>
          <a:endParaRPr kumimoji="1" lang="en-US" altLang="ja-JP" sz="1200">
            <a:latin typeface="ＭＳ Ｐゴシック"/>
          </a:endParaRPr>
        </a:p>
        <a:p>
          <a:r>
            <a:rPr kumimoji="1" lang="ja-JP" altLang="en-US" sz="1200">
              <a:latin typeface="ＭＳ Ｐゴシック"/>
            </a:rPr>
            <a:t>　また、道路改良や農業、保健福祉事業における個別訪問など、面積に応じた人員配置が必要な事業が多いため、人口に対する職員数が多くなっている。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117237</xdr:rowOff>
    </xdr:from>
    <xdr:to>
      <xdr:col>24</xdr:col>
      <xdr:colOff>558800</xdr:colOff>
      <xdr:row>67</xdr:row>
      <xdr:rowOff>13653</xdr:rowOff>
    </xdr:to>
    <xdr:cxnSp macro="">
      <xdr:nvCxnSpPr>
        <xdr:cNvPr id="327" name="直線コネクタ 326"/>
        <xdr:cNvCxnSpPr/>
      </xdr:nvCxnSpPr>
      <xdr:spPr>
        <a:xfrm>
          <a:off x="16179800" y="11432937"/>
          <a:ext cx="8382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117237</xdr:rowOff>
    </xdr:from>
    <xdr:to>
      <xdr:col>23</xdr:col>
      <xdr:colOff>406400</xdr:colOff>
      <xdr:row>66</xdr:row>
      <xdr:rowOff>150416</xdr:rowOff>
    </xdr:to>
    <xdr:cxnSp macro="">
      <xdr:nvCxnSpPr>
        <xdr:cNvPr id="330" name="直線コネクタ 329"/>
        <xdr:cNvCxnSpPr/>
      </xdr:nvCxnSpPr>
      <xdr:spPr>
        <a:xfrm flipV="1">
          <a:off x="15290800" y="1143293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93107</xdr:rowOff>
    </xdr:from>
    <xdr:to>
      <xdr:col>22</xdr:col>
      <xdr:colOff>203200</xdr:colOff>
      <xdr:row>66</xdr:row>
      <xdr:rowOff>150416</xdr:rowOff>
    </xdr:to>
    <xdr:cxnSp macro="">
      <xdr:nvCxnSpPr>
        <xdr:cNvPr id="333" name="直線コネクタ 332"/>
        <xdr:cNvCxnSpPr/>
      </xdr:nvCxnSpPr>
      <xdr:spPr>
        <a:xfrm>
          <a:off x="14401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93107</xdr:rowOff>
    </xdr:from>
    <xdr:to>
      <xdr:col>21</xdr:col>
      <xdr:colOff>0</xdr:colOff>
      <xdr:row>66</xdr:row>
      <xdr:rowOff>148907</xdr:rowOff>
    </xdr:to>
    <xdr:cxnSp macro="">
      <xdr:nvCxnSpPr>
        <xdr:cNvPr id="336" name="直線コネクタ 335"/>
        <xdr:cNvCxnSpPr/>
      </xdr:nvCxnSpPr>
      <xdr:spPr>
        <a:xfrm flipV="1">
          <a:off x="13512800" y="11408807"/>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134303</xdr:rowOff>
    </xdr:from>
    <xdr:to>
      <xdr:col>24</xdr:col>
      <xdr:colOff>609600</xdr:colOff>
      <xdr:row>67</xdr:row>
      <xdr:rowOff>64453</xdr:rowOff>
    </xdr:to>
    <xdr:sp macro="" textlink="">
      <xdr:nvSpPr>
        <xdr:cNvPr id="346" name="円/楕円 345"/>
        <xdr:cNvSpPr/>
      </xdr:nvSpPr>
      <xdr:spPr>
        <a:xfrm>
          <a:off x="16967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30180</xdr:rowOff>
    </xdr:from>
    <xdr:ext cx="762000" cy="259045"/>
    <xdr:sp macro="" textlink="">
      <xdr:nvSpPr>
        <xdr:cNvPr id="347" name="定員管理の状況該当値テキスト"/>
        <xdr:cNvSpPr txBox="1"/>
      </xdr:nvSpPr>
      <xdr:spPr>
        <a:xfrm>
          <a:off x="17106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66437</xdr:rowOff>
    </xdr:from>
    <xdr:to>
      <xdr:col>23</xdr:col>
      <xdr:colOff>457200</xdr:colOff>
      <xdr:row>66</xdr:row>
      <xdr:rowOff>168037</xdr:rowOff>
    </xdr:to>
    <xdr:sp macro="" textlink="">
      <xdr:nvSpPr>
        <xdr:cNvPr id="348" name="円/楕円 347"/>
        <xdr:cNvSpPr/>
      </xdr:nvSpPr>
      <xdr:spPr>
        <a:xfrm>
          <a:off x="161290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152814</xdr:rowOff>
    </xdr:from>
    <xdr:ext cx="736600" cy="259045"/>
    <xdr:sp macro="" textlink="">
      <xdr:nvSpPr>
        <xdr:cNvPr id="349" name="テキスト ボックス 348"/>
        <xdr:cNvSpPr txBox="1"/>
      </xdr:nvSpPr>
      <xdr:spPr>
        <a:xfrm>
          <a:off x="15798800" y="1146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99616</xdr:rowOff>
    </xdr:from>
    <xdr:to>
      <xdr:col>22</xdr:col>
      <xdr:colOff>254000</xdr:colOff>
      <xdr:row>67</xdr:row>
      <xdr:rowOff>29766</xdr:rowOff>
    </xdr:to>
    <xdr:sp macro="" textlink="">
      <xdr:nvSpPr>
        <xdr:cNvPr id="350" name="円/楕円 349"/>
        <xdr:cNvSpPr/>
      </xdr:nvSpPr>
      <xdr:spPr>
        <a:xfrm>
          <a:off x="15240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14543</xdr:rowOff>
    </xdr:from>
    <xdr:ext cx="762000" cy="259045"/>
    <xdr:sp macro="" textlink="">
      <xdr:nvSpPr>
        <xdr:cNvPr id="351" name="テキスト ボックス 350"/>
        <xdr:cNvSpPr txBox="1"/>
      </xdr:nvSpPr>
      <xdr:spPr>
        <a:xfrm>
          <a:off x="14909800" y="115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42307</xdr:rowOff>
    </xdr:from>
    <xdr:to>
      <xdr:col>21</xdr:col>
      <xdr:colOff>50800</xdr:colOff>
      <xdr:row>66</xdr:row>
      <xdr:rowOff>143907</xdr:rowOff>
    </xdr:to>
    <xdr:sp macro="" textlink="">
      <xdr:nvSpPr>
        <xdr:cNvPr id="352" name="円/楕円 351"/>
        <xdr:cNvSpPr/>
      </xdr:nvSpPr>
      <xdr:spPr>
        <a:xfrm>
          <a:off x="14351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128684</xdr:rowOff>
    </xdr:from>
    <xdr:ext cx="762000" cy="259045"/>
    <xdr:sp macro="" textlink="">
      <xdr:nvSpPr>
        <xdr:cNvPr id="353" name="テキスト ボックス 352"/>
        <xdr:cNvSpPr txBox="1"/>
      </xdr:nvSpPr>
      <xdr:spPr>
        <a:xfrm>
          <a:off x="14020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98107</xdr:rowOff>
    </xdr:from>
    <xdr:to>
      <xdr:col>19</xdr:col>
      <xdr:colOff>533400</xdr:colOff>
      <xdr:row>67</xdr:row>
      <xdr:rowOff>28257</xdr:rowOff>
    </xdr:to>
    <xdr:sp macro="" textlink="">
      <xdr:nvSpPr>
        <xdr:cNvPr id="354" name="円/楕円 353"/>
        <xdr:cNvSpPr/>
      </xdr:nvSpPr>
      <xdr:spPr>
        <a:xfrm>
          <a:off x="13462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13034</xdr:rowOff>
    </xdr:from>
    <xdr:ext cx="762000" cy="259045"/>
    <xdr:sp macro="" textlink="">
      <xdr:nvSpPr>
        <xdr:cNvPr id="355" name="テキスト ボックス 354"/>
        <xdr:cNvSpPr txBox="1"/>
      </xdr:nvSpPr>
      <xdr:spPr>
        <a:xfrm>
          <a:off x="13131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起債償還額について、新発債の抑制や合併以前の大型建設事業の償還の終了に伴い、近年減少している。平成２５年８月豪雨災害の起債償還開始により平成３０年度まで一時的に償還額が微増するがそれ以降は減少に転じる。</a:t>
          </a:r>
          <a:endParaRPr kumimoji="1" lang="en-US" altLang="ja-JP" sz="1100">
            <a:latin typeface="ＭＳ Ｐゴシック"/>
          </a:endParaRPr>
        </a:p>
        <a:p>
          <a:r>
            <a:rPr kumimoji="1" lang="ja-JP" altLang="en-US" sz="1100">
              <a:latin typeface="ＭＳ Ｐゴシック"/>
            </a:rPr>
            <a:t>　しかしながら、普通交付税の合併算定替分の縮減や人口減少に伴う減額、平成２９年度からの事務組合ごみ処理施設の大型建設事業等の影響が懸念される。</a:t>
          </a:r>
          <a:endParaRPr kumimoji="1" lang="en-US" altLang="ja-JP" sz="1100">
            <a:latin typeface="ＭＳ Ｐゴシック"/>
          </a:endParaRPr>
        </a:p>
        <a:p>
          <a:r>
            <a:rPr kumimoji="1" lang="ja-JP" altLang="en-US" sz="1100">
              <a:latin typeface="ＭＳ Ｐゴシック"/>
            </a:rPr>
            <a:t>　引き続き、普通建設事業の年間起債額を５億円以内とし新発債を抑制することで、数値の改善に努める。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7" name="直線コネクタ 386"/>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8"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9" name="直線コネクタ 388"/>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90"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91" name="直線コネクタ 390"/>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44</xdr:row>
      <xdr:rowOff>15724</xdr:rowOff>
    </xdr:to>
    <xdr:cxnSp macro="">
      <xdr:nvCxnSpPr>
        <xdr:cNvPr id="392" name="直線コネクタ 391"/>
        <xdr:cNvCxnSpPr/>
      </xdr:nvCxnSpPr>
      <xdr:spPr>
        <a:xfrm flipV="1">
          <a:off x="16179800" y="74676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3"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4" name="フローチャート : 判断 393"/>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15724</xdr:rowOff>
    </xdr:from>
    <xdr:to>
      <xdr:col>23</xdr:col>
      <xdr:colOff>406400</xdr:colOff>
      <xdr:row>44</xdr:row>
      <xdr:rowOff>96157</xdr:rowOff>
    </xdr:to>
    <xdr:cxnSp macro="">
      <xdr:nvCxnSpPr>
        <xdr:cNvPr id="395" name="直線コネクタ 394"/>
        <xdr:cNvCxnSpPr/>
      </xdr:nvCxnSpPr>
      <xdr:spPr>
        <a:xfrm flipV="1">
          <a:off x="15290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6" name="フローチャート : 判断 39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7" name="テキスト ボックス 39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50195</xdr:rowOff>
    </xdr:from>
    <xdr:to>
      <xdr:col>22</xdr:col>
      <xdr:colOff>203200</xdr:colOff>
      <xdr:row>44</xdr:row>
      <xdr:rowOff>96157</xdr:rowOff>
    </xdr:to>
    <xdr:cxnSp macro="">
      <xdr:nvCxnSpPr>
        <xdr:cNvPr id="398" name="直線コネクタ 397"/>
        <xdr:cNvCxnSpPr/>
      </xdr:nvCxnSpPr>
      <xdr:spPr>
        <a:xfrm>
          <a:off x="14401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9" name="フローチャート : 判断 39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50195</xdr:rowOff>
    </xdr:to>
    <xdr:cxnSp macro="">
      <xdr:nvCxnSpPr>
        <xdr:cNvPr id="401" name="直線コネクタ 400"/>
        <xdr:cNvCxnSpPr/>
      </xdr:nvCxnSpPr>
      <xdr:spPr>
        <a:xfrm>
          <a:off x="13512800" y="751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2" name="フローチャート : 判断 401"/>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3" name="テキスト ボックス 402"/>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4" name="フローチャート : 判断 403"/>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5" name="テキスト ボックス 404"/>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11" name="円/楕円 41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111777</xdr:rowOff>
    </xdr:from>
    <xdr:ext cx="762000" cy="259045"/>
    <xdr:sp macro="" textlink="">
      <xdr:nvSpPr>
        <xdr:cNvPr id="412"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136374</xdr:rowOff>
    </xdr:from>
    <xdr:to>
      <xdr:col>23</xdr:col>
      <xdr:colOff>457200</xdr:colOff>
      <xdr:row>44</xdr:row>
      <xdr:rowOff>66524</xdr:rowOff>
    </xdr:to>
    <xdr:sp macro="" textlink="">
      <xdr:nvSpPr>
        <xdr:cNvPr id="413" name="円/楕円 412"/>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51301</xdr:rowOff>
    </xdr:from>
    <xdr:ext cx="736600" cy="259045"/>
    <xdr:sp macro="" textlink="">
      <xdr:nvSpPr>
        <xdr:cNvPr id="414" name="テキスト ボックス 413"/>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45357</xdr:rowOff>
    </xdr:from>
    <xdr:to>
      <xdr:col>22</xdr:col>
      <xdr:colOff>254000</xdr:colOff>
      <xdr:row>44</xdr:row>
      <xdr:rowOff>146957</xdr:rowOff>
    </xdr:to>
    <xdr:sp macro="" textlink="">
      <xdr:nvSpPr>
        <xdr:cNvPr id="415" name="円/楕円 414"/>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131734</xdr:rowOff>
    </xdr:from>
    <xdr:ext cx="762000" cy="259045"/>
    <xdr:sp macro="" textlink="">
      <xdr:nvSpPr>
        <xdr:cNvPr id="416" name="テキスト ボックス 415"/>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17" name="円/楕円 416"/>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18" name="テキスト ボックス 417"/>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90412</xdr:rowOff>
    </xdr:from>
    <xdr:to>
      <xdr:col>19</xdr:col>
      <xdr:colOff>533400</xdr:colOff>
      <xdr:row>44</xdr:row>
      <xdr:rowOff>20562</xdr:rowOff>
    </xdr:to>
    <xdr:sp macro="" textlink="">
      <xdr:nvSpPr>
        <xdr:cNvPr id="419" name="円/楕円 418"/>
        <xdr:cNvSpPr/>
      </xdr:nvSpPr>
      <xdr:spPr>
        <a:xfrm>
          <a:off x="13462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5339</xdr:rowOff>
    </xdr:from>
    <xdr:ext cx="762000" cy="259045"/>
    <xdr:sp macro="" textlink="">
      <xdr:nvSpPr>
        <xdr:cNvPr id="420" name="テキスト ボックス 419"/>
        <xdr:cNvSpPr txBox="1"/>
      </xdr:nvSpPr>
      <xdr:spPr>
        <a:xfrm>
          <a:off x="13131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合併に伴う普通建設事業の財源として、有利な起債を用いた事業を多く行ったために類似団体と比較して高い値となっている。</a:t>
          </a:r>
          <a:endParaRPr kumimoji="1" lang="en-US" altLang="ja-JP" sz="1200" baseline="0">
            <a:latin typeface="ＭＳ Ｐゴシック"/>
          </a:endParaRPr>
        </a:p>
        <a:p>
          <a:r>
            <a:rPr kumimoji="1" lang="ja-JP" altLang="en-US" sz="1200" baseline="0">
              <a:latin typeface="ＭＳ Ｐゴシック"/>
            </a:rPr>
            <a:t>　近年、普通建設事業に充てる起債額を抑制していることにより起債残高が減少しており回復傾向にある。</a:t>
          </a:r>
          <a:endParaRPr kumimoji="1" lang="en-US" altLang="ja-JP" sz="1200" baseline="0">
            <a:latin typeface="ＭＳ Ｐゴシック"/>
          </a:endParaRPr>
        </a:p>
        <a:p>
          <a:r>
            <a:rPr kumimoji="1" lang="ja-JP" altLang="en-US" sz="1200" baseline="0">
              <a:latin typeface="ＭＳ Ｐゴシック"/>
            </a:rPr>
            <a:t>　ただし、普通交付税の合併算定替分の縮減により算定上の分母が小さくなることに加え、平成２９年度から事務組合においてごみ処理施設の整備が計画されていることや、本町における防災行政無線のデジタル化等の大型建設事業により比率の上昇が懸念される。</a:t>
          </a:r>
          <a:endParaRPr kumimoji="1" lang="en-US" altLang="ja-JP" sz="12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7" name="直線コネクタ 43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8" name="テキスト ボックス 43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41" name="直線コネクタ 44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2" name="テキスト ボックス 44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5" name="直線コネクタ 444"/>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6"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7" name="直線コネクタ 446"/>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9" name="直線コネクタ 44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53181</xdr:rowOff>
    </xdr:from>
    <xdr:to>
      <xdr:col>24</xdr:col>
      <xdr:colOff>558800</xdr:colOff>
      <xdr:row>19</xdr:row>
      <xdr:rowOff>83344</xdr:rowOff>
    </xdr:to>
    <xdr:cxnSp macro="">
      <xdr:nvCxnSpPr>
        <xdr:cNvPr id="450" name="直線コネクタ 449"/>
        <xdr:cNvCxnSpPr/>
      </xdr:nvCxnSpPr>
      <xdr:spPr>
        <a:xfrm flipV="1">
          <a:off x="16179800" y="331073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51"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2" name="フローチャート : 判断 451"/>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83344</xdr:rowOff>
    </xdr:from>
    <xdr:to>
      <xdr:col>23</xdr:col>
      <xdr:colOff>406400</xdr:colOff>
      <xdr:row>20</xdr:row>
      <xdr:rowOff>22289</xdr:rowOff>
    </xdr:to>
    <xdr:cxnSp macro="">
      <xdr:nvCxnSpPr>
        <xdr:cNvPr id="453" name="直線コネクタ 452"/>
        <xdr:cNvCxnSpPr/>
      </xdr:nvCxnSpPr>
      <xdr:spPr>
        <a:xfrm flipV="1">
          <a:off x="15290800" y="3340894"/>
          <a:ext cx="8890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4" name="フローチャート : 判断 453"/>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5" name="テキスト ボックス 454"/>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22289</xdr:rowOff>
    </xdr:from>
    <xdr:to>
      <xdr:col>22</xdr:col>
      <xdr:colOff>203200</xdr:colOff>
      <xdr:row>20</xdr:row>
      <xdr:rowOff>79597</xdr:rowOff>
    </xdr:to>
    <xdr:cxnSp macro="">
      <xdr:nvCxnSpPr>
        <xdr:cNvPr id="456" name="直線コネクタ 455"/>
        <xdr:cNvCxnSpPr/>
      </xdr:nvCxnSpPr>
      <xdr:spPr>
        <a:xfrm flipV="1">
          <a:off x="14401800" y="3451289"/>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7" name="フローチャート : 判断 456"/>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8" name="テキスト ボックス 457"/>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50641</xdr:rowOff>
    </xdr:from>
    <xdr:to>
      <xdr:col>21</xdr:col>
      <xdr:colOff>0</xdr:colOff>
      <xdr:row>20</xdr:row>
      <xdr:rowOff>79597</xdr:rowOff>
    </xdr:to>
    <xdr:cxnSp macro="">
      <xdr:nvCxnSpPr>
        <xdr:cNvPr id="459" name="直線コネクタ 458"/>
        <xdr:cNvCxnSpPr/>
      </xdr:nvCxnSpPr>
      <xdr:spPr>
        <a:xfrm>
          <a:off x="13512800" y="34796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60" name="フローチャート : 判断 459"/>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61" name="テキスト ボックス 460"/>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2" name="フローチャート : 判断 461"/>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3" name="テキスト ボックス 462"/>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2381</xdr:rowOff>
    </xdr:from>
    <xdr:to>
      <xdr:col>24</xdr:col>
      <xdr:colOff>609600</xdr:colOff>
      <xdr:row>19</xdr:row>
      <xdr:rowOff>103981</xdr:rowOff>
    </xdr:to>
    <xdr:sp macro="" textlink="">
      <xdr:nvSpPr>
        <xdr:cNvPr id="469" name="円/楕円 468"/>
        <xdr:cNvSpPr/>
      </xdr:nvSpPr>
      <xdr:spPr>
        <a:xfrm>
          <a:off x="16967200" y="32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145908</xdr:rowOff>
    </xdr:from>
    <xdr:ext cx="762000" cy="259045"/>
    <xdr:sp macro="" textlink="">
      <xdr:nvSpPr>
        <xdr:cNvPr id="470" name="将来負担の状況該当値テキスト"/>
        <xdr:cNvSpPr txBox="1"/>
      </xdr:nvSpPr>
      <xdr:spPr>
        <a:xfrm>
          <a:off x="17106900" y="323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32544</xdr:rowOff>
    </xdr:from>
    <xdr:to>
      <xdr:col>23</xdr:col>
      <xdr:colOff>457200</xdr:colOff>
      <xdr:row>19</xdr:row>
      <xdr:rowOff>134144</xdr:rowOff>
    </xdr:to>
    <xdr:sp macro="" textlink="">
      <xdr:nvSpPr>
        <xdr:cNvPr id="471" name="円/楕円 470"/>
        <xdr:cNvSpPr/>
      </xdr:nvSpPr>
      <xdr:spPr>
        <a:xfrm>
          <a:off x="16129000" y="3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118921</xdr:rowOff>
    </xdr:from>
    <xdr:ext cx="736600" cy="259045"/>
    <xdr:sp macro="" textlink="">
      <xdr:nvSpPr>
        <xdr:cNvPr id="472" name="テキスト ボックス 471"/>
        <xdr:cNvSpPr txBox="1"/>
      </xdr:nvSpPr>
      <xdr:spPr>
        <a:xfrm>
          <a:off x="15798800" y="337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142939</xdr:rowOff>
    </xdr:from>
    <xdr:to>
      <xdr:col>22</xdr:col>
      <xdr:colOff>254000</xdr:colOff>
      <xdr:row>20</xdr:row>
      <xdr:rowOff>73089</xdr:rowOff>
    </xdr:to>
    <xdr:sp macro="" textlink="">
      <xdr:nvSpPr>
        <xdr:cNvPr id="473" name="円/楕円 472"/>
        <xdr:cNvSpPr/>
      </xdr:nvSpPr>
      <xdr:spPr>
        <a:xfrm>
          <a:off x="15240000" y="34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57866</xdr:rowOff>
    </xdr:from>
    <xdr:ext cx="762000" cy="259045"/>
    <xdr:sp macro="" textlink="">
      <xdr:nvSpPr>
        <xdr:cNvPr id="474" name="テキスト ボックス 473"/>
        <xdr:cNvSpPr txBox="1"/>
      </xdr:nvSpPr>
      <xdr:spPr>
        <a:xfrm>
          <a:off x="14909800" y="348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28797</xdr:rowOff>
    </xdr:from>
    <xdr:to>
      <xdr:col>21</xdr:col>
      <xdr:colOff>50800</xdr:colOff>
      <xdr:row>20</xdr:row>
      <xdr:rowOff>130397</xdr:rowOff>
    </xdr:to>
    <xdr:sp macro="" textlink="">
      <xdr:nvSpPr>
        <xdr:cNvPr id="475" name="円/楕円 474"/>
        <xdr:cNvSpPr/>
      </xdr:nvSpPr>
      <xdr:spPr>
        <a:xfrm>
          <a:off x="14351000" y="34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115174</xdr:rowOff>
    </xdr:from>
    <xdr:ext cx="762000" cy="259045"/>
    <xdr:sp macro="" textlink="">
      <xdr:nvSpPr>
        <xdr:cNvPr id="476" name="テキスト ボックス 475"/>
        <xdr:cNvSpPr txBox="1"/>
      </xdr:nvSpPr>
      <xdr:spPr>
        <a:xfrm>
          <a:off x="14020800" y="35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171291</xdr:rowOff>
    </xdr:from>
    <xdr:to>
      <xdr:col>19</xdr:col>
      <xdr:colOff>533400</xdr:colOff>
      <xdr:row>20</xdr:row>
      <xdr:rowOff>101441</xdr:rowOff>
    </xdr:to>
    <xdr:sp macro="" textlink="">
      <xdr:nvSpPr>
        <xdr:cNvPr id="477" name="円/楕円 476"/>
        <xdr:cNvSpPr/>
      </xdr:nvSpPr>
      <xdr:spPr>
        <a:xfrm>
          <a:off x="13462000" y="34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86218</xdr:rowOff>
    </xdr:from>
    <xdr:ext cx="762000" cy="259045"/>
    <xdr:sp macro="" textlink="">
      <xdr:nvSpPr>
        <xdr:cNvPr id="478" name="テキスト ボックス 477"/>
        <xdr:cNvSpPr txBox="1"/>
      </xdr:nvSpPr>
      <xdr:spPr>
        <a:xfrm>
          <a:off x="13131800" y="3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類似団体と比較して人口あたりの交付税が大きいため、人口１人あたり人件費は類似団対平均を上回っているが経常収支比率は低く抑えられている。</a:t>
          </a:r>
          <a:endParaRPr kumimoji="1" lang="en-US" altLang="ja-JP" sz="1100">
            <a:latin typeface="ＭＳ Ｐゴシック"/>
          </a:endParaRPr>
        </a:p>
        <a:p>
          <a:r>
            <a:rPr kumimoji="1" lang="ja-JP" altLang="en-US" sz="1100">
              <a:latin typeface="ＭＳ Ｐゴシック"/>
            </a:rPr>
            <a:t>　指定管理などにより民間に移管した施設に職員を派遣しているため人件費としては計上されず物件費となっているが、平成３０年度からの福祉施設への職員派遣の終了に伴い派遣職員分の人件費の増額を見込んでいる。</a:t>
          </a:r>
          <a:endParaRPr kumimoji="1" lang="en-US" altLang="ja-JP" sz="1100">
            <a:latin typeface="ＭＳ Ｐゴシック"/>
          </a:endParaRPr>
        </a:p>
        <a:p>
          <a:r>
            <a:rPr kumimoji="1" lang="ja-JP" altLang="en-US" sz="1100">
              <a:latin typeface="ＭＳ Ｐゴシック"/>
            </a:rPr>
            <a:t>　また、</a:t>
          </a:r>
          <a:r>
            <a:rPr kumimoji="1" lang="ja-JP" altLang="ja-JP" sz="1100">
              <a:solidFill>
                <a:schemeClr val="dk1"/>
              </a:solidFill>
              <a:effectLst/>
              <a:latin typeface="+mn-lt"/>
              <a:ea typeface="+mn-ea"/>
              <a:cs typeface="+mn-cs"/>
            </a:rPr>
            <a:t>普通交付税合併算定替の縮減</a:t>
          </a:r>
          <a:r>
            <a:rPr kumimoji="1" lang="ja-JP" altLang="en-US" sz="1100">
              <a:solidFill>
                <a:schemeClr val="dk1"/>
              </a:solidFill>
              <a:effectLst/>
              <a:latin typeface="+mn-lt"/>
              <a:ea typeface="+mn-ea"/>
              <a:cs typeface="+mn-cs"/>
            </a:rPr>
            <a:t>や</a:t>
          </a:r>
          <a:r>
            <a:rPr kumimoji="1" lang="ja-JP" altLang="en-US" sz="1100">
              <a:latin typeface="ＭＳ Ｐゴシック"/>
            </a:rPr>
            <a:t>平成３２年度からの会計年度職員制度の影響により経常収支比率の増加が予測される。</a:t>
          </a:r>
          <a:endParaRPr kumimoji="1" lang="en-US" altLang="ja-JP" sz="1100">
            <a:latin typeface="ＭＳ Ｐゴシック"/>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15422</xdr:rowOff>
    </xdr:to>
    <xdr:cxnSp macro="">
      <xdr:nvCxnSpPr>
        <xdr:cNvPr id="68" name="直線コネクタ 67"/>
        <xdr:cNvCxnSpPr/>
      </xdr:nvCxnSpPr>
      <xdr:spPr>
        <a:xfrm>
          <a:off x="3987800" y="62502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23586</xdr:rowOff>
    </xdr:from>
    <xdr:to>
      <xdr:col>5</xdr:col>
      <xdr:colOff>549275</xdr:colOff>
      <xdr:row>36</xdr:row>
      <xdr:rowOff>78014</xdr:rowOff>
    </xdr:to>
    <xdr:cxnSp macro="">
      <xdr:nvCxnSpPr>
        <xdr:cNvPr id="71" name="直線コネクタ 70"/>
        <xdr:cNvCxnSpPr/>
      </xdr:nvCxnSpPr>
      <xdr:spPr>
        <a:xfrm>
          <a:off x="3098800" y="619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23586</xdr:rowOff>
    </xdr:to>
    <xdr:cxnSp macro="">
      <xdr:nvCxnSpPr>
        <xdr:cNvPr id="74" name="直線コネクタ 73"/>
        <xdr:cNvCxnSpPr/>
      </xdr:nvCxnSpPr>
      <xdr:spPr>
        <a:xfrm>
          <a:off x="2209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35</xdr:row>
      <xdr:rowOff>140607</xdr:rowOff>
    </xdr:to>
    <xdr:cxnSp macro="">
      <xdr:nvCxnSpPr>
        <xdr:cNvPr id="77" name="直線コネクタ 76"/>
        <xdr:cNvCxnSpPr/>
      </xdr:nvCxnSpPr>
      <xdr:spPr>
        <a:xfrm flipV="1">
          <a:off x="1320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7" name="円/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152599</xdr:rowOff>
    </xdr:from>
    <xdr:ext cx="762000" cy="259045"/>
    <xdr:sp macro="" textlink="">
      <xdr:nvSpPr>
        <xdr:cNvPr id="88"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1" name="円/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2" name="テキスト ボックス 91"/>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3" name="円/楕円 92"/>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4" name="テキスト ボックス 93"/>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5" name="円/楕円 94"/>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6" name="テキスト ボックス 95"/>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合併以前より、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町村が福祉施策に重点を置いていたため、町内に多くの福祉施設を抱えていた。</a:t>
          </a:r>
          <a:endParaRPr lang="ja-JP" altLang="ja-JP" sz="1100">
            <a:effectLst/>
          </a:endParaRPr>
        </a:p>
        <a:p>
          <a:r>
            <a:rPr kumimoji="1" lang="ja-JP" altLang="ja-JP" sz="1100">
              <a:solidFill>
                <a:schemeClr val="dk1"/>
              </a:solidFill>
              <a:effectLst/>
              <a:latin typeface="+mn-lt"/>
              <a:ea typeface="+mn-ea"/>
              <a:cs typeface="+mn-cs"/>
            </a:rPr>
            <a:t>　合併以後、それらの施設を指定管理により運営し、多くの職員を派遣していたため類似団体と比較して</a:t>
          </a:r>
          <a:r>
            <a:rPr kumimoji="1" lang="ja-JP" altLang="en-US" sz="1100">
              <a:solidFill>
                <a:schemeClr val="dk1"/>
              </a:solidFill>
              <a:effectLst/>
              <a:latin typeface="+mn-lt"/>
              <a:ea typeface="+mn-ea"/>
              <a:cs typeface="+mn-cs"/>
            </a:rPr>
            <a:t>住民１人あたりのコスト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高い値と</a:t>
          </a:r>
          <a:r>
            <a:rPr kumimoji="1" lang="ja-JP" altLang="ja-JP" sz="1100">
              <a:solidFill>
                <a:schemeClr val="dk1"/>
              </a:solidFill>
              <a:effectLst/>
              <a:latin typeface="+mn-lt"/>
              <a:ea typeface="+mn-ea"/>
              <a:cs typeface="+mn-cs"/>
            </a:rPr>
            <a:t>なっていたが、定員適正化計画に従い派遣職員を</a:t>
          </a:r>
          <a:r>
            <a:rPr kumimoji="1" lang="ja-JP" altLang="en-US" sz="1100">
              <a:solidFill>
                <a:schemeClr val="dk1"/>
              </a:solidFill>
              <a:effectLst/>
              <a:latin typeface="+mn-lt"/>
              <a:ea typeface="+mn-ea"/>
              <a:cs typeface="+mn-cs"/>
            </a:rPr>
            <a:t>段階的に</a:t>
          </a:r>
          <a:r>
            <a:rPr kumimoji="1" lang="ja-JP" altLang="ja-JP" sz="1100">
              <a:solidFill>
                <a:schemeClr val="dk1"/>
              </a:solidFill>
              <a:effectLst/>
              <a:latin typeface="+mn-lt"/>
              <a:ea typeface="+mn-ea"/>
              <a:cs typeface="+mn-cs"/>
            </a:rPr>
            <a:t>減らし委託料の抑制を行っており、平成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年度末には派遣制度の終了を予定</a:t>
          </a:r>
          <a:r>
            <a:rPr kumimoji="1" lang="ja-JP" altLang="en-US" sz="1100">
              <a:solidFill>
                <a:schemeClr val="dk1"/>
              </a:solidFill>
              <a:effectLst/>
              <a:latin typeface="+mn-lt"/>
              <a:ea typeface="+mn-ea"/>
              <a:cs typeface="+mn-cs"/>
            </a:rPr>
            <a:t>している。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また、新年度予算編成時に経常一般財源の対前々年度決算額４％減を掲げ物件費の抑制に努めている。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56243</xdr:rowOff>
    </xdr:to>
    <xdr:cxnSp macro="">
      <xdr:nvCxnSpPr>
        <xdr:cNvPr id="131" name="直線コネクタ 130"/>
        <xdr:cNvCxnSpPr/>
      </xdr:nvCxnSpPr>
      <xdr:spPr>
        <a:xfrm>
          <a:off x="15671800" y="2745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23586</xdr:rowOff>
    </xdr:to>
    <xdr:cxnSp macro="">
      <xdr:nvCxnSpPr>
        <xdr:cNvPr id="134" name="直線コネクタ 133"/>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23586</xdr:rowOff>
    </xdr:to>
    <xdr:cxnSp macro="">
      <xdr:nvCxnSpPr>
        <xdr:cNvPr id="137" name="直線コネクタ 136"/>
        <xdr:cNvCxnSpPr/>
      </xdr:nvCxnSpPr>
      <xdr:spPr>
        <a:xfrm>
          <a:off x="13893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56243</xdr:rowOff>
    </xdr:to>
    <xdr:cxnSp macro="">
      <xdr:nvCxnSpPr>
        <xdr:cNvPr id="140" name="直線コネクタ 139"/>
        <xdr:cNvCxnSpPr/>
      </xdr:nvCxnSpPr>
      <xdr:spPr>
        <a:xfrm flipV="1">
          <a:off x="13004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50" name="円/楕円 149"/>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51"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4" name="円/楕円 153"/>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55" name="テキスト ボックス 154"/>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8" name="円/楕円 157"/>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9" name="テキスト ボックス 158"/>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福祉事務所を設置していることや、本町の独自施策である</a:t>
          </a:r>
          <a:r>
            <a:rPr kumimoji="1" lang="en-US" altLang="ja-JP" sz="1100">
              <a:latin typeface="ＭＳ Ｐゴシック"/>
            </a:rPr>
            <a:t>『</a:t>
          </a:r>
          <a:r>
            <a:rPr kumimoji="1" lang="ja-JP" altLang="en-US" sz="1100">
              <a:latin typeface="ＭＳ Ｐゴシック"/>
            </a:rPr>
            <a:t>日本一の子育て村</a:t>
          </a:r>
          <a:r>
            <a:rPr kumimoji="1" lang="en-US" altLang="ja-JP" sz="1100">
              <a:latin typeface="ＭＳ Ｐゴシック"/>
            </a:rPr>
            <a:t>』</a:t>
          </a:r>
          <a:r>
            <a:rPr kumimoji="1" lang="ja-JP" altLang="en-US" sz="1100">
              <a:latin typeface="ＭＳ Ｐゴシック"/>
            </a:rPr>
            <a:t>推進の一環で、医療費等の助成を行っていることから人口１人あたりの歳出額は類似団対より大きい。　</a:t>
          </a:r>
          <a:endParaRPr kumimoji="1" lang="en-US" altLang="ja-JP" sz="1100">
            <a:latin typeface="ＭＳ Ｐゴシック"/>
          </a:endParaRPr>
        </a:p>
        <a:p>
          <a:r>
            <a:rPr kumimoji="1" lang="ja-JP" altLang="en-US" sz="1100">
              <a:latin typeface="ＭＳ Ｐゴシック"/>
            </a:rPr>
            <a:t>　また、平成２８年度は臨時福祉給付金の影響で一時的に高額となっている。</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78015</xdr:rowOff>
    </xdr:to>
    <xdr:cxnSp macro="">
      <xdr:nvCxnSpPr>
        <xdr:cNvPr id="194" name="直線コネクタ 193"/>
        <xdr:cNvCxnSpPr/>
      </xdr:nvCxnSpPr>
      <xdr:spPr>
        <a:xfrm>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12700</xdr:rowOff>
    </xdr:to>
    <xdr:cxnSp macro="">
      <xdr:nvCxnSpPr>
        <xdr:cNvPr id="197" name="直線コネクタ 196"/>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200" name="直線コネクタ 199"/>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203" name="直線コネクタ 202"/>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3" name="円/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7" name="円/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8" name="テキスト ボックス 21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9" name="円/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20" name="テキスト ボックス 21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21" name="円/楕円 22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2" name="テキスト ボックス 22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１５．２</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高い値と</a:t>
          </a:r>
          <a:r>
            <a:rPr kumimoji="1" lang="ja-JP" altLang="ja-JP" sz="1100">
              <a:solidFill>
                <a:schemeClr val="dk1"/>
              </a:solidFill>
              <a:effectLst/>
              <a:latin typeface="+mn-lt"/>
              <a:ea typeface="+mn-ea"/>
              <a:cs typeface="+mn-cs"/>
            </a:rPr>
            <a:t>なっている。</a:t>
          </a:r>
          <a:endParaRPr lang="ja-JP" altLang="ja-JP" sz="1100">
            <a:effectLst/>
          </a:endParaRPr>
        </a:p>
        <a:p>
          <a:r>
            <a:rPr kumimoji="1" lang="ja-JP" altLang="ja-JP" sz="1100">
              <a:solidFill>
                <a:schemeClr val="dk1"/>
              </a:solidFill>
              <a:effectLst/>
              <a:latin typeface="+mn-lt"/>
              <a:ea typeface="+mn-ea"/>
              <a:cs typeface="+mn-cs"/>
            </a:rPr>
            <a:t>　簡易水道事業、下水道事業特別会計において起債償還負担が大きい。公営企業債は償還年限が長いため今後も急激に減少する見込みはないが、平成２９年度より簡易水道事業が上水道事業に移行することに伴い、今後繰出金が減少する一方で補助費が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見込みである。</a:t>
          </a:r>
          <a:endParaRPr lang="ja-JP" altLang="ja-JP" sz="1100">
            <a:effectLst/>
          </a:endParaRPr>
        </a:p>
        <a:p>
          <a:r>
            <a:rPr kumimoji="1" lang="ja-JP" altLang="ja-JP" sz="1100">
              <a:solidFill>
                <a:schemeClr val="dk1"/>
              </a:solidFill>
              <a:effectLst/>
              <a:latin typeface="+mn-lt"/>
              <a:ea typeface="+mn-ea"/>
              <a:cs typeface="+mn-cs"/>
            </a:rPr>
            <a:t>　また、国民健康保険、</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水道、下水道事業各特別会計において、税率、利用料の見直しを行っており、平成２９年度より水道料金の改定が行われ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ので補助費の改善につながると考えられる。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27940</xdr:rowOff>
    </xdr:to>
    <xdr:cxnSp macro="">
      <xdr:nvCxnSpPr>
        <xdr:cNvPr id="255" name="直線コネクタ 254"/>
        <xdr:cNvCxnSpPr/>
      </xdr:nvCxnSpPr>
      <xdr:spPr>
        <a:xfrm>
          <a:off x="15671800" y="997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27940</xdr:rowOff>
    </xdr:to>
    <xdr:cxnSp macro="">
      <xdr:nvCxnSpPr>
        <xdr:cNvPr id="258" name="直線コネクタ 257"/>
        <xdr:cNvCxnSpPr/>
      </xdr:nvCxnSpPr>
      <xdr:spPr>
        <a:xfrm>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123190</xdr:rowOff>
    </xdr:to>
    <xdr:cxnSp macro="">
      <xdr:nvCxnSpPr>
        <xdr:cNvPr id="261" name="直線コネクタ 260"/>
        <xdr:cNvCxnSpPr/>
      </xdr:nvCxnSpPr>
      <xdr:spPr>
        <a:xfrm>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123190</xdr:rowOff>
    </xdr:to>
    <xdr:cxnSp macro="">
      <xdr:nvCxnSpPr>
        <xdr:cNvPr id="264" name="直線コネクタ 263"/>
        <xdr:cNvCxnSpPr/>
      </xdr:nvCxnSpPr>
      <xdr:spPr>
        <a:xfrm flipV="1">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4" name="円/楕円 273"/>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5"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6" name="円/楕円 275"/>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7" name="テキスト ボックス 276"/>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8" name="円/楕円 27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9" name="テキスト ボックス 27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80" name="円/楕円 27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81" name="テキスト ボックス 28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一部事務組合等への負担金が多額であるほか、学校給食会にかかる経費を補助金としていることにより、類似団体と比較して高い値となっている。</a:t>
          </a:r>
          <a:endParaRPr lang="ja-JP" altLang="ja-JP" sz="1100">
            <a:effectLst/>
          </a:endParaRPr>
        </a:p>
        <a:p>
          <a:r>
            <a:rPr kumimoji="1" lang="ja-JP" altLang="ja-JP" sz="1100">
              <a:solidFill>
                <a:schemeClr val="dk1"/>
              </a:solidFill>
              <a:effectLst/>
              <a:latin typeface="+mn-lt"/>
              <a:ea typeface="+mn-ea"/>
              <a:cs typeface="+mn-cs"/>
            </a:rPr>
            <a:t>　平成２９年度より簡易水道事業から上水</a:t>
          </a:r>
          <a:r>
            <a:rPr kumimoji="1" lang="ja-JP" altLang="en-US" sz="1100">
              <a:solidFill>
                <a:schemeClr val="dk1"/>
              </a:solidFill>
              <a:effectLst/>
              <a:latin typeface="+mn-lt"/>
              <a:ea typeface="+mn-ea"/>
              <a:cs typeface="+mn-cs"/>
            </a:rPr>
            <a:t>道</a:t>
          </a:r>
          <a:r>
            <a:rPr kumimoji="1" lang="ja-JP" altLang="ja-JP" sz="1100">
              <a:solidFill>
                <a:schemeClr val="dk1"/>
              </a:solidFill>
              <a:effectLst/>
              <a:latin typeface="+mn-lt"/>
              <a:ea typeface="+mn-ea"/>
              <a:cs typeface="+mn-cs"/>
            </a:rPr>
            <a:t>事業へ移行</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に伴い、繰出金が減少する一方で、補助費の増加が見込まれる。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補助金については、毎年新年度予算編成時において、ゼロベースでの見直しを実施しており抑制に努めている。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37</xdr:row>
      <xdr:rowOff>11067</xdr:rowOff>
    </xdr:to>
    <xdr:cxnSp macro="">
      <xdr:nvCxnSpPr>
        <xdr:cNvPr id="318" name="直線コネクタ 317"/>
        <xdr:cNvCxnSpPr/>
      </xdr:nvCxnSpPr>
      <xdr:spPr>
        <a:xfrm flipV="1">
          <a:off x="15671800" y="62828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11067</xdr:rowOff>
    </xdr:to>
    <xdr:cxnSp macro="">
      <xdr:nvCxnSpPr>
        <xdr:cNvPr id="321" name="直線コネクタ 320"/>
        <xdr:cNvCxnSpPr/>
      </xdr:nvCxnSpPr>
      <xdr:spPr>
        <a:xfrm>
          <a:off x="14782800" y="6295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123734</xdr:rowOff>
    </xdr:from>
    <xdr:to>
      <xdr:col>21</xdr:col>
      <xdr:colOff>361950</xdr:colOff>
      <xdr:row>37</xdr:row>
      <xdr:rowOff>37193</xdr:rowOff>
    </xdr:to>
    <xdr:cxnSp macro="">
      <xdr:nvCxnSpPr>
        <xdr:cNvPr id="324" name="直線コネクタ 323"/>
        <xdr:cNvCxnSpPr/>
      </xdr:nvCxnSpPr>
      <xdr:spPr>
        <a:xfrm flipV="1">
          <a:off x="13893800" y="62959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37193</xdr:rowOff>
    </xdr:to>
    <xdr:cxnSp macro="">
      <xdr:nvCxnSpPr>
        <xdr:cNvPr id="327" name="直線コネクタ 326"/>
        <xdr:cNvCxnSpPr/>
      </xdr:nvCxnSpPr>
      <xdr:spPr>
        <a:xfrm>
          <a:off x="13004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37" name="円/楕円 336"/>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8"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131717</xdr:rowOff>
    </xdr:from>
    <xdr:to>
      <xdr:col>22</xdr:col>
      <xdr:colOff>615950</xdr:colOff>
      <xdr:row>37</xdr:row>
      <xdr:rowOff>61867</xdr:rowOff>
    </xdr:to>
    <xdr:sp macro="" textlink="">
      <xdr:nvSpPr>
        <xdr:cNvPr id="339" name="円/楕円 338"/>
        <xdr:cNvSpPr/>
      </xdr:nvSpPr>
      <xdr:spPr>
        <a:xfrm>
          <a:off x="15621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46644</xdr:rowOff>
    </xdr:from>
    <xdr:ext cx="736600" cy="259045"/>
    <xdr:sp macro="" textlink="">
      <xdr:nvSpPr>
        <xdr:cNvPr id="340" name="テキスト ボックス 339"/>
        <xdr:cNvSpPr txBox="1"/>
      </xdr:nvSpPr>
      <xdr:spPr>
        <a:xfrm>
          <a:off x="15290800" y="63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41" name="円/楕円 34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159311</xdr:rowOff>
    </xdr:from>
    <xdr:ext cx="762000" cy="259045"/>
    <xdr:sp macro="" textlink="">
      <xdr:nvSpPr>
        <xdr:cNvPr id="342" name="テキスト ボックス 341"/>
        <xdr:cNvSpPr txBox="1"/>
      </xdr:nvSpPr>
      <xdr:spPr>
        <a:xfrm>
          <a:off x="14401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43" name="円/楕円 342"/>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44" name="テキスト ボックス 343"/>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45" name="円/楕円 34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6" name="テキスト ボックス 34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合併に伴う事業に充当するため</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行った起債が多いため、類似団体と比較して高い水準にある</a:t>
          </a:r>
          <a:r>
            <a:rPr kumimoji="1" lang="ja-JP" altLang="en-US" sz="1100" baseline="0">
              <a:solidFill>
                <a:schemeClr val="dk1"/>
              </a:solidFill>
              <a:effectLst/>
              <a:latin typeface="+mn-lt"/>
              <a:ea typeface="+mn-ea"/>
              <a:cs typeface="+mn-cs"/>
            </a:rPr>
            <a:t>が、当</a:t>
          </a:r>
          <a:r>
            <a:rPr kumimoji="1" lang="ja-JP" altLang="ja-JP" sz="1100" baseline="0">
              <a:solidFill>
                <a:schemeClr val="dk1"/>
              </a:solidFill>
              <a:effectLst/>
              <a:latin typeface="+mn-lt"/>
              <a:ea typeface="+mn-ea"/>
              <a:cs typeface="+mn-cs"/>
            </a:rPr>
            <a:t>事業の償還終了に伴い総額は減少</a:t>
          </a:r>
          <a:r>
            <a:rPr kumimoji="1" lang="ja-JP" altLang="en-US" sz="1100" baseline="0">
              <a:solidFill>
                <a:schemeClr val="dk1"/>
              </a:solidFill>
              <a:effectLst/>
              <a:latin typeface="+mn-lt"/>
              <a:ea typeface="+mn-ea"/>
              <a:cs typeface="+mn-cs"/>
            </a:rPr>
            <a:t>している</a:t>
          </a:r>
          <a:r>
            <a:rPr kumimoji="1" lang="ja-JP" altLang="ja-JP" sz="1100" baseline="0">
              <a:solidFill>
                <a:schemeClr val="dk1"/>
              </a:solidFill>
              <a:effectLst/>
              <a:latin typeface="+mn-lt"/>
              <a:ea typeface="+mn-ea"/>
              <a:cs typeface="+mn-cs"/>
            </a:rPr>
            <a:t>。</a:t>
          </a:r>
          <a:endParaRPr lang="ja-JP" altLang="ja-JP" sz="11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、新発債については普通建設事業への充当</a:t>
          </a:r>
          <a:r>
            <a:rPr kumimoji="1" lang="ja-JP" altLang="en-US" sz="1100" baseline="0">
              <a:solidFill>
                <a:schemeClr val="dk1"/>
              </a:solidFill>
              <a:effectLst/>
              <a:latin typeface="+mn-lt"/>
              <a:ea typeface="+mn-ea"/>
              <a:cs typeface="+mn-cs"/>
            </a:rPr>
            <a:t>額を５億円以内と設定し</a:t>
          </a:r>
          <a:r>
            <a:rPr kumimoji="1" lang="ja-JP" altLang="ja-JP" sz="1100" baseline="0">
              <a:solidFill>
                <a:schemeClr val="dk1"/>
              </a:solidFill>
              <a:effectLst/>
              <a:latin typeface="+mn-lt"/>
              <a:ea typeface="+mn-ea"/>
              <a:cs typeface="+mn-cs"/>
            </a:rPr>
            <a:t>制限</a:t>
          </a:r>
          <a:r>
            <a:rPr kumimoji="1" lang="ja-JP" altLang="en-US" sz="1100" baseline="0">
              <a:solidFill>
                <a:schemeClr val="dk1"/>
              </a:solidFill>
              <a:effectLst/>
              <a:latin typeface="+mn-lt"/>
              <a:ea typeface="+mn-ea"/>
              <a:cs typeface="+mn-cs"/>
            </a:rPr>
            <a:t>をかけることで償還額の減少に努めている。</a:t>
          </a:r>
          <a:endParaRPr lang="ja-JP" altLang="ja-JP" sz="1100">
            <a:effectLst/>
          </a:endParaRPr>
        </a:p>
        <a:p>
          <a:r>
            <a:rPr kumimoji="1" lang="ja-JP" altLang="ja-JP" sz="1100" baseline="0">
              <a:solidFill>
                <a:schemeClr val="dk1"/>
              </a:solidFill>
              <a:effectLst/>
              <a:latin typeface="+mn-lt"/>
              <a:ea typeface="+mn-ea"/>
              <a:cs typeface="+mn-cs"/>
            </a:rPr>
            <a:t>　しかしながら、普通交付税の合併算定替の終了に伴う予算規模の縮小により公債費に係る経常収支比率は減少しない見込みである。</a:t>
          </a:r>
          <a:endParaRPr lang="ja-JP" altLang="ja-JP" sz="1100">
            <a:effectLst/>
          </a:endParaRPr>
        </a:p>
        <a:p>
          <a:r>
            <a:rPr kumimoji="1" lang="ja-JP" altLang="ja-JP" sz="1100" baseline="0">
              <a:solidFill>
                <a:schemeClr val="dk1"/>
              </a:solidFill>
              <a:effectLst/>
              <a:latin typeface="+mn-lt"/>
              <a:ea typeface="+mn-ea"/>
              <a:cs typeface="+mn-cs"/>
            </a:rPr>
            <a:t>　また、事務組合</a:t>
          </a:r>
          <a:r>
            <a:rPr kumimoji="1" lang="ja-JP" altLang="en-US" sz="1100" baseline="0">
              <a:solidFill>
                <a:schemeClr val="dk1"/>
              </a:solidFill>
              <a:effectLst/>
              <a:latin typeface="+mn-lt"/>
              <a:ea typeface="+mn-ea"/>
              <a:cs typeface="+mn-cs"/>
            </a:rPr>
            <a:t>における</a:t>
          </a:r>
          <a:r>
            <a:rPr kumimoji="1" lang="ja-JP" altLang="ja-JP" sz="1100" baseline="0">
              <a:solidFill>
                <a:schemeClr val="dk1"/>
              </a:solidFill>
              <a:effectLst/>
              <a:latin typeface="+mn-lt"/>
              <a:ea typeface="+mn-ea"/>
              <a:cs typeface="+mn-cs"/>
            </a:rPr>
            <a:t>ごみ処理施設の整備（</a:t>
          </a:r>
          <a:r>
            <a:rPr kumimoji="1" lang="ja-JP" altLang="en-US" sz="1100" baseline="0">
              <a:solidFill>
                <a:schemeClr val="dk1"/>
              </a:solidFill>
              <a:effectLst/>
              <a:latin typeface="+mn-lt"/>
              <a:ea typeface="+mn-ea"/>
              <a:cs typeface="+mn-cs"/>
            </a:rPr>
            <a:t>Ｈ２９～３４年度予定</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経常収支比率</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上昇に影響を与えると考えられる。</a:t>
          </a:r>
          <a:endParaRPr lang="ja-JP" altLang="ja-JP" sz="11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109855</xdr:rowOff>
    </xdr:to>
    <xdr:cxnSp macro="">
      <xdr:nvCxnSpPr>
        <xdr:cNvPr id="375" name="直線コネクタ 374"/>
        <xdr:cNvCxnSpPr/>
      </xdr:nvCxnSpPr>
      <xdr:spPr>
        <a:xfrm flipV="1">
          <a:off x="3987800" y="1359153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109855</xdr:rowOff>
    </xdr:from>
    <xdr:to>
      <xdr:col>5</xdr:col>
      <xdr:colOff>549275</xdr:colOff>
      <xdr:row>80</xdr:row>
      <xdr:rowOff>12700</xdr:rowOff>
    </xdr:to>
    <xdr:cxnSp macro="">
      <xdr:nvCxnSpPr>
        <xdr:cNvPr id="378" name="直線コネクタ 377"/>
        <xdr:cNvCxnSpPr/>
      </xdr:nvCxnSpPr>
      <xdr:spPr>
        <a:xfrm flipV="1">
          <a:off x="3098800" y="13654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12700</xdr:rowOff>
    </xdr:to>
    <xdr:cxnSp macro="">
      <xdr:nvCxnSpPr>
        <xdr:cNvPr id="381" name="直線コネクタ 380"/>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6986</xdr:rowOff>
    </xdr:from>
    <xdr:to>
      <xdr:col>3</xdr:col>
      <xdr:colOff>142875</xdr:colOff>
      <xdr:row>80</xdr:row>
      <xdr:rowOff>12700</xdr:rowOff>
    </xdr:to>
    <xdr:cxnSp macro="">
      <xdr:nvCxnSpPr>
        <xdr:cNvPr id="384" name="直線コネクタ 383"/>
        <xdr:cNvCxnSpPr/>
      </xdr:nvCxnSpPr>
      <xdr:spPr>
        <a:xfrm>
          <a:off x="1320800" y="13722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4" name="円/楕円 393"/>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5"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59055</xdr:rowOff>
    </xdr:from>
    <xdr:to>
      <xdr:col>5</xdr:col>
      <xdr:colOff>600075</xdr:colOff>
      <xdr:row>79</xdr:row>
      <xdr:rowOff>160655</xdr:rowOff>
    </xdr:to>
    <xdr:sp macro="" textlink="">
      <xdr:nvSpPr>
        <xdr:cNvPr id="396" name="円/楕円 395"/>
        <xdr:cNvSpPr/>
      </xdr:nvSpPr>
      <xdr:spPr>
        <a:xfrm>
          <a:off x="3937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145432</xdr:rowOff>
    </xdr:from>
    <xdr:ext cx="736600" cy="259045"/>
    <xdr:sp macro="" textlink="">
      <xdr:nvSpPr>
        <xdr:cNvPr id="397" name="テキスト ボックス 396"/>
        <xdr:cNvSpPr txBox="1"/>
      </xdr:nvSpPr>
      <xdr:spPr>
        <a:xfrm>
          <a:off x="3606800" y="1368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8" name="円/楕円 397"/>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9" name="テキスト ボックス 398"/>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400" name="円/楕円 399"/>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1" name="テキスト ボックス 400"/>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127636</xdr:rowOff>
    </xdr:from>
    <xdr:to>
      <xdr:col>1</xdr:col>
      <xdr:colOff>676275</xdr:colOff>
      <xdr:row>80</xdr:row>
      <xdr:rowOff>57786</xdr:rowOff>
    </xdr:to>
    <xdr:sp macro="" textlink="">
      <xdr:nvSpPr>
        <xdr:cNvPr id="402" name="円/楕円 401"/>
        <xdr:cNvSpPr/>
      </xdr:nvSpPr>
      <xdr:spPr>
        <a:xfrm>
          <a:off x="1270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42563</xdr:rowOff>
    </xdr:from>
    <xdr:ext cx="762000" cy="259045"/>
    <xdr:sp macro="" textlink="">
      <xdr:nvSpPr>
        <xdr:cNvPr id="403" name="テキスト ボックス 402"/>
        <xdr:cNvSpPr txBox="1"/>
      </xdr:nvSpPr>
      <xdr:spPr>
        <a:xfrm>
          <a:off x="939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公債費以外では、類似団体に比べて人件費が</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ポイント、物件費が１．２ポイント低い一方、</a:t>
          </a:r>
          <a:r>
            <a:rPr kumimoji="1" lang="ja-JP" altLang="en-US" sz="1100">
              <a:solidFill>
                <a:schemeClr val="dk1"/>
              </a:solidFill>
              <a:effectLst/>
              <a:latin typeface="+mn-lt"/>
              <a:ea typeface="+mn-ea"/>
              <a:cs typeface="+mn-cs"/>
            </a:rPr>
            <a:t>扶助費が０．３ポイント、</a:t>
          </a:r>
          <a:r>
            <a:rPr kumimoji="1" lang="ja-JP" altLang="ja-JP" sz="1100">
              <a:solidFill>
                <a:schemeClr val="dk1"/>
              </a:solidFill>
              <a:effectLst/>
              <a:latin typeface="+mn-lt"/>
              <a:ea typeface="+mn-ea"/>
              <a:cs typeface="+mn-cs"/>
            </a:rPr>
            <a:t>補助費等が</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ポイント、その他が</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ポイント高くなっており類似団体並となっているが、全体としては前年度比０．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ポイント悪化している。</a:t>
          </a:r>
          <a:endParaRPr lang="ja-JP" altLang="ja-JP" sz="1100">
            <a:effectLst/>
          </a:endParaRPr>
        </a:p>
        <a:p>
          <a:r>
            <a:rPr kumimoji="1" lang="ja-JP" altLang="ja-JP" sz="1100">
              <a:solidFill>
                <a:schemeClr val="dk1"/>
              </a:solidFill>
              <a:effectLst/>
              <a:latin typeface="+mn-lt"/>
              <a:ea typeface="+mn-ea"/>
              <a:cs typeface="+mn-cs"/>
            </a:rPr>
            <a:t>　普通交付税の合併算定替分の縮減が大きな要因と考えられ、</a:t>
          </a:r>
          <a:r>
            <a:rPr kumimoji="1" lang="ja-JP" altLang="en-US" sz="1100">
              <a:solidFill>
                <a:schemeClr val="dk1"/>
              </a:solidFill>
              <a:effectLst/>
              <a:latin typeface="+mn-lt"/>
              <a:ea typeface="+mn-ea"/>
              <a:cs typeface="+mn-cs"/>
            </a:rPr>
            <a:t>Ｈ３２年度まで</a:t>
          </a:r>
          <a:r>
            <a:rPr kumimoji="1" lang="ja-JP" altLang="ja-JP" sz="1100">
              <a:solidFill>
                <a:schemeClr val="dk1"/>
              </a:solidFill>
              <a:effectLst/>
              <a:latin typeface="+mn-lt"/>
              <a:ea typeface="+mn-ea"/>
              <a:cs typeface="+mn-cs"/>
            </a:rPr>
            <a:t>減額が続いていく</a:t>
          </a:r>
          <a:r>
            <a:rPr kumimoji="1" lang="ja-JP" altLang="en-US" sz="1100">
              <a:solidFill>
                <a:schemeClr val="dk1"/>
              </a:solidFill>
              <a:effectLst/>
              <a:latin typeface="+mn-lt"/>
              <a:ea typeface="+mn-ea"/>
              <a:cs typeface="+mn-cs"/>
            </a:rPr>
            <a:t>と予測される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今後も普通建設事業の起債充当の制限や事業会計等の普通会計以外における財政の効率化を進め、経常収支比率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改善に努める。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31750</xdr:rowOff>
    </xdr:to>
    <xdr:cxnSp macro="">
      <xdr:nvCxnSpPr>
        <xdr:cNvPr id="436" name="直線コネクタ 435"/>
        <xdr:cNvCxnSpPr/>
      </xdr:nvCxnSpPr>
      <xdr:spPr>
        <a:xfrm>
          <a:off x="15671800" y="13183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76</xdr:row>
      <xdr:rowOff>153670</xdr:rowOff>
    </xdr:to>
    <xdr:cxnSp macro="">
      <xdr:nvCxnSpPr>
        <xdr:cNvPr id="439" name="直線コネクタ 438"/>
        <xdr:cNvCxnSpPr/>
      </xdr:nvCxnSpPr>
      <xdr:spPr>
        <a:xfrm>
          <a:off x="14782800" y="131191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88900</xdr:rowOff>
    </xdr:to>
    <xdr:cxnSp macro="">
      <xdr:nvCxnSpPr>
        <xdr:cNvPr id="442" name="直線コネクタ 441"/>
        <xdr:cNvCxnSpPr/>
      </xdr:nvCxnSpPr>
      <xdr:spPr>
        <a:xfrm>
          <a:off x="13893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96520</xdr:rowOff>
    </xdr:to>
    <xdr:cxnSp macro="">
      <xdr:nvCxnSpPr>
        <xdr:cNvPr id="445" name="直線コネクタ 444"/>
        <xdr:cNvCxnSpPr/>
      </xdr:nvCxnSpPr>
      <xdr:spPr>
        <a:xfrm flipV="1">
          <a:off x="13004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55" name="円/楕円 45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56"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57" name="円/楕円 456"/>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58" name="テキスト ボックス 457"/>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9" name="円/楕円 45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60" name="テキスト ボックス 459"/>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61" name="円/楕円 460"/>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113047</xdr:rowOff>
    </xdr:from>
    <xdr:ext cx="762000" cy="259045"/>
    <xdr:sp macro="" textlink="">
      <xdr:nvSpPr>
        <xdr:cNvPr id="462" name="テキスト ボックス 461"/>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3" name="円/楕円 46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4" name="テキスト ボックス 46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14300</xdr:rowOff>
    </xdr:from>
    <xdr:to>
      <xdr:col>4</xdr:col>
      <xdr:colOff>1117600</xdr:colOff>
      <xdr:row>12</xdr:row>
      <xdr:rowOff>31587</xdr:rowOff>
    </xdr:to>
    <xdr:cxnSp macro="">
      <xdr:nvCxnSpPr>
        <xdr:cNvPr id="52" name="直線コネクタ 51"/>
        <xdr:cNvCxnSpPr/>
      </xdr:nvCxnSpPr>
      <xdr:spPr bwMode="auto">
        <a:xfrm flipV="1">
          <a:off x="5003800" y="2119325"/>
          <a:ext cx="6477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31587</xdr:rowOff>
    </xdr:from>
    <xdr:to>
      <xdr:col>4</xdr:col>
      <xdr:colOff>469900</xdr:colOff>
      <xdr:row>12</xdr:row>
      <xdr:rowOff>74117</xdr:rowOff>
    </xdr:to>
    <xdr:cxnSp macro="">
      <xdr:nvCxnSpPr>
        <xdr:cNvPr id="55" name="直線コネクタ 54"/>
        <xdr:cNvCxnSpPr/>
      </xdr:nvCxnSpPr>
      <xdr:spPr bwMode="auto">
        <a:xfrm flipV="1">
          <a:off x="4305300" y="2136612"/>
          <a:ext cx="6985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43833</xdr:rowOff>
    </xdr:from>
    <xdr:to>
      <xdr:col>3</xdr:col>
      <xdr:colOff>904875</xdr:colOff>
      <xdr:row>12</xdr:row>
      <xdr:rowOff>74117</xdr:rowOff>
    </xdr:to>
    <xdr:cxnSp macro="">
      <xdr:nvCxnSpPr>
        <xdr:cNvPr id="58" name="直線コネクタ 57"/>
        <xdr:cNvCxnSpPr/>
      </xdr:nvCxnSpPr>
      <xdr:spPr bwMode="auto">
        <a:xfrm>
          <a:off x="36068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43833</xdr:rowOff>
    </xdr:from>
    <xdr:to>
      <xdr:col>3</xdr:col>
      <xdr:colOff>206375</xdr:colOff>
      <xdr:row>13</xdr:row>
      <xdr:rowOff>27276</xdr:rowOff>
    </xdr:to>
    <xdr:cxnSp macro="">
      <xdr:nvCxnSpPr>
        <xdr:cNvPr id="61" name="直線コネクタ 60"/>
        <xdr:cNvCxnSpPr/>
      </xdr:nvCxnSpPr>
      <xdr:spPr bwMode="auto">
        <a:xfrm flipV="1">
          <a:off x="29083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134950</xdr:rowOff>
    </xdr:from>
    <xdr:to>
      <xdr:col>5</xdr:col>
      <xdr:colOff>34925</xdr:colOff>
      <xdr:row>12</xdr:row>
      <xdr:rowOff>65100</xdr:rowOff>
    </xdr:to>
    <xdr:sp macro="" textlink="">
      <xdr:nvSpPr>
        <xdr:cNvPr id="71" name="円/楕円 70"/>
        <xdr:cNvSpPr/>
      </xdr:nvSpPr>
      <xdr:spPr bwMode="auto">
        <a:xfrm>
          <a:off x="5600700" y="206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81627</xdr:rowOff>
    </xdr:from>
    <xdr:ext cx="762000" cy="259045"/>
    <xdr:sp macro="" textlink="">
      <xdr:nvSpPr>
        <xdr:cNvPr id="72" name="人口1人当たり決算額の推移該当値テキスト130"/>
        <xdr:cNvSpPr txBox="1"/>
      </xdr:nvSpPr>
      <xdr:spPr>
        <a:xfrm>
          <a:off x="5740400" y="201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196,978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152237</xdr:rowOff>
    </xdr:from>
    <xdr:to>
      <xdr:col>4</xdr:col>
      <xdr:colOff>520700</xdr:colOff>
      <xdr:row>12</xdr:row>
      <xdr:rowOff>82387</xdr:rowOff>
    </xdr:to>
    <xdr:sp macro="" textlink="">
      <xdr:nvSpPr>
        <xdr:cNvPr id="73" name="円/楕円 72"/>
        <xdr:cNvSpPr/>
      </xdr:nvSpPr>
      <xdr:spPr bwMode="auto">
        <a:xfrm>
          <a:off x="49530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92564</xdr:rowOff>
    </xdr:from>
    <xdr:ext cx="736600" cy="259045"/>
    <xdr:sp macro="" textlink="">
      <xdr:nvSpPr>
        <xdr:cNvPr id="74" name="テキスト ボックス 73"/>
        <xdr:cNvSpPr txBox="1"/>
      </xdr:nvSpPr>
      <xdr:spPr>
        <a:xfrm>
          <a:off x="4622800" y="185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195,390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23317</xdr:rowOff>
    </xdr:from>
    <xdr:to>
      <xdr:col>3</xdr:col>
      <xdr:colOff>955675</xdr:colOff>
      <xdr:row>12</xdr:row>
      <xdr:rowOff>124917</xdr:rowOff>
    </xdr:to>
    <xdr:sp macro="" textlink="">
      <xdr:nvSpPr>
        <xdr:cNvPr id="75" name="円/楕円 74"/>
        <xdr:cNvSpPr/>
      </xdr:nvSpPr>
      <xdr:spPr bwMode="auto">
        <a:xfrm>
          <a:off x="42545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135094</xdr:rowOff>
    </xdr:from>
    <xdr:ext cx="762000" cy="259045"/>
    <xdr:sp macro="" textlink="">
      <xdr:nvSpPr>
        <xdr:cNvPr id="76" name="テキスト ボックス 75"/>
        <xdr:cNvSpPr txBox="1"/>
      </xdr:nvSpPr>
      <xdr:spPr>
        <a:xfrm>
          <a:off x="3924300" y="18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164483</xdr:rowOff>
    </xdr:from>
    <xdr:to>
      <xdr:col>3</xdr:col>
      <xdr:colOff>257175</xdr:colOff>
      <xdr:row>12</xdr:row>
      <xdr:rowOff>94633</xdr:rowOff>
    </xdr:to>
    <xdr:sp macro="" textlink="">
      <xdr:nvSpPr>
        <xdr:cNvPr id="77" name="円/楕円 76"/>
        <xdr:cNvSpPr/>
      </xdr:nvSpPr>
      <xdr:spPr bwMode="auto">
        <a:xfrm>
          <a:off x="35560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104810</xdr:rowOff>
    </xdr:from>
    <xdr:ext cx="762000" cy="259045"/>
    <xdr:sp macro="" textlink="">
      <xdr:nvSpPr>
        <xdr:cNvPr id="78" name="テキスト ボックス 77"/>
        <xdr:cNvSpPr txBox="1"/>
      </xdr:nvSpPr>
      <xdr:spPr>
        <a:xfrm>
          <a:off x="32258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147926</xdr:rowOff>
    </xdr:from>
    <xdr:to>
      <xdr:col>2</xdr:col>
      <xdr:colOff>692150</xdr:colOff>
      <xdr:row>13</xdr:row>
      <xdr:rowOff>78076</xdr:rowOff>
    </xdr:to>
    <xdr:sp macro="" textlink="">
      <xdr:nvSpPr>
        <xdr:cNvPr id="79" name="円/楕円 78"/>
        <xdr:cNvSpPr/>
      </xdr:nvSpPr>
      <xdr:spPr bwMode="auto">
        <a:xfrm>
          <a:off x="28575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88253</xdr:rowOff>
    </xdr:from>
    <xdr:ext cx="762000" cy="259045"/>
    <xdr:sp macro="" textlink="">
      <xdr:nvSpPr>
        <xdr:cNvPr id="80" name="テキスト ボックス 79"/>
        <xdr:cNvSpPr txBox="1"/>
      </xdr:nvSpPr>
      <xdr:spPr>
        <a:xfrm>
          <a:off x="25273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311061</xdr:rowOff>
    </xdr:from>
    <xdr:to>
      <xdr:col>4</xdr:col>
      <xdr:colOff>1117600</xdr:colOff>
      <xdr:row>33</xdr:row>
      <xdr:rowOff>312357</xdr:rowOff>
    </xdr:to>
    <xdr:cxnSp macro="">
      <xdr:nvCxnSpPr>
        <xdr:cNvPr id="114" name="直線コネクタ 113"/>
        <xdr:cNvCxnSpPr/>
      </xdr:nvCxnSpPr>
      <xdr:spPr bwMode="auto">
        <a:xfrm flipV="1">
          <a:off x="5003800" y="6235611"/>
          <a:ext cx="6477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135306</xdr:rowOff>
    </xdr:from>
    <xdr:to>
      <xdr:col>4</xdr:col>
      <xdr:colOff>469900</xdr:colOff>
      <xdr:row>33</xdr:row>
      <xdr:rowOff>312357</xdr:rowOff>
    </xdr:to>
    <xdr:cxnSp macro="">
      <xdr:nvCxnSpPr>
        <xdr:cNvPr id="117" name="直線コネクタ 116"/>
        <xdr:cNvCxnSpPr/>
      </xdr:nvCxnSpPr>
      <xdr:spPr bwMode="auto">
        <a:xfrm>
          <a:off x="4305300" y="6059856"/>
          <a:ext cx="6985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43561</xdr:rowOff>
    </xdr:from>
    <xdr:to>
      <xdr:col>3</xdr:col>
      <xdr:colOff>904875</xdr:colOff>
      <xdr:row>33</xdr:row>
      <xdr:rowOff>135306</xdr:rowOff>
    </xdr:to>
    <xdr:cxnSp macro="">
      <xdr:nvCxnSpPr>
        <xdr:cNvPr id="120" name="直線コネクタ 119"/>
        <xdr:cNvCxnSpPr/>
      </xdr:nvCxnSpPr>
      <xdr:spPr bwMode="auto">
        <a:xfrm>
          <a:off x="36068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43561</xdr:rowOff>
    </xdr:from>
    <xdr:to>
      <xdr:col>3</xdr:col>
      <xdr:colOff>206375</xdr:colOff>
      <xdr:row>33</xdr:row>
      <xdr:rowOff>116161</xdr:rowOff>
    </xdr:to>
    <xdr:cxnSp macro="">
      <xdr:nvCxnSpPr>
        <xdr:cNvPr id="123" name="直線コネクタ 122"/>
        <xdr:cNvCxnSpPr/>
      </xdr:nvCxnSpPr>
      <xdr:spPr bwMode="auto">
        <a:xfrm flipV="1">
          <a:off x="29083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260261</xdr:rowOff>
    </xdr:from>
    <xdr:to>
      <xdr:col>5</xdr:col>
      <xdr:colOff>34925</xdr:colOff>
      <xdr:row>34</xdr:row>
      <xdr:rowOff>18961</xdr:rowOff>
    </xdr:to>
    <xdr:sp macro="" textlink="">
      <xdr:nvSpPr>
        <xdr:cNvPr id="133" name="円/楕円 132"/>
        <xdr:cNvSpPr/>
      </xdr:nvSpPr>
      <xdr:spPr bwMode="auto">
        <a:xfrm>
          <a:off x="56007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206938</xdr:rowOff>
    </xdr:from>
    <xdr:ext cx="762000" cy="259045"/>
    <xdr:sp macro="" textlink="">
      <xdr:nvSpPr>
        <xdr:cNvPr id="134" name="人口1人当たり決算額の推移該当値テキスト445"/>
        <xdr:cNvSpPr txBox="1"/>
      </xdr:nvSpPr>
      <xdr:spPr>
        <a:xfrm>
          <a:off x="5740400" y="61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261557</xdr:rowOff>
    </xdr:from>
    <xdr:to>
      <xdr:col>4</xdr:col>
      <xdr:colOff>520700</xdr:colOff>
      <xdr:row>34</xdr:row>
      <xdr:rowOff>20257</xdr:rowOff>
    </xdr:to>
    <xdr:sp macro="" textlink="">
      <xdr:nvSpPr>
        <xdr:cNvPr id="135" name="円/楕円 134"/>
        <xdr:cNvSpPr/>
      </xdr:nvSpPr>
      <xdr:spPr bwMode="auto">
        <a:xfrm>
          <a:off x="49530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30434</xdr:rowOff>
    </xdr:from>
    <xdr:ext cx="736600" cy="259045"/>
    <xdr:sp macro="" textlink="">
      <xdr:nvSpPr>
        <xdr:cNvPr id="136" name="テキスト ボックス 135"/>
        <xdr:cNvSpPr txBox="1"/>
      </xdr:nvSpPr>
      <xdr:spPr>
        <a:xfrm>
          <a:off x="4622800" y="595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84506</xdr:rowOff>
    </xdr:from>
    <xdr:to>
      <xdr:col>3</xdr:col>
      <xdr:colOff>955675</xdr:colOff>
      <xdr:row>33</xdr:row>
      <xdr:rowOff>186106</xdr:rowOff>
    </xdr:to>
    <xdr:sp macro="" textlink="">
      <xdr:nvSpPr>
        <xdr:cNvPr id="137" name="円/楕円 136"/>
        <xdr:cNvSpPr/>
      </xdr:nvSpPr>
      <xdr:spPr bwMode="auto">
        <a:xfrm>
          <a:off x="42545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24833</xdr:rowOff>
    </xdr:from>
    <xdr:ext cx="762000" cy="259045"/>
    <xdr:sp macro="" textlink="">
      <xdr:nvSpPr>
        <xdr:cNvPr id="138" name="テキスト ボックス 137"/>
        <xdr:cNvSpPr txBox="1"/>
      </xdr:nvSpPr>
      <xdr:spPr>
        <a:xfrm>
          <a:off x="3924300" y="57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164211</xdr:rowOff>
    </xdr:from>
    <xdr:to>
      <xdr:col>3</xdr:col>
      <xdr:colOff>257175</xdr:colOff>
      <xdr:row>33</xdr:row>
      <xdr:rowOff>94361</xdr:rowOff>
    </xdr:to>
    <xdr:sp macro="" textlink="">
      <xdr:nvSpPr>
        <xdr:cNvPr id="139" name="円/楕円 138"/>
        <xdr:cNvSpPr/>
      </xdr:nvSpPr>
      <xdr:spPr bwMode="auto">
        <a:xfrm>
          <a:off x="35560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275988</xdr:rowOff>
    </xdr:from>
    <xdr:ext cx="762000" cy="259045"/>
    <xdr:sp macro="" textlink="">
      <xdr:nvSpPr>
        <xdr:cNvPr id="140" name="テキスト ボックス 139"/>
        <xdr:cNvSpPr txBox="1"/>
      </xdr:nvSpPr>
      <xdr:spPr>
        <a:xfrm>
          <a:off x="32258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65361</xdr:rowOff>
    </xdr:from>
    <xdr:to>
      <xdr:col>2</xdr:col>
      <xdr:colOff>692150</xdr:colOff>
      <xdr:row>33</xdr:row>
      <xdr:rowOff>166961</xdr:rowOff>
    </xdr:to>
    <xdr:sp macro="" textlink="">
      <xdr:nvSpPr>
        <xdr:cNvPr id="141" name="円/楕円 140"/>
        <xdr:cNvSpPr/>
      </xdr:nvSpPr>
      <xdr:spPr bwMode="auto">
        <a:xfrm>
          <a:off x="28575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5688</xdr:rowOff>
    </xdr:from>
    <xdr:ext cx="762000" cy="259045"/>
    <xdr:sp macro="" textlink="">
      <xdr:nvSpPr>
        <xdr:cNvPr id="142" name="テキスト ボックス 141"/>
        <xdr:cNvSpPr txBox="1"/>
      </xdr:nvSpPr>
      <xdr:spPr>
        <a:xfrm>
          <a:off x="25273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89914</xdr:rowOff>
    </xdr:from>
    <xdr:to>
      <xdr:col>6</xdr:col>
      <xdr:colOff>511175</xdr:colOff>
      <xdr:row>31</xdr:row>
      <xdr:rowOff>19375</xdr:rowOff>
    </xdr:to>
    <xdr:cxnSp macro="">
      <xdr:nvCxnSpPr>
        <xdr:cNvPr id="63" name="直線コネクタ 62"/>
        <xdr:cNvCxnSpPr/>
      </xdr:nvCxnSpPr>
      <xdr:spPr>
        <a:xfrm flipV="1">
          <a:off x="3797300" y="5233414"/>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19375</xdr:rowOff>
    </xdr:from>
    <xdr:to>
      <xdr:col>5</xdr:col>
      <xdr:colOff>358775</xdr:colOff>
      <xdr:row>31</xdr:row>
      <xdr:rowOff>79660</xdr:rowOff>
    </xdr:to>
    <xdr:cxnSp macro="">
      <xdr:nvCxnSpPr>
        <xdr:cNvPr id="66" name="直線コネクタ 65"/>
        <xdr:cNvCxnSpPr/>
      </xdr:nvCxnSpPr>
      <xdr:spPr>
        <a:xfrm flipV="1">
          <a:off x="2908300" y="5334325"/>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70646</xdr:rowOff>
    </xdr:from>
    <xdr:to>
      <xdr:col>4</xdr:col>
      <xdr:colOff>155575</xdr:colOff>
      <xdr:row>31</xdr:row>
      <xdr:rowOff>79660</xdr:rowOff>
    </xdr:to>
    <xdr:cxnSp macro="">
      <xdr:nvCxnSpPr>
        <xdr:cNvPr id="69" name="直線コネクタ 68"/>
        <xdr:cNvCxnSpPr/>
      </xdr:nvCxnSpPr>
      <xdr:spPr>
        <a:xfrm>
          <a:off x="2019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155392</xdr:rowOff>
    </xdr:from>
    <xdr:to>
      <xdr:col>2</xdr:col>
      <xdr:colOff>638175</xdr:colOff>
      <xdr:row>31</xdr:row>
      <xdr:rowOff>70646</xdr:rowOff>
    </xdr:to>
    <xdr:cxnSp macro="">
      <xdr:nvCxnSpPr>
        <xdr:cNvPr id="72" name="直線コネクタ 71"/>
        <xdr:cNvCxnSpPr/>
      </xdr:nvCxnSpPr>
      <xdr:spPr>
        <a:xfrm>
          <a:off x="1130300" y="5298892"/>
          <a:ext cx="8890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39114</xdr:rowOff>
    </xdr:from>
    <xdr:to>
      <xdr:col>6</xdr:col>
      <xdr:colOff>561975</xdr:colOff>
      <xdr:row>30</xdr:row>
      <xdr:rowOff>140714</xdr:rowOff>
    </xdr:to>
    <xdr:sp macro="" textlink="">
      <xdr:nvSpPr>
        <xdr:cNvPr id="82" name="円/楕円 81"/>
        <xdr:cNvSpPr/>
      </xdr:nvSpPr>
      <xdr:spPr>
        <a:xfrm>
          <a:off x="4584700" y="5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163591</xdr:rowOff>
    </xdr:from>
    <xdr:ext cx="599010" cy="259045"/>
    <xdr:sp macro="" textlink="">
      <xdr:nvSpPr>
        <xdr:cNvPr id="83" name="人件費該当値テキスト"/>
        <xdr:cNvSpPr txBox="1"/>
      </xdr:nvSpPr>
      <xdr:spPr>
        <a:xfrm>
          <a:off x="4686300" y="51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135,049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140025</xdr:rowOff>
    </xdr:from>
    <xdr:to>
      <xdr:col>5</xdr:col>
      <xdr:colOff>409575</xdr:colOff>
      <xdr:row>31</xdr:row>
      <xdr:rowOff>70175</xdr:rowOff>
    </xdr:to>
    <xdr:sp macro="" textlink="">
      <xdr:nvSpPr>
        <xdr:cNvPr id="84" name="円/楕円 83"/>
        <xdr:cNvSpPr/>
      </xdr:nvSpPr>
      <xdr:spPr>
        <a:xfrm>
          <a:off x="37465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86702</xdr:rowOff>
    </xdr:from>
    <xdr:ext cx="599010" cy="259045"/>
    <xdr:sp macro="" textlink="">
      <xdr:nvSpPr>
        <xdr:cNvPr id="85" name="テキスト ボックス 84"/>
        <xdr:cNvSpPr txBox="1"/>
      </xdr:nvSpPr>
      <xdr:spPr>
        <a:xfrm>
          <a:off x="3497794" y="50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28860</xdr:rowOff>
    </xdr:from>
    <xdr:to>
      <xdr:col>4</xdr:col>
      <xdr:colOff>206375</xdr:colOff>
      <xdr:row>31</xdr:row>
      <xdr:rowOff>130460</xdr:rowOff>
    </xdr:to>
    <xdr:sp macro="" textlink="">
      <xdr:nvSpPr>
        <xdr:cNvPr id="86" name="円/楕円 85"/>
        <xdr:cNvSpPr/>
      </xdr:nvSpPr>
      <xdr:spPr>
        <a:xfrm>
          <a:off x="2857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146987</xdr:rowOff>
    </xdr:from>
    <xdr:ext cx="599010" cy="259045"/>
    <xdr:sp macro="" textlink="">
      <xdr:nvSpPr>
        <xdr:cNvPr id="87" name="テキスト ボックス 86"/>
        <xdr:cNvSpPr txBox="1"/>
      </xdr:nvSpPr>
      <xdr:spPr>
        <a:xfrm>
          <a:off x="2608794"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19846</xdr:rowOff>
    </xdr:from>
    <xdr:to>
      <xdr:col>3</xdr:col>
      <xdr:colOff>3175</xdr:colOff>
      <xdr:row>31</xdr:row>
      <xdr:rowOff>121446</xdr:rowOff>
    </xdr:to>
    <xdr:sp macro="" textlink="">
      <xdr:nvSpPr>
        <xdr:cNvPr id="88" name="円/楕円 87"/>
        <xdr:cNvSpPr/>
      </xdr:nvSpPr>
      <xdr:spPr>
        <a:xfrm>
          <a:off x="1968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137973</xdr:rowOff>
    </xdr:from>
    <xdr:ext cx="599010" cy="259045"/>
    <xdr:sp macro="" textlink="">
      <xdr:nvSpPr>
        <xdr:cNvPr id="89" name="テキスト ボックス 88"/>
        <xdr:cNvSpPr txBox="1"/>
      </xdr:nvSpPr>
      <xdr:spPr>
        <a:xfrm>
          <a:off x="1719794"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104592</xdr:rowOff>
    </xdr:from>
    <xdr:to>
      <xdr:col>1</xdr:col>
      <xdr:colOff>485775</xdr:colOff>
      <xdr:row>31</xdr:row>
      <xdr:rowOff>34742</xdr:rowOff>
    </xdr:to>
    <xdr:sp macro="" textlink="">
      <xdr:nvSpPr>
        <xdr:cNvPr id="90" name="円/楕円 89"/>
        <xdr:cNvSpPr/>
      </xdr:nvSpPr>
      <xdr:spPr>
        <a:xfrm>
          <a:off x="1079500" y="5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51269</xdr:rowOff>
    </xdr:from>
    <xdr:ext cx="599010" cy="259045"/>
    <xdr:sp macro="" textlink="">
      <xdr:nvSpPr>
        <xdr:cNvPr id="91" name="テキスト ボックス 90"/>
        <xdr:cNvSpPr txBox="1"/>
      </xdr:nvSpPr>
      <xdr:spPr>
        <a:xfrm>
          <a:off x="830794" y="5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22398</xdr:rowOff>
    </xdr:from>
    <xdr:to>
      <xdr:col>6</xdr:col>
      <xdr:colOff>511175</xdr:colOff>
      <xdr:row>56</xdr:row>
      <xdr:rowOff>30045</xdr:rowOff>
    </xdr:to>
    <xdr:cxnSp macro="">
      <xdr:nvCxnSpPr>
        <xdr:cNvPr id="120" name="直線コネクタ 119"/>
        <xdr:cNvCxnSpPr/>
      </xdr:nvCxnSpPr>
      <xdr:spPr>
        <a:xfrm flipV="1">
          <a:off x="3797300" y="9623598"/>
          <a:ext cx="8382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30045</xdr:rowOff>
    </xdr:from>
    <xdr:to>
      <xdr:col>5</xdr:col>
      <xdr:colOff>358775</xdr:colOff>
      <xdr:row>56</xdr:row>
      <xdr:rowOff>61344</xdr:rowOff>
    </xdr:to>
    <xdr:cxnSp macro="">
      <xdr:nvCxnSpPr>
        <xdr:cNvPr id="123" name="直線コネクタ 122"/>
        <xdr:cNvCxnSpPr/>
      </xdr:nvCxnSpPr>
      <xdr:spPr>
        <a:xfrm flipV="1">
          <a:off x="2908300" y="9631245"/>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61344</xdr:rowOff>
    </xdr:from>
    <xdr:to>
      <xdr:col>4</xdr:col>
      <xdr:colOff>155575</xdr:colOff>
      <xdr:row>56</xdr:row>
      <xdr:rowOff>96788</xdr:rowOff>
    </xdr:to>
    <xdr:cxnSp macro="">
      <xdr:nvCxnSpPr>
        <xdr:cNvPr id="126" name="直線コネクタ 125"/>
        <xdr:cNvCxnSpPr/>
      </xdr:nvCxnSpPr>
      <xdr:spPr>
        <a:xfrm flipV="1">
          <a:off x="2019300" y="966254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65089</xdr:rowOff>
    </xdr:from>
    <xdr:to>
      <xdr:col>2</xdr:col>
      <xdr:colOff>638175</xdr:colOff>
      <xdr:row>56</xdr:row>
      <xdr:rowOff>96788</xdr:rowOff>
    </xdr:to>
    <xdr:cxnSp macro="">
      <xdr:nvCxnSpPr>
        <xdr:cNvPr id="129" name="直線コネクタ 128"/>
        <xdr:cNvCxnSpPr/>
      </xdr:nvCxnSpPr>
      <xdr:spPr>
        <a:xfrm>
          <a:off x="1130300" y="9666289"/>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143048</xdr:rowOff>
    </xdr:from>
    <xdr:to>
      <xdr:col>6</xdr:col>
      <xdr:colOff>561975</xdr:colOff>
      <xdr:row>56</xdr:row>
      <xdr:rowOff>73198</xdr:rowOff>
    </xdr:to>
    <xdr:sp macro="" textlink="">
      <xdr:nvSpPr>
        <xdr:cNvPr id="139" name="円/楕円 138"/>
        <xdr:cNvSpPr/>
      </xdr:nvSpPr>
      <xdr:spPr>
        <a:xfrm>
          <a:off x="4584700" y="95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165925</xdr:rowOff>
    </xdr:from>
    <xdr:ext cx="599010" cy="259045"/>
    <xdr:sp macro="" textlink="">
      <xdr:nvSpPr>
        <xdr:cNvPr id="140" name="物件費該当値テキスト"/>
        <xdr:cNvSpPr txBox="1"/>
      </xdr:nvSpPr>
      <xdr:spPr>
        <a:xfrm>
          <a:off x="4686300" y="94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150695</xdr:rowOff>
    </xdr:from>
    <xdr:to>
      <xdr:col>5</xdr:col>
      <xdr:colOff>409575</xdr:colOff>
      <xdr:row>56</xdr:row>
      <xdr:rowOff>80845</xdr:rowOff>
    </xdr:to>
    <xdr:sp macro="" textlink="">
      <xdr:nvSpPr>
        <xdr:cNvPr id="141" name="円/楕円 140"/>
        <xdr:cNvSpPr/>
      </xdr:nvSpPr>
      <xdr:spPr>
        <a:xfrm>
          <a:off x="3746500" y="9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97372</xdr:rowOff>
    </xdr:from>
    <xdr:ext cx="599010" cy="259045"/>
    <xdr:sp macro="" textlink="">
      <xdr:nvSpPr>
        <xdr:cNvPr id="142" name="テキスト ボックス 141"/>
        <xdr:cNvSpPr txBox="1"/>
      </xdr:nvSpPr>
      <xdr:spPr>
        <a:xfrm>
          <a:off x="3497794" y="935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10544</xdr:rowOff>
    </xdr:from>
    <xdr:to>
      <xdr:col>4</xdr:col>
      <xdr:colOff>206375</xdr:colOff>
      <xdr:row>56</xdr:row>
      <xdr:rowOff>112144</xdr:rowOff>
    </xdr:to>
    <xdr:sp macro="" textlink="">
      <xdr:nvSpPr>
        <xdr:cNvPr id="143" name="円/楕円 142"/>
        <xdr:cNvSpPr/>
      </xdr:nvSpPr>
      <xdr:spPr>
        <a:xfrm>
          <a:off x="2857500" y="96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128671</xdr:rowOff>
    </xdr:from>
    <xdr:ext cx="599010" cy="259045"/>
    <xdr:sp macro="" textlink="">
      <xdr:nvSpPr>
        <xdr:cNvPr id="144" name="テキスト ボックス 143"/>
        <xdr:cNvSpPr txBox="1"/>
      </xdr:nvSpPr>
      <xdr:spPr>
        <a:xfrm>
          <a:off x="2608794" y="93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45988</xdr:rowOff>
    </xdr:from>
    <xdr:to>
      <xdr:col>3</xdr:col>
      <xdr:colOff>3175</xdr:colOff>
      <xdr:row>56</xdr:row>
      <xdr:rowOff>147588</xdr:rowOff>
    </xdr:to>
    <xdr:sp macro="" textlink="">
      <xdr:nvSpPr>
        <xdr:cNvPr id="145" name="円/楕円 144"/>
        <xdr:cNvSpPr/>
      </xdr:nvSpPr>
      <xdr:spPr>
        <a:xfrm>
          <a:off x="1968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164115</xdr:rowOff>
    </xdr:from>
    <xdr:ext cx="599010" cy="259045"/>
    <xdr:sp macro="" textlink="">
      <xdr:nvSpPr>
        <xdr:cNvPr id="146" name="テキスト ボックス 145"/>
        <xdr:cNvSpPr txBox="1"/>
      </xdr:nvSpPr>
      <xdr:spPr>
        <a:xfrm>
          <a:off x="1719794"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14289</xdr:rowOff>
    </xdr:from>
    <xdr:to>
      <xdr:col>1</xdr:col>
      <xdr:colOff>485775</xdr:colOff>
      <xdr:row>56</xdr:row>
      <xdr:rowOff>115889</xdr:rowOff>
    </xdr:to>
    <xdr:sp macro="" textlink="">
      <xdr:nvSpPr>
        <xdr:cNvPr id="147" name="円/楕円 146"/>
        <xdr:cNvSpPr/>
      </xdr:nvSpPr>
      <xdr:spPr>
        <a:xfrm>
          <a:off x="1079500" y="96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132416</xdr:rowOff>
    </xdr:from>
    <xdr:ext cx="599010" cy="259045"/>
    <xdr:sp macro="" textlink="">
      <xdr:nvSpPr>
        <xdr:cNvPr id="148" name="テキスト ボックス 147"/>
        <xdr:cNvSpPr txBox="1"/>
      </xdr:nvSpPr>
      <xdr:spPr>
        <a:xfrm>
          <a:off x="830794" y="93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66510</xdr:rowOff>
    </xdr:from>
    <xdr:to>
      <xdr:col>6</xdr:col>
      <xdr:colOff>511175</xdr:colOff>
      <xdr:row>75</xdr:row>
      <xdr:rowOff>132232</xdr:rowOff>
    </xdr:to>
    <xdr:cxnSp macro="">
      <xdr:nvCxnSpPr>
        <xdr:cNvPr id="177" name="直線コネクタ 176"/>
        <xdr:cNvCxnSpPr/>
      </xdr:nvCxnSpPr>
      <xdr:spPr>
        <a:xfrm>
          <a:off x="3797300" y="1292526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66510</xdr:rowOff>
    </xdr:from>
    <xdr:to>
      <xdr:col>5</xdr:col>
      <xdr:colOff>358775</xdr:colOff>
      <xdr:row>76</xdr:row>
      <xdr:rowOff>57595</xdr:rowOff>
    </xdr:to>
    <xdr:cxnSp macro="">
      <xdr:nvCxnSpPr>
        <xdr:cNvPr id="180" name="直線コネクタ 179"/>
        <xdr:cNvCxnSpPr/>
      </xdr:nvCxnSpPr>
      <xdr:spPr>
        <a:xfrm flipV="1">
          <a:off x="2908300" y="12925260"/>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70244</xdr:rowOff>
    </xdr:from>
    <xdr:to>
      <xdr:col>4</xdr:col>
      <xdr:colOff>155575</xdr:colOff>
      <xdr:row>76</xdr:row>
      <xdr:rowOff>57595</xdr:rowOff>
    </xdr:to>
    <xdr:cxnSp macro="">
      <xdr:nvCxnSpPr>
        <xdr:cNvPr id="183" name="直線コネクタ 182"/>
        <xdr:cNvCxnSpPr/>
      </xdr:nvCxnSpPr>
      <xdr:spPr>
        <a:xfrm>
          <a:off x="2019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70244</xdr:rowOff>
    </xdr:from>
    <xdr:to>
      <xdr:col>2</xdr:col>
      <xdr:colOff>638175</xdr:colOff>
      <xdr:row>76</xdr:row>
      <xdr:rowOff>30048</xdr:rowOff>
    </xdr:to>
    <xdr:cxnSp macro="">
      <xdr:nvCxnSpPr>
        <xdr:cNvPr id="186" name="直線コネクタ 185"/>
        <xdr:cNvCxnSpPr/>
      </xdr:nvCxnSpPr>
      <xdr:spPr>
        <a:xfrm flipV="1">
          <a:off x="1130300" y="12928994"/>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81432</xdr:rowOff>
    </xdr:from>
    <xdr:to>
      <xdr:col>6</xdr:col>
      <xdr:colOff>561975</xdr:colOff>
      <xdr:row>76</xdr:row>
      <xdr:rowOff>11582</xdr:rowOff>
    </xdr:to>
    <xdr:sp macro="" textlink="">
      <xdr:nvSpPr>
        <xdr:cNvPr id="196" name="円/楕円 195"/>
        <xdr:cNvSpPr/>
      </xdr:nvSpPr>
      <xdr:spPr>
        <a:xfrm>
          <a:off x="45847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104309</xdr:rowOff>
    </xdr:from>
    <xdr:ext cx="534377" cy="259045"/>
    <xdr:sp macro="" textlink="">
      <xdr:nvSpPr>
        <xdr:cNvPr id="197" name="維持補修費該当値テキスト"/>
        <xdr:cNvSpPr txBox="1"/>
      </xdr:nvSpPr>
      <xdr:spPr>
        <a:xfrm>
          <a:off x="4686300" y="12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15710</xdr:rowOff>
    </xdr:from>
    <xdr:to>
      <xdr:col>5</xdr:col>
      <xdr:colOff>409575</xdr:colOff>
      <xdr:row>75</xdr:row>
      <xdr:rowOff>117310</xdr:rowOff>
    </xdr:to>
    <xdr:sp macro="" textlink="">
      <xdr:nvSpPr>
        <xdr:cNvPr id="198" name="円/楕円 197"/>
        <xdr:cNvSpPr/>
      </xdr:nvSpPr>
      <xdr:spPr>
        <a:xfrm>
          <a:off x="3746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133837</xdr:rowOff>
    </xdr:from>
    <xdr:ext cx="534377" cy="259045"/>
    <xdr:sp macro="" textlink="">
      <xdr:nvSpPr>
        <xdr:cNvPr id="199" name="テキスト ボックス 198"/>
        <xdr:cNvSpPr txBox="1"/>
      </xdr:nvSpPr>
      <xdr:spPr>
        <a:xfrm>
          <a:off x="3530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6795</xdr:rowOff>
    </xdr:from>
    <xdr:to>
      <xdr:col>4</xdr:col>
      <xdr:colOff>206375</xdr:colOff>
      <xdr:row>76</xdr:row>
      <xdr:rowOff>108395</xdr:rowOff>
    </xdr:to>
    <xdr:sp macro="" textlink="">
      <xdr:nvSpPr>
        <xdr:cNvPr id="200" name="円/楕円 199"/>
        <xdr:cNvSpPr/>
      </xdr:nvSpPr>
      <xdr:spPr>
        <a:xfrm>
          <a:off x="2857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124921</xdr:rowOff>
    </xdr:from>
    <xdr:ext cx="534377" cy="259045"/>
    <xdr:sp macro="" textlink="">
      <xdr:nvSpPr>
        <xdr:cNvPr id="201" name="テキスト ボックス 200"/>
        <xdr:cNvSpPr txBox="1"/>
      </xdr:nvSpPr>
      <xdr:spPr>
        <a:xfrm>
          <a:off x="2641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19444</xdr:rowOff>
    </xdr:from>
    <xdr:to>
      <xdr:col>3</xdr:col>
      <xdr:colOff>3175</xdr:colOff>
      <xdr:row>75</xdr:row>
      <xdr:rowOff>121044</xdr:rowOff>
    </xdr:to>
    <xdr:sp macro="" textlink="">
      <xdr:nvSpPr>
        <xdr:cNvPr id="202" name="円/楕円 201"/>
        <xdr:cNvSpPr/>
      </xdr:nvSpPr>
      <xdr:spPr>
        <a:xfrm>
          <a:off x="1968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137571</xdr:rowOff>
    </xdr:from>
    <xdr:ext cx="534377" cy="259045"/>
    <xdr:sp macro="" textlink="">
      <xdr:nvSpPr>
        <xdr:cNvPr id="203" name="テキスト ボックス 202"/>
        <xdr:cNvSpPr txBox="1"/>
      </xdr:nvSpPr>
      <xdr:spPr>
        <a:xfrm>
          <a:off x="1752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150698</xdr:rowOff>
    </xdr:from>
    <xdr:to>
      <xdr:col>1</xdr:col>
      <xdr:colOff>485775</xdr:colOff>
      <xdr:row>76</xdr:row>
      <xdr:rowOff>80848</xdr:rowOff>
    </xdr:to>
    <xdr:sp macro="" textlink="">
      <xdr:nvSpPr>
        <xdr:cNvPr id="204" name="円/楕円 203"/>
        <xdr:cNvSpPr/>
      </xdr:nvSpPr>
      <xdr:spPr>
        <a:xfrm>
          <a:off x="1079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97376</xdr:rowOff>
    </xdr:from>
    <xdr:ext cx="534377" cy="259045"/>
    <xdr:sp macro="" textlink="">
      <xdr:nvSpPr>
        <xdr:cNvPr id="205" name="テキスト ボックス 204"/>
        <xdr:cNvSpPr txBox="1"/>
      </xdr:nvSpPr>
      <xdr:spPr>
        <a:xfrm>
          <a:off x="863111" y="127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133071</xdr:rowOff>
    </xdr:from>
    <xdr:to>
      <xdr:col>6</xdr:col>
      <xdr:colOff>511175</xdr:colOff>
      <xdr:row>94</xdr:row>
      <xdr:rowOff>38164</xdr:rowOff>
    </xdr:to>
    <xdr:cxnSp macro="">
      <xdr:nvCxnSpPr>
        <xdr:cNvPr id="235" name="直線コネクタ 234"/>
        <xdr:cNvCxnSpPr/>
      </xdr:nvCxnSpPr>
      <xdr:spPr>
        <a:xfrm flipV="1">
          <a:off x="3797300" y="15906471"/>
          <a:ext cx="8382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38164</xdr:rowOff>
    </xdr:from>
    <xdr:to>
      <xdr:col>5</xdr:col>
      <xdr:colOff>358775</xdr:colOff>
      <xdr:row>94</xdr:row>
      <xdr:rowOff>41390</xdr:rowOff>
    </xdr:to>
    <xdr:cxnSp macro="">
      <xdr:nvCxnSpPr>
        <xdr:cNvPr id="238" name="直線コネクタ 237"/>
        <xdr:cNvCxnSpPr/>
      </xdr:nvCxnSpPr>
      <xdr:spPr>
        <a:xfrm flipV="1">
          <a:off x="2908300" y="1615446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41390</xdr:rowOff>
    </xdr:from>
    <xdr:to>
      <xdr:col>4</xdr:col>
      <xdr:colOff>155575</xdr:colOff>
      <xdr:row>94</xdr:row>
      <xdr:rowOff>155994</xdr:rowOff>
    </xdr:to>
    <xdr:cxnSp macro="">
      <xdr:nvCxnSpPr>
        <xdr:cNvPr id="241" name="直線コネクタ 240"/>
        <xdr:cNvCxnSpPr/>
      </xdr:nvCxnSpPr>
      <xdr:spPr>
        <a:xfrm flipV="1">
          <a:off x="2019300" y="16157690"/>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155994</xdr:rowOff>
    </xdr:from>
    <xdr:to>
      <xdr:col>2</xdr:col>
      <xdr:colOff>638175</xdr:colOff>
      <xdr:row>95</xdr:row>
      <xdr:rowOff>53899</xdr:rowOff>
    </xdr:to>
    <xdr:cxnSp macro="">
      <xdr:nvCxnSpPr>
        <xdr:cNvPr id="244" name="直線コネクタ 243"/>
        <xdr:cNvCxnSpPr/>
      </xdr:nvCxnSpPr>
      <xdr:spPr>
        <a:xfrm flipV="1">
          <a:off x="1130300" y="16272294"/>
          <a:ext cx="889000" cy="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82271</xdr:rowOff>
    </xdr:from>
    <xdr:to>
      <xdr:col>6</xdr:col>
      <xdr:colOff>561975</xdr:colOff>
      <xdr:row>93</xdr:row>
      <xdr:rowOff>12421</xdr:rowOff>
    </xdr:to>
    <xdr:sp macro="" textlink="">
      <xdr:nvSpPr>
        <xdr:cNvPr id="254" name="円/楕円 253"/>
        <xdr:cNvSpPr/>
      </xdr:nvSpPr>
      <xdr:spPr>
        <a:xfrm>
          <a:off x="45847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105148</xdr:rowOff>
    </xdr:from>
    <xdr:ext cx="599010" cy="259045"/>
    <xdr:sp macro="" textlink="">
      <xdr:nvSpPr>
        <xdr:cNvPr id="255" name="扶助費該当値テキスト"/>
        <xdr:cNvSpPr txBox="1"/>
      </xdr:nvSpPr>
      <xdr:spPr>
        <a:xfrm>
          <a:off x="4686300" y="157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117,522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158814</xdr:rowOff>
    </xdr:from>
    <xdr:to>
      <xdr:col>5</xdr:col>
      <xdr:colOff>409575</xdr:colOff>
      <xdr:row>94</xdr:row>
      <xdr:rowOff>88964</xdr:rowOff>
    </xdr:to>
    <xdr:sp macro="" textlink="">
      <xdr:nvSpPr>
        <xdr:cNvPr id="256" name="円/楕円 255"/>
        <xdr:cNvSpPr/>
      </xdr:nvSpPr>
      <xdr:spPr>
        <a:xfrm>
          <a:off x="3746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105491</xdr:rowOff>
    </xdr:from>
    <xdr:ext cx="534377" cy="259045"/>
    <xdr:sp macro="" textlink="">
      <xdr:nvSpPr>
        <xdr:cNvPr id="257" name="テキスト ボックス 256"/>
        <xdr:cNvSpPr txBox="1"/>
      </xdr:nvSpPr>
      <xdr:spPr>
        <a:xfrm>
          <a:off x="3530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162040</xdr:rowOff>
    </xdr:from>
    <xdr:to>
      <xdr:col>4</xdr:col>
      <xdr:colOff>206375</xdr:colOff>
      <xdr:row>94</xdr:row>
      <xdr:rowOff>92190</xdr:rowOff>
    </xdr:to>
    <xdr:sp macro="" textlink="">
      <xdr:nvSpPr>
        <xdr:cNvPr id="258" name="円/楕円 257"/>
        <xdr:cNvSpPr/>
      </xdr:nvSpPr>
      <xdr:spPr>
        <a:xfrm>
          <a:off x="2857500" y="161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108717</xdr:rowOff>
    </xdr:from>
    <xdr:ext cx="534377" cy="259045"/>
    <xdr:sp macro="" textlink="">
      <xdr:nvSpPr>
        <xdr:cNvPr id="259" name="テキスト ボックス 258"/>
        <xdr:cNvSpPr txBox="1"/>
      </xdr:nvSpPr>
      <xdr:spPr>
        <a:xfrm>
          <a:off x="2641111" y="158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105194</xdr:rowOff>
    </xdr:from>
    <xdr:to>
      <xdr:col>3</xdr:col>
      <xdr:colOff>3175</xdr:colOff>
      <xdr:row>95</xdr:row>
      <xdr:rowOff>35344</xdr:rowOff>
    </xdr:to>
    <xdr:sp macro="" textlink="">
      <xdr:nvSpPr>
        <xdr:cNvPr id="260" name="円/楕円 259"/>
        <xdr:cNvSpPr/>
      </xdr:nvSpPr>
      <xdr:spPr>
        <a:xfrm>
          <a:off x="1968500" y="162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51871</xdr:rowOff>
    </xdr:from>
    <xdr:ext cx="534377" cy="259045"/>
    <xdr:sp macro="" textlink="">
      <xdr:nvSpPr>
        <xdr:cNvPr id="261" name="テキスト ボックス 260"/>
        <xdr:cNvSpPr txBox="1"/>
      </xdr:nvSpPr>
      <xdr:spPr>
        <a:xfrm>
          <a:off x="1752111" y="1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3099</xdr:rowOff>
    </xdr:from>
    <xdr:to>
      <xdr:col>1</xdr:col>
      <xdr:colOff>485775</xdr:colOff>
      <xdr:row>95</xdr:row>
      <xdr:rowOff>104699</xdr:rowOff>
    </xdr:to>
    <xdr:sp macro="" textlink="">
      <xdr:nvSpPr>
        <xdr:cNvPr id="262" name="円/楕円 261"/>
        <xdr:cNvSpPr/>
      </xdr:nvSpPr>
      <xdr:spPr>
        <a:xfrm>
          <a:off x="1079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121226</xdr:rowOff>
    </xdr:from>
    <xdr:ext cx="534377" cy="259045"/>
    <xdr:sp macro="" textlink="">
      <xdr:nvSpPr>
        <xdr:cNvPr id="263" name="テキスト ボックス 262"/>
        <xdr:cNvSpPr txBox="1"/>
      </xdr:nvSpPr>
      <xdr:spPr>
        <a:xfrm>
          <a:off x="863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7348</xdr:rowOff>
    </xdr:from>
    <xdr:to>
      <xdr:col>15</xdr:col>
      <xdr:colOff>180975</xdr:colOff>
      <xdr:row>35</xdr:row>
      <xdr:rowOff>12488</xdr:rowOff>
    </xdr:to>
    <xdr:cxnSp macro="">
      <xdr:nvCxnSpPr>
        <xdr:cNvPr id="292" name="直線コネクタ 291"/>
        <xdr:cNvCxnSpPr/>
      </xdr:nvCxnSpPr>
      <xdr:spPr>
        <a:xfrm>
          <a:off x="9639300" y="6008098"/>
          <a:ext cx="8382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7348</xdr:rowOff>
    </xdr:from>
    <xdr:to>
      <xdr:col>14</xdr:col>
      <xdr:colOff>28575</xdr:colOff>
      <xdr:row>35</xdr:row>
      <xdr:rowOff>74957</xdr:rowOff>
    </xdr:to>
    <xdr:cxnSp macro="">
      <xdr:nvCxnSpPr>
        <xdr:cNvPr id="295" name="直線コネクタ 294"/>
        <xdr:cNvCxnSpPr/>
      </xdr:nvCxnSpPr>
      <xdr:spPr>
        <a:xfrm flipV="1">
          <a:off x="8750300" y="6008098"/>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74957</xdr:rowOff>
    </xdr:from>
    <xdr:to>
      <xdr:col>12</xdr:col>
      <xdr:colOff>511175</xdr:colOff>
      <xdr:row>35</xdr:row>
      <xdr:rowOff>97561</xdr:rowOff>
    </xdr:to>
    <xdr:cxnSp macro="">
      <xdr:nvCxnSpPr>
        <xdr:cNvPr id="298" name="直線コネクタ 297"/>
        <xdr:cNvCxnSpPr/>
      </xdr:nvCxnSpPr>
      <xdr:spPr>
        <a:xfrm flipV="1">
          <a:off x="7861300" y="6075707"/>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72819</xdr:rowOff>
    </xdr:from>
    <xdr:to>
      <xdr:col>11</xdr:col>
      <xdr:colOff>307975</xdr:colOff>
      <xdr:row>35</xdr:row>
      <xdr:rowOff>97561</xdr:rowOff>
    </xdr:to>
    <xdr:cxnSp macro="">
      <xdr:nvCxnSpPr>
        <xdr:cNvPr id="301" name="直線コネクタ 300"/>
        <xdr:cNvCxnSpPr/>
      </xdr:nvCxnSpPr>
      <xdr:spPr>
        <a:xfrm>
          <a:off x="6972300" y="6073569"/>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133138</xdr:rowOff>
    </xdr:from>
    <xdr:to>
      <xdr:col>15</xdr:col>
      <xdr:colOff>231775</xdr:colOff>
      <xdr:row>35</xdr:row>
      <xdr:rowOff>63288</xdr:rowOff>
    </xdr:to>
    <xdr:sp macro="" textlink="">
      <xdr:nvSpPr>
        <xdr:cNvPr id="311" name="円/楕円 310"/>
        <xdr:cNvSpPr/>
      </xdr:nvSpPr>
      <xdr:spPr>
        <a:xfrm>
          <a:off x="10426700" y="5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156015</xdr:rowOff>
    </xdr:from>
    <xdr:ext cx="599010" cy="259045"/>
    <xdr:sp macro="" textlink="">
      <xdr:nvSpPr>
        <xdr:cNvPr id="312" name="補助費等該当値テキスト"/>
        <xdr:cNvSpPr txBox="1"/>
      </xdr:nvSpPr>
      <xdr:spPr>
        <a:xfrm>
          <a:off x="10528300" y="58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188,389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127998</xdr:rowOff>
    </xdr:from>
    <xdr:to>
      <xdr:col>14</xdr:col>
      <xdr:colOff>79375</xdr:colOff>
      <xdr:row>35</xdr:row>
      <xdr:rowOff>58148</xdr:rowOff>
    </xdr:to>
    <xdr:sp macro="" textlink="">
      <xdr:nvSpPr>
        <xdr:cNvPr id="313" name="円/楕円 312"/>
        <xdr:cNvSpPr/>
      </xdr:nvSpPr>
      <xdr:spPr>
        <a:xfrm>
          <a:off x="9588500" y="59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74675</xdr:rowOff>
    </xdr:from>
    <xdr:ext cx="599010" cy="259045"/>
    <xdr:sp macro="" textlink="">
      <xdr:nvSpPr>
        <xdr:cNvPr id="314" name="テキスト ボックス 313"/>
        <xdr:cNvSpPr txBox="1"/>
      </xdr:nvSpPr>
      <xdr:spPr>
        <a:xfrm>
          <a:off x="9339794" y="57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24157</xdr:rowOff>
    </xdr:from>
    <xdr:to>
      <xdr:col>12</xdr:col>
      <xdr:colOff>561975</xdr:colOff>
      <xdr:row>35</xdr:row>
      <xdr:rowOff>125757</xdr:rowOff>
    </xdr:to>
    <xdr:sp macro="" textlink="">
      <xdr:nvSpPr>
        <xdr:cNvPr id="315" name="円/楕円 314"/>
        <xdr:cNvSpPr/>
      </xdr:nvSpPr>
      <xdr:spPr>
        <a:xfrm>
          <a:off x="8699500" y="6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142284</xdr:rowOff>
    </xdr:from>
    <xdr:ext cx="599010" cy="259045"/>
    <xdr:sp macro="" textlink="">
      <xdr:nvSpPr>
        <xdr:cNvPr id="316" name="テキスト ボックス 315"/>
        <xdr:cNvSpPr txBox="1"/>
      </xdr:nvSpPr>
      <xdr:spPr>
        <a:xfrm>
          <a:off x="8450794" y="580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171,993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46761</xdr:rowOff>
    </xdr:from>
    <xdr:to>
      <xdr:col>11</xdr:col>
      <xdr:colOff>358775</xdr:colOff>
      <xdr:row>35</xdr:row>
      <xdr:rowOff>148361</xdr:rowOff>
    </xdr:to>
    <xdr:sp macro="" textlink="">
      <xdr:nvSpPr>
        <xdr:cNvPr id="317" name="円/楕円 316"/>
        <xdr:cNvSpPr/>
      </xdr:nvSpPr>
      <xdr:spPr>
        <a:xfrm>
          <a:off x="7810500" y="60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164888</xdr:rowOff>
    </xdr:from>
    <xdr:ext cx="599010" cy="259045"/>
    <xdr:sp macro="" textlink="">
      <xdr:nvSpPr>
        <xdr:cNvPr id="318" name="テキスト ボックス 317"/>
        <xdr:cNvSpPr txBox="1"/>
      </xdr:nvSpPr>
      <xdr:spPr>
        <a:xfrm>
          <a:off x="7561794" y="582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22019</xdr:rowOff>
    </xdr:from>
    <xdr:to>
      <xdr:col>10</xdr:col>
      <xdr:colOff>155575</xdr:colOff>
      <xdr:row>35</xdr:row>
      <xdr:rowOff>123619</xdr:rowOff>
    </xdr:to>
    <xdr:sp macro="" textlink="">
      <xdr:nvSpPr>
        <xdr:cNvPr id="319" name="円/楕円 318"/>
        <xdr:cNvSpPr/>
      </xdr:nvSpPr>
      <xdr:spPr>
        <a:xfrm>
          <a:off x="6921500" y="6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140146</xdr:rowOff>
    </xdr:from>
    <xdr:ext cx="599010" cy="259045"/>
    <xdr:sp macro="" textlink="">
      <xdr:nvSpPr>
        <xdr:cNvPr id="320" name="テキスト ボックス 319"/>
        <xdr:cNvSpPr txBox="1"/>
      </xdr:nvSpPr>
      <xdr:spPr>
        <a:xfrm>
          <a:off x="6672794" y="57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97161</xdr:rowOff>
    </xdr:from>
    <xdr:to>
      <xdr:col>15</xdr:col>
      <xdr:colOff>180975</xdr:colOff>
      <xdr:row>58</xdr:row>
      <xdr:rowOff>138654</xdr:rowOff>
    </xdr:to>
    <xdr:cxnSp macro="">
      <xdr:nvCxnSpPr>
        <xdr:cNvPr id="349" name="直線コネクタ 348"/>
        <xdr:cNvCxnSpPr/>
      </xdr:nvCxnSpPr>
      <xdr:spPr>
        <a:xfrm>
          <a:off x="9639300" y="10041261"/>
          <a:ext cx="8382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92218</xdr:rowOff>
    </xdr:from>
    <xdr:to>
      <xdr:col>14</xdr:col>
      <xdr:colOff>28575</xdr:colOff>
      <xdr:row>58</xdr:row>
      <xdr:rowOff>97161</xdr:rowOff>
    </xdr:to>
    <xdr:cxnSp macro="">
      <xdr:nvCxnSpPr>
        <xdr:cNvPr id="352" name="直線コネクタ 351"/>
        <xdr:cNvCxnSpPr/>
      </xdr:nvCxnSpPr>
      <xdr:spPr>
        <a:xfrm>
          <a:off x="8750300" y="10036318"/>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92218</xdr:rowOff>
    </xdr:from>
    <xdr:to>
      <xdr:col>12</xdr:col>
      <xdr:colOff>511175</xdr:colOff>
      <xdr:row>58</xdr:row>
      <xdr:rowOff>96748</xdr:rowOff>
    </xdr:to>
    <xdr:cxnSp macro="">
      <xdr:nvCxnSpPr>
        <xdr:cNvPr id="355" name="直線コネクタ 354"/>
        <xdr:cNvCxnSpPr/>
      </xdr:nvCxnSpPr>
      <xdr:spPr>
        <a:xfrm flipV="1">
          <a:off x="7861300" y="10036318"/>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96748</xdr:rowOff>
    </xdr:from>
    <xdr:to>
      <xdr:col>11</xdr:col>
      <xdr:colOff>307975</xdr:colOff>
      <xdr:row>58</xdr:row>
      <xdr:rowOff>118765</xdr:rowOff>
    </xdr:to>
    <xdr:cxnSp macro="">
      <xdr:nvCxnSpPr>
        <xdr:cNvPr id="358" name="直線コネクタ 357"/>
        <xdr:cNvCxnSpPr/>
      </xdr:nvCxnSpPr>
      <xdr:spPr>
        <a:xfrm flipV="1">
          <a:off x="6972300" y="10040848"/>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87854</xdr:rowOff>
    </xdr:from>
    <xdr:to>
      <xdr:col>15</xdr:col>
      <xdr:colOff>231775</xdr:colOff>
      <xdr:row>59</xdr:row>
      <xdr:rowOff>18004</xdr:rowOff>
    </xdr:to>
    <xdr:sp macro="" textlink="">
      <xdr:nvSpPr>
        <xdr:cNvPr id="368" name="円/楕円 367"/>
        <xdr:cNvSpPr/>
      </xdr:nvSpPr>
      <xdr:spPr>
        <a:xfrm>
          <a:off x="10426700" y="100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61583</xdr:rowOff>
    </xdr:from>
    <xdr:ext cx="599010" cy="259045"/>
    <xdr:sp macro="" textlink="">
      <xdr:nvSpPr>
        <xdr:cNvPr id="369" name="普通建設事業費該当値テキスト"/>
        <xdr:cNvSpPr txBox="1"/>
      </xdr:nvSpPr>
      <xdr:spPr>
        <a:xfrm>
          <a:off x="10528300" y="100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46361</xdr:rowOff>
    </xdr:from>
    <xdr:to>
      <xdr:col>14</xdr:col>
      <xdr:colOff>79375</xdr:colOff>
      <xdr:row>58</xdr:row>
      <xdr:rowOff>147961</xdr:rowOff>
    </xdr:to>
    <xdr:sp macro="" textlink="">
      <xdr:nvSpPr>
        <xdr:cNvPr id="370" name="円/楕円 369"/>
        <xdr:cNvSpPr/>
      </xdr:nvSpPr>
      <xdr:spPr>
        <a:xfrm>
          <a:off x="9588500" y="99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164488</xdr:rowOff>
    </xdr:from>
    <xdr:ext cx="599010" cy="259045"/>
    <xdr:sp macro="" textlink="">
      <xdr:nvSpPr>
        <xdr:cNvPr id="371" name="テキスト ボックス 370"/>
        <xdr:cNvSpPr txBox="1"/>
      </xdr:nvSpPr>
      <xdr:spPr>
        <a:xfrm>
          <a:off x="9339794" y="976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41418</xdr:rowOff>
    </xdr:from>
    <xdr:to>
      <xdr:col>12</xdr:col>
      <xdr:colOff>561975</xdr:colOff>
      <xdr:row>58</xdr:row>
      <xdr:rowOff>143018</xdr:rowOff>
    </xdr:to>
    <xdr:sp macro="" textlink="">
      <xdr:nvSpPr>
        <xdr:cNvPr id="372" name="円/楕円 371"/>
        <xdr:cNvSpPr/>
      </xdr:nvSpPr>
      <xdr:spPr>
        <a:xfrm>
          <a:off x="8699500" y="9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159545</xdr:rowOff>
    </xdr:from>
    <xdr:ext cx="599010" cy="259045"/>
    <xdr:sp macro="" textlink="">
      <xdr:nvSpPr>
        <xdr:cNvPr id="373" name="テキスト ボックス 372"/>
        <xdr:cNvSpPr txBox="1"/>
      </xdr:nvSpPr>
      <xdr:spPr>
        <a:xfrm>
          <a:off x="8450794" y="97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45948</xdr:rowOff>
    </xdr:from>
    <xdr:to>
      <xdr:col>11</xdr:col>
      <xdr:colOff>358775</xdr:colOff>
      <xdr:row>58</xdr:row>
      <xdr:rowOff>147548</xdr:rowOff>
    </xdr:to>
    <xdr:sp macro="" textlink="">
      <xdr:nvSpPr>
        <xdr:cNvPr id="374" name="円/楕円 373"/>
        <xdr:cNvSpPr/>
      </xdr:nvSpPr>
      <xdr:spPr>
        <a:xfrm>
          <a:off x="7810500" y="99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164075</xdr:rowOff>
    </xdr:from>
    <xdr:ext cx="599010" cy="259045"/>
    <xdr:sp macro="" textlink="">
      <xdr:nvSpPr>
        <xdr:cNvPr id="375" name="テキスト ボックス 374"/>
        <xdr:cNvSpPr txBox="1"/>
      </xdr:nvSpPr>
      <xdr:spPr>
        <a:xfrm>
          <a:off x="7561794" y="976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67965</xdr:rowOff>
    </xdr:from>
    <xdr:to>
      <xdr:col>10</xdr:col>
      <xdr:colOff>155575</xdr:colOff>
      <xdr:row>58</xdr:row>
      <xdr:rowOff>169565</xdr:rowOff>
    </xdr:to>
    <xdr:sp macro="" textlink="">
      <xdr:nvSpPr>
        <xdr:cNvPr id="376" name="円/楕円 375"/>
        <xdr:cNvSpPr/>
      </xdr:nvSpPr>
      <xdr:spPr>
        <a:xfrm>
          <a:off x="6921500" y="100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14642</xdr:rowOff>
    </xdr:from>
    <xdr:ext cx="599010" cy="259045"/>
    <xdr:sp macro="" textlink="">
      <xdr:nvSpPr>
        <xdr:cNvPr id="377" name="テキスト ボックス 376"/>
        <xdr:cNvSpPr txBox="1"/>
      </xdr:nvSpPr>
      <xdr:spPr>
        <a:xfrm>
          <a:off x="6672794" y="97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81141</xdr:rowOff>
    </xdr:from>
    <xdr:to>
      <xdr:col>15</xdr:col>
      <xdr:colOff>180975</xdr:colOff>
      <xdr:row>78</xdr:row>
      <xdr:rowOff>105445</xdr:rowOff>
    </xdr:to>
    <xdr:cxnSp macro="">
      <xdr:nvCxnSpPr>
        <xdr:cNvPr id="404" name="直線コネクタ 403"/>
        <xdr:cNvCxnSpPr/>
      </xdr:nvCxnSpPr>
      <xdr:spPr>
        <a:xfrm>
          <a:off x="9639300" y="13454241"/>
          <a:ext cx="8382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54815</xdr:rowOff>
    </xdr:from>
    <xdr:to>
      <xdr:col>14</xdr:col>
      <xdr:colOff>28575</xdr:colOff>
      <xdr:row>78</xdr:row>
      <xdr:rowOff>81141</xdr:rowOff>
    </xdr:to>
    <xdr:cxnSp macro="">
      <xdr:nvCxnSpPr>
        <xdr:cNvPr id="407" name="直線コネクタ 406"/>
        <xdr:cNvCxnSpPr/>
      </xdr:nvCxnSpPr>
      <xdr:spPr>
        <a:xfrm>
          <a:off x="8750300" y="13427915"/>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54645</xdr:rowOff>
    </xdr:from>
    <xdr:to>
      <xdr:col>15</xdr:col>
      <xdr:colOff>231775</xdr:colOff>
      <xdr:row>78</xdr:row>
      <xdr:rowOff>156245</xdr:rowOff>
    </xdr:to>
    <xdr:sp macro="" textlink="">
      <xdr:nvSpPr>
        <xdr:cNvPr id="417" name="円/楕円 416"/>
        <xdr:cNvSpPr/>
      </xdr:nvSpPr>
      <xdr:spPr>
        <a:xfrm>
          <a:off x="10426700" y="134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14022</xdr:rowOff>
    </xdr:from>
    <xdr:ext cx="534377" cy="259045"/>
    <xdr:sp macro="" textlink="">
      <xdr:nvSpPr>
        <xdr:cNvPr id="418" name="普通建設事業費 （ うち新規整備　）該当値テキスト"/>
        <xdr:cNvSpPr txBox="1"/>
      </xdr:nvSpPr>
      <xdr:spPr>
        <a:xfrm>
          <a:off x="10528300" y="132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30341</xdr:rowOff>
    </xdr:from>
    <xdr:to>
      <xdr:col>14</xdr:col>
      <xdr:colOff>79375</xdr:colOff>
      <xdr:row>78</xdr:row>
      <xdr:rowOff>131941</xdr:rowOff>
    </xdr:to>
    <xdr:sp macro="" textlink="">
      <xdr:nvSpPr>
        <xdr:cNvPr id="419" name="円/楕円 418"/>
        <xdr:cNvSpPr/>
      </xdr:nvSpPr>
      <xdr:spPr>
        <a:xfrm>
          <a:off x="9588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148468</xdr:rowOff>
    </xdr:from>
    <xdr:ext cx="534377" cy="259045"/>
    <xdr:sp macro="" textlink="">
      <xdr:nvSpPr>
        <xdr:cNvPr id="420" name="テキスト ボックス 419"/>
        <xdr:cNvSpPr txBox="1"/>
      </xdr:nvSpPr>
      <xdr:spPr>
        <a:xfrm>
          <a:off x="9372111" y="131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4015</xdr:rowOff>
    </xdr:from>
    <xdr:to>
      <xdr:col>12</xdr:col>
      <xdr:colOff>561975</xdr:colOff>
      <xdr:row>78</xdr:row>
      <xdr:rowOff>105615</xdr:rowOff>
    </xdr:to>
    <xdr:sp macro="" textlink="">
      <xdr:nvSpPr>
        <xdr:cNvPr id="421" name="円/楕円 420"/>
        <xdr:cNvSpPr/>
      </xdr:nvSpPr>
      <xdr:spPr>
        <a:xfrm>
          <a:off x="8699500" y="13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122142</xdr:rowOff>
    </xdr:from>
    <xdr:ext cx="534377" cy="259045"/>
    <xdr:sp macro="" textlink="">
      <xdr:nvSpPr>
        <xdr:cNvPr id="422" name="テキスト ボックス 421"/>
        <xdr:cNvSpPr txBox="1"/>
      </xdr:nvSpPr>
      <xdr:spPr>
        <a:xfrm>
          <a:off x="8483111" y="13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131218</xdr:rowOff>
    </xdr:from>
    <xdr:to>
      <xdr:col>15</xdr:col>
      <xdr:colOff>180975</xdr:colOff>
      <xdr:row>96</xdr:row>
      <xdr:rowOff>93529</xdr:rowOff>
    </xdr:to>
    <xdr:cxnSp macro="">
      <xdr:nvCxnSpPr>
        <xdr:cNvPr id="447" name="直線コネクタ 446"/>
        <xdr:cNvCxnSpPr/>
      </xdr:nvCxnSpPr>
      <xdr:spPr>
        <a:xfrm>
          <a:off x="9639300" y="16418968"/>
          <a:ext cx="838200" cy="1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131218</xdr:rowOff>
    </xdr:from>
    <xdr:to>
      <xdr:col>14</xdr:col>
      <xdr:colOff>28575</xdr:colOff>
      <xdr:row>96</xdr:row>
      <xdr:rowOff>161354</xdr:rowOff>
    </xdr:to>
    <xdr:cxnSp macro="">
      <xdr:nvCxnSpPr>
        <xdr:cNvPr id="450" name="直線コネクタ 449"/>
        <xdr:cNvCxnSpPr/>
      </xdr:nvCxnSpPr>
      <xdr:spPr>
        <a:xfrm flipV="1">
          <a:off x="8750300" y="16418968"/>
          <a:ext cx="889000" cy="2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42729</xdr:rowOff>
    </xdr:from>
    <xdr:to>
      <xdr:col>15</xdr:col>
      <xdr:colOff>231775</xdr:colOff>
      <xdr:row>96</xdr:row>
      <xdr:rowOff>144329</xdr:rowOff>
    </xdr:to>
    <xdr:sp macro="" textlink="">
      <xdr:nvSpPr>
        <xdr:cNvPr id="460" name="円/楕円 459"/>
        <xdr:cNvSpPr/>
      </xdr:nvSpPr>
      <xdr:spPr>
        <a:xfrm>
          <a:off x="10426700" y="16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21156</xdr:rowOff>
    </xdr:from>
    <xdr:ext cx="534377" cy="259045"/>
    <xdr:sp macro="" textlink="">
      <xdr:nvSpPr>
        <xdr:cNvPr id="461" name="普通建設事業費 （ うち更新整備　）該当値テキスト"/>
        <xdr:cNvSpPr txBox="1"/>
      </xdr:nvSpPr>
      <xdr:spPr>
        <a:xfrm>
          <a:off x="10528300" y="164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80418</xdr:rowOff>
    </xdr:from>
    <xdr:to>
      <xdr:col>14</xdr:col>
      <xdr:colOff>79375</xdr:colOff>
      <xdr:row>96</xdr:row>
      <xdr:rowOff>10568</xdr:rowOff>
    </xdr:to>
    <xdr:sp macro="" textlink="">
      <xdr:nvSpPr>
        <xdr:cNvPr id="462" name="円/楕円 461"/>
        <xdr:cNvSpPr/>
      </xdr:nvSpPr>
      <xdr:spPr>
        <a:xfrm>
          <a:off x="9588500" y="163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27095</xdr:rowOff>
    </xdr:from>
    <xdr:ext cx="534377" cy="259045"/>
    <xdr:sp macro="" textlink="">
      <xdr:nvSpPr>
        <xdr:cNvPr id="463" name="テキスト ボックス 462"/>
        <xdr:cNvSpPr txBox="1"/>
      </xdr:nvSpPr>
      <xdr:spPr>
        <a:xfrm>
          <a:off x="9372111" y="161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110554</xdr:rowOff>
    </xdr:from>
    <xdr:to>
      <xdr:col>12</xdr:col>
      <xdr:colOff>561975</xdr:colOff>
      <xdr:row>97</xdr:row>
      <xdr:rowOff>40704</xdr:rowOff>
    </xdr:to>
    <xdr:sp macro="" textlink="">
      <xdr:nvSpPr>
        <xdr:cNvPr id="464" name="円/楕円 463"/>
        <xdr:cNvSpPr/>
      </xdr:nvSpPr>
      <xdr:spPr>
        <a:xfrm>
          <a:off x="8699500" y="165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31831</xdr:rowOff>
    </xdr:from>
    <xdr:ext cx="534377" cy="259045"/>
    <xdr:sp macro="" textlink="">
      <xdr:nvSpPr>
        <xdr:cNvPr id="465" name="テキスト ボックス 464"/>
        <xdr:cNvSpPr txBox="1"/>
      </xdr:nvSpPr>
      <xdr:spPr>
        <a:xfrm>
          <a:off x="8483111" y="166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170127</xdr:rowOff>
    </xdr:from>
    <xdr:to>
      <xdr:col>23</xdr:col>
      <xdr:colOff>517525</xdr:colOff>
      <xdr:row>39</xdr:row>
      <xdr:rowOff>15189</xdr:rowOff>
    </xdr:to>
    <xdr:cxnSp macro="">
      <xdr:nvCxnSpPr>
        <xdr:cNvPr id="494" name="直線コネクタ 493"/>
        <xdr:cNvCxnSpPr/>
      </xdr:nvCxnSpPr>
      <xdr:spPr>
        <a:xfrm>
          <a:off x="15481300" y="5827977"/>
          <a:ext cx="838200" cy="8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47719</xdr:rowOff>
    </xdr:from>
    <xdr:to>
      <xdr:col>22</xdr:col>
      <xdr:colOff>365125</xdr:colOff>
      <xdr:row>33</xdr:row>
      <xdr:rowOff>170127</xdr:rowOff>
    </xdr:to>
    <xdr:cxnSp macro="">
      <xdr:nvCxnSpPr>
        <xdr:cNvPr id="497" name="直線コネクタ 496"/>
        <xdr:cNvCxnSpPr/>
      </xdr:nvCxnSpPr>
      <xdr:spPr>
        <a:xfrm>
          <a:off x="14592300" y="5362669"/>
          <a:ext cx="889000" cy="46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47719</xdr:rowOff>
    </xdr:from>
    <xdr:to>
      <xdr:col>21</xdr:col>
      <xdr:colOff>161925</xdr:colOff>
      <xdr:row>36</xdr:row>
      <xdr:rowOff>22451</xdr:rowOff>
    </xdr:to>
    <xdr:cxnSp macro="">
      <xdr:nvCxnSpPr>
        <xdr:cNvPr id="500" name="直線コネクタ 499"/>
        <xdr:cNvCxnSpPr/>
      </xdr:nvCxnSpPr>
      <xdr:spPr>
        <a:xfrm flipV="1">
          <a:off x="13703300" y="5362669"/>
          <a:ext cx="889000" cy="8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22451</xdr:rowOff>
    </xdr:from>
    <xdr:to>
      <xdr:col>19</xdr:col>
      <xdr:colOff>644525</xdr:colOff>
      <xdr:row>38</xdr:row>
      <xdr:rowOff>169799</xdr:rowOff>
    </xdr:to>
    <xdr:cxnSp macro="">
      <xdr:nvCxnSpPr>
        <xdr:cNvPr id="503" name="直線コネクタ 502"/>
        <xdr:cNvCxnSpPr/>
      </xdr:nvCxnSpPr>
      <xdr:spPr>
        <a:xfrm flipV="1">
          <a:off x="12814300" y="6194651"/>
          <a:ext cx="889000" cy="4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135839</xdr:rowOff>
    </xdr:from>
    <xdr:to>
      <xdr:col>23</xdr:col>
      <xdr:colOff>568325</xdr:colOff>
      <xdr:row>39</xdr:row>
      <xdr:rowOff>65989</xdr:rowOff>
    </xdr:to>
    <xdr:sp macro="" textlink="">
      <xdr:nvSpPr>
        <xdr:cNvPr id="513" name="円/楕円 512"/>
        <xdr:cNvSpPr/>
      </xdr:nvSpPr>
      <xdr:spPr>
        <a:xfrm>
          <a:off x="162687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119327</xdr:rowOff>
    </xdr:from>
    <xdr:to>
      <xdr:col>22</xdr:col>
      <xdr:colOff>415925</xdr:colOff>
      <xdr:row>34</xdr:row>
      <xdr:rowOff>49477</xdr:rowOff>
    </xdr:to>
    <xdr:sp macro="" textlink="">
      <xdr:nvSpPr>
        <xdr:cNvPr id="515" name="円/楕円 514"/>
        <xdr:cNvSpPr/>
      </xdr:nvSpPr>
      <xdr:spPr>
        <a:xfrm>
          <a:off x="15430500" y="57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66004</xdr:rowOff>
    </xdr:from>
    <xdr:ext cx="599010" cy="259045"/>
    <xdr:sp macro="" textlink="">
      <xdr:nvSpPr>
        <xdr:cNvPr id="516" name="テキスト ボックス 515"/>
        <xdr:cNvSpPr txBox="1"/>
      </xdr:nvSpPr>
      <xdr:spPr>
        <a:xfrm>
          <a:off x="15181794" y="55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168369</xdr:rowOff>
    </xdr:from>
    <xdr:to>
      <xdr:col>21</xdr:col>
      <xdr:colOff>212725</xdr:colOff>
      <xdr:row>31</xdr:row>
      <xdr:rowOff>98519</xdr:rowOff>
    </xdr:to>
    <xdr:sp macro="" textlink="">
      <xdr:nvSpPr>
        <xdr:cNvPr id="517" name="円/楕円 516"/>
        <xdr:cNvSpPr/>
      </xdr:nvSpPr>
      <xdr:spPr>
        <a:xfrm>
          <a:off x="14541500" y="53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115046</xdr:rowOff>
    </xdr:from>
    <xdr:ext cx="599010" cy="259045"/>
    <xdr:sp macro="" textlink="">
      <xdr:nvSpPr>
        <xdr:cNvPr id="518" name="テキスト ボックス 517"/>
        <xdr:cNvSpPr txBox="1"/>
      </xdr:nvSpPr>
      <xdr:spPr>
        <a:xfrm>
          <a:off x="14292794" y="508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143101</xdr:rowOff>
    </xdr:from>
    <xdr:to>
      <xdr:col>20</xdr:col>
      <xdr:colOff>9525</xdr:colOff>
      <xdr:row>36</xdr:row>
      <xdr:rowOff>73251</xdr:rowOff>
    </xdr:to>
    <xdr:sp macro="" textlink="">
      <xdr:nvSpPr>
        <xdr:cNvPr id="519" name="円/楕円 518"/>
        <xdr:cNvSpPr/>
      </xdr:nvSpPr>
      <xdr:spPr>
        <a:xfrm>
          <a:off x="13652500" y="61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89778</xdr:rowOff>
    </xdr:from>
    <xdr:ext cx="534377" cy="259045"/>
    <xdr:sp macro="" textlink="">
      <xdr:nvSpPr>
        <xdr:cNvPr id="520" name="テキスト ボックス 519"/>
        <xdr:cNvSpPr txBox="1"/>
      </xdr:nvSpPr>
      <xdr:spPr>
        <a:xfrm>
          <a:off x="13436111" y="5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118999</xdr:rowOff>
    </xdr:from>
    <xdr:to>
      <xdr:col>18</xdr:col>
      <xdr:colOff>492125</xdr:colOff>
      <xdr:row>39</xdr:row>
      <xdr:rowOff>49149</xdr:rowOff>
    </xdr:to>
    <xdr:sp macro="" textlink="">
      <xdr:nvSpPr>
        <xdr:cNvPr id="521" name="円/楕円 520"/>
        <xdr:cNvSpPr/>
      </xdr:nvSpPr>
      <xdr:spPr>
        <a:xfrm>
          <a:off x="12763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40276</xdr:rowOff>
    </xdr:from>
    <xdr:ext cx="469744" cy="259045"/>
    <xdr:sp macro="" textlink="">
      <xdr:nvSpPr>
        <xdr:cNvPr id="522" name="テキスト ボックス 521"/>
        <xdr:cNvSpPr txBox="1"/>
      </xdr:nvSpPr>
      <xdr:spPr>
        <a:xfrm>
          <a:off x="12579427"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99109</xdr:rowOff>
    </xdr:from>
    <xdr:to>
      <xdr:col>23</xdr:col>
      <xdr:colOff>517525</xdr:colOff>
      <xdr:row>74</xdr:row>
      <xdr:rowOff>12269</xdr:rowOff>
    </xdr:to>
    <xdr:cxnSp macro="">
      <xdr:nvCxnSpPr>
        <xdr:cNvPr id="598" name="直線コネクタ 597"/>
        <xdr:cNvCxnSpPr/>
      </xdr:nvCxnSpPr>
      <xdr:spPr>
        <a:xfrm>
          <a:off x="15481300" y="12614959"/>
          <a:ext cx="838200" cy="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99109</xdr:rowOff>
    </xdr:from>
    <xdr:to>
      <xdr:col>22</xdr:col>
      <xdr:colOff>365125</xdr:colOff>
      <xdr:row>73</xdr:row>
      <xdr:rowOff>106242</xdr:rowOff>
    </xdr:to>
    <xdr:cxnSp macro="">
      <xdr:nvCxnSpPr>
        <xdr:cNvPr id="601" name="直線コネクタ 600"/>
        <xdr:cNvCxnSpPr/>
      </xdr:nvCxnSpPr>
      <xdr:spPr>
        <a:xfrm flipV="1">
          <a:off x="14592300" y="12614959"/>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93856</xdr:rowOff>
    </xdr:from>
    <xdr:to>
      <xdr:col>21</xdr:col>
      <xdr:colOff>161925</xdr:colOff>
      <xdr:row>73</xdr:row>
      <xdr:rowOff>106242</xdr:rowOff>
    </xdr:to>
    <xdr:cxnSp macro="">
      <xdr:nvCxnSpPr>
        <xdr:cNvPr id="604" name="直線コネクタ 603"/>
        <xdr:cNvCxnSpPr/>
      </xdr:nvCxnSpPr>
      <xdr:spPr>
        <a:xfrm>
          <a:off x="13703300" y="12609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93856</xdr:rowOff>
    </xdr:from>
    <xdr:to>
      <xdr:col>19</xdr:col>
      <xdr:colOff>644525</xdr:colOff>
      <xdr:row>73</xdr:row>
      <xdr:rowOff>96454</xdr:rowOff>
    </xdr:to>
    <xdr:cxnSp macro="">
      <xdr:nvCxnSpPr>
        <xdr:cNvPr id="607" name="直線コネクタ 606"/>
        <xdr:cNvCxnSpPr/>
      </xdr:nvCxnSpPr>
      <xdr:spPr>
        <a:xfrm flipV="1">
          <a:off x="12814300" y="12609706"/>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132919</xdr:rowOff>
    </xdr:from>
    <xdr:to>
      <xdr:col>23</xdr:col>
      <xdr:colOff>568325</xdr:colOff>
      <xdr:row>74</xdr:row>
      <xdr:rowOff>63069</xdr:rowOff>
    </xdr:to>
    <xdr:sp macro="" textlink="">
      <xdr:nvSpPr>
        <xdr:cNvPr id="617" name="円/楕円 616"/>
        <xdr:cNvSpPr/>
      </xdr:nvSpPr>
      <xdr:spPr>
        <a:xfrm>
          <a:off x="16268700" y="12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155796</xdr:rowOff>
    </xdr:from>
    <xdr:ext cx="599010" cy="259045"/>
    <xdr:sp macro="" textlink="">
      <xdr:nvSpPr>
        <xdr:cNvPr id="618" name="公債費該当値テキスト"/>
        <xdr:cNvSpPr txBox="1"/>
      </xdr:nvSpPr>
      <xdr:spPr>
        <a:xfrm>
          <a:off x="16370300" y="1250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48309</xdr:rowOff>
    </xdr:from>
    <xdr:to>
      <xdr:col>22</xdr:col>
      <xdr:colOff>415925</xdr:colOff>
      <xdr:row>73</xdr:row>
      <xdr:rowOff>149909</xdr:rowOff>
    </xdr:to>
    <xdr:sp macro="" textlink="">
      <xdr:nvSpPr>
        <xdr:cNvPr id="619" name="円/楕円 618"/>
        <xdr:cNvSpPr/>
      </xdr:nvSpPr>
      <xdr:spPr>
        <a:xfrm>
          <a:off x="154305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166436</xdr:rowOff>
    </xdr:from>
    <xdr:ext cx="599010" cy="259045"/>
    <xdr:sp macro="" textlink="">
      <xdr:nvSpPr>
        <xdr:cNvPr id="620" name="テキスト ボックス 619"/>
        <xdr:cNvSpPr txBox="1"/>
      </xdr:nvSpPr>
      <xdr:spPr>
        <a:xfrm>
          <a:off x="15181794" y="123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55442</xdr:rowOff>
    </xdr:from>
    <xdr:to>
      <xdr:col>21</xdr:col>
      <xdr:colOff>212725</xdr:colOff>
      <xdr:row>73</xdr:row>
      <xdr:rowOff>157042</xdr:rowOff>
    </xdr:to>
    <xdr:sp macro="" textlink="">
      <xdr:nvSpPr>
        <xdr:cNvPr id="621" name="円/楕円 620"/>
        <xdr:cNvSpPr/>
      </xdr:nvSpPr>
      <xdr:spPr>
        <a:xfrm>
          <a:off x="14541500" y="125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2119</xdr:rowOff>
    </xdr:from>
    <xdr:ext cx="599010" cy="259045"/>
    <xdr:sp macro="" textlink="">
      <xdr:nvSpPr>
        <xdr:cNvPr id="622" name="テキスト ボックス 621"/>
        <xdr:cNvSpPr txBox="1"/>
      </xdr:nvSpPr>
      <xdr:spPr>
        <a:xfrm>
          <a:off x="14292794" y="123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43056</xdr:rowOff>
    </xdr:from>
    <xdr:to>
      <xdr:col>20</xdr:col>
      <xdr:colOff>9525</xdr:colOff>
      <xdr:row>73</xdr:row>
      <xdr:rowOff>144656</xdr:rowOff>
    </xdr:to>
    <xdr:sp macro="" textlink="">
      <xdr:nvSpPr>
        <xdr:cNvPr id="623" name="円/楕円 622"/>
        <xdr:cNvSpPr/>
      </xdr:nvSpPr>
      <xdr:spPr>
        <a:xfrm>
          <a:off x="13652500" y="125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161183</xdr:rowOff>
    </xdr:from>
    <xdr:ext cx="599010" cy="259045"/>
    <xdr:sp macro="" textlink="">
      <xdr:nvSpPr>
        <xdr:cNvPr id="624" name="テキスト ボックス 623"/>
        <xdr:cNvSpPr txBox="1"/>
      </xdr:nvSpPr>
      <xdr:spPr>
        <a:xfrm>
          <a:off x="13403794" y="123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45654</xdr:rowOff>
    </xdr:from>
    <xdr:to>
      <xdr:col>18</xdr:col>
      <xdr:colOff>492125</xdr:colOff>
      <xdr:row>73</xdr:row>
      <xdr:rowOff>147254</xdr:rowOff>
    </xdr:to>
    <xdr:sp macro="" textlink="">
      <xdr:nvSpPr>
        <xdr:cNvPr id="625" name="円/楕円 624"/>
        <xdr:cNvSpPr/>
      </xdr:nvSpPr>
      <xdr:spPr>
        <a:xfrm>
          <a:off x="12763500" y="125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163781</xdr:rowOff>
    </xdr:from>
    <xdr:ext cx="599010" cy="259045"/>
    <xdr:sp macro="" textlink="">
      <xdr:nvSpPr>
        <xdr:cNvPr id="626" name="テキスト ボックス 625"/>
        <xdr:cNvSpPr txBox="1"/>
      </xdr:nvSpPr>
      <xdr:spPr>
        <a:xfrm>
          <a:off x="12514794" y="123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27964</xdr:rowOff>
    </xdr:from>
    <xdr:to>
      <xdr:col>23</xdr:col>
      <xdr:colOff>517525</xdr:colOff>
      <xdr:row>98</xdr:row>
      <xdr:rowOff>158789</xdr:rowOff>
    </xdr:to>
    <xdr:cxnSp macro="">
      <xdr:nvCxnSpPr>
        <xdr:cNvPr id="657" name="直線コネクタ 656"/>
        <xdr:cNvCxnSpPr/>
      </xdr:nvCxnSpPr>
      <xdr:spPr>
        <a:xfrm>
          <a:off x="15481300" y="16830064"/>
          <a:ext cx="8382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27964</xdr:rowOff>
    </xdr:from>
    <xdr:to>
      <xdr:col>22</xdr:col>
      <xdr:colOff>365125</xdr:colOff>
      <xdr:row>99</xdr:row>
      <xdr:rowOff>13058</xdr:rowOff>
    </xdr:to>
    <xdr:cxnSp macro="">
      <xdr:nvCxnSpPr>
        <xdr:cNvPr id="660" name="直線コネクタ 659"/>
        <xdr:cNvCxnSpPr/>
      </xdr:nvCxnSpPr>
      <xdr:spPr>
        <a:xfrm flipV="1">
          <a:off x="14592300" y="16830064"/>
          <a:ext cx="889000" cy="15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10880</xdr:rowOff>
    </xdr:from>
    <xdr:to>
      <xdr:col>21</xdr:col>
      <xdr:colOff>161925</xdr:colOff>
      <xdr:row>99</xdr:row>
      <xdr:rowOff>13058</xdr:rowOff>
    </xdr:to>
    <xdr:cxnSp macro="">
      <xdr:nvCxnSpPr>
        <xdr:cNvPr id="663" name="直線コネクタ 662"/>
        <xdr:cNvCxnSpPr/>
      </xdr:nvCxnSpPr>
      <xdr:spPr>
        <a:xfrm>
          <a:off x="13703300" y="1698443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162620</xdr:rowOff>
    </xdr:from>
    <xdr:to>
      <xdr:col>19</xdr:col>
      <xdr:colOff>644525</xdr:colOff>
      <xdr:row>99</xdr:row>
      <xdr:rowOff>10880</xdr:rowOff>
    </xdr:to>
    <xdr:cxnSp macro="">
      <xdr:nvCxnSpPr>
        <xdr:cNvPr id="666" name="直線コネクタ 665"/>
        <xdr:cNvCxnSpPr/>
      </xdr:nvCxnSpPr>
      <xdr:spPr>
        <a:xfrm>
          <a:off x="12814300" y="16964720"/>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38769</xdr:rowOff>
    </xdr:from>
    <xdr:ext cx="534377" cy="259045"/>
    <xdr:sp macro="" textlink="">
      <xdr:nvSpPr>
        <xdr:cNvPr id="670" name="テキスト ボックス 669"/>
        <xdr:cNvSpPr txBox="1"/>
      </xdr:nvSpPr>
      <xdr:spPr>
        <a:xfrm>
          <a:off x="12547111" y="170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107989</xdr:rowOff>
    </xdr:from>
    <xdr:to>
      <xdr:col>23</xdr:col>
      <xdr:colOff>568325</xdr:colOff>
      <xdr:row>99</xdr:row>
      <xdr:rowOff>38139</xdr:rowOff>
    </xdr:to>
    <xdr:sp macro="" textlink="">
      <xdr:nvSpPr>
        <xdr:cNvPr id="676" name="円/楕円 675"/>
        <xdr:cNvSpPr/>
      </xdr:nvSpPr>
      <xdr:spPr>
        <a:xfrm>
          <a:off x="16268700" y="169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84326</xdr:rowOff>
    </xdr:from>
    <xdr:ext cx="534377" cy="259045"/>
    <xdr:sp macro="" textlink="">
      <xdr:nvSpPr>
        <xdr:cNvPr id="677" name="積立金該当値テキスト"/>
        <xdr:cNvSpPr txBox="1"/>
      </xdr:nvSpPr>
      <xdr:spPr>
        <a:xfrm>
          <a:off x="16370300" y="168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148614</xdr:rowOff>
    </xdr:from>
    <xdr:to>
      <xdr:col>22</xdr:col>
      <xdr:colOff>415925</xdr:colOff>
      <xdr:row>98</xdr:row>
      <xdr:rowOff>78764</xdr:rowOff>
    </xdr:to>
    <xdr:sp macro="" textlink="">
      <xdr:nvSpPr>
        <xdr:cNvPr id="678" name="円/楕円 677"/>
        <xdr:cNvSpPr/>
      </xdr:nvSpPr>
      <xdr:spPr>
        <a:xfrm>
          <a:off x="15430500" y="167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95291</xdr:rowOff>
    </xdr:from>
    <xdr:ext cx="534377" cy="259045"/>
    <xdr:sp macro="" textlink="">
      <xdr:nvSpPr>
        <xdr:cNvPr id="679" name="テキスト ボックス 678"/>
        <xdr:cNvSpPr txBox="1"/>
      </xdr:nvSpPr>
      <xdr:spPr>
        <a:xfrm>
          <a:off x="15214111" y="165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133708</xdr:rowOff>
    </xdr:from>
    <xdr:to>
      <xdr:col>21</xdr:col>
      <xdr:colOff>212725</xdr:colOff>
      <xdr:row>99</xdr:row>
      <xdr:rowOff>63858</xdr:rowOff>
    </xdr:to>
    <xdr:sp macro="" textlink="">
      <xdr:nvSpPr>
        <xdr:cNvPr id="680" name="円/楕円 679"/>
        <xdr:cNvSpPr/>
      </xdr:nvSpPr>
      <xdr:spPr>
        <a:xfrm>
          <a:off x="14541500" y="169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54985</xdr:rowOff>
    </xdr:from>
    <xdr:ext cx="534377" cy="259045"/>
    <xdr:sp macro="" textlink="">
      <xdr:nvSpPr>
        <xdr:cNvPr id="681" name="テキスト ボックス 680"/>
        <xdr:cNvSpPr txBox="1"/>
      </xdr:nvSpPr>
      <xdr:spPr>
        <a:xfrm>
          <a:off x="14325111" y="170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131530</xdr:rowOff>
    </xdr:from>
    <xdr:to>
      <xdr:col>20</xdr:col>
      <xdr:colOff>9525</xdr:colOff>
      <xdr:row>99</xdr:row>
      <xdr:rowOff>61680</xdr:rowOff>
    </xdr:to>
    <xdr:sp macro="" textlink="">
      <xdr:nvSpPr>
        <xdr:cNvPr id="682" name="円/楕円 681"/>
        <xdr:cNvSpPr/>
      </xdr:nvSpPr>
      <xdr:spPr>
        <a:xfrm>
          <a:off x="13652500" y="16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52807</xdr:rowOff>
    </xdr:from>
    <xdr:ext cx="534377" cy="259045"/>
    <xdr:sp macro="" textlink="">
      <xdr:nvSpPr>
        <xdr:cNvPr id="683" name="テキスト ボックス 682"/>
        <xdr:cNvSpPr txBox="1"/>
      </xdr:nvSpPr>
      <xdr:spPr>
        <a:xfrm>
          <a:off x="13436111" y="170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111820</xdr:rowOff>
    </xdr:from>
    <xdr:to>
      <xdr:col>18</xdr:col>
      <xdr:colOff>492125</xdr:colOff>
      <xdr:row>99</xdr:row>
      <xdr:rowOff>41970</xdr:rowOff>
    </xdr:to>
    <xdr:sp macro="" textlink="">
      <xdr:nvSpPr>
        <xdr:cNvPr id="684" name="円/楕円 683"/>
        <xdr:cNvSpPr/>
      </xdr:nvSpPr>
      <xdr:spPr>
        <a:xfrm>
          <a:off x="12763500" y="169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58497</xdr:rowOff>
    </xdr:from>
    <xdr:ext cx="534377" cy="259045"/>
    <xdr:sp macro="" textlink="">
      <xdr:nvSpPr>
        <xdr:cNvPr id="685" name="テキスト ボックス 684"/>
        <xdr:cNvSpPr txBox="1"/>
      </xdr:nvSpPr>
      <xdr:spPr>
        <a:xfrm>
          <a:off x="12547111" y="16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17272</xdr:rowOff>
    </xdr:from>
    <xdr:to>
      <xdr:col>32</xdr:col>
      <xdr:colOff>187325</xdr:colOff>
      <xdr:row>39</xdr:row>
      <xdr:rowOff>18923</xdr:rowOff>
    </xdr:to>
    <xdr:cxnSp macro="">
      <xdr:nvCxnSpPr>
        <xdr:cNvPr id="714" name="直線コネクタ 713"/>
        <xdr:cNvCxnSpPr/>
      </xdr:nvCxnSpPr>
      <xdr:spPr>
        <a:xfrm>
          <a:off x="21323300" y="670382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17272</xdr:rowOff>
    </xdr:from>
    <xdr:to>
      <xdr:col>31</xdr:col>
      <xdr:colOff>34925</xdr:colOff>
      <xdr:row>39</xdr:row>
      <xdr:rowOff>30099</xdr:rowOff>
    </xdr:to>
    <xdr:cxnSp macro="">
      <xdr:nvCxnSpPr>
        <xdr:cNvPr id="717" name="直線コネクタ 716"/>
        <xdr:cNvCxnSpPr/>
      </xdr:nvCxnSpPr>
      <xdr:spPr>
        <a:xfrm flipV="1">
          <a:off x="20434300" y="670382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10414</xdr:rowOff>
    </xdr:from>
    <xdr:to>
      <xdr:col>29</xdr:col>
      <xdr:colOff>517525</xdr:colOff>
      <xdr:row>39</xdr:row>
      <xdr:rowOff>30099</xdr:rowOff>
    </xdr:to>
    <xdr:cxnSp macro="">
      <xdr:nvCxnSpPr>
        <xdr:cNvPr id="720" name="直線コネクタ 719"/>
        <xdr:cNvCxnSpPr/>
      </xdr:nvCxnSpPr>
      <xdr:spPr>
        <a:xfrm>
          <a:off x="19545300" y="5839714"/>
          <a:ext cx="889000" cy="8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10414</xdr:rowOff>
    </xdr:from>
    <xdr:to>
      <xdr:col>28</xdr:col>
      <xdr:colOff>314325</xdr:colOff>
      <xdr:row>34</xdr:row>
      <xdr:rowOff>19304</xdr:rowOff>
    </xdr:to>
    <xdr:cxnSp macro="">
      <xdr:nvCxnSpPr>
        <xdr:cNvPr id="723" name="直線コネクタ 722"/>
        <xdr:cNvCxnSpPr/>
      </xdr:nvCxnSpPr>
      <xdr:spPr>
        <a:xfrm flipV="1">
          <a:off x="18656300" y="5839714"/>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65803</xdr:rowOff>
    </xdr:from>
    <xdr:ext cx="469744" cy="259045"/>
    <xdr:sp macro="" textlink="">
      <xdr:nvSpPr>
        <xdr:cNvPr id="727" name="テキスト ボックス 726"/>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139573</xdr:rowOff>
    </xdr:from>
    <xdr:to>
      <xdr:col>32</xdr:col>
      <xdr:colOff>238125</xdr:colOff>
      <xdr:row>39</xdr:row>
      <xdr:rowOff>69723</xdr:rowOff>
    </xdr:to>
    <xdr:sp macro="" textlink="">
      <xdr:nvSpPr>
        <xdr:cNvPr id="733" name="円/楕円 732"/>
        <xdr:cNvSpPr/>
      </xdr:nvSpPr>
      <xdr:spPr>
        <a:xfrm>
          <a:off x="22110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54500</xdr:rowOff>
    </xdr:from>
    <xdr:ext cx="378565" cy="259045"/>
    <xdr:sp macro="" textlink="">
      <xdr:nvSpPr>
        <xdr:cNvPr id="734" name="投資及び出資金該当値テキスト"/>
        <xdr:cNvSpPr txBox="1"/>
      </xdr:nvSpPr>
      <xdr:spPr>
        <a:xfrm>
          <a:off x="22212300" y="65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137922</xdr:rowOff>
    </xdr:from>
    <xdr:to>
      <xdr:col>31</xdr:col>
      <xdr:colOff>85725</xdr:colOff>
      <xdr:row>39</xdr:row>
      <xdr:rowOff>68072</xdr:rowOff>
    </xdr:to>
    <xdr:sp macro="" textlink="">
      <xdr:nvSpPr>
        <xdr:cNvPr id="735" name="円/楕円 734"/>
        <xdr:cNvSpPr/>
      </xdr:nvSpPr>
      <xdr:spPr>
        <a:xfrm>
          <a:off x="21272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59199</xdr:rowOff>
    </xdr:from>
    <xdr:ext cx="378565" cy="259045"/>
    <xdr:sp macro="" textlink="">
      <xdr:nvSpPr>
        <xdr:cNvPr id="736" name="テキスト ボックス 735"/>
        <xdr:cNvSpPr txBox="1"/>
      </xdr:nvSpPr>
      <xdr:spPr>
        <a:xfrm>
          <a:off x="21134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150749</xdr:rowOff>
    </xdr:from>
    <xdr:to>
      <xdr:col>29</xdr:col>
      <xdr:colOff>568325</xdr:colOff>
      <xdr:row>39</xdr:row>
      <xdr:rowOff>80899</xdr:rowOff>
    </xdr:to>
    <xdr:sp macro="" textlink="">
      <xdr:nvSpPr>
        <xdr:cNvPr id="737" name="円/楕円 736"/>
        <xdr:cNvSpPr/>
      </xdr:nvSpPr>
      <xdr:spPr>
        <a:xfrm>
          <a:off x="20383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72026</xdr:rowOff>
    </xdr:from>
    <xdr:ext cx="378565" cy="259045"/>
    <xdr:sp macro="" textlink="">
      <xdr:nvSpPr>
        <xdr:cNvPr id="738" name="テキスト ボックス 737"/>
        <xdr:cNvSpPr txBox="1"/>
      </xdr:nvSpPr>
      <xdr:spPr>
        <a:xfrm>
          <a:off x="20245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131064</xdr:rowOff>
    </xdr:from>
    <xdr:to>
      <xdr:col>28</xdr:col>
      <xdr:colOff>365125</xdr:colOff>
      <xdr:row>34</xdr:row>
      <xdr:rowOff>61214</xdr:rowOff>
    </xdr:to>
    <xdr:sp macro="" textlink="">
      <xdr:nvSpPr>
        <xdr:cNvPr id="739" name="円/楕円 738"/>
        <xdr:cNvSpPr/>
      </xdr:nvSpPr>
      <xdr:spPr>
        <a:xfrm>
          <a:off x="19494500" y="57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77741</xdr:rowOff>
    </xdr:from>
    <xdr:ext cx="469744" cy="259045"/>
    <xdr:sp macro="" textlink="">
      <xdr:nvSpPr>
        <xdr:cNvPr id="740" name="テキスト ボックス 739"/>
        <xdr:cNvSpPr txBox="1"/>
      </xdr:nvSpPr>
      <xdr:spPr>
        <a:xfrm>
          <a:off x="19310427" y="55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139954</xdr:rowOff>
    </xdr:from>
    <xdr:to>
      <xdr:col>27</xdr:col>
      <xdr:colOff>161925</xdr:colOff>
      <xdr:row>34</xdr:row>
      <xdr:rowOff>70104</xdr:rowOff>
    </xdr:to>
    <xdr:sp macro="" textlink="">
      <xdr:nvSpPr>
        <xdr:cNvPr id="741" name="円/楕円 740"/>
        <xdr:cNvSpPr/>
      </xdr:nvSpPr>
      <xdr:spPr>
        <a:xfrm>
          <a:off x="18605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86631</xdr:rowOff>
    </xdr:from>
    <xdr:ext cx="469744" cy="259045"/>
    <xdr:sp macro="" textlink="">
      <xdr:nvSpPr>
        <xdr:cNvPr id="742" name="テキスト ボックス 741"/>
        <xdr:cNvSpPr txBox="1"/>
      </xdr:nvSpPr>
      <xdr:spPr>
        <a:xfrm>
          <a:off x="18421427"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135631</xdr:rowOff>
    </xdr:from>
    <xdr:to>
      <xdr:col>32</xdr:col>
      <xdr:colOff>187325</xdr:colOff>
      <xdr:row>58</xdr:row>
      <xdr:rowOff>135677</xdr:rowOff>
    </xdr:to>
    <xdr:cxnSp macro="">
      <xdr:nvCxnSpPr>
        <xdr:cNvPr id="769" name="直線コネクタ 768"/>
        <xdr:cNvCxnSpPr/>
      </xdr:nvCxnSpPr>
      <xdr:spPr>
        <a:xfrm flipV="1">
          <a:off x="21323300" y="1007973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135677</xdr:rowOff>
    </xdr:from>
    <xdr:to>
      <xdr:col>31</xdr:col>
      <xdr:colOff>34925</xdr:colOff>
      <xdr:row>58</xdr:row>
      <xdr:rowOff>135723</xdr:rowOff>
    </xdr:to>
    <xdr:cxnSp macro="">
      <xdr:nvCxnSpPr>
        <xdr:cNvPr id="772" name="直線コネクタ 771"/>
        <xdr:cNvCxnSpPr/>
      </xdr:nvCxnSpPr>
      <xdr:spPr>
        <a:xfrm flipV="1">
          <a:off x="20434300" y="100797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135723</xdr:rowOff>
    </xdr:from>
    <xdr:to>
      <xdr:col>29</xdr:col>
      <xdr:colOff>517525</xdr:colOff>
      <xdr:row>58</xdr:row>
      <xdr:rowOff>135768</xdr:rowOff>
    </xdr:to>
    <xdr:cxnSp macro="">
      <xdr:nvCxnSpPr>
        <xdr:cNvPr id="775" name="直線コネクタ 774"/>
        <xdr:cNvCxnSpPr/>
      </xdr:nvCxnSpPr>
      <xdr:spPr>
        <a:xfrm flipV="1">
          <a:off x="19545300" y="100798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135768</xdr:rowOff>
    </xdr:from>
    <xdr:to>
      <xdr:col>28</xdr:col>
      <xdr:colOff>314325</xdr:colOff>
      <xdr:row>58</xdr:row>
      <xdr:rowOff>135813</xdr:rowOff>
    </xdr:to>
    <xdr:cxnSp macro="">
      <xdr:nvCxnSpPr>
        <xdr:cNvPr id="778" name="直線コネクタ 777"/>
        <xdr:cNvCxnSpPr/>
      </xdr:nvCxnSpPr>
      <xdr:spPr>
        <a:xfrm flipV="1">
          <a:off x="18656300" y="1007986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84831</xdr:rowOff>
    </xdr:from>
    <xdr:to>
      <xdr:col>32</xdr:col>
      <xdr:colOff>238125</xdr:colOff>
      <xdr:row>59</xdr:row>
      <xdr:rowOff>14981</xdr:rowOff>
    </xdr:to>
    <xdr:sp macro="" textlink="">
      <xdr:nvSpPr>
        <xdr:cNvPr id="788" name="円/楕円 787"/>
        <xdr:cNvSpPr/>
      </xdr:nvSpPr>
      <xdr:spPr>
        <a:xfrm>
          <a:off x="221107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171208</xdr:rowOff>
    </xdr:from>
    <xdr:ext cx="378565" cy="259045"/>
    <xdr:sp macro="" textlink="">
      <xdr:nvSpPr>
        <xdr:cNvPr id="789" name="貸付金該当値テキスト"/>
        <xdr:cNvSpPr txBox="1"/>
      </xdr:nvSpPr>
      <xdr:spPr>
        <a:xfrm>
          <a:off x="22212300" y="994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84877</xdr:rowOff>
    </xdr:from>
    <xdr:to>
      <xdr:col>31</xdr:col>
      <xdr:colOff>85725</xdr:colOff>
      <xdr:row>59</xdr:row>
      <xdr:rowOff>15027</xdr:rowOff>
    </xdr:to>
    <xdr:sp macro="" textlink="">
      <xdr:nvSpPr>
        <xdr:cNvPr id="790" name="円/楕円 789"/>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6154</xdr:rowOff>
    </xdr:from>
    <xdr:ext cx="378565" cy="259045"/>
    <xdr:sp macro="" textlink="">
      <xdr:nvSpPr>
        <xdr:cNvPr id="791" name="テキスト ボックス 790"/>
        <xdr:cNvSpPr txBox="1"/>
      </xdr:nvSpPr>
      <xdr:spPr>
        <a:xfrm>
          <a:off x="21134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84923</xdr:rowOff>
    </xdr:from>
    <xdr:to>
      <xdr:col>29</xdr:col>
      <xdr:colOff>568325</xdr:colOff>
      <xdr:row>59</xdr:row>
      <xdr:rowOff>15073</xdr:rowOff>
    </xdr:to>
    <xdr:sp macro="" textlink="">
      <xdr:nvSpPr>
        <xdr:cNvPr id="792" name="円/楕円 791"/>
        <xdr:cNvSpPr/>
      </xdr:nvSpPr>
      <xdr:spPr>
        <a:xfrm>
          <a:off x="20383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6200</xdr:rowOff>
    </xdr:from>
    <xdr:ext cx="378565" cy="259045"/>
    <xdr:sp macro="" textlink="">
      <xdr:nvSpPr>
        <xdr:cNvPr id="793" name="テキスト ボックス 792"/>
        <xdr:cNvSpPr txBox="1"/>
      </xdr:nvSpPr>
      <xdr:spPr>
        <a:xfrm>
          <a:off x="20245017" y="1012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84968</xdr:rowOff>
    </xdr:from>
    <xdr:to>
      <xdr:col>28</xdr:col>
      <xdr:colOff>365125</xdr:colOff>
      <xdr:row>59</xdr:row>
      <xdr:rowOff>15118</xdr:rowOff>
    </xdr:to>
    <xdr:sp macro="" textlink="">
      <xdr:nvSpPr>
        <xdr:cNvPr id="794" name="円/楕円 793"/>
        <xdr:cNvSpPr/>
      </xdr:nvSpPr>
      <xdr:spPr>
        <a:xfrm>
          <a:off x="19494500" y="100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6245</xdr:rowOff>
    </xdr:from>
    <xdr:ext cx="378565" cy="259045"/>
    <xdr:sp macro="" textlink="">
      <xdr:nvSpPr>
        <xdr:cNvPr id="795" name="テキスト ボックス 794"/>
        <xdr:cNvSpPr txBox="1"/>
      </xdr:nvSpPr>
      <xdr:spPr>
        <a:xfrm>
          <a:off x="19356017" y="1012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85013</xdr:rowOff>
    </xdr:from>
    <xdr:to>
      <xdr:col>27</xdr:col>
      <xdr:colOff>161925</xdr:colOff>
      <xdr:row>59</xdr:row>
      <xdr:rowOff>15163</xdr:rowOff>
    </xdr:to>
    <xdr:sp macro="" textlink="">
      <xdr:nvSpPr>
        <xdr:cNvPr id="796" name="円/楕円 795"/>
        <xdr:cNvSpPr/>
      </xdr:nvSpPr>
      <xdr:spPr>
        <a:xfrm>
          <a:off x="18605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6290</xdr:rowOff>
    </xdr:from>
    <xdr:ext cx="378565" cy="259045"/>
    <xdr:sp macro="" textlink="">
      <xdr:nvSpPr>
        <xdr:cNvPr id="797" name="テキスト ボックス 796"/>
        <xdr:cNvSpPr txBox="1"/>
      </xdr:nvSpPr>
      <xdr:spPr>
        <a:xfrm>
          <a:off x="18467017" y="1012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140157</xdr:rowOff>
    </xdr:from>
    <xdr:to>
      <xdr:col>32</xdr:col>
      <xdr:colOff>187325</xdr:colOff>
      <xdr:row>71</xdr:row>
      <xdr:rowOff>61405</xdr:rowOff>
    </xdr:to>
    <xdr:cxnSp macro="">
      <xdr:nvCxnSpPr>
        <xdr:cNvPr id="827" name="直線コネクタ 826"/>
        <xdr:cNvCxnSpPr/>
      </xdr:nvCxnSpPr>
      <xdr:spPr>
        <a:xfrm>
          <a:off x="21323300" y="12141657"/>
          <a:ext cx="8382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140157</xdr:rowOff>
    </xdr:from>
    <xdr:to>
      <xdr:col>31</xdr:col>
      <xdr:colOff>34925</xdr:colOff>
      <xdr:row>71</xdr:row>
      <xdr:rowOff>102680</xdr:rowOff>
    </xdr:to>
    <xdr:cxnSp macro="">
      <xdr:nvCxnSpPr>
        <xdr:cNvPr id="830" name="直線コネクタ 829"/>
        <xdr:cNvCxnSpPr/>
      </xdr:nvCxnSpPr>
      <xdr:spPr>
        <a:xfrm flipV="1">
          <a:off x="20434300" y="12141657"/>
          <a:ext cx="889000" cy="1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100736</xdr:rowOff>
    </xdr:from>
    <xdr:to>
      <xdr:col>29</xdr:col>
      <xdr:colOff>517525</xdr:colOff>
      <xdr:row>71</xdr:row>
      <xdr:rowOff>102680</xdr:rowOff>
    </xdr:to>
    <xdr:cxnSp macro="">
      <xdr:nvCxnSpPr>
        <xdr:cNvPr id="833" name="直線コネクタ 832"/>
        <xdr:cNvCxnSpPr/>
      </xdr:nvCxnSpPr>
      <xdr:spPr>
        <a:xfrm>
          <a:off x="19545300" y="1227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100025</xdr:rowOff>
    </xdr:from>
    <xdr:to>
      <xdr:col>28</xdr:col>
      <xdr:colOff>314325</xdr:colOff>
      <xdr:row>71</xdr:row>
      <xdr:rowOff>100736</xdr:rowOff>
    </xdr:to>
    <xdr:cxnSp macro="">
      <xdr:nvCxnSpPr>
        <xdr:cNvPr id="836" name="直線コネクタ 835"/>
        <xdr:cNvCxnSpPr/>
      </xdr:nvCxnSpPr>
      <xdr:spPr>
        <a:xfrm>
          <a:off x="18656300" y="12272975"/>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10605</xdr:rowOff>
    </xdr:from>
    <xdr:to>
      <xdr:col>32</xdr:col>
      <xdr:colOff>238125</xdr:colOff>
      <xdr:row>71</xdr:row>
      <xdr:rowOff>112205</xdr:rowOff>
    </xdr:to>
    <xdr:sp macro="" textlink="">
      <xdr:nvSpPr>
        <xdr:cNvPr id="846" name="円/楕円 845"/>
        <xdr:cNvSpPr/>
      </xdr:nvSpPr>
      <xdr:spPr>
        <a:xfrm>
          <a:off x="22110700" y="121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135082</xdr:rowOff>
    </xdr:from>
    <xdr:ext cx="599010" cy="259045"/>
    <xdr:sp macro="" textlink="">
      <xdr:nvSpPr>
        <xdr:cNvPr id="847" name="繰出金該当値テキスト"/>
        <xdr:cNvSpPr txBox="1"/>
      </xdr:nvSpPr>
      <xdr:spPr>
        <a:xfrm>
          <a:off x="22212300" y="121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136,665</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89357</xdr:rowOff>
    </xdr:from>
    <xdr:to>
      <xdr:col>31</xdr:col>
      <xdr:colOff>85725</xdr:colOff>
      <xdr:row>71</xdr:row>
      <xdr:rowOff>19507</xdr:rowOff>
    </xdr:to>
    <xdr:sp macro="" textlink="">
      <xdr:nvSpPr>
        <xdr:cNvPr id="848" name="円/楕円 847"/>
        <xdr:cNvSpPr/>
      </xdr:nvSpPr>
      <xdr:spPr>
        <a:xfrm>
          <a:off x="21272500" y="12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36034</xdr:rowOff>
    </xdr:from>
    <xdr:ext cx="599010" cy="259045"/>
    <xdr:sp macro="" textlink="">
      <xdr:nvSpPr>
        <xdr:cNvPr id="849" name="テキスト ボックス 848"/>
        <xdr:cNvSpPr txBox="1"/>
      </xdr:nvSpPr>
      <xdr:spPr>
        <a:xfrm>
          <a:off x="21023794" y="1186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143,964</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51880</xdr:rowOff>
    </xdr:from>
    <xdr:to>
      <xdr:col>29</xdr:col>
      <xdr:colOff>568325</xdr:colOff>
      <xdr:row>71</xdr:row>
      <xdr:rowOff>153480</xdr:rowOff>
    </xdr:to>
    <xdr:sp macro="" textlink="">
      <xdr:nvSpPr>
        <xdr:cNvPr id="850" name="円/楕円 849"/>
        <xdr:cNvSpPr/>
      </xdr:nvSpPr>
      <xdr:spPr>
        <a:xfrm>
          <a:off x="20383500" y="12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170007</xdr:rowOff>
    </xdr:from>
    <xdr:ext cx="599010" cy="259045"/>
    <xdr:sp macro="" textlink="">
      <xdr:nvSpPr>
        <xdr:cNvPr id="851" name="テキスト ボックス 850"/>
        <xdr:cNvSpPr txBox="1"/>
      </xdr:nvSpPr>
      <xdr:spPr>
        <a:xfrm>
          <a:off x="20134794" y="120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49936</xdr:rowOff>
    </xdr:from>
    <xdr:to>
      <xdr:col>28</xdr:col>
      <xdr:colOff>365125</xdr:colOff>
      <xdr:row>71</xdr:row>
      <xdr:rowOff>151536</xdr:rowOff>
    </xdr:to>
    <xdr:sp macro="" textlink="">
      <xdr:nvSpPr>
        <xdr:cNvPr id="852" name="円/楕円 851"/>
        <xdr:cNvSpPr/>
      </xdr:nvSpPr>
      <xdr:spPr>
        <a:xfrm>
          <a:off x="19494500" y="122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168063</xdr:rowOff>
    </xdr:from>
    <xdr:ext cx="599010" cy="259045"/>
    <xdr:sp macro="" textlink="">
      <xdr:nvSpPr>
        <xdr:cNvPr id="853" name="テキスト ボックス 852"/>
        <xdr:cNvSpPr txBox="1"/>
      </xdr:nvSpPr>
      <xdr:spPr>
        <a:xfrm>
          <a:off x="19245794" y="119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49225</xdr:rowOff>
    </xdr:from>
    <xdr:to>
      <xdr:col>27</xdr:col>
      <xdr:colOff>161925</xdr:colOff>
      <xdr:row>71</xdr:row>
      <xdr:rowOff>150825</xdr:rowOff>
    </xdr:to>
    <xdr:sp macro="" textlink="">
      <xdr:nvSpPr>
        <xdr:cNvPr id="854" name="円/楕円 853"/>
        <xdr:cNvSpPr/>
      </xdr:nvSpPr>
      <xdr:spPr>
        <a:xfrm>
          <a:off x="18605500" y="122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167352</xdr:rowOff>
    </xdr:from>
    <xdr:ext cx="599010" cy="259045"/>
    <xdr:sp macro="" textlink="">
      <xdr:nvSpPr>
        <xdr:cNvPr id="855" name="テキスト ボックス 854"/>
        <xdr:cNvSpPr txBox="1"/>
      </xdr:nvSpPr>
      <xdr:spPr>
        <a:xfrm>
          <a:off x="18356794" y="119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歳出決算総額は、住民一人当たり</a:t>
          </a:r>
          <a:r>
            <a:rPr kumimoji="1" lang="ja-JP" altLang="en-US" sz="1050">
              <a:solidFill>
                <a:schemeClr val="dk1"/>
              </a:solidFill>
              <a:effectLst/>
              <a:latin typeface="+mn-lt"/>
              <a:ea typeface="+mn-ea"/>
              <a:cs typeface="+mn-cs"/>
            </a:rPr>
            <a:t>１，０５１，７２８</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、前年度比▲１６．７％となっている</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最も高額な項目である補助費については、住民一人当たり</a:t>
          </a:r>
          <a:r>
            <a:rPr kumimoji="1" lang="ja-JP" altLang="en-US" sz="1050">
              <a:solidFill>
                <a:schemeClr val="dk1"/>
              </a:solidFill>
              <a:effectLst/>
              <a:latin typeface="+mn-lt"/>
              <a:ea typeface="+mn-ea"/>
              <a:cs typeface="+mn-cs"/>
            </a:rPr>
            <a:t>１８８，３８９</a:t>
          </a:r>
          <a:r>
            <a:rPr kumimoji="1" lang="ja-JP" altLang="ja-JP" sz="1050">
              <a:solidFill>
                <a:schemeClr val="dk1"/>
              </a:solidFill>
              <a:effectLst/>
              <a:latin typeface="+mn-lt"/>
              <a:ea typeface="+mn-ea"/>
              <a:cs typeface="+mn-cs"/>
            </a:rPr>
            <a:t>円となっており、類似団体と比較して高い水準にある。これは、一部事務組合への負担金が多額であるほか、学校給食会にかかる経費を補助金にしていることが要因の一つである。また、平成２９年度より簡易水道事業が上水道事業に移行</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ことに伴い、</a:t>
          </a:r>
          <a:r>
            <a:rPr kumimoji="1" lang="ja-JP" altLang="en-US" sz="1050">
              <a:solidFill>
                <a:schemeClr val="dk1"/>
              </a:solidFill>
              <a:effectLst/>
              <a:latin typeface="+mn-lt"/>
              <a:ea typeface="+mn-ea"/>
              <a:cs typeface="+mn-cs"/>
            </a:rPr>
            <a:t>平成２９年度決算から</a:t>
          </a:r>
          <a:r>
            <a:rPr kumimoji="1" lang="ja-JP" altLang="ja-JP" sz="1050">
              <a:solidFill>
                <a:schemeClr val="dk1"/>
              </a:solidFill>
              <a:effectLst/>
              <a:latin typeface="+mn-lt"/>
              <a:ea typeface="+mn-ea"/>
              <a:cs typeface="+mn-cs"/>
            </a:rPr>
            <a:t>補助費が増加する見込みである。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続いて高額な項目である</a:t>
          </a:r>
          <a:r>
            <a:rPr kumimoji="1" lang="ja-JP" altLang="ja-JP" sz="1050">
              <a:solidFill>
                <a:schemeClr val="dk1"/>
              </a:solidFill>
              <a:effectLst/>
              <a:latin typeface="+mn-lt"/>
              <a:ea typeface="+mn-ea"/>
              <a:cs typeface="+mn-cs"/>
            </a:rPr>
            <a:t>公債費</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は、住民一人当たり</a:t>
          </a:r>
          <a:r>
            <a:rPr kumimoji="1" lang="ja-JP" altLang="en-US" sz="1050">
              <a:solidFill>
                <a:schemeClr val="dk1"/>
              </a:solidFill>
              <a:effectLst/>
              <a:latin typeface="+mn-lt"/>
              <a:ea typeface="+mn-ea"/>
              <a:cs typeface="+mn-cs"/>
            </a:rPr>
            <a:t>１７７，８７２</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、前年度比▲９．４％となっており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依然として</a:t>
          </a:r>
          <a:r>
            <a:rPr kumimoji="1" lang="ja-JP" altLang="ja-JP" sz="1050">
              <a:solidFill>
                <a:schemeClr val="dk1"/>
              </a:solidFill>
              <a:effectLst/>
              <a:latin typeface="+mn-lt"/>
              <a:ea typeface="+mn-ea"/>
              <a:cs typeface="+mn-cs"/>
            </a:rPr>
            <a:t>類似団体と比較して高い水準にある。これは、合併以前の大型建設事業</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影響</a:t>
          </a:r>
          <a:r>
            <a:rPr kumimoji="1" lang="ja-JP" altLang="en-US" sz="1050">
              <a:solidFill>
                <a:schemeClr val="dk1"/>
              </a:solidFill>
              <a:effectLst/>
              <a:latin typeface="+mn-lt"/>
              <a:ea typeface="+mn-ea"/>
              <a:cs typeface="+mn-cs"/>
            </a:rPr>
            <a:t>しているが</a:t>
          </a:r>
          <a:r>
            <a:rPr kumimoji="1" lang="ja-JP" altLang="ja-JP" sz="1050">
              <a:solidFill>
                <a:schemeClr val="dk1"/>
              </a:solidFill>
              <a:effectLst/>
              <a:latin typeface="+mn-lt"/>
              <a:ea typeface="+mn-ea"/>
              <a:cs typeface="+mn-cs"/>
            </a:rPr>
            <a:t>、これらの事業も償還終了を迎え</a:t>
          </a:r>
          <a:r>
            <a:rPr kumimoji="1" lang="ja-JP" altLang="en-US" sz="1050">
              <a:solidFill>
                <a:schemeClr val="dk1"/>
              </a:solidFill>
              <a:effectLst/>
              <a:latin typeface="+mn-lt"/>
              <a:ea typeface="+mn-ea"/>
              <a:cs typeface="+mn-cs"/>
            </a:rPr>
            <a:t>始</a:t>
          </a:r>
          <a:r>
            <a:rPr kumimoji="1" lang="ja-JP" altLang="ja-JP" sz="1050">
              <a:solidFill>
                <a:schemeClr val="dk1"/>
              </a:solidFill>
              <a:effectLst/>
              <a:latin typeface="+mn-lt"/>
              <a:ea typeface="+mn-ea"/>
              <a:cs typeface="+mn-cs"/>
            </a:rPr>
            <a:t>めたことや、普通建設事業への起債の充当を制限していることで減</a:t>
          </a:r>
          <a:r>
            <a:rPr kumimoji="1" lang="ja-JP" altLang="en-US" sz="1050">
              <a:solidFill>
                <a:schemeClr val="dk1"/>
              </a:solidFill>
              <a:effectLst/>
              <a:latin typeface="+mn-lt"/>
              <a:ea typeface="+mn-ea"/>
              <a:cs typeface="+mn-cs"/>
            </a:rPr>
            <a:t>少しており今後も減少を見込んでいる</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人件費については、住民一人当たり１３５，０４９円で類似団対内で最も高い値である。これは、町内１２公民館、２支所に職員をそれぞれ配置し、地域振興や地域密着型業務など、地域毎の専門的な仕事に従事していることにより、職員削減を行っていないことがあ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災害復旧事業については、住民一人当たり</a:t>
          </a:r>
          <a:r>
            <a:rPr kumimoji="1" lang="ja-JP" altLang="en-US" sz="1050">
              <a:solidFill>
                <a:schemeClr val="dk1"/>
              </a:solidFill>
              <a:effectLst/>
              <a:latin typeface="+mn-lt"/>
              <a:ea typeface="+mn-ea"/>
              <a:cs typeface="+mn-cs"/>
            </a:rPr>
            <a:t>３，８４０</a:t>
          </a:r>
          <a:r>
            <a:rPr kumimoji="1" lang="ja-JP" altLang="ja-JP" sz="1050">
              <a:solidFill>
                <a:schemeClr val="dk1"/>
              </a:solidFill>
              <a:effectLst/>
              <a:latin typeface="+mn-lt"/>
              <a:ea typeface="+mn-ea"/>
              <a:cs typeface="+mn-cs"/>
            </a:rPr>
            <a:t>円で前年度比▲</a:t>
          </a:r>
          <a:r>
            <a:rPr kumimoji="1" lang="ja-JP" altLang="en-US" sz="1050">
              <a:solidFill>
                <a:schemeClr val="dk1"/>
              </a:solidFill>
              <a:effectLst/>
              <a:latin typeface="+mn-lt"/>
              <a:ea typeface="+mn-ea"/>
              <a:cs typeface="+mn-cs"/>
            </a:rPr>
            <a:t>９６．８</a:t>
          </a:r>
          <a:r>
            <a:rPr kumimoji="1" lang="ja-JP" altLang="ja-JP" sz="1050">
              <a:solidFill>
                <a:schemeClr val="dk1"/>
              </a:solidFill>
              <a:effectLst/>
              <a:latin typeface="+mn-lt"/>
              <a:ea typeface="+mn-ea"/>
              <a:cs typeface="+mn-cs"/>
            </a:rPr>
            <a:t>％となっている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これは、平成２５年８月２４日に大規模な豪雨災害に見舞われ</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復旧事業</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完了したため</a:t>
          </a:r>
          <a:r>
            <a:rPr kumimoji="1" lang="ja-JP" altLang="en-US" sz="1050">
              <a:solidFill>
                <a:schemeClr val="dk1"/>
              </a:solidFill>
              <a:effectLst/>
              <a:latin typeface="+mn-lt"/>
              <a:ea typeface="+mn-ea"/>
              <a:cs typeface="+mn-cs"/>
            </a:rPr>
            <a:t>である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扶助費については、１１７，５２２円、前年度比１９．９％で</a:t>
          </a:r>
          <a:r>
            <a:rPr kumimoji="1" lang="ja-JP" altLang="ja-JP" sz="1050">
              <a:solidFill>
                <a:schemeClr val="dk1"/>
              </a:solidFill>
              <a:effectLst/>
              <a:latin typeface="+mn-lt"/>
              <a:ea typeface="+mn-ea"/>
              <a:cs typeface="+mn-cs"/>
            </a:rPr>
            <a:t>類似団対</a:t>
          </a:r>
          <a:r>
            <a:rPr kumimoji="1" lang="ja-JP" altLang="en-US" sz="1050">
              <a:solidFill>
                <a:schemeClr val="dk1"/>
              </a:solidFill>
              <a:effectLst/>
              <a:latin typeface="+mn-lt"/>
              <a:ea typeface="+mn-ea"/>
              <a:cs typeface="+mn-cs"/>
            </a:rPr>
            <a:t>と比較して</a:t>
          </a:r>
          <a:r>
            <a:rPr kumimoji="1" lang="ja-JP" altLang="ja-JP" sz="1050">
              <a:solidFill>
                <a:schemeClr val="dk1"/>
              </a:solidFill>
              <a:effectLst/>
              <a:latin typeface="+mn-lt"/>
              <a:ea typeface="+mn-ea"/>
              <a:cs typeface="+mn-cs"/>
            </a:rPr>
            <a:t>高い水準となっている</a:t>
          </a:r>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福祉事務所を設置していることや、本町の独自施策である</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日本一の子育て村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推進の一環で、医療費等の助成を行っていること</a:t>
          </a:r>
          <a:r>
            <a:rPr kumimoji="1" lang="ja-JP" altLang="en-US" sz="1050">
              <a:solidFill>
                <a:schemeClr val="dk1"/>
              </a:solidFill>
              <a:effectLst/>
              <a:latin typeface="+mn-lt"/>
              <a:ea typeface="+mn-ea"/>
              <a:cs typeface="+mn-cs"/>
            </a:rPr>
            <a:t>からである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またＨ２８年度の伸び率が大きい理由は、臨時福祉給付金が影響している。</a:t>
          </a:r>
          <a:r>
            <a:rPr kumimoji="1" lang="ja-JP" altLang="ja-JP" sz="1050">
              <a:solidFill>
                <a:schemeClr val="dk1"/>
              </a:solidFill>
              <a:effectLst/>
              <a:latin typeface="+mn-lt"/>
              <a:ea typeface="+mn-ea"/>
              <a:cs typeface="+mn-cs"/>
            </a:rPr>
            <a:t>　</a:t>
          </a:r>
          <a:endParaRPr lang="ja-JP" altLang="ja-JP" sz="1050">
            <a:effectLst/>
          </a:endParaRPr>
        </a:p>
        <a:p>
          <a:pPr eaLnBrk="1" fontAlgn="auto" latinLnBrk="0" hangingPunct="1"/>
          <a:endParaRPr lang="ja-JP" altLang="ja-JP" sz="1050">
            <a:effectLst/>
          </a:endParaRPr>
        </a:p>
        <a:p>
          <a:endParaRPr kumimoji="1" lang="ja-JP" altLang="en-US" sz="105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102144</xdr:rowOff>
    </xdr:from>
    <xdr:to>
      <xdr:col>6</xdr:col>
      <xdr:colOff>510540</xdr:colOff>
      <xdr:row>39</xdr:row>
      <xdr:rowOff>32911</xdr:rowOff>
    </xdr:to>
    <xdr:cxnSp macro="">
      <xdr:nvCxnSpPr>
        <xdr:cNvPr id="58" name="直線コネクタ 57"/>
        <xdr:cNvCxnSpPr/>
      </xdr:nvCxnSpPr>
      <xdr:spPr>
        <a:xfrm flipV="1">
          <a:off x="4633595" y="5417094"/>
          <a:ext cx="1270" cy="130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36738</xdr:rowOff>
    </xdr:from>
    <xdr:ext cx="469744" cy="259045"/>
    <xdr:sp macro="" textlink="">
      <xdr:nvSpPr>
        <xdr:cNvPr id="59" name="議会費最小値テキスト"/>
        <xdr:cNvSpPr txBox="1"/>
      </xdr:nvSpPr>
      <xdr:spPr>
        <a:xfrm>
          <a:off x="4686300" y="67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39</xdr:row>
      <xdr:rowOff>32911</xdr:rowOff>
    </xdr:from>
    <xdr:to>
      <xdr:col>6</xdr:col>
      <xdr:colOff>600075</xdr:colOff>
      <xdr:row>39</xdr:row>
      <xdr:rowOff>32911</xdr:rowOff>
    </xdr:to>
    <xdr:cxnSp macro="">
      <xdr:nvCxnSpPr>
        <xdr:cNvPr id="60" name="直線コネクタ 59"/>
        <xdr:cNvCxnSpPr/>
      </xdr:nvCxnSpPr>
      <xdr:spPr>
        <a:xfrm>
          <a:off x="4546600" y="671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48821</xdr:rowOff>
    </xdr:from>
    <xdr:ext cx="469744" cy="259045"/>
    <xdr:sp macro="" textlink="">
      <xdr:nvSpPr>
        <xdr:cNvPr id="61" name="議会費最大値テキスト"/>
        <xdr:cNvSpPr txBox="1"/>
      </xdr:nvSpPr>
      <xdr:spPr>
        <a:xfrm>
          <a:off x="4686300" y="519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31</xdr:row>
      <xdr:rowOff>102144</xdr:rowOff>
    </xdr:from>
    <xdr:to>
      <xdr:col>6</xdr:col>
      <xdr:colOff>600075</xdr:colOff>
      <xdr:row>31</xdr:row>
      <xdr:rowOff>102144</xdr:rowOff>
    </xdr:to>
    <xdr:cxnSp macro="">
      <xdr:nvCxnSpPr>
        <xdr:cNvPr id="62" name="直線コネクタ 61"/>
        <xdr:cNvCxnSpPr/>
      </xdr:nvCxnSpPr>
      <xdr:spPr>
        <a:xfrm>
          <a:off x="4546600" y="541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31931</xdr:rowOff>
    </xdr:from>
    <xdr:to>
      <xdr:col>6</xdr:col>
      <xdr:colOff>511175</xdr:colOff>
      <xdr:row>32</xdr:row>
      <xdr:rowOff>21808</xdr:rowOff>
    </xdr:to>
    <xdr:cxnSp macro="">
      <xdr:nvCxnSpPr>
        <xdr:cNvPr id="63" name="直線コネクタ 62"/>
        <xdr:cNvCxnSpPr/>
      </xdr:nvCxnSpPr>
      <xdr:spPr>
        <a:xfrm>
          <a:off x="3797300" y="5346881"/>
          <a:ext cx="8382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27812</xdr:rowOff>
    </xdr:from>
    <xdr:ext cx="469744" cy="259045"/>
    <xdr:sp macro="" textlink="">
      <xdr:nvSpPr>
        <xdr:cNvPr id="64" name="議会費平均値テキスト"/>
        <xdr:cNvSpPr txBox="1"/>
      </xdr:nvSpPr>
      <xdr:spPr>
        <a:xfrm>
          <a:off x="4686300" y="602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49385</xdr:rowOff>
    </xdr:from>
    <xdr:to>
      <xdr:col>6</xdr:col>
      <xdr:colOff>561975</xdr:colOff>
      <xdr:row>35</xdr:row>
      <xdr:rowOff>150985</xdr:rowOff>
    </xdr:to>
    <xdr:sp macro="" textlink="">
      <xdr:nvSpPr>
        <xdr:cNvPr id="65" name="フローチャート : 判断 64"/>
        <xdr:cNvSpPr/>
      </xdr:nvSpPr>
      <xdr:spPr>
        <a:xfrm>
          <a:off x="4584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31931</xdr:rowOff>
    </xdr:from>
    <xdr:to>
      <xdr:col>5</xdr:col>
      <xdr:colOff>358775</xdr:colOff>
      <xdr:row>32</xdr:row>
      <xdr:rowOff>8418</xdr:rowOff>
    </xdr:to>
    <xdr:cxnSp macro="">
      <xdr:nvCxnSpPr>
        <xdr:cNvPr id="66" name="直線コネクタ 65"/>
        <xdr:cNvCxnSpPr/>
      </xdr:nvCxnSpPr>
      <xdr:spPr>
        <a:xfrm flipV="1">
          <a:off x="2908300" y="5346881"/>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51018</xdr:rowOff>
    </xdr:from>
    <xdr:to>
      <xdr:col>5</xdr:col>
      <xdr:colOff>409575</xdr:colOff>
      <xdr:row>34</xdr:row>
      <xdr:rowOff>152618</xdr:rowOff>
    </xdr:to>
    <xdr:sp macro="" textlink="">
      <xdr:nvSpPr>
        <xdr:cNvPr id="67" name="フローチャート : 判断 66"/>
        <xdr:cNvSpPr/>
      </xdr:nvSpPr>
      <xdr:spPr>
        <a:xfrm>
          <a:off x="3746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143745</xdr:rowOff>
    </xdr:from>
    <xdr:ext cx="469744" cy="259045"/>
    <xdr:sp macro="" textlink="">
      <xdr:nvSpPr>
        <xdr:cNvPr id="68" name="テキスト ボックス 67"/>
        <xdr:cNvSpPr txBox="1"/>
      </xdr:nvSpPr>
      <xdr:spPr>
        <a:xfrm>
          <a:off x="3562427"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8418</xdr:rowOff>
    </xdr:from>
    <xdr:to>
      <xdr:col>4</xdr:col>
      <xdr:colOff>155575</xdr:colOff>
      <xdr:row>32</xdr:row>
      <xdr:rowOff>113248</xdr:rowOff>
    </xdr:to>
    <xdr:cxnSp macro="">
      <xdr:nvCxnSpPr>
        <xdr:cNvPr id="69" name="直線コネクタ 68"/>
        <xdr:cNvCxnSpPr/>
      </xdr:nvCxnSpPr>
      <xdr:spPr>
        <a:xfrm flipV="1">
          <a:off x="2019300" y="549481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52977</xdr:rowOff>
    </xdr:from>
    <xdr:to>
      <xdr:col>4</xdr:col>
      <xdr:colOff>206375</xdr:colOff>
      <xdr:row>34</xdr:row>
      <xdr:rowOff>154577</xdr:rowOff>
    </xdr:to>
    <xdr:sp macro="" textlink="">
      <xdr:nvSpPr>
        <xdr:cNvPr id="70" name="フローチャート : 判断 69"/>
        <xdr:cNvSpPr/>
      </xdr:nvSpPr>
      <xdr:spPr>
        <a:xfrm>
          <a:off x="2857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145704</xdr:rowOff>
    </xdr:from>
    <xdr:ext cx="469744" cy="259045"/>
    <xdr:sp macro="" textlink="">
      <xdr:nvSpPr>
        <xdr:cNvPr id="71" name="テキスト ボックス 70"/>
        <xdr:cNvSpPr txBox="1"/>
      </xdr:nvSpPr>
      <xdr:spPr>
        <a:xfrm>
          <a:off x="2673427"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85816</xdr:rowOff>
    </xdr:from>
    <xdr:to>
      <xdr:col>2</xdr:col>
      <xdr:colOff>638175</xdr:colOff>
      <xdr:row>32</xdr:row>
      <xdr:rowOff>113248</xdr:rowOff>
    </xdr:to>
    <xdr:cxnSp macro="">
      <xdr:nvCxnSpPr>
        <xdr:cNvPr id="72" name="直線コネクタ 71"/>
        <xdr:cNvCxnSpPr/>
      </xdr:nvCxnSpPr>
      <xdr:spPr>
        <a:xfrm>
          <a:off x="1130300" y="5572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86287</xdr:rowOff>
    </xdr:from>
    <xdr:to>
      <xdr:col>3</xdr:col>
      <xdr:colOff>3175</xdr:colOff>
      <xdr:row>35</xdr:row>
      <xdr:rowOff>16437</xdr:rowOff>
    </xdr:to>
    <xdr:sp macro="" textlink="">
      <xdr:nvSpPr>
        <xdr:cNvPr id="73" name="フローチャート : 判断 72"/>
        <xdr:cNvSpPr/>
      </xdr:nvSpPr>
      <xdr:spPr>
        <a:xfrm>
          <a:off x="1968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7564</xdr:rowOff>
    </xdr:from>
    <xdr:ext cx="469744" cy="259045"/>
    <xdr:sp macro="" textlink="">
      <xdr:nvSpPr>
        <xdr:cNvPr id="74" name="テキスト ボックス 73"/>
        <xdr:cNvSpPr txBox="1"/>
      </xdr:nvSpPr>
      <xdr:spPr>
        <a:xfrm>
          <a:off x="1784427"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31097</xdr:rowOff>
    </xdr:from>
    <xdr:to>
      <xdr:col>1</xdr:col>
      <xdr:colOff>485775</xdr:colOff>
      <xdr:row>34</xdr:row>
      <xdr:rowOff>132697</xdr:rowOff>
    </xdr:to>
    <xdr:sp macro="" textlink="">
      <xdr:nvSpPr>
        <xdr:cNvPr id="75" name="フローチャート : 判断 74"/>
        <xdr:cNvSpPr/>
      </xdr:nvSpPr>
      <xdr:spPr>
        <a:xfrm>
          <a:off x="1079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123824</xdr:rowOff>
    </xdr:from>
    <xdr:ext cx="469744" cy="259045"/>
    <xdr:sp macro="" textlink="">
      <xdr:nvSpPr>
        <xdr:cNvPr id="76" name="テキスト ボックス 75"/>
        <xdr:cNvSpPr txBox="1"/>
      </xdr:nvSpPr>
      <xdr:spPr>
        <a:xfrm>
          <a:off x="895427" y="59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142458</xdr:rowOff>
    </xdr:from>
    <xdr:to>
      <xdr:col>6</xdr:col>
      <xdr:colOff>561975</xdr:colOff>
      <xdr:row>32</xdr:row>
      <xdr:rowOff>72608</xdr:rowOff>
    </xdr:to>
    <xdr:sp macro="" textlink="">
      <xdr:nvSpPr>
        <xdr:cNvPr id="82" name="円/楕円 81"/>
        <xdr:cNvSpPr/>
      </xdr:nvSpPr>
      <xdr:spPr>
        <a:xfrm>
          <a:off x="45847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57385</xdr:rowOff>
    </xdr:from>
    <xdr:ext cx="469744" cy="259045"/>
    <xdr:sp macro="" textlink="">
      <xdr:nvSpPr>
        <xdr:cNvPr id="83" name="議会費該当値テキスト"/>
        <xdr:cNvSpPr txBox="1"/>
      </xdr:nvSpPr>
      <xdr:spPr>
        <a:xfrm>
          <a:off x="4686300" y="53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152581</xdr:rowOff>
    </xdr:from>
    <xdr:to>
      <xdr:col>5</xdr:col>
      <xdr:colOff>409575</xdr:colOff>
      <xdr:row>31</xdr:row>
      <xdr:rowOff>82731</xdr:rowOff>
    </xdr:to>
    <xdr:sp macro="" textlink="">
      <xdr:nvSpPr>
        <xdr:cNvPr id="84" name="円/楕円 83"/>
        <xdr:cNvSpPr/>
      </xdr:nvSpPr>
      <xdr:spPr>
        <a:xfrm>
          <a:off x="3746500" y="5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99258</xdr:rowOff>
    </xdr:from>
    <xdr:ext cx="469744" cy="259045"/>
    <xdr:sp macro="" textlink="">
      <xdr:nvSpPr>
        <xdr:cNvPr id="85" name="テキスト ボックス 84"/>
        <xdr:cNvSpPr txBox="1"/>
      </xdr:nvSpPr>
      <xdr:spPr>
        <a:xfrm>
          <a:off x="3562427" y="50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129068</xdr:rowOff>
    </xdr:from>
    <xdr:to>
      <xdr:col>4</xdr:col>
      <xdr:colOff>206375</xdr:colOff>
      <xdr:row>32</xdr:row>
      <xdr:rowOff>59218</xdr:rowOff>
    </xdr:to>
    <xdr:sp macro="" textlink="">
      <xdr:nvSpPr>
        <xdr:cNvPr id="86" name="円/楕円 85"/>
        <xdr:cNvSpPr/>
      </xdr:nvSpPr>
      <xdr:spPr>
        <a:xfrm>
          <a:off x="2857500" y="5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75745</xdr:rowOff>
    </xdr:from>
    <xdr:ext cx="469744" cy="259045"/>
    <xdr:sp macro="" textlink="">
      <xdr:nvSpPr>
        <xdr:cNvPr id="87" name="テキスト ボックス 86"/>
        <xdr:cNvSpPr txBox="1"/>
      </xdr:nvSpPr>
      <xdr:spPr>
        <a:xfrm>
          <a:off x="2673427"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62448</xdr:rowOff>
    </xdr:from>
    <xdr:to>
      <xdr:col>3</xdr:col>
      <xdr:colOff>3175</xdr:colOff>
      <xdr:row>32</xdr:row>
      <xdr:rowOff>164048</xdr:rowOff>
    </xdr:to>
    <xdr:sp macro="" textlink="">
      <xdr:nvSpPr>
        <xdr:cNvPr id="88" name="円/楕円 87"/>
        <xdr:cNvSpPr/>
      </xdr:nvSpPr>
      <xdr:spPr>
        <a:xfrm>
          <a:off x="1968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9125</xdr:rowOff>
    </xdr:from>
    <xdr:ext cx="469744" cy="259045"/>
    <xdr:sp macro="" textlink="">
      <xdr:nvSpPr>
        <xdr:cNvPr id="89" name="テキスト ボックス 88"/>
        <xdr:cNvSpPr txBox="1"/>
      </xdr:nvSpPr>
      <xdr:spPr>
        <a:xfrm>
          <a:off x="1784427"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35016</xdr:rowOff>
    </xdr:from>
    <xdr:to>
      <xdr:col>1</xdr:col>
      <xdr:colOff>485775</xdr:colOff>
      <xdr:row>32</xdr:row>
      <xdr:rowOff>136616</xdr:rowOff>
    </xdr:to>
    <xdr:sp macro="" textlink="">
      <xdr:nvSpPr>
        <xdr:cNvPr id="90" name="円/楕円 89"/>
        <xdr:cNvSpPr/>
      </xdr:nvSpPr>
      <xdr:spPr>
        <a:xfrm>
          <a:off x="1079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153143</xdr:rowOff>
    </xdr:from>
    <xdr:ext cx="469744" cy="259045"/>
    <xdr:sp macro="" textlink="">
      <xdr:nvSpPr>
        <xdr:cNvPr id="91" name="テキスト ボックス 90"/>
        <xdr:cNvSpPr txBox="1"/>
      </xdr:nvSpPr>
      <xdr:spPr>
        <a:xfrm>
          <a:off x="895427"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5" name="直線コネクタ 114"/>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6"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7" name="直線コネクタ 116"/>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8"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9" name="直線コネクタ 118"/>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169458</xdr:rowOff>
    </xdr:from>
    <xdr:to>
      <xdr:col>6</xdr:col>
      <xdr:colOff>511175</xdr:colOff>
      <xdr:row>57</xdr:row>
      <xdr:rowOff>57700</xdr:rowOff>
    </xdr:to>
    <xdr:cxnSp macro="">
      <xdr:nvCxnSpPr>
        <xdr:cNvPr id="120" name="直線コネクタ 119"/>
        <xdr:cNvCxnSpPr/>
      </xdr:nvCxnSpPr>
      <xdr:spPr>
        <a:xfrm>
          <a:off x="3797300" y="9770658"/>
          <a:ext cx="8382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21"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2" name="フローチャート : 判断 121"/>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169458</xdr:rowOff>
    </xdr:from>
    <xdr:to>
      <xdr:col>5</xdr:col>
      <xdr:colOff>358775</xdr:colOff>
      <xdr:row>57</xdr:row>
      <xdr:rowOff>103976</xdr:rowOff>
    </xdr:to>
    <xdr:cxnSp macro="">
      <xdr:nvCxnSpPr>
        <xdr:cNvPr id="123" name="直線コネクタ 122"/>
        <xdr:cNvCxnSpPr/>
      </xdr:nvCxnSpPr>
      <xdr:spPr>
        <a:xfrm flipV="1">
          <a:off x="2908300" y="9770658"/>
          <a:ext cx="889000" cy="1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4" name="フローチャート : 判断 123"/>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5" name="テキスト ボックス 124"/>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103976</xdr:rowOff>
    </xdr:from>
    <xdr:to>
      <xdr:col>4</xdr:col>
      <xdr:colOff>155575</xdr:colOff>
      <xdr:row>57</xdr:row>
      <xdr:rowOff>116095</xdr:rowOff>
    </xdr:to>
    <xdr:cxnSp macro="">
      <xdr:nvCxnSpPr>
        <xdr:cNvPr id="126" name="直線コネクタ 125"/>
        <xdr:cNvCxnSpPr/>
      </xdr:nvCxnSpPr>
      <xdr:spPr>
        <a:xfrm flipV="1">
          <a:off x="2019300" y="9876626"/>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7" name="フローチャート : 判断 126"/>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8" name="テキスト ボックス 127"/>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103150</xdr:rowOff>
    </xdr:from>
    <xdr:to>
      <xdr:col>2</xdr:col>
      <xdr:colOff>638175</xdr:colOff>
      <xdr:row>57</xdr:row>
      <xdr:rowOff>116095</xdr:rowOff>
    </xdr:to>
    <xdr:cxnSp macro="">
      <xdr:nvCxnSpPr>
        <xdr:cNvPr id="129" name="直線コネクタ 128"/>
        <xdr:cNvCxnSpPr/>
      </xdr:nvCxnSpPr>
      <xdr:spPr>
        <a:xfrm>
          <a:off x="1130300" y="9875800"/>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30" name="フローチャート : 判断 129"/>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31" name="テキスト ボックス 130"/>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2" name="フローチャート : 判断 131"/>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62616</xdr:rowOff>
    </xdr:from>
    <xdr:ext cx="599010" cy="259045"/>
    <xdr:sp macro="" textlink="">
      <xdr:nvSpPr>
        <xdr:cNvPr id="133" name="テキスト ボックス 132"/>
        <xdr:cNvSpPr txBox="1"/>
      </xdr:nvSpPr>
      <xdr:spPr>
        <a:xfrm>
          <a:off x="830794" y="1000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6900</xdr:rowOff>
    </xdr:from>
    <xdr:to>
      <xdr:col>6</xdr:col>
      <xdr:colOff>561975</xdr:colOff>
      <xdr:row>57</xdr:row>
      <xdr:rowOff>108500</xdr:rowOff>
    </xdr:to>
    <xdr:sp macro="" textlink="">
      <xdr:nvSpPr>
        <xdr:cNvPr id="139" name="円/楕円 138"/>
        <xdr:cNvSpPr/>
      </xdr:nvSpPr>
      <xdr:spPr>
        <a:xfrm>
          <a:off x="45847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29777</xdr:rowOff>
    </xdr:from>
    <xdr:ext cx="599010" cy="259045"/>
    <xdr:sp macro="" textlink="">
      <xdr:nvSpPr>
        <xdr:cNvPr id="140" name="総務費該当値テキスト"/>
        <xdr:cNvSpPr txBox="1"/>
      </xdr:nvSpPr>
      <xdr:spPr>
        <a:xfrm>
          <a:off x="4686300" y="963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118658</xdr:rowOff>
    </xdr:from>
    <xdr:to>
      <xdr:col>5</xdr:col>
      <xdr:colOff>409575</xdr:colOff>
      <xdr:row>57</xdr:row>
      <xdr:rowOff>48808</xdr:rowOff>
    </xdr:to>
    <xdr:sp macro="" textlink="">
      <xdr:nvSpPr>
        <xdr:cNvPr id="141" name="円/楕円 140"/>
        <xdr:cNvSpPr/>
      </xdr:nvSpPr>
      <xdr:spPr>
        <a:xfrm>
          <a:off x="3746500" y="97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65335</xdr:rowOff>
    </xdr:from>
    <xdr:ext cx="599010" cy="259045"/>
    <xdr:sp macro="" textlink="">
      <xdr:nvSpPr>
        <xdr:cNvPr id="142" name="テキスト ボックス 141"/>
        <xdr:cNvSpPr txBox="1"/>
      </xdr:nvSpPr>
      <xdr:spPr>
        <a:xfrm>
          <a:off x="3497794" y="94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53176</xdr:rowOff>
    </xdr:from>
    <xdr:to>
      <xdr:col>4</xdr:col>
      <xdr:colOff>206375</xdr:colOff>
      <xdr:row>57</xdr:row>
      <xdr:rowOff>154776</xdr:rowOff>
    </xdr:to>
    <xdr:sp macro="" textlink="">
      <xdr:nvSpPr>
        <xdr:cNvPr id="143" name="円/楕円 142"/>
        <xdr:cNvSpPr/>
      </xdr:nvSpPr>
      <xdr:spPr>
        <a:xfrm>
          <a:off x="2857500" y="9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171303</xdr:rowOff>
    </xdr:from>
    <xdr:ext cx="599010" cy="259045"/>
    <xdr:sp macro="" textlink="">
      <xdr:nvSpPr>
        <xdr:cNvPr id="144" name="テキスト ボックス 143"/>
        <xdr:cNvSpPr txBox="1"/>
      </xdr:nvSpPr>
      <xdr:spPr>
        <a:xfrm>
          <a:off x="2608794" y="960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65295</xdr:rowOff>
    </xdr:from>
    <xdr:to>
      <xdr:col>3</xdr:col>
      <xdr:colOff>3175</xdr:colOff>
      <xdr:row>57</xdr:row>
      <xdr:rowOff>166895</xdr:rowOff>
    </xdr:to>
    <xdr:sp macro="" textlink="">
      <xdr:nvSpPr>
        <xdr:cNvPr id="145" name="円/楕円 144"/>
        <xdr:cNvSpPr/>
      </xdr:nvSpPr>
      <xdr:spPr>
        <a:xfrm>
          <a:off x="1968500" y="98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11972</xdr:rowOff>
    </xdr:from>
    <xdr:ext cx="599010" cy="259045"/>
    <xdr:sp macro="" textlink="">
      <xdr:nvSpPr>
        <xdr:cNvPr id="146" name="テキスト ボックス 145"/>
        <xdr:cNvSpPr txBox="1"/>
      </xdr:nvSpPr>
      <xdr:spPr>
        <a:xfrm>
          <a:off x="1719794" y="961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52350</xdr:rowOff>
    </xdr:from>
    <xdr:to>
      <xdr:col>1</xdr:col>
      <xdr:colOff>485775</xdr:colOff>
      <xdr:row>57</xdr:row>
      <xdr:rowOff>153950</xdr:rowOff>
    </xdr:to>
    <xdr:sp macro="" textlink="">
      <xdr:nvSpPr>
        <xdr:cNvPr id="147" name="円/楕円 146"/>
        <xdr:cNvSpPr/>
      </xdr:nvSpPr>
      <xdr:spPr>
        <a:xfrm>
          <a:off x="1079500" y="98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170477</xdr:rowOff>
    </xdr:from>
    <xdr:ext cx="599010" cy="259045"/>
    <xdr:sp macro="" textlink="">
      <xdr:nvSpPr>
        <xdr:cNvPr id="148" name="テキスト ボックス 147"/>
        <xdr:cNvSpPr txBox="1"/>
      </xdr:nvSpPr>
      <xdr:spPr>
        <a:xfrm>
          <a:off x="830794" y="96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3" name="直線コネクタ 172"/>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4"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5" name="直線コネクタ 174"/>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6"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7" name="直線コネクタ 176"/>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44314</xdr:rowOff>
    </xdr:from>
    <xdr:to>
      <xdr:col>6</xdr:col>
      <xdr:colOff>511175</xdr:colOff>
      <xdr:row>76</xdr:row>
      <xdr:rowOff>58596</xdr:rowOff>
    </xdr:to>
    <xdr:cxnSp macro="">
      <xdr:nvCxnSpPr>
        <xdr:cNvPr id="178" name="直線コネクタ 177"/>
        <xdr:cNvCxnSpPr/>
      </xdr:nvCxnSpPr>
      <xdr:spPr>
        <a:xfrm flipV="1">
          <a:off x="3797300" y="13074514"/>
          <a:ext cx="8382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9"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80" name="フローチャート : 判断 179"/>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58596</xdr:rowOff>
    </xdr:from>
    <xdr:to>
      <xdr:col>5</xdr:col>
      <xdr:colOff>358775</xdr:colOff>
      <xdr:row>76</xdr:row>
      <xdr:rowOff>77612</xdr:rowOff>
    </xdr:to>
    <xdr:cxnSp macro="">
      <xdr:nvCxnSpPr>
        <xdr:cNvPr id="181" name="直線コネクタ 180"/>
        <xdr:cNvCxnSpPr/>
      </xdr:nvCxnSpPr>
      <xdr:spPr>
        <a:xfrm flipV="1">
          <a:off x="2908300" y="13088796"/>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2" name="フローチャート : 判断 181"/>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3" name="テキスト ボックス 182"/>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77612</xdr:rowOff>
    </xdr:from>
    <xdr:to>
      <xdr:col>4</xdr:col>
      <xdr:colOff>155575</xdr:colOff>
      <xdr:row>76</xdr:row>
      <xdr:rowOff>86402</xdr:rowOff>
    </xdr:to>
    <xdr:cxnSp macro="">
      <xdr:nvCxnSpPr>
        <xdr:cNvPr id="184" name="直線コネクタ 183"/>
        <xdr:cNvCxnSpPr/>
      </xdr:nvCxnSpPr>
      <xdr:spPr>
        <a:xfrm flipV="1">
          <a:off x="2019300" y="13107812"/>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5" name="フローチャート : 判断 184"/>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6" name="テキスト ボックス 185"/>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86402</xdr:rowOff>
    </xdr:from>
    <xdr:to>
      <xdr:col>2</xdr:col>
      <xdr:colOff>638175</xdr:colOff>
      <xdr:row>76</xdr:row>
      <xdr:rowOff>99454</xdr:rowOff>
    </xdr:to>
    <xdr:cxnSp macro="">
      <xdr:nvCxnSpPr>
        <xdr:cNvPr id="187" name="直線コネクタ 186"/>
        <xdr:cNvCxnSpPr/>
      </xdr:nvCxnSpPr>
      <xdr:spPr>
        <a:xfrm flipV="1">
          <a:off x="1130300" y="13116602"/>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8" name="フローチャート : 判断 187"/>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9" name="テキスト ボックス 188"/>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90" name="フローチャート : 判断 189"/>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91" name="テキスト ボックス 190"/>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164964</xdr:rowOff>
    </xdr:from>
    <xdr:to>
      <xdr:col>6</xdr:col>
      <xdr:colOff>561975</xdr:colOff>
      <xdr:row>76</xdr:row>
      <xdr:rowOff>95114</xdr:rowOff>
    </xdr:to>
    <xdr:sp macro="" textlink="">
      <xdr:nvSpPr>
        <xdr:cNvPr id="197" name="円/楕円 196"/>
        <xdr:cNvSpPr/>
      </xdr:nvSpPr>
      <xdr:spPr>
        <a:xfrm>
          <a:off x="4584700" y="13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16390</xdr:rowOff>
    </xdr:from>
    <xdr:ext cx="599010" cy="259045"/>
    <xdr:sp macro="" textlink="">
      <xdr:nvSpPr>
        <xdr:cNvPr id="198" name="民生費該当値テキスト"/>
        <xdr:cNvSpPr txBox="1"/>
      </xdr:nvSpPr>
      <xdr:spPr>
        <a:xfrm>
          <a:off x="4686300" y="1287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7796</xdr:rowOff>
    </xdr:from>
    <xdr:to>
      <xdr:col>5</xdr:col>
      <xdr:colOff>409575</xdr:colOff>
      <xdr:row>76</xdr:row>
      <xdr:rowOff>109396</xdr:rowOff>
    </xdr:to>
    <xdr:sp macro="" textlink="">
      <xdr:nvSpPr>
        <xdr:cNvPr id="199" name="円/楕円 198"/>
        <xdr:cNvSpPr/>
      </xdr:nvSpPr>
      <xdr:spPr>
        <a:xfrm>
          <a:off x="3746500" y="130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125923</xdr:rowOff>
    </xdr:from>
    <xdr:ext cx="599010" cy="259045"/>
    <xdr:sp macro="" textlink="">
      <xdr:nvSpPr>
        <xdr:cNvPr id="200" name="テキスト ボックス 199"/>
        <xdr:cNvSpPr txBox="1"/>
      </xdr:nvSpPr>
      <xdr:spPr>
        <a:xfrm>
          <a:off x="3497794" y="1281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26812</xdr:rowOff>
    </xdr:from>
    <xdr:to>
      <xdr:col>4</xdr:col>
      <xdr:colOff>206375</xdr:colOff>
      <xdr:row>76</xdr:row>
      <xdr:rowOff>128412</xdr:rowOff>
    </xdr:to>
    <xdr:sp macro="" textlink="">
      <xdr:nvSpPr>
        <xdr:cNvPr id="201" name="円/楕円 200"/>
        <xdr:cNvSpPr/>
      </xdr:nvSpPr>
      <xdr:spPr>
        <a:xfrm>
          <a:off x="2857500" y="130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144939</xdr:rowOff>
    </xdr:from>
    <xdr:ext cx="599010" cy="259045"/>
    <xdr:sp macro="" textlink="">
      <xdr:nvSpPr>
        <xdr:cNvPr id="202" name="テキスト ボックス 201"/>
        <xdr:cNvSpPr txBox="1"/>
      </xdr:nvSpPr>
      <xdr:spPr>
        <a:xfrm>
          <a:off x="2608794" y="128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35602</xdr:rowOff>
    </xdr:from>
    <xdr:to>
      <xdr:col>3</xdr:col>
      <xdr:colOff>3175</xdr:colOff>
      <xdr:row>76</xdr:row>
      <xdr:rowOff>137202</xdr:rowOff>
    </xdr:to>
    <xdr:sp macro="" textlink="">
      <xdr:nvSpPr>
        <xdr:cNvPr id="203" name="円/楕円 202"/>
        <xdr:cNvSpPr/>
      </xdr:nvSpPr>
      <xdr:spPr>
        <a:xfrm>
          <a:off x="1968500" y="130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153729</xdr:rowOff>
    </xdr:from>
    <xdr:ext cx="599010" cy="259045"/>
    <xdr:sp macro="" textlink="">
      <xdr:nvSpPr>
        <xdr:cNvPr id="204" name="テキスト ボックス 203"/>
        <xdr:cNvSpPr txBox="1"/>
      </xdr:nvSpPr>
      <xdr:spPr>
        <a:xfrm>
          <a:off x="1719794" y="1284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48654</xdr:rowOff>
    </xdr:from>
    <xdr:to>
      <xdr:col>1</xdr:col>
      <xdr:colOff>485775</xdr:colOff>
      <xdr:row>76</xdr:row>
      <xdr:rowOff>150254</xdr:rowOff>
    </xdr:to>
    <xdr:sp macro="" textlink="">
      <xdr:nvSpPr>
        <xdr:cNvPr id="205" name="円/楕円 204"/>
        <xdr:cNvSpPr/>
      </xdr:nvSpPr>
      <xdr:spPr>
        <a:xfrm>
          <a:off x="1079500" y="130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166782</xdr:rowOff>
    </xdr:from>
    <xdr:ext cx="599010" cy="259045"/>
    <xdr:sp macro="" textlink="">
      <xdr:nvSpPr>
        <xdr:cNvPr id="206" name="テキスト ボックス 205"/>
        <xdr:cNvSpPr txBox="1"/>
      </xdr:nvSpPr>
      <xdr:spPr>
        <a:xfrm>
          <a:off x="830794" y="1285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2" name="直線コネクタ 231"/>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3"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4" name="直線コネクタ 233"/>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5"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6" name="直線コネクタ 235"/>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49577</xdr:rowOff>
    </xdr:from>
    <xdr:to>
      <xdr:col>6</xdr:col>
      <xdr:colOff>511175</xdr:colOff>
      <xdr:row>92</xdr:row>
      <xdr:rowOff>72427</xdr:rowOff>
    </xdr:to>
    <xdr:cxnSp macro="">
      <xdr:nvCxnSpPr>
        <xdr:cNvPr id="237" name="直線コネクタ 236"/>
        <xdr:cNvCxnSpPr/>
      </xdr:nvCxnSpPr>
      <xdr:spPr>
        <a:xfrm flipV="1">
          <a:off x="3797300" y="15822977"/>
          <a:ext cx="8382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8"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9" name="フローチャート : 判断 238"/>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66058</xdr:rowOff>
    </xdr:from>
    <xdr:to>
      <xdr:col>5</xdr:col>
      <xdr:colOff>358775</xdr:colOff>
      <xdr:row>92</xdr:row>
      <xdr:rowOff>72427</xdr:rowOff>
    </xdr:to>
    <xdr:cxnSp macro="">
      <xdr:nvCxnSpPr>
        <xdr:cNvPr id="240" name="直線コネクタ 239"/>
        <xdr:cNvCxnSpPr/>
      </xdr:nvCxnSpPr>
      <xdr:spPr>
        <a:xfrm>
          <a:off x="2908300" y="1583945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41" name="フローチャート : 判断 240"/>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2" name="テキスト ボックス 241"/>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51874</xdr:rowOff>
    </xdr:from>
    <xdr:to>
      <xdr:col>4</xdr:col>
      <xdr:colOff>155575</xdr:colOff>
      <xdr:row>92</xdr:row>
      <xdr:rowOff>66058</xdr:rowOff>
    </xdr:to>
    <xdr:cxnSp macro="">
      <xdr:nvCxnSpPr>
        <xdr:cNvPr id="243" name="直線コネクタ 242"/>
        <xdr:cNvCxnSpPr/>
      </xdr:nvCxnSpPr>
      <xdr:spPr>
        <a:xfrm>
          <a:off x="2019300" y="15825274"/>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4" name="フローチャート : 判断 243"/>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5" name="テキスト ボックス 244"/>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51874</xdr:rowOff>
    </xdr:from>
    <xdr:to>
      <xdr:col>2</xdr:col>
      <xdr:colOff>638175</xdr:colOff>
      <xdr:row>92</xdr:row>
      <xdr:rowOff>55716</xdr:rowOff>
    </xdr:to>
    <xdr:cxnSp macro="">
      <xdr:nvCxnSpPr>
        <xdr:cNvPr id="246" name="直線コネクタ 245"/>
        <xdr:cNvCxnSpPr/>
      </xdr:nvCxnSpPr>
      <xdr:spPr>
        <a:xfrm flipV="1">
          <a:off x="1130300" y="15825274"/>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7" name="フローチャート : 判断 246"/>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8" name="テキスト ボックス 247"/>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9" name="フローチャート : 判断 248"/>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50" name="テキスト ボックス 249"/>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170227</xdr:rowOff>
    </xdr:from>
    <xdr:to>
      <xdr:col>6</xdr:col>
      <xdr:colOff>561975</xdr:colOff>
      <xdr:row>92</xdr:row>
      <xdr:rowOff>100377</xdr:rowOff>
    </xdr:to>
    <xdr:sp macro="" textlink="">
      <xdr:nvSpPr>
        <xdr:cNvPr id="256" name="円/楕円 255"/>
        <xdr:cNvSpPr/>
      </xdr:nvSpPr>
      <xdr:spPr>
        <a:xfrm>
          <a:off x="4584700" y="157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21654</xdr:rowOff>
    </xdr:from>
    <xdr:ext cx="599010" cy="259045"/>
    <xdr:sp macro="" textlink="">
      <xdr:nvSpPr>
        <xdr:cNvPr id="257" name="衛生費該当値テキスト"/>
        <xdr:cNvSpPr txBox="1"/>
      </xdr:nvSpPr>
      <xdr:spPr>
        <a:xfrm>
          <a:off x="4686300" y="1562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21627</xdr:rowOff>
    </xdr:from>
    <xdr:to>
      <xdr:col>5</xdr:col>
      <xdr:colOff>409575</xdr:colOff>
      <xdr:row>92</xdr:row>
      <xdr:rowOff>123227</xdr:rowOff>
    </xdr:to>
    <xdr:sp macro="" textlink="">
      <xdr:nvSpPr>
        <xdr:cNvPr id="258" name="円/楕円 257"/>
        <xdr:cNvSpPr/>
      </xdr:nvSpPr>
      <xdr:spPr>
        <a:xfrm>
          <a:off x="3746500" y="157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139754</xdr:rowOff>
    </xdr:from>
    <xdr:ext cx="599010" cy="259045"/>
    <xdr:sp macro="" textlink="">
      <xdr:nvSpPr>
        <xdr:cNvPr id="259" name="テキスト ボックス 258"/>
        <xdr:cNvSpPr txBox="1"/>
      </xdr:nvSpPr>
      <xdr:spPr>
        <a:xfrm>
          <a:off x="3497794" y="155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15258</xdr:rowOff>
    </xdr:from>
    <xdr:to>
      <xdr:col>4</xdr:col>
      <xdr:colOff>206375</xdr:colOff>
      <xdr:row>92</xdr:row>
      <xdr:rowOff>116858</xdr:rowOff>
    </xdr:to>
    <xdr:sp macro="" textlink="">
      <xdr:nvSpPr>
        <xdr:cNvPr id="260" name="円/楕円 259"/>
        <xdr:cNvSpPr/>
      </xdr:nvSpPr>
      <xdr:spPr>
        <a:xfrm>
          <a:off x="2857500" y="157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133385</xdr:rowOff>
    </xdr:from>
    <xdr:ext cx="599010" cy="259045"/>
    <xdr:sp macro="" textlink="">
      <xdr:nvSpPr>
        <xdr:cNvPr id="261" name="テキスト ボックス 260"/>
        <xdr:cNvSpPr txBox="1"/>
      </xdr:nvSpPr>
      <xdr:spPr>
        <a:xfrm>
          <a:off x="2608794" y="155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1074</xdr:rowOff>
    </xdr:from>
    <xdr:to>
      <xdr:col>3</xdr:col>
      <xdr:colOff>3175</xdr:colOff>
      <xdr:row>92</xdr:row>
      <xdr:rowOff>102674</xdr:rowOff>
    </xdr:to>
    <xdr:sp macro="" textlink="">
      <xdr:nvSpPr>
        <xdr:cNvPr id="262" name="円/楕円 261"/>
        <xdr:cNvSpPr/>
      </xdr:nvSpPr>
      <xdr:spPr>
        <a:xfrm>
          <a:off x="1968500" y="157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119201</xdr:rowOff>
    </xdr:from>
    <xdr:ext cx="599010" cy="259045"/>
    <xdr:sp macro="" textlink="">
      <xdr:nvSpPr>
        <xdr:cNvPr id="263" name="テキスト ボックス 262"/>
        <xdr:cNvSpPr txBox="1"/>
      </xdr:nvSpPr>
      <xdr:spPr>
        <a:xfrm>
          <a:off x="1719794" y="155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4916</xdr:rowOff>
    </xdr:from>
    <xdr:to>
      <xdr:col>1</xdr:col>
      <xdr:colOff>485775</xdr:colOff>
      <xdr:row>92</xdr:row>
      <xdr:rowOff>106516</xdr:rowOff>
    </xdr:to>
    <xdr:sp macro="" textlink="">
      <xdr:nvSpPr>
        <xdr:cNvPr id="264" name="円/楕円 263"/>
        <xdr:cNvSpPr/>
      </xdr:nvSpPr>
      <xdr:spPr>
        <a:xfrm>
          <a:off x="1079500" y="157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123043</xdr:rowOff>
    </xdr:from>
    <xdr:ext cx="599010" cy="259045"/>
    <xdr:sp macro="" textlink="">
      <xdr:nvSpPr>
        <xdr:cNvPr id="265" name="テキスト ボックス 264"/>
        <xdr:cNvSpPr txBox="1"/>
      </xdr:nvSpPr>
      <xdr:spPr>
        <a:xfrm>
          <a:off x="830794" y="1555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91" name="直線コネクタ 290"/>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4"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5" name="直線コネクタ 294"/>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158641</xdr:rowOff>
    </xdr:from>
    <xdr:to>
      <xdr:col>15</xdr:col>
      <xdr:colOff>180975</xdr:colOff>
      <xdr:row>39</xdr:row>
      <xdr:rowOff>15603</xdr:rowOff>
    </xdr:to>
    <xdr:cxnSp macro="">
      <xdr:nvCxnSpPr>
        <xdr:cNvPr id="296" name="直線コネクタ 295"/>
        <xdr:cNvCxnSpPr/>
      </xdr:nvCxnSpPr>
      <xdr:spPr>
        <a:xfrm flipV="1">
          <a:off x="9639300" y="6673741"/>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7"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8" name="フローチャート : 判断 297"/>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15603</xdr:rowOff>
    </xdr:from>
    <xdr:to>
      <xdr:col>14</xdr:col>
      <xdr:colOff>28575</xdr:colOff>
      <xdr:row>39</xdr:row>
      <xdr:rowOff>18542</xdr:rowOff>
    </xdr:to>
    <xdr:cxnSp macro="">
      <xdr:nvCxnSpPr>
        <xdr:cNvPr id="299" name="直線コネクタ 298"/>
        <xdr:cNvCxnSpPr/>
      </xdr:nvCxnSpPr>
      <xdr:spPr>
        <a:xfrm flipV="1">
          <a:off x="8750300" y="6702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300" name="フローチャート : 判断 299"/>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301" name="テキスト ボックス 300"/>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18542</xdr:rowOff>
    </xdr:from>
    <xdr:to>
      <xdr:col>12</xdr:col>
      <xdr:colOff>511175</xdr:colOff>
      <xdr:row>39</xdr:row>
      <xdr:rowOff>22461</xdr:rowOff>
    </xdr:to>
    <xdr:cxnSp macro="">
      <xdr:nvCxnSpPr>
        <xdr:cNvPr id="302" name="直線コネクタ 301"/>
        <xdr:cNvCxnSpPr/>
      </xdr:nvCxnSpPr>
      <xdr:spPr>
        <a:xfrm flipV="1">
          <a:off x="7861300" y="67050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3" name="フローチャート : 判断 302"/>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4" name="テキスト ボックス 303"/>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35850</xdr:rowOff>
    </xdr:from>
    <xdr:to>
      <xdr:col>11</xdr:col>
      <xdr:colOff>307975</xdr:colOff>
      <xdr:row>39</xdr:row>
      <xdr:rowOff>22461</xdr:rowOff>
    </xdr:to>
    <xdr:cxnSp macro="">
      <xdr:nvCxnSpPr>
        <xdr:cNvPr id="305" name="直線コネクタ 304"/>
        <xdr:cNvCxnSpPr/>
      </xdr:nvCxnSpPr>
      <xdr:spPr>
        <a:xfrm>
          <a:off x="6972300" y="6208050"/>
          <a:ext cx="889000" cy="50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6" name="フローチャート : 判断 305"/>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7" name="テキスト ボックス 306"/>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8" name="フローチャート : 判断 307"/>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9" name="テキスト ボックス 308"/>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107841</xdr:rowOff>
    </xdr:from>
    <xdr:to>
      <xdr:col>15</xdr:col>
      <xdr:colOff>231775</xdr:colOff>
      <xdr:row>39</xdr:row>
      <xdr:rowOff>37991</xdr:rowOff>
    </xdr:to>
    <xdr:sp macro="" textlink="">
      <xdr:nvSpPr>
        <xdr:cNvPr id="315" name="円/楕円 314"/>
        <xdr:cNvSpPr/>
      </xdr:nvSpPr>
      <xdr:spPr>
        <a:xfrm>
          <a:off x="104267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22768</xdr:rowOff>
    </xdr:from>
    <xdr:ext cx="378565" cy="259045"/>
    <xdr:sp macro="" textlink="">
      <xdr:nvSpPr>
        <xdr:cNvPr id="316" name="労働費該当値テキスト"/>
        <xdr:cNvSpPr txBox="1"/>
      </xdr:nvSpPr>
      <xdr:spPr>
        <a:xfrm>
          <a:off x="10528300" y="653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136253</xdr:rowOff>
    </xdr:from>
    <xdr:to>
      <xdr:col>14</xdr:col>
      <xdr:colOff>79375</xdr:colOff>
      <xdr:row>39</xdr:row>
      <xdr:rowOff>66403</xdr:rowOff>
    </xdr:to>
    <xdr:sp macro="" textlink="">
      <xdr:nvSpPr>
        <xdr:cNvPr id="317" name="円/楕円 316"/>
        <xdr:cNvSpPr/>
      </xdr:nvSpPr>
      <xdr:spPr>
        <a:xfrm>
          <a:off x="9588500" y="66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57530</xdr:rowOff>
    </xdr:from>
    <xdr:ext cx="378565" cy="259045"/>
    <xdr:sp macro="" textlink="">
      <xdr:nvSpPr>
        <xdr:cNvPr id="318" name="テキスト ボックス 317"/>
        <xdr:cNvSpPr txBox="1"/>
      </xdr:nvSpPr>
      <xdr:spPr>
        <a:xfrm>
          <a:off x="9450017" y="67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139192</xdr:rowOff>
    </xdr:from>
    <xdr:to>
      <xdr:col>12</xdr:col>
      <xdr:colOff>561975</xdr:colOff>
      <xdr:row>39</xdr:row>
      <xdr:rowOff>69342</xdr:rowOff>
    </xdr:to>
    <xdr:sp macro="" textlink="">
      <xdr:nvSpPr>
        <xdr:cNvPr id="319" name="円/楕円 318"/>
        <xdr:cNvSpPr/>
      </xdr:nvSpPr>
      <xdr:spPr>
        <a:xfrm>
          <a:off x="8699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60469</xdr:rowOff>
    </xdr:from>
    <xdr:ext cx="378565" cy="259045"/>
    <xdr:sp macro="" textlink="">
      <xdr:nvSpPr>
        <xdr:cNvPr id="320" name="テキスト ボックス 319"/>
        <xdr:cNvSpPr txBox="1"/>
      </xdr:nvSpPr>
      <xdr:spPr>
        <a:xfrm>
          <a:off x="8561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143111</xdr:rowOff>
    </xdr:from>
    <xdr:to>
      <xdr:col>11</xdr:col>
      <xdr:colOff>358775</xdr:colOff>
      <xdr:row>39</xdr:row>
      <xdr:rowOff>73261</xdr:rowOff>
    </xdr:to>
    <xdr:sp macro="" textlink="">
      <xdr:nvSpPr>
        <xdr:cNvPr id="321" name="円/楕円 320"/>
        <xdr:cNvSpPr/>
      </xdr:nvSpPr>
      <xdr:spPr>
        <a:xfrm>
          <a:off x="7810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64388</xdr:rowOff>
    </xdr:from>
    <xdr:ext cx="378565" cy="259045"/>
    <xdr:sp macro="" textlink="">
      <xdr:nvSpPr>
        <xdr:cNvPr id="322" name="テキスト ボックス 321"/>
        <xdr:cNvSpPr txBox="1"/>
      </xdr:nvSpPr>
      <xdr:spPr>
        <a:xfrm>
          <a:off x="7672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156500</xdr:rowOff>
    </xdr:from>
    <xdr:to>
      <xdr:col>10</xdr:col>
      <xdr:colOff>155575</xdr:colOff>
      <xdr:row>36</xdr:row>
      <xdr:rowOff>86650</xdr:rowOff>
    </xdr:to>
    <xdr:sp macro="" textlink="">
      <xdr:nvSpPr>
        <xdr:cNvPr id="323" name="円/楕円 322"/>
        <xdr:cNvSpPr/>
      </xdr:nvSpPr>
      <xdr:spPr>
        <a:xfrm>
          <a:off x="6921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77777</xdr:rowOff>
    </xdr:from>
    <xdr:ext cx="469744" cy="259045"/>
    <xdr:sp macro="" textlink="">
      <xdr:nvSpPr>
        <xdr:cNvPr id="324" name="テキスト ボックス 323"/>
        <xdr:cNvSpPr txBox="1"/>
      </xdr:nvSpPr>
      <xdr:spPr>
        <a:xfrm>
          <a:off x="6737427" y="62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8" name="直線コネクタ 347"/>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9"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50" name="直線コネクタ 349"/>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51"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2" name="直線コネクタ 351"/>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70960</xdr:rowOff>
    </xdr:from>
    <xdr:to>
      <xdr:col>15</xdr:col>
      <xdr:colOff>180975</xdr:colOff>
      <xdr:row>54</xdr:row>
      <xdr:rowOff>66472</xdr:rowOff>
    </xdr:to>
    <xdr:cxnSp macro="">
      <xdr:nvCxnSpPr>
        <xdr:cNvPr id="353" name="直線コネクタ 352"/>
        <xdr:cNvCxnSpPr/>
      </xdr:nvCxnSpPr>
      <xdr:spPr>
        <a:xfrm>
          <a:off x="9639300" y="9157810"/>
          <a:ext cx="8382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4"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5" name="フローチャート : 判断 354"/>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70960</xdr:rowOff>
    </xdr:from>
    <xdr:to>
      <xdr:col>14</xdr:col>
      <xdr:colOff>28575</xdr:colOff>
      <xdr:row>54</xdr:row>
      <xdr:rowOff>29377</xdr:rowOff>
    </xdr:to>
    <xdr:cxnSp macro="">
      <xdr:nvCxnSpPr>
        <xdr:cNvPr id="356" name="直線コネクタ 355"/>
        <xdr:cNvCxnSpPr/>
      </xdr:nvCxnSpPr>
      <xdr:spPr>
        <a:xfrm flipV="1">
          <a:off x="8750300" y="9157810"/>
          <a:ext cx="889000" cy="1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7" name="フローチャート : 判断 356"/>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8" name="テキスト ボックス 357"/>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14488</xdr:rowOff>
    </xdr:from>
    <xdr:to>
      <xdr:col>12</xdr:col>
      <xdr:colOff>511175</xdr:colOff>
      <xdr:row>54</xdr:row>
      <xdr:rowOff>29377</xdr:rowOff>
    </xdr:to>
    <xdr:cxnSp macro="">
      <xdr:nvCxnSpPr>
        <xdr:cNvPr id="359" name="直線コネクタ 358"/>
        <xdr:cNvCxnSpPr/>
      </xdr:nvCxnSpPr>
      <xdr:spPr>
        <a:xfrm>
          <a:off x="7861300" y="9272788"/>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60" name="フローチャート : 判断 359"/>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61" name="テキスト ボックス 360"/>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14488</xdr:rowOff>
    </xdr:from>
    <xdr:to>
      <xdr:col>11</xdr:col>
      <xdr:colOff>307975</xdr:colOff>
      <xdr:row>54</xdr:row>
      <xdr:rowOff>44800</xdr:rowOff>
    </xdr:to>
    <xdr:cxnSp macro="">
      <xdr:nvCxnSpPr>
        <xdr:cNvPr id="362" name="直線コネクタ 361"/>
        <xdr:cNvCxnSpPr/>
      </xdr:nvCxnSpPr>
      <xdr:spPr>
        <a:xfrm flipV="1">
          <a:off x="6972300" y="9272788"/>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3" name="フローチャート : 判断 362"/>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4" name="テキスト ボックス 363"/>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5" name="フローチャート : 判断 364"/>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6" name="テキスト ボックス 365"/>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15672</xdr:rowOff>
    </xdr:from>
    <xdr:to>
      <xdr:col>15</xdr:col>
      <xdr:colOff>231775</xdr:colOff>
      <xdr:row>54</xdr:row>
      <xdr:rowOff>117272</xdr:rowOff>
    </xdr:to>
    <xdr:sp macro="" textlink="">
      <xdr:nvSpPr>
        <xdr:cNvPr id="372" name="円/楕円 371"/>
        <xdr:cNvSpPr/>
      </xdr:nvSpPr>
      <xdr:spPr>
        <a:xfrm>
          <a:off x="10426700" y="92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38549</xdr:rowOff>
    </xdr:from>
    <xdr:ext cx="599010" cy="259045"/>
    <xdr:sp macro="" textlink="">
      <xdr:nvSpPr>
        <xdr:cNvPr id="373" name="農林水産業費該当値テキスト"/>
        <xdr:cNvSpPr txBox="1"/>
      </xdr:nvSpPr>
      <xdr:spPr>
        <a:xfrm>
          <a:off x="10528300" y="91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109,610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20160</xdr:rowOff>
    </xdr:from>
    <xdr:to>
      <xdr:col>14</xdr:col>
      <xdr:colOff>79375</xdr:colOff>
      <xdr:row>53</xdr:row>
      <xdr:rowOff>121760</xdr:rowOff>
    </xdr:to>
    <xdr:sp macro="" textlink="">
      <xdr:nvSpPr>
        <xdr:cNvPr id="374" name="円/楕円 373"/>
        <xdr:cNvSpPr/>
      </xdr:nvSpPr>
      <xdr:spPr>
        <a:xfrm>
          <a:off x="9588500" y="91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138287</xdr:rowOff>
    </xdr:from>
    <xdr:ext cx="599010" cy="259045"/>
    <xdr:sp macro="" textlink="">
      <xdr:nvSpPr>
        <xdr:cNvPr id="375" name="テキスト ボックス 374"/>
        <xdr:cNvSpPr txBox="1"/>
      </xdr:nvSpPr>
      <xdr:spPr>
        <a:xfrm>
          <a:off x="9339794" y="888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150027</xdr:rowOff>
    </xdr:from>
    <xdr:to>
      <xdr:col>12</xdr:col>
      <xdr:colOff>561975</xdr:colOff>
      <xdr:row>54</xdr:row>
      <xdr:rowOff>80177</xdr:rowOff>
    </xdr:to>
    <xdr:sp macro="" textlink="">
      <xdr:nvSpPr>
        <xdr:cNvPr id="376" name="円/楕円 375"/>
        <xdr:cNvSpPr/>
      </xdr:nvSpPr>
      <xdr:spPr>
        <a:xfrm>
          <a:off x="8699500" y="9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96704</xdr:rowOff>
    </xdr:from>
    <xdr:ext cx="599010" cy="259045"/>
    <xdr:sp macro="" textlink="">
      <xdr:nvSpPr>
        <xdr:cNvPr id="377" name="テキスト ボックス 376"/>
        <xdr:cNvSpPr txBox="1"/>
      </xdr:nvSpPr>
      <xdr:spPr>
        <a:xfrm>
          <a:off x="8450794" y="9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135138</xdr:rowOff>
    </xdr:from>
    <xdr:to>
      <xdr:col>11</xdr:col>
      <xdr:colOff>358775</xdr:colOff>
      <xdr:row>54</xdr:row>
      <xdr:rowOff>65288</xdr:rowOff>
    </xdr:to>
    <xdr:sp macro="" textlink="">
      <xdr:nvSpPr>
        <xdr:cNvPr id="378" name="円/楕円 377"/>
        <xdr:cNvSpPr/>
      </xdr:nvSpPr>
      <xdr:spPr>
        <a:xfrm>
          <a:off x="7810500" y="92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81815</xdr:rowOff>
    </xdr:from>
    <xdr:ext cx="599010" cy="259045"/>
    <xdr:sp macro="" textlink="">
      <xdr:nvSpPr>
        <xdr:cNvPr id="379" name="テキスト ボックス 378"/>
        <xdr:cNvSpPr txBox="1"/>
      </xdr:nvSpPr>
      <xdr:spPr>
        <a:xfrm>
          <a:off x="7561794" y="89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165450</xdr:rowOff>
    </xdr:from>
    <xdr:to>
      <xdr:col>10</xdr:col>
      <xdr:colOff>155575</xdr:colOff>
      <xdr:row>54</xdr:row>
      <xdr:rowOff>95600</xdr:rowOff>
    </xdr:to>
    <xdr:sp macro="" textlink="">
      <xdr:nvSpPr>
        <xdr:cNvPr id="380" name="円/楕円 379"/>
        <xdr:cNvSpPr/>
      </xdr:nvSpPr>
      <xdr:spPr>
        <a:xfrm>
          <a:off x="6921500" y="92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112127</xdr:rowOff>
    </xdr:from>
    <xdr:ext cx="599010" cy="259045"/>
    <xdr:sp macro="" textlink="">
      <xdr:nvSpPr>
        <xdr:cNvPr id="381" name="テキスト ボックス 380"/>
        <xdr:cNvSpPr txBox="1"/>
      </xdr:nvSpPr>
      <xdr:spPr>
        <a:xfrm>
          <a:off x="6672794" y="902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5" name="直線コネクタ 404"/>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6"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7" name="直線コネクタ 406"/>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8"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9" name="直線コネクタ 408"/>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100826</xdr:rowOff>
    </xdr:from>
    <xdr:to>
      <xdr:col>15</xdr:col>
      <xdr:colOff>180975</xdr:colOff>
      <xdr:row>77</xdr:row>
      <xdr:rowOff>116790</xdr:rowOff>
    </xdr:to>
    <xdr:cxnSp macro="">
      <xdr:nvCxnSpPr>
        <xdr:cNvPr id="410" name="直線コネクタ 409"/>
        <xdr:cNvCxnSpPr/>
      </xdr:nvCxnSpPr>
      <xdr:spPr>
        <a:xfrm>
          <a:off x="9639300" y="12788126"/>
          <a:ext cx="838200" cy="5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11"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2" name="フローチャート : 判断 411"/>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100826</xdr:rowOff>
    </xdr:from>
    <xdr:to>
      <xdr:col>14</xdr:col>
      <xdr:colOff>28575</xdr:colOff>
      <xdr:row>76</xdr:row>
      <xdr:rowOff>20955</xdr:rowOff>
    </xdr:to>
    <xdr:cxnSp macro="">
      <xdr:nvCxnSpPr>
        <xdr:cNvPr id="413" name="直線コネクタ 412"/>
        <xdr:cNvCxnSpPr/>
      </xdr:nvCxnSpPr>
      <xdr:spPr>
        <a:xfrm flipV="1">
          <a:off x="8750300" y="12788126"/>
          <a:ext cx="889000" cy="2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4" name="フローチャート : 判断 413"/>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5" name="テキスト ボックス 414"/>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20955</xdr:rowOff>
    </xdr:from>
    <xdr:to>
      <xdr:col>12</xdr:col>
      <xdr:colOff>511175</xdr:colOff>
      <xdr:row>78</xdr:row>
      <xdr:rowOff>381</xdr:rowOff>
    </xdr:to>
    <xdr:cxnSp macro="">
      <xdr:nvCxnSpPr>
        <xdr:cNvPr id="416" name="直線コネクタ 415"/>
        <xdr:cNvCxnSpPr/>
      </xdr:nvCxnSpPr>
      <xdr:spPr>
        <a:xfrm flipV="1">
          <a:off x="7861300" y="13051155"/>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7" name="フローチャート : 判断 416"/>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8" name="テキスト ボックス 417"/>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xdr:rowOff>
    </xdr:from>
    <xdr:to>
      <xdr:col>11</xdr:col>
      <xdr:colOff>307975</xdr:colOff>
      <xdr:row>78</xdr:row>
      <xdr:rowOff>39891</xdr:rowOff>
    </xdr:to>
    <xdr:cxnSp macro="">
      <xdr:nvCxnSpPr>
        <xdr:cNvPr id="419" name="直線コネクタ 418"/>
        <xdr:cNvCxnSpPr/>
      </xdr:nvCxnSpPr>
      <xdr:spPr>
        <a:xfrm flipV="1">
          <a:off x="6972300" y="13373481"/>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20" name="フローチャート : 判断 419"/>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21" name="テキスト ボックス 420"/>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2" name="フローチャート : 判断 421"/>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3" name="テキスト ボックス 422"/>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65990</xdr:rowOff>
    </xdr:from>
    <xdr:to>
      <xdr:col>15</xdr:col>
      <xdr:colOff>231775</xdr:colOff>
      <xdr:row>77</xdr:row>
      <xdr:rowOff>167590</xdr:rowOff>
    </xdr:to>
    <xdr:sp macro="" textlink="">
      <xdr:nvSpPr>
        <xdr:cNvPr id="429" name="円/楕円 428"/>
        <xdr:cNvSpPr/>
      </xdr:nvSpPr>
      <xdr:spPr>
        <a:xfrm>
          <a:off x="10426700" y="132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88867</xdr:rowOff>
    </xdr:from>
    <xdr:ext cx="534377" cy="259045"/>
    <xdr:sp macro="" textlink="">
      <xdr:nvSpPr>
        <xdr:cNvPr id="430" name="商工費該当値テキスト"/>
        <xdr:cNvSpPr txBox="1"/>
      </xdr:nvSpPr>
      <xdr:spPr>
        <a:xfrm>
          <a:off x="10528300" y="131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50026</xdr:rowOff>
    </xdr:from>
    <xdr:to>
      <xdr:col>14</xdr:col>
      <xdr:colOff>79375</xdr:colOff>
      <xdr:row>74</xdr:row>
      <xdr:rowOff>151626</xdr:rowOff>
    </xdr:to>
    <xdr:sp macro="" textlink="">
      <xdr:nvSpPr>
        <xdr:cNvPr id="431" name="円/楕円 430"/>
        <xdr:cNvSpPr/>
      </xdr:nvSpPr>
      <xdr:spPr>
        <a:xfrm>
          <a:off x="9588500" y="127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168153</xdr:rowOff>
    </xdr:from>
    <xdr:ext cx="534377" cy="259045"/>
    <xdr:sp macro="" textlink="">
      <xdr:nvSpPr>
        <xdr:cNvPr id="432" name="テキスト ボックス 431"/>
        <xdr:cNvSpPr txBox="1"/>
      </xdr:nvSpPr>
      <xdr:spPr>
        <a:xfrm>
          <a:off x="9372111" y="125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141605</xdr:rowOff>
    </xdr:from>
    <xdr:to>
      <xdr:col>12</xdr:col>
      <xdr:colOff>561975</xdr:colOff>
      <xdr:row>76</xdr:row>
      <xdr:rowOff>71755</xdr:rowOff>
    </xdr:to>
    <xdr:sp macro="" textlink="">
      <xdr:nvSpPr>
        <xdr:cNvPr id="433" name="円/楕円 432"/>
        <xdr:cNvSpPr/>
      </xdr:nvSpPr>
      <xdr:spPr>
        <a:xfrm>
          <a:off x="8699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88282</xdr:rowOff>
    </xdr:from>
    <xdr:ext cx="534377" cy="259045"/>
    <xdr:sp macro="" textlink="">
      <xdr:nvSpPr>
        <xdr:cNvPr id="434" name="テキスト ボックス 433"/>
        <xdr:cNvSpPr txBox="1"/>
      </xdr:nvSpPr>
      <xdr:spPr>
        <a:xfrm>
          <a:off x="8483111" y="12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121031</xdr:rowOff>
    </xdr:from>
    <xdr:to>
      <xdr:col>11</xdr:col>
      <xdr:colOff>358775</xdr:colOff>
      <xdr:row>78</xdr:row>
      <xdr:rowOff>51181</xdr:rowOff>
    </xdr:to>
    <xdr:sp macro="" textlink="">
      <xdr:nvSpPr>
        <xdr:cNvPr id="435" name="円/楕円 434"/>
        <xdr:cNvSpPr/>
      </xdr:nvSpPr>
      <xdr:spPr>
        <a:xfrm>
          <a:off x="7810500" y="133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42308</xdr:rowOff>
    </xdr:from>
    <xdr:ext cx="534377" cy="259045"/>
    <xdr:sp macro="" textlink="">
      <xdr:nvSpPr>
        <xdr:cNvPr id="436" name="テキスト ボックス 435"/>
        <xdr:cNvSpPr txBox="1"/>
      </xdr:nvSpPr>
      <xdr:spPr>
        <a:xfrm>
          <a:off x="7594111" y="134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160541</xdr:rowOff>
    </xdr:from>
    <xdr:to>
      <xdr:col>10</xdr:col>
      <xdr:colOff>155575</xdr:colOff>
      <xdr:row>78</xdr:row>
      <xdr:rowOff>90691</xdr:rowOff>
    </xdr:to>
    <xdr:sp macro="" textlink="">
      <xdr:nvSpPr>
        <xdr:cNvPr id="437" name="円/楕円 436"/>
        <xdr:cNvSpPr/>
      </xdr:nvSpPr>
      <xdr:spPr>
        <a:xfrm>
          <a:off x="6921500" y="133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81818</xdr:rowOff>
    </xdr:from>
    <xdr:ext cx="534377" cy="259045"/>
    <xdr:sp macro="" textlink="">
      <xdr:nvSpPr>
        <xdr:cNvPr id="438" name="テキスト ボックス 437"/>
        <xdr:cNvSpPr txBox="1"/>
      </xdr:nvSpPr>
      <xdr:spPr>
        <a:xfrm>
          <a:off x="6705111" y="134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2" name="直線コネクタ 461"/>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3"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4" name="直線コネクタ 463"/>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5"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6" name="直線コネクタ 465"/>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156435</xdr:rowOff>
    </xdr:from>
    <xdr:to>
      <xdr:col>15</xdr:col>
      <xdr:colOff>180975</xdr:colOff>
      <xdr:row>98</xdr:row>
      <xdr:rowOff>159851</xdr:rowOff>
    </xdr:to>
    <xdr:cxnSp macro="">
      <xdr:nvCxnSpPr>
        <xdr:cNvPr id="467" name="直線コネクタ 466"/>
        <xdr:cNvCxnSpPr/>
      </xdr:nvCxnSpPr>
      <xdr:spPr>
        <a:xfrm flipV="1">
          <a:off x="9639300" y="16958535"/>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8"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9" name="フローチャート : 判断 468"/>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156384</xdr:rowOff>
    </xdr:from>
    <xdr:to>
      <xdr:col>14</xdr:col>
      <xdr:colOff>28575</xdr:colOff>
      <xdr:row>98</xdr:row>
      <xdr:rowOff>159851</xdr:rowOff>
    </xdr:to>
    <xdr:cxnSp macro="">
      <xdr:nvCxnSpPr>
        <xdr:cNvPr id="470" name="直線コネクタ 469"/>
        <xdr:cNvCxnSpPr/>
      </xdr:nvCxnSpPr>
      <xdr:spPr>
        <a:xfrm>
          <a:off x="8750300" y="16958484"/>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71" name="フローチャート : 判断 470"/>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2" name="テキスト ボックス 471"/>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147844</xdr:rowOff>
    </xdr:from>
    <xdr:to>
      <xdr:col>12</xdr:col>
      <xdr:colOff>511175</xdr:colOff>
      <xdr:row>98</xdr:row>
      <xdr:rowOff>156384</xdr:rowOff>
    </xdr:to>
    <xdr:cxnSp macro="">
      <xdr:nvCxnSpPr>
        <xdr:cNvPr id="473" name="直線コネクタ 472"/>
        <xdr:cNvCxnSpPr/>
      </xdr:nvCxnSpPr>
      <xdr:spPr>
        <a:xfrm>
          <a:off x="7861300" y="16949944"/>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4" name="フローチャート : 判断 473"/>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5" name="テキスト ボックス 474"/>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147844</xdr:rowOff>
    </xdr:from>
    <xdr:to>
      <xdr:col>11</xdr:col>
      <xdr:colOff>307975</xdr:colOff>
      <xdr:row>98</xdr:row>
      <xdr:rowOff>151288</xdr:rowOff>
    </xdr:to>
    <xdr:cxnSp macro="">
      <xdr:nvCxnSpPr>
        <xdr:cNvPr id="476" name="直線コネクタ 475"/>
        <xdr:cNvCxnSpPr/>
      </xdr:nvCxnSpPr>
      <xdr:spPr>
        <a:xfrm flipV="1">
          <a:off x="6972300" y="16949944"/>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7" name="フローチャート : 判断 476"/>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8" name="テキスト ボックス 477"/>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9" name="フローチャート : 判断 478"/>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37968</xdr:rowOff>
    </xdr:from>
    <xdr:ext cx="534377" cy="259045"/>
    <xdr:sp macro="" textlink="">
      <xdr:nvSpPr>
        <xdr:cNvPr id="480" name="テキスト ボックス 479"/>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105635</xdr:rowOff>
    </xdr:from>
    <xdr:to>
      <xdr:col>15</xdr:col>
      <xdr:colOff>231775</xdr:colOff>
      <xdr:row>99</xdr:row>
      <xdr:rowOff>35785</xdr:rowOff>
    </xdr:to>
    <xdr:sp macro="" textlink="">
      <xdr:nvSpPr>
        <xdr:cNvPr id="486" name="円/楕円 485"/>
        <xdr:cNvSpPr/>
      </xdr:nvSpPr>
      <xdr:spPr>
        <a:xfrm>
          <a:off x="10426700" y="169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65012</xdr:rowOff>
    </xdr:from>
    <xdr:ext cx="534377" cy="259045"/>
    <xdr:sp macro="" textlink="">
      <xdr:nvSpPr>
        <xdr:cNvPr id="487" name="土木費該当値テキスト"/>
        <xdr:cNvSpPr txBox="1"/>
      </xdr:nvSpPr>
      <xdr:spPr>
        <a:xfrm>
          <a:off x="10528300" y="166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109051</xdr:rowOff>
    </xdr:from>
    <xdr:to>
      <xdr:col>14</xdr:col>
      <xdr:colOff>79375</xdr:colOff>
      <xdr:row>99</xdr:row>
      <xdr:rowOff>39201</xdr:rowOff>
    </xdr:to>
    <xdr:sp macro="" textlink="">
      <xdr:nvSpPr>
        <xdr:cNvPr id="488" name="円/楕円 487"/>
        <xdr:cNvSpPr/>
      </xdr:nvSpPr>
      <xdr:spPr>
        <a:xfrm>
          <a:off x="9588500" y="169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55728</xdr:rowOff>
    </xdr:from>
    <xdr:ext cx="534377" cy="259045"/>
    <xdr:sp macro="" textlink="">
      <xdr:nvSpPr>
        <xdr:cNvPr id="489" name="テキスト ボックス 488"/>
        <xdr:cNvSpPr txBox="1"/>
      </xdr:nvSpPr>
      <xdr:spPr>
        <a:xfrm>
          <a:off x="9372111" y="166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105584</xdr:rowOff>
    </xdr:from>
    <xdr:to>
      <xdr:col>12</xdr:col>
      <xdr:colOff>561975</xdr:colOff>
      <xdr:row>99</xdr:row>
      <xdr:rowOff>35734</xdr:rowOff>
    </xdr:to>
    <xdr:sp macro="" textlink="">
      <xdr:nvSpPr>
        <xdr:cNvPr id="490" name="円/楕円 489"/>
        <xdr:cNvSpPr/>
      </xdr:nvSpPr>
      <xdr:spPr>
        <a:xfrm>
          <a:off x="8699500" y="16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26861</xdr:rowOff>
    </xdr:from>
    <xdr:ext cx="534377" cy="259045"/>
    <xdr:sp macro="" textlink="">
      <xdr:nvSpPr>
        <xdr:cNvPr id="491" name="テキスト ボックス 490"/>
        <xdr:cNvSpPr txBox="1"/>
      </xdr:nvSpPr>
      <xdr:spPr>
        <a:xfrm>
          <a:off x="8483111" y="170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97044</xdr:rowOff>
    </xdr:from>
    <xdr:to>
      <xdr:col>11</xdr:col>
      <xdr:colOff>358775</xdr:colOff>
      <xdr:row>99</xdr:row>
      <xdr:rowOff>27194</xdr:rowOff>
    </xdr:to>
    <xdr:sp macro="" textlink="">
      <xdr:nvSpPr>
        <xdr:cNvPr id="492" name="円/楕円 491"/>
        <xdr:cNvSpPr/>
      </xdr:nvSpPr>
      <xdr:spPr>
        <a:xfrm>
          <a:off x="7810500" y="168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43721</xdr:rowOff>
    </xdr:from>
    <xdr:ext cx="534377" cy="259045"/>
    <xdr:sp macro="" textlink="">
      <xdr:nvSpPr>
        <xdr:cNvPr id="493" name="テキスト ボックス 492"/>
        <xdr:cNvSpPr txBox="1"/>
      </xdr:nvSpPr>
      <xdr:spPr>
        <a:xfrm>
          <a:off x="7594111" y="166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100488</xdr:rowOff>
    </xdr:from>
    <xdr:to>
      <xdr:col>10</xdr:col>
      <xdr:colOff>155575</xdr:colOff>
      <xdr:row>99</xdr:row>
      <xdr:rowOff>30638</xdr:rowOff>
    </xdr:to>
    <xdr:sp macro="" textlink="">
      <xdr:nvSpPr>
        <xdr:cNvPr id="494" name="円/楕円 493"/>
        <xdr:cNvSpPr/>
      </xdr:nvSpPr>
      <xdr:spPr>
        <a:xfrm>
          <a:off x="6921500" y="169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47165</xdr:rowOff>
    </xdr:from>
    <xdr:ext cx="534377" cy="259045"/>
    <xdr:sp macro="" textlink="">
      <xdr:nvSpPr>
        <xdr:cNvPr id="495" name="テキスト ボックス 494"/>
        <xdr:cNvSpPr txBox="1"/>
      </xdr:nvSpPr>
      <xdr:spPr>
        <a:xfrm>
          <a:off x="6705111" y="1667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21" name="直線コネクタ 520"/>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2"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3" name="直線コネクタ 522"/>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4"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5" name="直線コネクタ 524"/>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8784</xdr:rowOff>
    </xdr:from>
    <xdr:to>
      <xdr:col>23</xdr:col>
      <xdr:colOff>517525</xdr:colOff>
      <xdr:row>38</xdr:row>
      <xdr:rowOff>22996</xdr:rowOff>
    </xdr:to>
    <xdr:cxnSp macro="">
      <xdr:nvCxnSpPr>
        <xdr:cNvPr id="526" name="直線コネクタ 525"/>
        <xdr:cNvCxnSpPr/>
      </xdr:nvCxnSpPr>
      <xdr:spPr>
        <a:xfrm flipV="1">
          <a:off x="15481300" y="6523884"/>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7"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8" name="フローチャート : 判断 527"/>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22996</xdr:rowOff>
    </xdr:from>
    <xdr:to>
      <xdr:col>22</xdr:col>
      <xdr:colOff>365125</xdr:colOff>
      <xdr:row>38</xdr:row>
      <xdr:rowOff>38143</xdr:rowOff>
    </xdr:to>
    <xdr:cxnSp macro="">
      <xdr:nvCxnSpPr>
        <xdr:cNvPr id="529" name="直線コネクタ 528"/>
        <xdr:cNvCxnSpPr/>
      </xdr:nvCxnSpPr>
      <xdr:spPr>
        <a:xfrm flipV="1">
          <a:off x="14592300" y="6538096"/>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30" name="フローチャート : 判断 529"/>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31" name="テキスト ボックス 530"/>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30456</xdr:rowOff>
    </xdr:from>
    <xdr:to>
      <xdr:col>21</xdr:col>
      <xdr:colOff>161925</xdr:colOff>
      <xdr:row>38</xdr:row>
      <xdr:rowOff>38143</xdr:rowOff>
    </xdr:to>
    <xdr:cxnSp macro="">
      <xdr:nvCxnSpPr>
        <xdr:cNvPr id="532" name="直線コネクタ 531"/>
        <xdr:cNvCxnSpPr/>
      </xdr:nvCxnSpPr>
      <xdr:spPr>
        <a:xfrm>
          <a:off x="13703300" y="6545556"/>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3" name="フローチャート : 判断 532"/>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4" name="テキスト ボックス 533"/>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152809</xdr:rowOff>
    </xdr:from>
    <xdr:to>
      <xdr:col>19</xdr:col>
      <xdr:colOff>644525</xdr:colOff>
      <xdr:row>38</xdr:row>
      <xdr:rowOff>30456</xdr:rowOff>
    </xdr:to>
    <xdr:cxnSp macro="">
      <xdr:nvCxnSpPr>
        <xdr:cNvPr id="535" name="直線コネクタ 534"/>
        <xdr:cNvCxnSpPr/>
      </xdr:nvCxnSpPr>
      <xdr:spPr>
        <a:xfrm>
          <a:off x="12814300" y="6496459"/>
          <a:ext cx="889000" cy="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6" name="フローチャート : 判断 535"/>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7" name="テキスト ボックス 536"/>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8" name="フローチャート : 判断 537"/>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9" name="テキスト ボックス 538"/>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129434</xdr:rowOff>
    </xdr:from>
    <xdr:to>
      <xdr:col>23</xdr:col>
      <xdr:colOff>568325</xdr:colOff>
      <xdr:row>38</xdr:row>
      <xdr:rowOff>59584</xdr:rowOff>
    </xdr:to>
    <xdr:sp macro="" textlink="">
      <xdr:nvSpPr>
        <xdr:cNvPr id="545" name="円/楕円 544"/>
        <xdr:cNvSpPr/>
      </xdr:nvSpPr>
      <xdr:spPr>
        <a:xfrm>
          <a:off x="16268700" y="64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152311</xdr:rowOff>
    </xdr:from>
    <xdr:ext cx="534377" cy="259045"/>
    <xdr:sp macro="" textlink="">
      <xdr:nvSpPr>
        <xdr:cNvPr id="546" name="消防費該当値テキスト"/>
        <xdr:cNvSpPr txBox="1"/>
      </xdr:nvSpPr>
      <xdr:spPr>
        <a:xfrm>
          <a:off x="16370300" y="63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143646</xdr:rowOff>
    </xdr:from>
    <xdr:to>
      <xdr:col>22</xdr:col>
      <xdr:colOff>415925</xdr:colOff>
      <xdr:row>38</xdr:row>
      <xdr:rowOff>73796</xdr:rowOff>
    </xdr:to>
    <xdr:sp macro="" textlink="">
      <xdr:nvSpPr>
        <xdr:cNvPr id="547" name="円/楕円 546"/>
        <xdr:cNvSpPr/>
      </xdr:nvSpPr>
      <xdr:spPr>
        <a:xfrm>
          <a:off x="15430500" y="64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90323</xdr:rowOff>
    </xdr:from>
    <xdr:ext cx="534377" cy="259045"/>
    <xdr:sp macro="" textlink="">
      <xdr:nvSpPr>
        <xdr:cNvPr id="548" name="テキスト ボックス 547"/>
        <xdr:cNvSpPr txBox="1"/>
      </xdr:nvSpPr>
      <xdr:spPr>
        <a:xfrm>
          <a:off x="15214111" y="62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158793</xdr:rowOff>
    </xdr:from>
    <xdr:to>
      <xdr:col>21</xdr:col>
      <xdr:colOff>212725</xdr:colOff>
      <xdr:row>38</xdr:row>
      <xdr:rowOff>88943</xdr:rowOff>
    </xdr:to>
    <xdr:sp macro="" textlink="">
      <xdr:nvSpPr>
        <xdr:cNvPr id="549" name="円/楕円 548"/>
        <xdr:cNvSpPr/>
      </xdr:nvSpPr>
      <xdr:spPr>
        <a:xfrm>
          <a:off x="14541500" y="65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105470</xdr:rowOff>
    </xdr:from>
    <xdr:ext cx="534377" cy="259045"/>
    <xdr:sp macro="" textlink="">
      <xdr:nvSpPr>
        <xdr:cNvPr id="550" name="テキスト ボックス 549"/>
        <xdr:cNvSpPr txBox="1"/>
      </xdr:nvSpPr>
      <xdr:spPr>
        <a:xfrm>
          <a:off x="14325111" y="62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151106</xdr:rowOff>
    </xdr:from>
    <xdr:to>
      <xdr:col>20</xdr:col>
      <xdr:colOff>9525</xdr:colOff>
      <xdr:row>38</xdr:row>
      <xdr:rowOff>81256</xdr:rowOff>
    </xdr:to>
    <xdr:sp macro="" textlink="">
      <xdr:nvSpPr>
        <xdr:cNvPr id="551" name="円/楕円 550"/>
        <xdr:cNvSpPr/>
      </xdr:nvSpPr>
      <xdr:spPr>
        <a:xfrm>
          <a:off x="13652500" y="6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97783</xdr:rowOff>
    </xdr:from>
    <xdr:ext cx="534377" cy="259045"/>
    <xdr:sp macro="" textlink="">
      <xdr:nvSpPr>
        <xdr:cNvPr id="552" name="テキスト ボックス 551"/>
        <xdr:cNvSpPr txBox="1"/>
      </xdr:nvSpPr>
      <xdr:spPr>
        <a:xfrm>
          <a:off x="13436111" y="62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102009</xdr:rowOff>
    </xdr:from>
    <xdr:to>
      <xdr:col>18</xdr:col>
      <xdr:colOff>492125</xdr:colOff>
      <xdr:row>38</xdr:row>
      <xdr:rowOff>32159</xdr:rowOff>
    </xdr:to>
    <xdr:sp macro="" textlink="">
      <xdr:nvSpPr>
        <xdr:cNvPr id="553" name="円/楕円 552"/>
        <xdr:cNvSpPr/>
      </xdr:nvSpPr>
      <xdr:spPr>
        <a:xfrm>
          <a:off x="12763500" y="644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48686</xdr:rowOff>
    </xdr:from>
    <xdr:ext cx="534377" cy="259045"/>
    <xdr:sp macro="" textlink="">
      <xdr:nvSpPr>
        <xdr:cNvPr id="554" name="テキスト ボックス 553"/>
        <xdr:cNvSpPr txBox="1"/>
      </xdr:nvSpPr>
      <xdr:spPr>
        <a:xfrm>
          <a:off x="12547111" y="62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9" name="直線コネクタ 578"/>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80"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81" name="直線コネクタ 580"/>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2"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3" name="直線コネクタ 582"/>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103353</xdr:rowOff>
    </xdr:from>
    <xdr:to>
      <xdr:col>23</xdr:col>
      <xdr:colOff>517525</xdr:colOff>
      <xdr:row>52</xdr:row>
      <xdr:rowOff>40831</xdr:rowOff>
    </xdr:to>
    <xdr:cxnSp macro="">
      <xdr:nvCxnSpPr>
        <xdr:cNvPr id="584" name="直線コネクタ 583"/>
        <xdr:cNvCxnSpPr/>
      </xdr:nvCxnSpPr>
      <xdr:spPr>
        <a:xfrm flipV="1">
          <a:off x="15481300" y="8847303"/>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5"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6" name="フローチャート : 判断 585"/>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26695</xdr:rowOff>
    </xdr:from>
    <xdr:to>
      <xdr:col>22</xdr:col>
      <xdr:colOff>365125</xdr:colOff>
      <xdr:row>52</xdr:row>
      <xdr:rowOff>40831</xdr:rowOff>
    </xdr:to>
    <xdr:cxnSp macro="">
      <xdr:nvCxnSpPr>
        <xdr:cNvPr id="587" name="直線コネクタ 586"/>
        <xdr:cNvCxnSpPr/>
      </xdr:nvCxnSpPr>
      <xdr:spPr>
        <a:xfrm>
          <a:off x="14592300" y="8770645"/>
          <a:ext cx="889000" cy="18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8" name="フローチャート : 判断 587"/>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9" name="テキスト ボックス 588"/>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8065</xdr:rowOff>
    </xdr:from>
    <xdr:to>
      <xdr:col>21</xdr:col>
      <xdr:colOff>161925</xdr:colOff>
      <xdr:row>51</xdr:row>
      <xdr:rowOff>26695</xdr:rowOff>
    </xdr:to>
    <xdr:cxnSp macro="">
      <xdr:nvCxnSpPr>
        <xdr:cNvPr id="590" name="直線コネクタ 589"/>
        <xdr:cNvCxnSpPr/>
      </xdr:nvCxnSpPr>
      <xdr:spPr>
        <a:xfrm>
          <a:off x="13703300" y="8752015"/>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91" name="フローチャート : 判断 590"/>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134002</xdr:rowOff>
    </xdr:from>
    <xdr:ext cx="534377" cy="259045"/>
    <xdr:sp macro="" textlink="">
      <xdr:nvSpPr>
        <xdr:cNvPr id="592" name="テキスト ボックス 591"/>
        <xdr:cNvSpPr txBox="1"/>
      </xdr:nvSpPr>
      <xdr:spPr>
        <a:xfrm>
          <a:off x="14325111" y="92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8065</xdr:rowOff>
    </xdr:from>
    <xdr:to>
      <xdr:col>19</xdr:col>
      <xdr:colOff>644525</xdr:colOff>
      <xdr:row>52</xdr:row>
      <xdr:rowOff>68929</xdr:rowOff>
    </xdr:to>
    <xdr:cxnSp macro="">
      <xdr:nvCxnSpPr>
        <xdr:cNvPr id="593" name="直線コネクタ 592"/>
        <xdr:cNvCxnSpPr/>
      </xdr:nvCxnSpPr>
      <xdr:spPr>
        <a:xfrm flipV="1">
          <a:off x="12814300" y="8752015"/>
          <a:ext cx="889000" cy="2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4" name="フローチャート : 判断 593"/>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5" name="テキスト ボックス 594"/>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6" name="フローチャート : 判断 595"/>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7" name="テキスト ボックス 596"/>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52553</xdr:rowOff>
    </xdr:from>
    <xdr:to>
      <xdr:col>23</xdr:col>
      <xdr:colOff>568325</xdr:colOff>
      <xdr:row>51</xdr:row>
      <xdr:rowOff>154153</xdr:rowOff>
    </xdr:to>
    <xdr:sp macro="" textlink="">
      <xdr:nvSpPr>
        <xdr:cNvPr id="603" name="円/楕円 602"/>
        <xdr:cNvSpPr/>
      </xdr:nvSpPr>
      <xdr:spPr>
        <a:xfrm>
          <a:off x="16268700" y="87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75430</xdr:rowOff>
    </xdr:from>
    <xdr:ext cx="534377" cy="259045"/>
    <xdr:sp macro="" textlink="">
      <xdr:nvSpPr>
        <xdr:cNvPr id="604" name="教育費該当値テキスト"/>
        <xdr:cNvSpPr txBox="1"/>
      </xdr:nvSpPr>
      <xdr:spPr>
        <a:xfrm>
          <a:off x="16370300" y="864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88,908</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161481</xdr:rowOff>
    </xdr:from>
    <xdr:to>
      <xdr:col>22</xdr:col>
      <xdr:colOff>415925</xdr:colOff>
      <xdr:row>52</xdr:row>
      <xdr:rowOff>91631</xdr:rowOff>
    </xdr:to>
    <xdr:sp macro="" textlink="">
      <xdr:nvSpPr>
        <xdr:cNvPr id="605" name="円/楕円 604"/>
        <xdr:cNvSpPr/>
      </xdr:nvSpPr>
      <xdr:spPr>
        <a:xfrm>
          <a:off x="15430500" y="89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108158</xdr:rowOff>
    </xdr:from>
    <xdr:ext cx="534377" cy="259045"/>
    <xdr:sp macro="" textlink="">
      <xdr:nvSpPr>
        <xdr:cNvPr id="606" name="テキスト ボックス 605"/>
        <xdr:cNvSpPr txBox="1"/>
      </xdr:nvSpPr>
      <xdr:spPr>
        <a:xfrm>
          <a:off x="15214111" y="86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147345</xdr:rowOff>
    </xdr:from>
    <xdr:to>
      <xdr:col>21</xdr:col>
      <xdr:colOff>212725</xdr:colOff>
      <xdr:row>51</xdr:row>
      <xdr:rowOff>77495</xdr:rowOff>
    </xdr:to>
    <xdr:sp macro="" textlink="">
      <xdr:nvSpPr>
        <xdr:cNvPr id="607" name="円/楕円 606"/>
        <xdr:cNvSpPr/>
      </xdr:nvSpPr>
      <xdr:spPr>
        <a:xfrm>
          <a:off x="14541500" y="87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94022</xdr:rowOff>
    </xdr:from>
    <xdr:ext cx="534377" cy="259045"/>
    <xdr:sp macro="" textlink="">
      <xdr:nvSpPr>
        <xdr:cNvPr id="608" name="テキスト ボックス 607"/>
        <xdr:cNvSpPr txBox="1"/>
      </xdr:nvSpPr>
      <xdr:spPr>
        <a:xfrm>
          <a:off x="14325111" y="84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128715</xdr:rowOff>
    </xdr:from>
    <xdr:to>
      <xdr:col>20</xdr:col>
      <xdr:colOff>9525</xdr:colOff>
      <xdr:row>51</xdr:row>
      <xdr:rowOff>58865</xdr:rowOff>
    </xdr:to>
    <xdr:sp macro="" textlink="">
      <xdr:nvSpPr>
        <xdr:cNvPr id="609" name="円/楕円 608"/>
        <xdr:cNvSpPr/>
      </xdr:nvSpPr>
      <xdr:spPr>
        <a:xfrm>
          <a:off x="13652500" y="87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75392</xdr:rowOff>
    </xdr:from>
    <xdr:ext cx="534377" cy="259045"/>
    <xdr:sp macro="" textlink="">
      <xdr:nvSpPr>
        <xdr:cNvPr id="610" name="テキスト ボックス 609"/>
        <xdr:cNvSpPr txBox="1"/>
      </xdr:nvSpPr>
      <xdr:spPr>
        <a:xfrm>
          <a:off x="13436111" y="84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18129</xdr:rowOff>
    </xdr:from>
    <xdr:to>
      <xdr:col>18</xdr:col>
      <xdr:colOff>492125</xdr:colOff>
      <xdr:row>52</xdr:row>
      <xdr:rowOff>119729</xdr:rowOff>
    </xdr:to>
    <xdr:sp macro="" textlink="">
      <xdr:nvSpPr>
        <xdr:cNvPr id="611" name="円/楕円 610"/>
        <xdr:cNvSpPr/>
      </xdr:nvSpPr>
      <xdr:spPr>
        <a:xfrm>
          <a:off x="12763500" y="89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136256</xdr:rowOff>
    </xdr:from>
    <xdr:ext cx="534377" cy="259045"/>
    <xdr:sp macro="" textlink="">
      <xdr:nvSpPr>
        <xdr:cNvPr id="612" name="テキスト ボックス 611"/>
        <xdr:cNvSpPr txBox="1"/>
      </xdr:nvSpPr>
      <xdr:spPr>
        <a:xfrm>
          <a:off x="12547111" y="87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6" name="直線コネクタ 635"/>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9"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0" name="直線コネクタ 639"/>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170127</xdr:rowOff>
    </xdr:from>
    <xdr:to>
      <xdr:col>23</xdr:col>
      <xdr:colOff>517525</xdr:colOff>
      <xdr:row>79</xdr:row>
      <xdr:rowOff>15190</xdr:rowOff>
    </xdr:to>
    <xdr:cxnSp macro="">
      <xdr:nvCxnSpPr>
        <xdr:cNvPr id="641" name="直線コネクタ 640"/>
        <xdr:cNvCxnSpPr/>
      </xdr:nvCxnSpPr>
      <xdr:spPr>
        <a:xfrm>
          <a:off x="15481300" y="12685977"/>
          <a:ext cx="838200" cy="8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2"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3" name="フローチャート : 判断 642"/>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47719</xdr:rowOff>
    </xdr:from>
    <xdr:to>
      <xdr:col>22</xdr:col>
      <xdr:colOff>365125</xdr:colOff>
      <xdr:row>73</xdr:row>
      <xdr:rowOff>170127</xdr:rowOff>
    </xdr:to>
    <xdr:cxnSp macro="">
      <xdr:nvCxnSpPr>
        <xdr:cNvPr id="644" name="直線コネクタ 643"/>
        <xdr:cNvCxnSpPr/>
      </xdr:nvCxnSpPr>
      <xdr:spPr>
        <a:xfrm>
          <a:off x="14592300" y="12220669"/>
          <a:ext cx="889000" cy="46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5" name="フローチャート : 判断 644"/>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6" name="テキスト ボックス 645"/>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47719</xdr:rowOff>
    </xdr:from>
    <xdr:to>
      <xdr:col>21</xdr:col>
      <xdr:colOff>161925</xdr:colOff>
      <xdr:row>76</xdr:row>
      <xdr:rowOff>22451</xdr:rowOff>
    </xdr:to>
    <xdr:cxnSp macro="">
      <xdr:nvCxnSpPr>
        <xdr:cNvPr id="647" name="直線コネクタ 646"/>
        <xdr:cNvCxnSpPr/>
      </xdr:nvCxnSpPr>
      <xdr:spPr>
        <a:xfrm flipV="1">
          <a:off x="13703300" y="12220669"/>
          <a:ext cx="889000" cy="8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8" name="フローチャート : 判断 647"/>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9" name="テキスト ボックス 648"/>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22451</xdr:rowOff>
    </xdr:from>
    <xdr:to>
      <xdr:col>19</xdr:col>
      <xdr:colOff>644525</xdr:colOff>
      <xdr:row>78</xdr:row>
      <xdr:rowOff>169799</xdr:rowOff>
    </xdr:to>
    <xdr:cxnSp macro="">
      <xdr:nvCxnSpPr>
        <xdr:cNvPr id="650" name="直線コネクタ 649"/>
        <xdr:cNvCxnSpPr/>
      </xdr:nvCxnSpPr>
      <xdr:spPr>
        <a:xfrm flipV="1">
          <a:off x="12814300" y="13052651"/>
          <a:ext cx="889000" cy="4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1" name="フローチャート : 判断 650"/>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52" name="テキスト ボックス 651"/>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3" name="フローチャート : 判断 652"/>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4" name="テキスト ボックス 653"/>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135840</xdr:rowOff>
    </xdr:from>
    <xdr:to>
      <xdr:col>23</xdr:col>
      <xdr:colOff>568325</xdr:colOff>
      <xdr:row>79</xdr:row>
      <xdr:rowOff>65990</xdr:rowOff>
    </xdr:to>
    <xdr:sp macro="" textlink="">
      <xdr:nvSpPr>
        <xdr:cNvPr id="660" name="円/楕円 659"/>
        <xdr:cNvSpPr/>
      </xdr:nvSpPr>
      <xdr:spPr>
        <a:xfrm>
          <a:off x="16268700" y="135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61" name="災害復旧費該当値テキスト"/>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119327</xdr:rowOff>
    </xdr:from>
    <xdr:to>
      <xdr:col>22</xdr:col>
      <xdr:colOff>415925</xdr:colOff>
      <xdr:row>74</xdr:row>
      <xdr:rowOff>49477</xdr:rowOff>
    </xdr:to>
    <xdr:sp macro="" textlink="">
      <xdr:nvSpPr>
        <xdr:cNvPr id="662" name="円/楕円 661"/>
        <xdr:cNvSpPr/>
      </xdr:nvSpPr>
      <xdr:spPr>
        <a:xfrm>
          <a:off x="15430500" y="126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66004</xdr:rowOff>
    </xdr:from>
    <xdr:ext cx="599010" cy="259045"/>
    <xdr:sp macro="" textlink="">
      <xdr:nvSpPr>
        <xdr:cNvPr id="663" name="テキスト ボックス 662"/>
        <xdr:cNvSpPr txBox="1"/>
      </xdr:nvSpPr>
      <xdr:spPr>
        <a:xfrm>
          <a:off x="15181794" y="12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168369</xdr:rowOff>
    </xdr:from>
    <xdr:to>
      <xdr:col>21</xdr:col>
      <xdr:colOff>212725</xdr:colOff>
      <xdr:row>71</xdr:row>
      <xdr:rowOff>98519</xdr:rowOff>
    </xdr:to>
    <xdr:sp macro="" textlink="">
      <xdr:nvSpPr>
        <xdr:cNvPr id="664" name="円/楕円 663"/>
        <xdr:cNvSpPr/>
      </xdr:nvSpPr>
      <xdr:spPr>
        <a:xfrm>
          <a:off x="14541500" y="121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115046</xdr:rowOff>
    </xdr:from>
    <xdr:ext cx="599010" cy="259045"/>
    <xdr:sp macro="" textlink="">
      <xdr:nvSpPr>
        <xdr:cNvPr id="665" name="テキスト ボックス 664"/>
        <xdr:cNvSpPr txBox="1"/>
      </xdr:nvSpPr>
      <xdr:spPr>
        <a:xfrm>
          <a:off x="14292794" y="1194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143101</xdr:rowOff>
    </xdr:from>
    <xdr:to>
      <xdr:col>20</xdr:col>
      <xdr:colOff>9525</xdr:colOff>
      <xdr:row>76</xdr:row>
      <xdr:rowOff>73251</xdr:rowOff>
    </xdr:to>
    <xdr:sp macro="" textlink="">
      <xdr:nvSpPr>
        <xdr:cNvPr id="666" name="円/楕円 665"/>
        <xdr:cNvSpPr/>
      </xdr:nvSpPr>
      <xdr:spPr>
        <a:xfrm>
          <a:off x="13652500" y="13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89778</xdr:rowOff>
    </xdr:from>
    <xdr:ext cx="534377" cy="259045"/>
    <xdr:sp macro="" textlink="">
      <xdr:nvSpPr>
        <xdr:cNvPr id="667" name="テキスト ボックス 666"/>
        <xdr:cNvSpPr txBox="1"/>
      </xdr:nvSpPr>
      <xdr:spPr>
        <a:xfrm>
          <a:off x="13436111" y="127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118999</xdr:rowOff>
    </xdr:from>
    <xdr:to>
      <xdr:col>18</xdr:col>
      <xdr:colOff>492125</xdr:colOff>
      <xdr:row>79</xdr:row>
      <xdr:rowOff>49149</xdr:rowOff>
    </xdr:to>
    <xdr:sp macro="" textlink="">
      <xdr:nvSpPr>
        <xdr:cNvPr id="668" name="円/楕円 667"/>
        <xdr:cNvSpPr/>
      </xdr:nvSpPr>
      <xdr:spPr>
        <a:xfrm>
          <a:off x="12763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40276</xdr:rowOff>
    </xdr:from>
    <xdr:ext cx="469744" cy="259045"/>
    <xdr:sp macro="" textlink="">
      <xdr:nvSpPr>
        <xdr:cNvPr id="669" name="テキスト ボックス 668"/>
        <xdr:cNvSpPr txBox="1"/>
      </xdr:nvSpPr>
      <xdr:spPr>
        <a:xfrm>
          <a:off x="12579427" y="135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3" name="テキスト ボックス 68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5" name="テキスト ボックス 68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1" name="直線コネクタ 690"/>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2"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3" name="直線コネクタ 692"/>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4"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5" name="直線コネクタ 694"/>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99110</xdr:rowOff>
    </xdr:from>
    <xdr:to>
      <xdr:col>23</xdr:col>
      <xdr:colOff>517525</xdr:colOff>
      <xdr:row>94</xdr:row>
      <xdr:rowOff>12269</xdr:rowOff>
    </xdr:to>
    <xdr:cxnSp macro="">
      <xdr:nvCxnSpPr>
        <xdr:cNvPr id="696" name="直線コネクタ 695"/>
        <xdr:cNvCxnSpPr/>
      </xdr:nvCxnSpPr>
      <xdr:spPr>
        <a:xfrm>
          <a:off x="15481300" y="16043960"/>
          <a:ext cx="838200" cy="8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7"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8" name="フローチャート : 判断 697"/>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99110</xdr:rowOff>
    </xdr:from>
    <xdr:to>
      <xdr:col>22</xdr:col>
      <xdr:colOff>365125</xdr:colOff>
      <xdr:row>93</xdr:row>
      <xdr:rowOff>106242</xdr:rowOff>
    </xdr:to>
    <xdr:cxnSp macro="">
      <xdr:nvCxnSpPr>
        <xdr:cNvPr id="699" name="直線コネクタ 698"/>
        <xdr:cNvCxnSpPr/>
      </xdr:nvCxnSpPr>
      <xdr:spPr>
        <a:xfrm flipV="1">
          <a:off x="14592300" y="16043960"/>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0" name="フローチャート : 判断 699"/>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701" name="テキスト ボックス 700"/>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93856</xdr:rowOff>
    </xdr:from>
    <xdr:to>
      <xdr:col>21</xdr:col>
      <xdr:colOff>161925</xdr:colOff>
      <xdr:row>93</xdr:row>
      <xdr:rowOff>106242</xdr:rowOff>
    </xdr:to>
    <xdr:cxnSp macro="">
      <xdr:nvCxnSpPr>
        <xdr:cNvPr id="702" name="直線コネクタ 701"/>
        <xdr:cNvCxnSpPr/>
      </xdr:nvCxnSpPr>
      <xdr:spPr>
        <a:xfrm>
          <a:off x="13703300" y="16038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3" name="フローチャート : 判断 702"/>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4" name="テキスト ボックス 703"/>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93856</xdr:rowOff>
    </xdr:from>
    <xdr:to>
      <xdr:col>19</xdr:col>
      <xdr:colOff>644525</xdr:colOff>
      <xdr:row>93</xdr:row>
      <xdr:rowOff>96453</xdr:rowOff>
    </xdr:to>
    <xdr:cxnSp macro="">
      <xdr:nvCxnSpPr>
        <xdr:cNvPr id="705" name="直線コネクタ 704"/>
        <xdr:cNvCxnSpPr/>
      </xdr:nvCxnSpPr>
      <xdr:spPr>
        <a:xfrm flipV="1">
          <a:off x="12814300" y="1603870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6" name="フローチャート : 判断 705"/>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7" name="テキスト ボックス 706"/>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8" name="フローチャート : 判断 707"/>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9" name="テキスト ボックス 708"/>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132919</xdr:rowOff>
    </xdr:from>
    <xdr:to>
      <xdr:col>23</xdr:col>
      <xdr:colOff>568325</xdr:colOff>
      <xdr:row>94</xdr:row>
      <xdr:rowOff>63069</xdr:rowOff>
    </xdr:to>
    <xdr:sp macro="" textlink="">
      <xdr:nvSpPr>
        <xdr:cNvPr id="715" name="円/楕円 714"/>
        <xdr:cNvSpPr/>
      </xdr:nvSpPr>
      <xdr:spPr>
        <a:xfrm>
          <a:off x="16268700" y="16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155796</xdr:rowOff>
    </xdr:from>
    <xdr:ext cx="599010" cy="259045"/>
    <xdr:sp macro="" textlink="">
      <xdr:nvSpPr>
        <xdr:cNvPr id="716" name="公債費該当値テキスト"/>
        <xdr:cNvSpPr txBox="1"/>
      </xdr:nvSpPr>
      <xdr:spPr>
        <a:xfrm>
          <a:off x="16370300" y="159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48310</xdr:rowOff>
    </xdr:from>
    <xdr:to>
      <xdr:col>22</xdr:col>
      <xdr:colOff>415925</xdr:colOff>
      <xdr:row>93</xdr:row>
      <xdr:rowOff>149910</xdr:rowOff>
    </xdr:to>
    <xdr:sp macro="" textlink="">
      <xdr:nvSpPr>
        <xdr:cNvPr id="717" name="円/楕円 716"/>
        <xdr:cNvSpPr/>
      </xdr:nvSpPr>
      <xdr:spPr>
        <a:xfrm>
          <a:off x="15430500" y="159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166437</xdr:rowOff>
    </xdr:from>
    <xdr:ext cx="599010" cy="259045"/>
    <xdr:sp macro="" textlink="">
      <xdr:nvSpPr>
        <xdr:cNvPr id="718" name="テキスト ボックス 717"/>
        <xdr:cNvSpPr txBox="1"/>
      </xdr:nvSpPr>
      <xdr:spPr>
        <a:xfrm>
          <a:off x="15181794" y="157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55442</xdr:rowOff>
    </xdr:from>
    <xdr:to>
      <xdr:col>21</xdr:col>
      <xdr:colOff>212725</xdr:colOff>
      <xdr:row>93</xdr:row>
      <xdr:rowOff>157042</xdr:rowOff>
    </xdr:to>
    <xdr:sp macro="" textlink="">
      <xdr:nvSpPr>
        <xdr:cNvPr id="719" name="円/楕円 718"/>
        <xdr:cNvSpPr/>
      </xdr:nvSpPr>
      <xdr:spPr>
        <a:xfrm>
          <a:off x="14541500" y="160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2119</xdr:rowOff>
    </xdr:from>
    <xdr:ext cx="599010" cy="259045"/>
    <xdr:sp macro="" textlink="">
      <xdr:nvSpPr>
        <xdr:cNvPr id="720" name="テキスト ボックス 719"/>
        <xdr:cNvSpPr txBox="1"/>
      </xdr:nvSpPr>
      <xdr:spPr>
        <a:xfrm>
          <a:off x="14292794" y="157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43056</xdr:rowOff>
    </xdr:from>
    <xdr:to>
      <xdr:col>20</xdr:col>
      <xdr:colOff>9525</xdr:colOff>
      <xdr:row>93</xdr:row>
      <xdr:rowOff>144656</xdr:rowOff>
    </xdr:to>
    <xdr:sp macro="" textlink="">
      <xdr:nvSpPr>
        <xdr:cNvPr id="721" name="円/楕円 720"/>
        <xdr:cNvSpPr/>
      </xdr:nvSpPr>
      <xdr:spPr>
        <a:xfrm>
          <a:off x="13652500" y="159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161183</xdr:rowOff>
    </xdr:from>
    <xdr:ext cx="599010" cy="259045"/>
    <xdr:sp macro="" textlink="">
      <xdr:nvSpPr>
        <xdr:cNvPr id="722" name="テキスト ボックス 721"/>
        <xdr:cNvSpPr txBox="1"/>
      </xdr:nvSpPr>
      <xdr:spPr>
        <a:xfrm>
          <a:off x="13403794" y="157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45653</xdr:rowOff>
    </xdr:from>
    <xdr:to>
      <xdr:col>18</xdr:col>
      <xdr:colOff>492125</xdr:colOff>
      <xdr:row>93</xdr:row>
      <xdr:rowOff>147253</xdr:rowOff>
    </xdr:to>
    <xdr:sp macro="" textlink="">
      <xdr:nvSpPr>
        <xdr:cNvPr id="723" name="円/楕円 722"/>
        <xdr:cNvSpPr/>
      </xdr:nvSpPr>
      <xdr:spPr>
        <a:xfrm>
          <a:off x="12763500" y="15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163780</xdr:rowOff>
    </xdr:from>
    <xdr:ext cx="599010" cy="259045"/>
    <xdr:sp macro="" textlink="">
      <xdr:nvSpPr>
        <xdr:cNvPr id="724" name="テキスト ボックス 723"/>
        <xdr:cNvSpPr txBox="1"/>
      </xdr:nvSpPr>
      <xdr:spPr>
        <a:xfrm>
          <a:off x="12514794" y="157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6" name="直線コネクタ 745"/>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7"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9"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0" name="直線コネクタ 749"/>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2"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3" name="フローチャート : 判断 752"/>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5" name="フローチャート : 判断 754"/>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6" name="テキスト ボックス 755"/>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8" name="フローチャート : 判断 757"/>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9" name="テキスト ボックス 758"/>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1" name="フローチャート : 判断 760"/>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2" name="テキスト ボックス 761"/>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3" name="フローチャート : 判断 762"/>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4" name="テキスト ボックス 763"/>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1"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5" name="テキスト ボックス 79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7" name="テキスト ボックス 79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9" name="テキスト ボックス 79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6" name="フローチャート : 判断 81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8" name="フローチャート : 判断 817"/>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9" name="テキスト ボックス 818"/>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2" name="テキスト ボックス 83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民生費は、決算額全体の内訳で一番割合が大きく住民一人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２３５，０３６</a:t>
          </a:r>
          <a:r>
            <a:rPr kumimoji="1" lang="ja-JP" altLang="ja-JP" sz="1100">
              <a:solidFill>
                <a:schemeClr val="dk1"/>
              </a:solidFill>
              <a:effectLst/>
              <a:latin typeface="+mn-lt"/>
              <a:ea typeface="+mn-ea"/>
              <a:cs typeface="+mn-cs"/>
            </a:rPr>
            <a:t>円となっており、類似団体と比較して高い水準にあり高止まりの傾向にある。これは平成</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年度より本町が推進してきた「日本一の子育て村」施策の一環で、医療費等の助成を行っていることが大きく影響している。また、福祉事務所を設置していることや、町内に多くの福祉施設を有しておりその施設への委託料等が要因となっている。</a:t>
          </a:r>
          <a:r>
            <a:rPr kumimoji="1" lang="ja-JP" altLang="en-US" sz="1100">
              <a:solidFill>
                <a:schemeClr val="dk1"/>
              </a:solidFill>
              <a:effectLst/>
              <a:latin typeface="+mn-lt"/>
              <a:ea typeface="+mn-ea"/>
              <a:cs typeface="+mn-cs"/>
            </a:rPr>
            <a:t>平成２８年度において増額となっている理由は、臨時福祉給付金が影響している。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公債費は、住民一人あたり１７７，８７２円、前年度比▲９．４％となっており、民生費に続き割合が大きく類似団対と比べても高い水準にある。</a:t>
          </a:r>
          <a:r>
            <a:rPr kumimoji="1" lang="ja-JP" altLang="ja-JP" sz="1100">
              <a:solidFill>
                <a:schemeClr val="dk1"/>
              </a:solidFill>
              <a:effectLst/>
              <a:latin typeface="+mn-lt"/>
              <a:ea typeface="+mn-ea"/>
              <a:cs typeface="+mn-cs"/>
            </a:rPr>
            <a:t>これは、合併以前（平成１６年１０月以前）の大型建設事業が影響しているが、これらの事業も償還終了を迎え</a:t>
          </a:r>
          <a:r>
            <a:rPr kumimoji="1" lang="ja-JP" altLang="en-US" sz="1100">
              <a:solidFill>
                <a:schemeClr val="dk1"/>
              </a:solidFill>
              <a:effectLst/>
              <a:latin typeface="+mn-lt"/>
              <a:ea typeface="+mn-ea"/>
              <a:cs typeface="+mn-cs"/>
            </a:rPr>
            <a:t>始めた</a:t>
          </a:r>
          <a:r>
            <a:rPr kumimoji="1" lang="ja-JP" altLang="ja-JP" sz="1100">
              <a:solidFill>
                <a:schemeClr val="dk1"/>
              </a:solidFill>
              <a:effectLst/>
              <a:latin typeface="+mn-lt"/>
              <a:ea typeface="+mn-ea"/>
              <a:cs typeface="+mn-cs"/>
            </a:rPr>
            <a:t>ことや、普通建設事業への起債の充当を制限していることで減少している。</a:t>
          </a:r>
          <a:endParaRPr lang="ja-JP" altLang="ja-JP" sz="1400">
            <a:effectLst/>
          </a:endParaRPr>
        </a:p>
        <a:p>
          <a:r>
            <a:rPr kumimoji="1" lang="ja-JP" altLang="ja-JP" sz="1100">
              <a:solidFill>
                <a:schemeClr val="dk1"/>
              </a:solidFill>
              <a:effectLst/>
              <a:latin typeface="+mn-lt"/>
              <a:ea typeface="+mn-ea"/>
              <a:cs typeface="+mn-cs"/>
            </a:rPr>
            <a:t>　衛生費は、住民一人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１１４，７７９</a:t>
          </a:r>
          <a:r>
            <a:rPr kumimoji="1" lang="ja-JP" altLang="ja-JP" sz="1100">
              <a:solidFill>
                <a:schemeClr val="dk1"/>
              </a:solidFill>
              <a:effectLst/>
              <a:latin typeface="+mn-lt"/>
              <a:ea typeface="+mn-ea"/>
              <a:cs typeface="+mn-cs"/>
            </a:rPr>
            <a:t>円となっており、類似団体と比較して高い水準にある。これは、公営事業特別会計である簡易水道事業、下水道事業に係る繰出金や、一部事務組合の公立邑智病院への繰出金、邑智郡総合事務組合（ごみ処理）の負担金等が大きな割合を占めている。邑智郡総合</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組合（ごみ処理）の負担金について、平成２９年度よりごみ処理場の改修</a:t>
          </a:r>
          <a:r>
            <a:rPr kumimoji="1" lang="ja-JP" altLang="en-US" sz="1100">
              <a:solidFill>
                <a:schemeClr val="dk1"/>
              </a:solidFill>
              <a:effectLst/>
              <a:latin typeface="+mn-lt"/>
              <a:ea typeface="+mn-ea"/>
              <a:cs typeface="+mn-cs"/>
            </a:rPr>
            <a:t>が進めら</a:t>
          </a:r>
          <a:r>
            <a:rPr kumimoji="1" lang="ja-JP" altLang="ja-JP" sz="1100">
              <a:solidFill>
                <a:schemeClr val="dk1"/>
              </a:solidFill>
              <a:effectLst/>
              <a:latin typeface="+mn-lt"/>
              <a:ea typeface="+mn-ea"/>
              <a:cs typeface="+mn-cs"/>
            </a:rPr>
            <a:t>れており負担が増化する見込みである。</a:t>
          </a:r>
          <a:endParaRPr lang="ja-JP" altLang="ja-JP" sz="1400">
            <a:effectLst/>
          </a:endParaRPr>
        </a:p>
        <a:p>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２１，３０４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で前年度比▲６６．２％</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大きく減少している。これは、</a:t>
          </a:r>
          <a:r>
            <a:rPr kumimoji="1" lang="ja-JP" altLang="ja-JP" sz="1100">
              <a:solidFill>
                <a:schemeClr val="dk1"/>
              </a:solidFill>
              <a:effectLst/>
              <a:latin typeface="+mn-lt"/>
              <a:ea typeface="+mn-ea"/>
              <a:cs typeface="+mn-cs"/>
            </a:rPr>
            <a:t>平成２６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２７年度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指定管理施設である「いこいの村」</a:t>
          </a:r>
          <a:r>
            <a:rPr kumimoji="1" lang="ja-JP" altLang="en-US" sz="1100">
              <a:solidFill>
                <a:schemeClr val="dk1"/>
              </a:solidFill>
              <a:effectLst/>
              <a:latin typeface="+mn-lt"/>
              <a:ea typeface="+mn-ea"/>
              <a:cs typeface="+mn-cs"/>
            </a:rPr>
            <a:t>の改修を</a:t>
          </a:r>
          <a:r>
            <a:rPr kumimoji="1" lang="ja-JP" altLang="ja-JP" sz="1100">
              <a:solidFill>
                <a:schemeClr val="dk1"/>
              </a:solidFill>
              <a:effectLst/>
              <a:latin typeface="+mn-lt"/>
              <a:ea typeface="+mn-ea"/>
              <a:cs typeface="+mn-cs"/>
            </a:rPr>
            <a:t>行ったことが影響している。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災害復旧費については、平成２５年８月に発生した豪雨災害の復旧事業が終了したことにより、平成２８年度決算では</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３，８４０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、前年度比▲９６．８％と大きく減少し低い値となっている。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行財政改革を着実に進めていることから、実質収支額は継続的に黒字を確保している。</a:t>
          </a:r>
          <a:endParaRPr lang="ja-JP" altLang="ja-JP" sz="1400">
            <a:effectLst/>
          </a:endParaRPr>
        </a:p>
        <a:p>
          <a:r>
            <a:rPr kumimoji="1" lang="ja-JP" altLang="ja-JP" sz="1100">
              <a:solidFill>
                <a:schemeClr val="dk1"/>
              </a:solidFill>
              <a:effectLst/>
              <a:latin typeface="+mn-lt"/>
              <a:ea typeface="+mn-ea"/>
              <a:cs typeface="+mn-cs"/>
            </a:rPr>
            <a:t>　財政調整基金残高について、平成２６年度は、平成２５年度に発生した豪雨災害の復旧作業に伴い取り崩しを行ったため減額となったが、平成２７年度は復旧作業が終了となり、施越分の補助金を財政調整基金に</a:t>
          </a:r>
          <a:r>
            <a:rPr kumimoji="1" lang="ja-JP" altLang="en-US" sz="1100">
              <a:solidFill>
                <a:schemeClr val="dk1"/>
              </a:solidFill>
              <a:effectLst/>
              <a:latin typeface="+mn-lt"/>
              <a:ea typeface="+mn-ea"/>
              <a:cs typeface="+mn-cs"/>
            </a:rPr>
            <a:t>積みたて</a:t>
          </a:r>
          <a:r>
            <a:rPr kumimoji="1" lang="ja-JP" altLang="ja-JP" sz="1100">
              <a:solidFill>
                <a:schemeClr val="dk1"/>
              </a:solidFill>
              <a:effectLst/>
              <a:latin typeface="+mn-lt"/>
              <a:ea typeface="+mn-ea"/>
              <a:cs typeface="+mn-cs"/>
            </a:rPr>
            <a:t>たことや、歳計剰余金を積立てたことにより基金残高が回復した。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実質単年度収支においても、平成２８年度は平成２５年度豪雨災害の施越分補助金がなくなり平常モードとなったため平成２６、２７年度と比較して減少している。</a:t>
          </a:r>
          <a:endParaRPr lang="ja-JP" altLang="ja-JP" sz="1400">
            <a:effectLst/>
          </a:endParaRPr>
        </a:p>
        <a:p>
          <a:r>
            <a:rPr kumimoji="1" lang="ja-JP" altLang="ja-JP" sz="1100">
              <a:solidFill>
                <a:schemeClr val="dk1"/>
              </a:solidFill>
              <a:effectLst/>
              <a:latin typeface="+mn-lt"/>
              <a:ea typeface="+mn-ea"/>
              <a:cs typeface="+mn-cs"/>
            </a:rPr>
            <a:t>　今後も事務事業の見直し等行財政改革を推進し、健全な行財政運営に努めていく。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現在のところ、連結実質赤字の発生はない。</a:t>
          </a:r>
          <a:endParaRPr lang="ja-JP" altLang="ja-JP" sz="1200">
            <a:effectLst/>
          </a:endParaRPr>
        </a:p>
        <a:p>
          <a:r>
            <a:rPr kumimoji="1" lang="ja-JP" altLang="ja-JP" sz="1200">
              <a:solidFill>
                <a:schemeClr val="dk1"/>
              </a:solidFill>
              <a:effectLst/>
              <a:latin typeface="+mn-lt"/>
              <a:ea typeface="+mn-ea"/>
              <a:cs typeface="+mn-cs"/>
            </a:rPr>
            <a:t>　税料率</a:t>
          </a:r>
          <a:r>
            <a:rPr kumimoji="1" lang="ja-JP" altLang="en-US" sz="1200">
              <a:solidFill>
                <a:schemeClr val="dk1"/>
              </a:solidFill>
              <a:effectLst/>
              <a:latin typeface="+mn-lt"/>
              <a:ea typeface="+mn-ea"/>
              <a:cs typeface="+mn-cs"/>
            </a:rPr>
            <a:t>や利用料金改定の見直し</a:t>
          </a:r>
          <a:r>
            <a:rPr kumimoji="1" lang="ja-JP" altLang="ja-JP" sz="1200">
              <a:solidFill>
                <a:schemeClr val="dk1"/>
              </a:solidFill>
              <a:effectLst/>
              <a:latin typeface="+mn-lt"/>
              <a:ea typeface="+mn-ea"/>
              <a:cs typeface="+mn-cs"/>
            </a:rPr>
            <a:t>を継続</a:t>
          </a:r>
          <a:r>
            <a:rPr kumimoji="1" lang="ja-JP" altLang="en-US" sz="1200">
              <a:solidFill>
                <a:schemeClr val="dk1"/>
              </a:solidFill>
              <a:effectLst/>
              <a:latin typeface="+mn-lt"/>
              <a:ea typeface="+mn-ea"/>
              <a:cs typeface="+mn-cs"/>
            </a:rPr>
            <a:t>的に行い</a:t>
          </a:r>
          <a:r>
            <a:rPr kumimoji="1" lang="ja-JP" altLang="ja-JP" sz="1200">
              <a:solidFill>
                <a:schemeClr val="dk1"/>
              </a:solidFill>
              <a:effectLst/>
              <a:latin typeface="+mn-lt"/>
              <a:ea typeface="+mn-ea"/>
              <a:cs typeface="+mn-cs"/>
            </a:rPr>
            <a:t>、一層の健全化を目指していく。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4493_&#37009;&#21335;&#30010;_2016(2&#22238;&#30446;)_&#12467;&#12513;&#12531;&#12488;&#20837;&#21147;&#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127.5</v>
          </cell>
        </row>
        <row r="53">
          <cell r="N53">
            <v>51.7</v>
          </cell>
        </row>
        <row r="55">
          <cell r="G55" t="str">
            <v>類似団体内平均値</v>
          </cell>
          <cell r="N55">
            <v>58.9</v>
          </cell>
        </row>
        <row r="57">
          <cell r="N57">
            <v>55.6</v>
          </cell>
        </row>
        <row r="72">
          <cell r="K72" t="str">
            <v>H24</v>
          </cell>
          <cell r="L72" t="str">
            <v>H25</v>
          </cell>
          <cell r="M72" t="str">
            <v>H26</v>
          </cell>
          <cell r="N72" t="str">
            <v>H27</v>
          </cell>
          <cell r="O72" t="str">
            <v>H28</v>
          </cell>
        </row>
        <row r="73">
          <cell r="G73" t="str">
            <v>当該団体値</v>
          </cell>
          <cell r="K73">
            <v>150.5</v>
          </cell>
          <cell r="L73">
            <v>155.30000000000001</v>
          </cell>
          <cell r="M73">
            <v>145.80000000000001</v>
          </cell>
          <cell r="N73">
            <v>127.5</v>
          </cell>
          <cell r="O73">
            <v>122.5</v>
          </cell>
        </row>
        <row r="75">
          <cell r="K75">
            <v>15.1</v>
          </cell>
          <cell r="L75">
            <v>15.8</v>
          </cell>
          <cell r="M75">
            <v>16.2</v>
          </cell>
          <cell r="N75">
            <v>15.5</v>
          </cell>
          <cell r="O75">
            <v>14.7</v>
          </cell>
        </row>
        <row r="77">
          <cell r="G77" t="str">
            <v>類似団体内平均値</v>
          </cell>
          <cell r="K77">
            <v>64.7</v>
          </cell>
          <cell r="L77">
            <v>55.2</v>
          </cell>
          <cell r="M77">
            <v>54</v>
          </cell>
          <cell r="N77">
            <v>58.9</v>
          </cell>
          <cell r="O77">
            <v>51.4</v>
          </cell>
        </row>
        <row r="79">
          <cell r="K79">
            <v>13.3</v>
          </cell>
          <cell r="L79">
            <v>12.5</v>
          </cell>
          <cell r="M79">
            <v>11.5</v>
          </cell>
          <cell r="N79">
            <v>10.8</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F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12138504</v>
      </c>
      <c r="BO4" s="411"/>
      <c r="BP4" s="411"/>
      <c r="BQ4" s="411"/>
      <c r="BR4" s="411"/>
      <c r="BS4" s="411"/>
      <c r="BT4" s="411"/>
      <c r="BU4" s="412"/>
      <c r="BV4" s="410">
        <v>14664894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11790924</v>
      </c>
      <c r="BO5" s="416"/>
      <c r="BP5" s="416"/>
      <c r="BQ5" s="416"/>
      <c r="BR5" s="416"/>
      <c r="BS5" s="416"/>
      <c r="BT5" s="416"/>
      <c r="BU5" s="417"/>
      <c r="BV5" s="415">
        <v>14304469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94.6</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347580</v>
      </c>
      <c r="BO6" s="416"/>
      <c r="BP6" s="416"/>
      <c r="BQ6" s="416"/>
      <c r="BR6" s="416"/>
      <c r="BS6" s="416"/>
      <c r="BT6" s="416"/>
      <c r="BU6" s="417"/>
      <c r="BV6" s="415">
        <v>360425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98.2</v>
      </c>
      <c r="CU6" s="562"/>
      <c r="CV6" s="562"/>
      <c r="CW6" s="562"/>
      <c r="CX6" s="562"/>
      <c r="CY6" s="562"/>
      <c r="CZ6" s="562"/>
      <c r="DA6" s="563"/>
      <c r="DB6" s="561">
        <v>99.1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7652</v>
      </c>
      <c r="BO7" s="416"/>
      <c r="BP7" s="416"/>
      <c r="BQ7" s="416"/>
      <c r="BR7" s="416"/>
      <c r="BS7" s="416"/>
      <c r="BT7" s="416"/>
      <c r="BU7" s="417"/>
      <c r="BV7" s="415">
        <v>47498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7402669</v>
      </c>
      <c r="CU7" s="416"/>
      <c r="CV7" s="416"/>
      <c r="CW7" s="416"/>
      <c r="CX7" s="416"/>
      <c r="CY7" s="416"/>
      <c r="CZ7" s="416"/>
      <c r="DA7" s="417"/>
      <c r="DB7" s="415">
        <v>7622831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339928</v>
      </c>
      <c r="BO8" s="416"/>
      <c r="BP8" s="416"/>
      <c r="BQ8" s="416"/>
      <c r="BR8" s="416"/>
      <c r="BS8" s="416"/>
      <c r="BT8" s="416"/>
      <c r="BU8" s="417"/>
      <c r="BV8" s="415">
        <v>312927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11101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27001</v>
      </c>
      <c r="BO9" s="416"/>
      <c r="BP9" s="416"/>
      <c r="BQ9" s="416"/>
      <c r="BR9" s="416"/>
      <c r="BS9" s="416"/>
      <c r="BT9" s="416"/>
      <c r="BU9" s="417"/>
      <c r="BV9" s="415">
        <v>-250757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21.7</v>
      </c>
      <c r="CU9" s="386"/>
      <c r="CV9" s="386"/>
      <c r="CW9" s="386"/>
      <c r="CX9" s="386"/>
      <c r="CY9" s="386"/>
      <c r="CZ9" s="386"/>
      <c r="DA9" s="387"/>
      <c r="DB9" s="385">
        <v>22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11959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203</v>
      </c>
      <c r="BO10" s="416"/>
      <c r="BP10" s="416"/>
      <c r="BQ10" s="416"/>
      <c r="BR10" s="416"/>
      <c r="BS10" s="416"/>
      <c r="BT10" s="416"/>
      <c r="BU10" s="417"/>
      <c r="BV10" s="415">
        <v>257817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150000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11211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11126</v>
      </c>
      <c r="S13" s="517"/>
      <c r="T13" s="517"/>
      <c r="U13" s="517"/>
      <c r="V13" s="518"/>
      <c r="W13" s="504" t="s">
        <v>124</v>
      </c>
      <c r="X13" s="428"/>
      <c r="Y13" s="428"/>
      <c r="Z13" s="428"/>
      <c r="AA13" s="428"/>
      <c r="AB13" s="429"/>
      <c r="AC13" s="391">
        <v>1242</v>
      </c>
      <c r="AD13" s="392"/>
      <c r="AE13" s="392"/>
      <c r="AF13" s="392"/>
      <c r="AG13" s="393"/>
      <c r="AH13" s="391">
        <v>1400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27204</v>
      </c>
      <c r="BO13" s="416"/>
      <c r="BP13" s="416"/>
      <c r="BQ13" s="416"/>
      <c r="BR13" s="416"/>
      <c r="BS13" s="416"/>
      <c r="BT13" s="416"/>
      <c r="BU13" s="417"/>
      <c r="BV13" s="415">
        <v>157060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14.7</v>
      </c>
      <c r="CU13" s="386"/>
      <c r="CV13" s="386"/>
      <c r="CW13" s="386"/>
      <c r="CX13" s="386"/>
      <c r="CY13" s="386"/>
      <c r="CZ13" s="386"/>
      <c r="DA13" s="387"/>
      <c r="DB13" s="385">
        <v>15.5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11334</v>
      </c>
      <c r="S14" s="517"/>
      <c r="T14" s="517"/>
      <c r="U14" s="517"/>
      <c r="V14" s="518"/>
      <c r="W14" s="519"/>
      <c r="X14" s="431"/>
      <c r="Y14" s="431"/>
      <c r="Z14" s="431"/>
      <c r="AA14" s="431"/>
      <c r="AB14" s="432"/>
      <c r="AC14" s="509">
        <v>21.8</v>
      </c>
      <c r="AD14" s="510"/>
      <c r="AE14" s="510"/>
      <c r="AF14" s="510"/>
      <c r="AG14" s="511"/>
      <c r="AH14" s="509">
        <v>23.6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122.5</v>
      </c>
      <c r="CU14" s="488"/>
      <c r="CV14" s="488"/>
      <c r="CW14" s="488"/>
      <c r="CX14" s="488"/>
      <c r="CY14" s="488"/>
      <c r="CZ14" s="488"/>
      <c r="DA14" s="489"/>
      <c r="DB14" s="520">
        <v>127.5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11256</v>
      </c>
      <c r="S15" s="517"/>
      <c r="T15" s="517"/>
      <c r="U15" s="517"/>
      <c r="V15" s="518"/>
      <c r="W15" s="504" t="s">
        <v>131</v>
      </c>
      <c r="X15" s="428"/>
      <c r="Y15" s="428"/>
      <c r="Z15" s="428"/>
      <c r="AA15" s="428"/>
      <c r="AB15" s="429"/>
      <c r="AC15" s="391">
        <v>988</v>
      </c>
      <c r="AD15" s="392"/>
      <c r="AE15" s="392"/>
      <c r="AF15" s="392"/>
      <c r="AG15" s="393"/>
      <c r="AH15" s="391">
        <v>1132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1094239</v>
      </c>
      <c r="BO15" s="411"/>
      <c r="BP15" s="411"/>
      <c r="BQ15" s="411"/>
      <c r="BR15" s="411"/>
      <c r="BS15" s="411"/>
      <c r="BT15" s="411"/>
      <c r="BU15" s="412"/>
      <c r="BV15" s="410">
        <v>1107064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17.3</v>
      </c>
      <c r="AD16" s="510"/>
      <c r="AE16" s="510"/>
      <c r="AF16" s="510"/>
      <c r="AG16" s="511"/>
      <c r="AH16" s="509">
        <v>19.100000000000001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6483991</v>
      </c>
      <c r="BO16" s="416"/>
      <c r="BP16" s="416"/>
      <c r="BQ16" s="416"/>
      <c r="BR16" s="416"/>
      <c r="BS16" s="416"/>
      <c r="BT16" s="416"/>
      <c r="BU16" s="417"/>
      <c r="BV16" s="415">
        <v>6325734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3480</v>
      </c>
      <c r="AD17" s="392"/>
      <c r="AE17" s="392"/>
      <c r="AF17" s="392"/>
      <c r="AG17" s="393"/>
      <c r="AH17" s="391">
        <v>3405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1348584</v>
      </c>
      <c r="BO17" s="416"/>
      <c r="BP17" s="416"/>
      <c r="BQ17" s="416"/>
      <c r="BR17" s="416"/>
      <c r="BS17" s="416"/>
      <c r="BT17" s="416"/>
      <c r="BU17" s="417"/>
      <c r="BV17" s="415">
        <v>1369069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419.29</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57.4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7052492</v>
      </c>
      <c r="BO18" s="416"/>
      <c r="BP18" s="416"/>
      <c r="BQ18" s="416"/>
      <c r="BR18" s="416"/>
      <c r="BS18" s="416"/>
      <c r="BT18" s="416"/>
      <c r="BU18" s="417"/>
      <c r="BV18" s="415">
        <v>7261089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8802124</v>
      </c>
      <c r="BO19" s="416"/>
      <c r="BP19" s="416"/>
      <c r="BQ19" s="416"/>
      <c r="BR19" s="416"/>
      <c r="BS19" s="416"/>
      <c r="BT19" s="416"/>
      <c r="BU19" s="417"/>
      <c r="BV19" s="415">
        <v>9981182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4224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14515659</v>
      </c>
      <c r="BO23" s="416"/>
      <c r="BP23" s="416"/>
      <c r="BQ23" s="416"/>
      <c r="BR23" s="416"/>
      <c r="BS23" s="416"/>
      <c r="BT23" s="416"/>
      <c r="BU23" s="417"/>
      <c r="BV23" s="415">
        <v>15420792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186</v>
      </c>
      <c r="AI24" s="392"/>
      <c r="AJ24" s="392"/>
      <c r="AK24" s="392"/>
      <c r="AL24" s="393"/>
      <c r="AM24" s="391">
        <v>598920</v>
      </c>
      <c r="AN24" s="392"/>
      <c r="AO24" s="392"/>
      <c r="AP24" s="392"/>
      <c r="AQ24" s="392"/>
      <c r="AR24" s="393"/>
      <c r="AS24" s="391">
        <v>3220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9730099</v>
      </c>
      <c r="BO24" s="416"/>
      <c r="BP24" s="416"/>
      <c r="BQ24" s="416"/>
      <c r="BR24" s="416"/>
      <c r="BS24" s="416"/>
      <c r="BT24" s="416"/>
      <c r="BU24" s="417"/>
      <c r="BV24" s="415">
        <v>10669584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6370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136505</v>
      </c>
      <c r="BO25" s="411"/>
      <c r="BP25" s="411"/>
      <c r="BQ25" s="411"/>
      <c r="BR25" s="411"/>
      <c r="BS25" s="411"/>
      <c r="BT25" s="411"/>
      <c r="BU25" s="412"/>
      <c r="BV25" s="410">
        <v>146649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5730</v>
      </c>
      <c r="R26" s="392"/>
      <c r="S26" s="392"/>
      <c r="T26" s="392"/>
      <c r="U26" s="392"/>
      <c r="V26" s="393"/>
      <c r="W26" s="457"/>
      <c r="X26" s="448"/>
      <c r="Y26" s="449"/>
      <c r="Z26" s="388" t="s">
        <v>161</v>
      </c>
      <c r="AA26" s="470"/>
      <c r="AB26" s="470"/>
      <c r="AC26" s="470"/>
      <c r="AD26" s="470"/>
      <c r="AE26" s="470"/>
      <c r="AF26" s="470"/>
      <c r="AG26" s="471"/>
      <c r="AH26" s="391">
        <v>11</v>
      </c>
      <c r="AI26" s="392"/>
      <c r="AJ26" s="392"/>
      <c r="AK26" s="392"/>
      <c r="AL26" s="393"/>
      <c r="AM26" s="391">
        <v>28842</v>
      </c>
      <c r="AN26" s="392"/>
      <c r="AO26" s="392"/>
      <c r="AP26" s="392"/>
      <c r="AQ26" s="392"/>
      <c r="AR26" s="393"/>
      <c r="AS26" s="391">
        <v>2622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3040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2520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609561</v>
      </c>
      <c r="BO28" s="411"/>
      <c r="BP28" s="411"/>
      <c r="BQ28" s="411"/>
      <c r="BR28" s="411"/>
      <c r="BS28" s="411"/>
      <c r="BT28" s="411"/>
      <c r="BU28" s="412"/>
      <c r="BV28" s="410">
        <v>609358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13</v>
      </c>
      <c r="M29" s="392"/>
      <c r="N29" s="392"/>
      <c r="O29" s="392"/>
      <c r="P29" s="393"/>
      <c r="Q29" s="391">
        <v>2100</v>
      </c>
      <c r="R29" s="392"/>
      <c r="S29" s="392"/>
      <c r="T29" s="392"/>
      <c r="U29" s="392"/>
      <c r="V29" s="393"/>
      <c r="W29" s="458"/>
      <c r="X29" s="459"/>
      <c r="Y29" s="460"/>
      <c r="Z29" s="388" t="s">
        <v>172</v>
      </c>
      <c r="AA29" s="389"/>
      <c r="AB29" s="389"/>
      <c r="AC29" s="389"/>
      <c r="AD29" s="389"/>
      <c r="AE29" s="389"/>
      <c r="AF29" s="389"/>
      <c r="AG29" s="390"/>
      <c r="AH29" s="391">
        <v>187</v>
      </c>
      <c r="AI29" s="392"/>
      <c r="AJ29" s="392"/>
      <c r="AK29" s="392"/>
      <c r="AL29" s="393"/>
      <c r="AM29" s="391">
        <v>602918</v>
      </c>
      <c r="AN29" s="392"/>
      <c r="AO29" s="392"/>
      <c r="AP29" s="392"/>
      <c r="AQ29" s="392"/>
      <c r="AR29" s="393"/>
      <c r="AS29" s="391">
        <v>3224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1761377</v>
      </c>
      <c r="BO29" s="416"/>
      <c r="BP29" s="416"/>
      <c r="BQ29" s="416"/>
      <c r="BR29" s="416"/>
      <c r="BS29" s="416"/>
      <c r="BT29" s="416"/>
      <c r="BU29" s="417"/>
      <c r="BV29" s="415">
        <v>1502699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2429669</v>
      </c>
      <c r="BO30" s="419"/>
      <c r="BP30" s="419"/>
      <c r="BQ30" s="419"/>
      <c r="BR30" s="419"/>
      <c r="BS30" s="419"/>
      <c r="BT30" s="419"/>
      <c r="BU30" s="420"/>
      <c r="BV30" s="418">
        <v>2469970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邑智郡総合事務組合（普通）</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邑南町開発公社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電気通信事業特別会計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国民健康保険直営診療所事業特別会計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邑智郡総合事務組合（介護）</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邑智郡広域振興財団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邑智郡公立邑智病院</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江津邑智消防組合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島根県市町村総合事務組合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島根県後期高齢者医療広域連合（普通）</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島根県後期高齢者医療広域連合（事業）</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6" t="s">
        <v>525</v>
      </c>
      <c r="D34" s="1186"/>
      <c r="E34" s="1187"/>
      <c r="F34" s="32">
        <v>3.02</v>
      </c>
      <c r="G34" s="33">
        <v>2.75</v>
      </c>
      <c r="H34" s="33">
        <v>7.16</v>
      </c>
      <c r="I34" s="33">
        <v>3.98</v>
      </c>
      <c r="J34" s="34">
        <v>4.45</v>
      </c>
      <c r="K34" s="22"/>
      <c r="L34" s="22"/>
      <c r="M34" s="22"/>
      <c r="N34" s="22"/>
      <c r="O34" s="22"/>
      <c r="P34" s="22"/>
    </row>
    <row r="35" spans="1:16" ht="39" customHeight="1">
      <c r="A35" s="22"/>
      <c r="B35" s="35"/>
      <c r="C35" s="1180" t="s">
        <v>526</v>
      </c>
      <c r="D35" s="1181"/>
      <c r="E35" s="1182"/>
      <c r="F35" s="36">
        <v>0.15</v>
      </c>
      <c r="G35" s="37">
        <v>0.2</v>
      </c>
      <c r="H35" s="37">
        <v>0.18</v>
      </c>
      <c r="I35" s="37">
        <v>0.18</v>
      </c>
      <c r="J35" s="38">
        <v>0.94</v>
      </c>
      <c r="K35" s="22"/>
      <c r="L35" s="22"/>
      <c r="M35" s="22"/>
      <c r="N35" s="22"/>
      <c r="O35" s="22"/>
      <c r="P35" s="22"/>
    </row>
    <row r="36" spans="1:16" ht="39" customHeight="1">
      <c r="A36" s="22"/>
      <c r="B36" s="35"/>
      <c r="C36" s="1180" t="s">
        <v>527</v>
      </c>
      <c r="D36" s="1181"/>
      <c r="E36" s="1182"/>
      <c r="F36" s="36">
        <v>0.02</v>
      </c>
      <c r="G36" s="37">
        <v>0.03</v>
      </c>
      <c r="H36" s="37">
        <v>0.03</v>
      </c>
      <c r="I36" s="37">
        <v>0.05</v>
      </c>
      <c r="J36" s="38">
        <v>0.52</v>
      </c>
      <c r="K36" s="22"/>
      <c r="L36" s="22"/>
      <c r="M36" s="22"/>
      <c r="N36" s="22"/>
      <c r="O36" s="22"/>
      <c r="P36" s="22"/>
    </row>
    <row r="37" spans="1:16" ht="39" customHeight="1">
      <c r="A37" s="22"/>
      <c r="B37" s="35"/>
      <c r="C37" s="1180" t="s">
        <v>528</v>
      </c>
      <c r="D37" s="1181"/>
      <c r="E37" s="1182"/>
      <c r="F37" s="36">
        <v>0.12</v>
      </c>
      <c r="G37" s="37">
        <v>0.24</v>
      </c>
      <c r="H37" s="37">
        <v>0.12</v>
      </c>
      <c r="I37" s="37">
        <v>0.19</v>
      </c>
      <c r="J37" s="38">
        <v>0.22</v>
      </c>
      <c r="K37" s="22"/>
      <c r="L37" s="22"/>
      <c r="M37" s="22"/>
      <c r="N37" s="22"/>
      <c r="O37" s="22"/>
      <c r="P37" s="22"/>
    </row>
    <row r="38" spans="1:16" ht="39" customHeight="1">
      <c r="A38" s="22"/>
      <c r="B38" s="35"/>
      <c r="C38" s="1180" t="s">
        <v>529</v>
      </c>
      <c r="D38" s="1181"/>
      <c r="E38" s="1182"/>
      <c r="F38" s="36">
        <v>0.11</v>
      </c>
      <c r="G38" s="37">
        <v>0.12</v>
      </c>
      <c r="H38" s="37">
        <v>0.11</v>
      </c>
      <c r="I38" s="37">
        <v>0.12</v>
      </c>
      <c r="J38" s="38">
        <v>0.13</v>
      </c>
      <c r="K38" s="22"/>
      <c r="L38" s="22"/>
      <c r="M38" s="22"/>
      <c r="N38" s="22"/>
      <c r="O38" s="22"/>
      <c r="P38" s="22"/>
    </row>
    <row r="39" spans="1:16" ht="39" customHeight="1">
      <c r="A39" s="22"/>
      <c r="B39" s="35"/>
      <c r="C39" s="1180" t="s">
        <v>530</v>
      </c>
      <c r="D39" s="1181"/>
      <c r="E39" s="1182"/>
      <c r="F39" s="36">
        <v>0.04</v>
      </c>
      <c r="G39" s="37">
        <v>0.04</v>
      </c>
      <c r="H39" s="37">
        <v>0.05</v>
      </c>
      <c r="I39" s="37">
        <v>7.0000000000000007E-2</v>
      </c>
      <c r="J39" s="38">
        <v>0.02</v>
      </c>
      <c r="K39" s="22"/>
      <c r="L39" s="22"/>
      <c r="M39" s="22"/>
      <c r="N39" s="22"/>
      <c r="O39" s="22"/>
      <c r="P39" s="22"/>
    </row>
    <row r="40" spans="1:16" ht="39" customHeight="1">
      <c r="A40" s="22"/>
      <c r="B40" s="35"/>
      <c r="C40" s="1180" t="s">
        <v>531</v>
      </c>
      <c r="D40" s="1181"/>
      <c r="E40" s="1182"/>
      <c r="F40" s="36">
        <v>0.02</v>
      </c>
      <c r="G40" s="37">
        <v>0.03</v>
      </c>
      <c r="H40" s="37">
        <v>0.04</v>
      </c>
      <c r="I40" s="37">
        <v>0.08</v>
      </c>
      <c r="J40" s="38">
        <v>0.02</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532</v>
      </c>
      <c r="D42" s="1181"/>
      <c r="E42" s="1182"/>
      <c r="F42" s="36" t="s">
        <v>480</v>
      </c>
      <c r="G42" s="37" t="s">
        <v>480</v>
      </c>
      <c r="H42" s="37" t="s">
        <v>480</v>
      </c>
      <c r="I42" s="37" t="s">
        <v>480</v>
      </c>
      <c r="J42" s="38" t="s">
        <v>480</v>
      </c>
      <c r="K42" s="22"/>
      <c r="L42" s="22"/>
      <c r="M42" s="22"/>
      <c r="N42" s="22"/>
      <c r="O42" s="22"/>
      <c r="P42" s="22"/>
    </row>
    <row r="43" spans="1:16" ht="39" customHeight="1" thickBot="1">
      <c r="A43" s="22"/>
      <c r="B43" s="40"/>
      <c r="C43" s="1183" t="s">
        <v>533</v>
      </c>
      <c r="D43" s="1184"/>
      <c r="E43" s="1185"/>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6" t="s">
        <v>11</v>
      </c>
      <c r="C45" s="1197"/>
      <c r="D45" s="58"/>
      <c r="E45" s="1202" t="s">
        <v>12</v>
      </c>
      <c r="F45" s="1202"/>
      <c r="G45" s="1202"/>
      <c r="H45" s="1202"/>
      <c r="I45" s="1202"/>
      <c r="J45" s="1203"/>
      <c r="K45" s="59">
        <v>2312</v>
      </c>
      <c r="L45" s="60">
        <v>2298</v>
      </c>
      <c r="M45" s="60">
        <v>2236</v>
      </c>
      <c r="N45" s="60">
        <v>2075</v>
      </c>
      <c r="O45" s="61">
        <v>1994</v>
      </c>
      <c r="P45" s="48"/>
      <c r="Q45" s="48"/>
      <c r="R45" s="48"/>
      <c r="S45" s="48"/>
      <c r="T45" s="48"/>
      <c r="U45" s="48"/>
    </row>
    <row r="46" spans="1:21" ht="30.75" customHeight="1">
      <c r="A46" s="48"/>
      <c r="B46" s="1198"/>
      <c r="C46" s="1199"/>
      <c r="D46" s="62"/>
      <c r="E46" s="1190" t="s">
        <v>13</v>
      </c>
      <c r="F46" s="1190"/>
      <c r="G46" s="1190"/>
      <c r="H46" s="1190"/>
      <c r="I46" s="1190"/>
      <c r="J46" s="1191"/>
      <c r="K46" s="63" t="s">
        <v>480</v>
      </c>
      <c r="L46" s="64" t="s">
        <v>480</v>
      </c>
      <c r="M46" s="64" t="s">
        <v>480</v>
      </c>
      <c r="N46" s="64" t="s">
        <v>480</v>
      </c>
      <c r="O46" s="65" t="s">
        <v>480</v>
      </c>
      <c r="P46" s="48"/>
      <c r="Q46" s="48"/>
      <c r="R46" s="48"/>
      <c r="S46" s="48"/>
      <c r="T46" s="48"/>
      <c r="U46" s="48"/>
    </row>
    <row r="47" spans="1:21" ht="30.75" customHeight="1">
      <c r="A47" s="48"/>
      <c r="B47" s="1198"/>
      <c r="C47" s="1199"/>
      <c r="D47" s="62"/>
      <c r="E47" s="1190" t="s">
        <v>14</v>
      </c>
      <c r="F47" s="1190"/>
      <c r="G47" s="1190"/>
      <c r="H47" s="1190"/>
      <c r="I47" s="1190"/>
      <c r="J47" s="1191"/>
      <c r="K47" s="63" t="s">
        <v>480</v>
      </c>
      <c r="L47" s="64" t="s">
        <v>480</v>
      </c>
      <c r="M47" s="64" t="s">
        <v>480</v>
      </c>
      <c r="N47" s="64" t="s">
        <v>480</v>
      </c>
      <c r="O47" s="65" t="s">
        <v>480</v>
      </c>
      <c r="P47" s="48"/>
      <c r="Q47" s="48"/>
      <c r="R47" s="48"/>
      <c r="S47" s="48"/>
      <c r="T47" s="48"/>
      <c r="U47" s="48"/>
    </row>
    <row r="48" spans="1:21" ht="30.75" customHeight="1">
      <c r="A48" s="48"/>
      <c r="B48" s="1198"/>
      <c r="C48" s="1199"/>
      <c r="D48" s="62"/>
      <c r="E48" s="1190" t="s">
        <v>15</v>
      </c>
      <c r="F48" s="1190"/>
      <c r="G48" s="1190"/>
      <c r="H48" s="1190"/>
      <c r="I48" s="1190"/>
      <c r="J48" s="1191"/>
      <c r="K48" s="63">
        <v>667</v>
      </c>
      <c r="L48" s="64">
        <v>674</v>
      </c>
      <c r="M48" s="64">
        <v>685</v>
      </c>
      <c r="N48" s="64">
        <v>664</v>
      </c>
      <c r="O48" s="65">
        <v>678</v>
      </c>
      <c r="P48" s="48"/>
      <c r="Q48" s="48"/>
      <c r="R48" s="48"/>
      <c r="S48" s="48"/>
      <c r="T48" s="48"/>
      <c r="U48" s="48"/>
    </row>
    <row r="49" spans="1:21" ht="30.75" customHeight="1">
      <c r="A49" s="48"/>
      <c r="B49" s="1198"/>
      <c r="C49" s="1199"/>
      <c r="D49" s="62"/>
      <c r="E49" s="1190" t="s">
        <v>16</v>
      </c>
      <c r="F49" s="1190"/>
      <c r="G49" s="1190"/>
      <c r="H49" s="1190"/>
      <c r="I49" s="1190"/>
      <c r="J49" s="1191"/>
      <c r="K49" s="63">
        <v>141</v>
      </c>
      <c r="L49" s="64">
        <v>111</v>
      </c>
      <c r="M49" s="64">
        <v>97</v>
      </c>
      <c r="N49" s="64">
        <v>86</v>
      </c>
      <c r="O49" s="65">
        <v>97</v>
      </c>
      <c r="P49" s="48"/>
      <c r="Q49" s="48"/>
      <c r="R49" s="48"/>
      <c r="S49" s="48"/>
      <c r="T49" s="48"/>
      <c r="U49" s="48"/>
    </row>
    <row r="50" spans="1:21" ht="30.75" customHeight="1">
      <c r="A50" s="48"/>
      <c r="B50" s="1198"/>
      <c r="C50" s="1199"/>
      <c r="D50" s="62"/>
      <c r="E50" s="1190" t="s">
        <v>17</v>
      </c>
      <c r="F50" s="1190"/>
      <c r="G50" s="1190"/>
      <c r="H50" s="1190"/>
      <c r="I50" s="1190"/>
      <c r="J50" s="1191"/>
      <c r="K50" s="63">
        <v>10</v>
      </c>
      <c r="L50" s="64">
        <v>9</v>
      </c>
      <c r="M50" s="64">
        <v>6</v>
      </c>
      <c r="N50" s="64">
        <v>6</v>
      </c>
      <c r="O50" s="65">
        <v>6</v>
      </c>
      <c r="P50" s="48"/>
      <c r="Q50" s="48"/>
      <c r="R50" s="48"/>
      <c r="S50" s="48"/>
      <c r="T50" s="48"/>
      <c r="U50" s="48"/>
    </row>
    <row r="51" spans="1:21" ht="30.75" customHeight="1">
      <c r="A51" s="48"/>
      <c r="B51" s="1200"/>
      <c r="C51" s="1201"/>
      <c r="D51" s="66"/>
      <c r="E51" s="1190" t="s">
        <v>18</v>
      </c>
      <c r="F51" s="1190"/>
      <c r="G51" s="1190"/>
      <c r="H51" s="1190"/>
      <c r="I51" s="1190"/>
      <c r="J51" s="1191"/>
      <c r="K51" s="63">
        <v>1</v>
      </c>
      <c r="L51" s="64">
        <v>1</v>
      </c>
      <c r="M51" s="64">
        <v>1</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2196</v>
      </c>
      <c r="L52" s="64">
        <v>2122</v>
      </c>
      <c r="M52" s="64">
        <v>2122</v>
      </c>
      <c r="N52" s="64">
        <v>2045</v>
      </c>
      <c r="O52" s="65">
        <v>1998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935</v>
      </c>
      <c r="L53" s="69">
        <v>971</v>
      </c>
      <c r="M53" s="69">
        <v>903</v>
      </c>
      <c r="N53" s="69">
        <v>786</v>
      </c>
      <c r="O53" s="70">
        <v>777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6" t="s">
        <v>24</v>
      </c>
      <c r="C41" s="1217"/>
      <c r="D41" s="81"/>
      <c r="E41" s="1218" t="s">
        <v>25</v>
      </c>
      <c r="F41" s="1218"/>
      <c r="G41" s="1218"/>
      <c r="H41" s="1219"/>
      <c r="I41" s="82">
        <v>16134</v>
      </c>
      <c r="J41" s="83">
        <v>16007</v>
      </c>
      <c r="K41" s="83">
        <v>15575</v>
      </c>
      <c r="L41" s="83">
        <v>15421</v>
      </c>
      <c r="M41" s="84">
        <v>14516</v>
      </c>
    </row>
    <row r="42" spans="2:13" ht="27.75" customHeight="1">
      <c r="B42" s="1206"/>
      <c r="C42" s="1207"/>
      <c r="D42" s="85"/>
      <c r="E42" s="1210" t="s">
        <v>26</v>
      </c>
      <c r="F42" s="1210"/>
      <c r="G42" s="1210"/>
      <c r="H42" s="1211"/>
      <c r="I42" s="86">
        <v>82</v>
      </c>
      <c r="J42" s="87">
        <v>340</v>
      </c>
      <c r="K42" s="87">
        <v>67</v>
      </c>
      <c r="L42" s="87">
        <v>60</v>
      </c>
      <c r="M42" s="88">
        <v>54</v>
      </c>
    </row>
    <row r="43" spans="2:13" ht="27.75" customHeight="1">
      <c r="B43" s="1206"/>
      <c r="C43" s="1207"/>
      <c r="D43" s="85"/>
      <c r="E43" s="1210" t="s">
        <v>27</v>
      </c>
      <c r="F43" s="1210"/>
      <c r="G43" s="1210"/>
      <c r="H43" s="1211"/>
      <c r="I43" s="86">
        <v>10436</v>
      </c>
      <c r="J43" s="87">
        <v>9892</v>
      </c>
      <c r="K43" s="87">
        <v>9670</v>
      </c>
      <c r="L43" s="87">
        <v>9334</v>
      </c>
      <c r="M43" s="88">
        <v>8955</v>
      </c>
    </row>
    <row r="44" spans="2:13" ht="27.75" customHeight="1">
      <c r="B44" s="1206"/>
      <c r="C44" s="1207"/>
      <c r="D44" s="85"/>
      <c r="E44" s="1210" t="s">
        <v>28</v>
      </c>
      <c r="F44" s="1210"/>
      <c r="G44" s="1210"/>
      <c r="H44" s="1211"/>
      <c r="I44" s="86">
        <v>967</v>
      </c>
      <c r="J44" s="87">
        <v>1691</v>
      </c>
      <c r="K44" s="87">
        <v>1051</v>
      </c>
      <c r="L44" s="87">
        <v>949</v>
      </c>
      <c r="M44" s="88">
        <v>885</v>
      </c>
    </row>
    <row r="45" spans="2:13" ht="27.75" customHeight="1">
      <c r="B45" s="1206"/>
      <c r="C45" s="1207"/>
      <c r="D45" s="85"/>
      <c r="E45" s="1210" t="s">
        <v>29</v>
      </c>
      <c r="F45" s="1210"/>
      <c r="G45" s="1210"/>
      <c r="H45" s="1211"/>
      <c r="I45" s="86">
        <v>2366</v>
      </c>
      <c r="J45" s="87">
        <v>2269</v>
      </c>
      <c r="K45" s="87">
        <v>2190</v>
      </c>
      <c r="L45" s="87">
        <v>2162</v>
      </c>
      <c r="M45" s="88">
        <v>2179</v>
      </c>
    </row>
    <row r="46" spans="2:13" ht="27.75" customHeight="1">
      <c r="B46" s="1206"/>
      <c r="C46" s="1207"/>
      <c r="D46" s="89"/>
      <c r="E46" s="1210" t="s">
        <v>30</v>
      </c>
      <c r="F46" s="1210"/>
      <c r="G46" s="1210"/>
      <c r="H46" s="1211"/>
      <c r="I46" s="86" t="s">
        <v>480</v>
      </c>
      <c r="J46" s="87" t="s">
        <v>480</v>
      </c>
      <c r="K46" s="87" t="s">
        <v>480</v>
      </c>
      <c r="L46" s="87" t="s">
        <v>480</v>
      </c>
      <c r="M46" s="88" t="s">
        <v>480</v>
      </c>
    </row>
    <row r="47" spans="2:13" ht="27.75" customHeight="1">
      <c r="B47" s="1206"/>
      <c r="C47" s="1207"/>
      <c r="D47" s="90"/>
      <c r="E47" s="1220" t="s">
        <v>31</v>
      </c>
      <c r="F47" s="1221"/>
      <c r="G47" s="1221"/>
      <c r="H47" s="1222"/>
      <c r="I47" s="86" t="s">
        <v>480</v>
      </c>
      <c r="J47" s="87" t="s">
        <v>480</v>
      </c>
      <c r="K47" s="87" t="s">
        <v>480</v>
      </c>
      <c r="L47" s="87" t="s">
        <v>480</v>
      </c>
      <c r="M47" s="88" t="s">
        <v>480</v>
      </c>
    </row>
    <row r="48" spans="2:13" ht="27.75" customHeight="1">
      <c r="B48" s="1206"/>
      <c r="C48" s="1207"/>
      <c r="D48" s="85"/>
      <c r="E48" s="1210" t="s">
        <v>32</v>
      </c>
      <c r="F48" s="1210"/>
      <c r="G48" s="1210"/>
      <c r="H48" s="1211"/>
      <c r="I48" s="86" t="s">
        <v>480</v>
      </c>
      <c r="J48" s="87" t="s">
        <v>480</v>
      </c>
      <c r="K48" s="87" t="s">
        <v>480</v>
      </c>
      <c r="L48" s="87" t="s">
        <v>480</v>
      </c>
      <c r="M48" s="88" t="s">
        <v>480</v>
      </c>
    </row>
    <row r="49" spans="2:13" ht="27.75" customHeight="1">
      <c r="B49" s="1208"/>
      <c r="C49" s="1209"/>
      <c r="D49" s="85"/>
      <c r="E49" s="1210" t="s">
        <v>33</v>
      </c>
      <c r="F49" s="1210"/>
      <c r="G49" s="1210"/>
      <c r="H49" s="1211"/>
      <c r="I49" s="86" t="s">
        <v>480</v>
      </c>
      <c r="J49" s="87" t="s">
        <v>480</v>
      </c>
      <c r="K49" s="87" t="s">
        <v>480</v>
      </c>
      <c r="L49" s="87" t="s">
        <v>480</v>
      </c>
      <c r="M49" s="88" t="s">
        <v>480</v>
      </c>
    </row>
    <row r="50" spans="2:13" ht="27.75" customHeight="1">
      <c r="B50" s="1204" t="s">
        <v>34</v>
      </c>
      <c r="C50" s="1205"/>
      <c r="D50" s="91"/>
      <c r="E50" s="1210" t="s">
        <v>35</v>
      </c>
      <c r="F50" s="1210"/>
      <c r="G50" s="1210"/>
      <c r="H50" s="1211"/>
      <c r="I50" s="86">
        <v>2638</v>
      </c>
      <c r="J50" s="87">
        <v>2783</v>
      </c>
      <c r="K50" s="87">
        <v>2543</v>
      </c>
      <c r="L50" s="87">
        <v>3152</v>
      </c>
      <c r="M50" s="88">
        <v>3378</v>
      </c>
    </row>
    <row r="51" spans="2:13" ht="27.75" customHeight="1">
      <c r="B51" s="1206"/>
      <c r="C51" s="1207"/>
      <c r="D51" s="85"/>
      <c r="E51" s="1210" t="s">
        <v>36</v>
      </c>
      <c r="F51" s="1210"/>
      <c r="G51" s="1210"/>
      <c r="H51" s="1211"/>
      <c r="I51" s="86">
        <v>516</v>
      </c>
      <c r="J51" s="87">
        <v>420</v>
      </c>
      <c r="K51" s="87">
        <v>409</v>
      </c>
      <c r="L51" s="87">
        <v>457</v>
      </c>
      <c r="M51" s="88">
        <v>482</v>
      </c>
    </row>
    <row r="52" spans="2:13" ht="27.75" customHeight="1">
      <c r="B52" s="1208"/>
      <c r="C52" s="1209"/>
      <c r="D52" s="85"/>
      <c r="E52" s="1210" t="s">
        <v>37</v>
      </c>
      <c r="F52" s="1210"/>
      <c r="G52" s="1210"/>
      <c r="H52" s="1211"/>
      <c r="I52" s="86">
        <v>18085</v>
      </c>
      <c r="J52" s="87">
        <v>18034</v>
      </c>
      <c r="K52" s="87">
        <v>17336</v>
      </c>
      <c r="L52" s="87">
        <v>17145</v>
      </c>
      <c r="M52" s="88">
        <v>16059</v>
      </c>
    </row>
    <row r="53" spans="2:13" ht="27.75" customHeight="1" thickBot="1">
      <c r="B53" s="1212" t="s">
        <v>21</v>
      </c>
      <c r="C53" s="1213"/>
      <c r="D53" s="92"/>
      <c r="E53" s="1214" t="s">
        <v>38</v>
      </c>
      <c r="F53" s="1214"/>
      <c r="G53" s="1214"/>
      <c r="H53" s="1215"/>
      <c r="I53" s="93">
        <v>8746</v>
      </c>
      <c r="J53" s="94">
        <v>8962</v>
      </c>
      <c r="K53" s="94">
        <v>8266</v>
      </c>
      <c r="L53" s="94">
        <v>7171</v>
      </c>
      <c r="M53" s="95">
        <v>6669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7" t="s">
        <v>549</v>
      </c>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6"/>
      <c r="H50" s="1247"/>
      <c r="I50" s="1247"/>
      <c r="J50" s="1248"/>
      <c r="K50" s="356" t="s">
        <v>519</v>
      </c>
      <c r="L50" s="356" t="s">
        <v>520</v>
      </c>
      <c r="M50" s="356" t="s">
        <v>521</v>
      </c>
      <c r="N50" s="356" t="s">
        <v>522</v>
      </c>
      <c r="O50" s="356" t="s">
        <v>523</v>
      </c>
    </row>
    <row r="51" spans="1:17">
      <c r="B51" s="250"/>
      <c r="C51" s="246"/>
      <c r="D51" s="246"/>
      <c r="E51" s="246"/>
      <c r="F51" s="246"/>
      <c r="G51" s="1249" t="s">
        <v>551</v>
      </c>
      <c r="H51" s="1250"/>
      <c r="I51" s="1255" t="s">
        <v>552</v>
      </c>
      <c r="J51" s="1255"/>
      <c r="K51" s="1257"/>
      <c r="L51" s="1257"/>
      <c r="M51" s="1257"/>
      <c r="N51" s="1223">
        <v>127.5</v>
      </c>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553</v>
      </c>
      <c r="J53" s="1235"/>
      <c r="K53" s="1258"/>
      <c r="L53" s="1258"/>
      <c r="M53" s="1258"/>
      <c r="N53" s="1227">
        <v>51.7</v>
      </c>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554</v>
      </c>
      <c r="H55" s="1230"/>
      <c r="I55" s="1235" t="s">
        <v>552</v>
      </c>
      <c r="J55" s="1235"/>
      <c r="K55" s="1257"/>
      <c r="L55" s="1257"/>
      <c r="M55" s="1257"/>
      <c r="N55" s="1223">
        <v>58.9</v>
      </c>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555</v>
      </c>
      <c r="J57" s="1225"/>
      <c r="K57" s="1258"/>
      <c r="L57" s="1258"/>
      <c r="M57" s="1258"/>
      <c r="N57" s="1227">
        <v>80.3</v>
      </c>
      <c r="O57" s="1258"/>
      <c r="P57" s="359"/>
      <c r="Q57" s="358"/>
    </row>
    <row r="58" spans="1:17" s="357" customFormat="1">
      <c r="A58" s="245"/>
      <c r="B58" s="358"/>
      <c r="C58" s="354"/>
      <c r="D58" s="354"/>
      <c r="E58" s="354"/>
      <c r="F58" s="354"/>
      <c r="G58" s="1233"/>
      <c r="H58" s="1234"/>
      <c r="I58" s="1225"/>
      <c r="J58" s="1225"/>
      <c r="K58" s="1228"/>
      <c r="L58" s="1228"/>
      <c r="M58" s="1228"/>
      <c r="N58" s="1228"/>
      <c r="O58" s="122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7" t="s">
        <v>557</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6"/>
      <c r="H72" s="1247"/>
      <c r="I72" s="1247"/>
      <c r="J72" s="1248"/>
      <c r="K72" s="356" t="s">
        <v>519</v>
      </c>
      <c r="L72" s="356" t="s">
        <v>520</v>
      </c>
      <c r="M72" s="356" t="s">
        <v>521</v>
      </c>
      <c r="N72" s="356" t="s">
        <v>522</v>
      </c>
      <c r="O72" s="356" t="s">
        <v>523</v>
      </c>
    </row>
    <row r="73" spans="2:30">
      <c r="B73" s="250"/>
      <c r="C73" s="246"/>
      <c r="D73" s="246"/>
      <c r="E73" s="246"/>
      <c r="F73" s="246"/>
      <c r="G73" s="1249" t="s">
        <v>551</v>
      </c>
      <c r="H73" s="1250"/>
      <c r="I73" s="1255" t="s">
        <v>552</v>
      </c>
      <c r="J73" s="1255"/>
      <c r="K73" s="1236">
        <v>150.5</v>
      </c>
      <c r="L73" s="1236">
        <v>155.30000000000001</v>
      </c>
      <c r="M73" s="1223">
        <v>145.80000000000001</v>
      </c>
      <c r="N73" s="1223">
        <v>127.5</v>
      </c>
      <c r="O73" s="1223">
        <v>122.5</v>
      </c>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559</v>
      </c>
      <c r="J75" s="1235"/>
      <c r="K75" s="1227">
        <v>15.1</v>
      </c>
      <c r="L75" s="1227">
        <v>15.8</v>
      </c>
      <c r="M75" s="1227">
        <v>16.2</v>
      </c>
      <c r="N75" s="1227">
        <v>15.5</v>
      </c>
      <c r="O75" s="1227">
        <v>14.7</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554</v>
      </c>
      <c r="H77" s="1230"/>
      <c r="I77" s="1235" t="s">
        <v>552</v>
      </c>
      <c r="J77" s="1235"/>
      <c r="K77" s="1236">
        <v>64.7</v>
      </c>
      <c r="L77" s="1236">
        <v>55.2</v>
      </c>
      <c r="M77" s="1223">
        <v>54</v>
      </c>
      <c r="N77" s="1223">
        <v>58.9</v>
      </c>
      <c r="O77" s="1223">
        <v>51.4</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559</v>
      </c>
      <c r="J79" s="1225"/>
      <c r="K79" s="1226">
        <v>13.3</v>
      </c>
      <c r="L79" s="1226">
        <v>12.5</v>
      </c>
      <c r="M79" s="1226">
        <v>11.5</v>
      </c>
      <c r="N79" s="1226">
        <v>10.8</v>
      </c>
      <c r="O79" s="1226">
        <v>10.199999999999999</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64" zoomScaleNormal="100" zoomScaleSheetLayoutView="55" workbookViewId="0">
      <selection activeCell="H82" sqref="H8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7" t="s">
        <v>560</v>
      </c>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6"/>
      <c r="H50" s="1247"/>
      <c r="I50" s="1247"/>
      <c r="J50" s="1248"/>
      <c r="K50" s="356" t="s">
        <v>519</v>
      </c>
      <c r="L50" s="356" t="s">
        <v>520</v>
      </c>
      <c r="M50" s="356" t="s">
        <v>521</v>
      </c>
      <c r="N50" s="356" t="s">
        <v>522</v>
      </c>
      <c r="O50" s="356" t="s">
        <v>523</v>
      </c>
    </row>
    <row r="51" spans="1:17">
      <c r="B51" s="250"/>
      <c r="C51" s="246"/>
      <c r="D51" s="246"/>
      <c r="E51" s="246"/>
      <c r="F51" s="246"/>
      <c r="G51" s="1249" t="s">
        <v>551</v>
      </c>
      <c r="H51" s="1250"/>
      <c r="I51" s="1255" t="s">
        <v>552</v>
      </c>
      <c r="J51" s="1255"/>
      <c r="K51" s="1257"/>
      <c r="L51" s="1257"/>
      <c r="M51" s="1257"/>
      <c r="N51" s="1223">
        <v>127.5</v>
      </c>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553</v>
      </c>
      <c r="J53" s="1235"/>
      <c r="K53" s="1258"/>
      <c r="L53" s="1258"/>
      <c r="M53" s="1258"/>
      <c r="N53" s="1227">
        <v>51.7</v>
      </c>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554</v>
      </c>
      <c r="H55" s="1230"/>
      <c r="I55" s="1235" t="s">
        <v>552</v>
      </c>
      <c r="J55" s="1235"/>
      <c r="K55" s="1257"/>
      <c r="L55" s="1257"/>
      <c r="M55" s="1257"/>
      <c r="N55" s="1223">
        <v>58.9</v>
      </c>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553</v>
      </c>
      <c r="J57" s="1225"/>
      <c r="K57" s="1258"/>
      <c r="L57" s="1258"/>
      <c r="M57" s="1258"/>
      <c r="N57" s="1227">
        <v>55.6</v>
      </c>
      <c r="O57" s="1258"/>
      <c r="P57" s="359"/>
      <c r="Q57" s="358"/>
    </row>
    <row r="58" spans="1:17" s="357" customFormat="1">
      <c r="A58" s="245"/>
      <c r="B58" s="358"/>
      <c r="C58" s="354"/>
      <c r="D58" s="354"/>
      <c r="E58" s="354"/>
      <c r="F58" s="354"/>
      <c r="G58" s="1233"/>
      <c r="H58" s="1234"/>
      <c r="I58" s="1225"/>
      <c r="J58" s="1225"/>
      <c r="K58" s="1228"/>
      <c r="L58" s="1228"/>
      <c r="M58" s="1228"/>
      <c r="N58" s="1228"/>
      <c r="O58" s="122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7" t="s">
        <v>561</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6"/>
      <c r="H72" s="1247"/>
      <c r="I72" s="1247"/>
      <c r="J72" s="1248"/>
      <c r="K72" s="356" t="s">
        <v>519</v>
      </c>
      <c r="L72" s="356" t="s">
        <v>520</v>
      </c>
      <c r="M72" s="356" t="s">
        <v>521</v>
      </c>
      <c r="N72" s="356" t="s">
        <v>522</v>
      </c>
      <c r="O72" s="356" t="s">
        <v>523</v>
      </c>
    </row>
    <row r="73" spans="2:30">
      <c r="B73" s="250"/>
      <c r="C73" s="246"/>
      <c r="D73" s="246"/>
      <c r="E73" s="246"/>
      <c r="F73" s="246"/>
      <c r="G73" s="1249" t="s">
        <v>551</v>
      </c>
      <c r="H73" s="1250"/>
      <c r="I73" s="1255" t="s">
        <v>552</v>
      </c>
      <c r="J73" s="1255"/>
      <c r="K73" s="1236">
        <v>150.5</v>
      </c>
      <c r="L73" s="1236">
        <v>155.30000000000001</v>
      </c>
      <c r="M73" s="1223">
        <v>145.80000000000001</v>
      </c>
      <c r="N73" s="1223">
        <v>127.5</v>
      </c>
      <c r="O73" s="1223">
        <v>122.5</v>
      </c>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559</v>
      </c>
      <c r="J75" s="1235"/>
      <c r="K75" s="1227">
        <v>15.1</v>
      </c>
      <c r="L75" s="1227">
        <v>15.8</v>
      </c>
      <c r="M75" s="1227">
        <v>16.2</v>
      </c>
      <c r="N75" s="1227">
        <v>15.5</v>
      </c>
      <c r="O75" s="1227">
        <v>14.7</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554</v>
      </c>
      <c r="H77" s="1230"/>
      <c r="I77" s="1235" t="s">
        <v>552</v>
      </c>
      <c r="J77" s="1235"/>
      <c r="K77" s="1236">
        <v>64.7</v>
      </c>
      <c r="L77" s="1236">
        <v>55.2</v>
      </c>
      <c r="M77" s="1223">
        <v>54</v>
      </c>
      <c r="N77" s="1223">
        <v>58.9</v>
      </c>
      <c r="O77" s="1223">
        <v>51.4</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559</v>
      </c>
      <c r="J79" s="1225"/>
      <c r="K79" s="1226">
        <v>13.3</v>
      </c>
      <c r="L79" s="1226">
        <v>12.5</v>
      </c>
      <c r="M79" s="1226">
        <v>11.5</v>
      </c>
      <c r="N79" s="1226">
        <v>10.8</v>
      </c>
      <c r="O79" s="1226">
        <v>10.199999999999999</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84" zoomScale="55" zoomScaleNormal="55" zoomScaleSheetLayoutView="70" workbookViewId="0">
      <selection activeCell="H82" sqref="H8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election activeCell="H82" sqref="H8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127474</v>
      </c>
      <c r="E3" s="118"/>
      <c r="F3" s="119">
        <v>114097</v>
      </c>
      <c r="G3" s="120"/>
      <c r="H3" s="121"/>
    </row>
    <row r="4" spans="1:8">
      <c r="A4" s="122"/>
      <c r="B4" s="123"/>
      <c r="C4" s="124"/>
      <c r="D4" s="125">
        <v>59437</v>
      </c>
      <c r="E4" s="126"/>
      <c r="F4" s="127">
        <v>61630</v>
      </c>
      <c r="G4" s="128"/>
      <c r="H4" s="129"/>
    </row>
    <row r="5" spans="1:8">
      <c r="A5" s="110" t="s">
        <v>513</v>
      </c>
      <c r="B5" s="115"/>
      <c r="C5" s="116"/>
      <c r="D5" s="117">
        <v>156368</v>
      </c>
      <c r="E5" s="118"/>
      <c r="F5" s="119">
        <v>136577</v>
      </c>
      <c r="G5" s="120"/>
      <c r="H5" s="121"/>
    </row>
    <row r="6" spans="1:8">
      <c r="A6" s="122"/>
      <c r="B6" s="123"/>
      <c r="C6" s="124"/>
      <c r="D6" s="125">
        <v>68221</v>
      </c>
      <c r="E6" s="126"/>
      <c r="F6" s="127">
        <v>59645</v>
      </c>
      <c r="G6" s="128"/>
      <c r="H6" s="129"/>
    </row>
    <row r="7" spans="1:8">
      <c r="A7" s="110" t="s">
        <v>514</v>
      </c>
      <c r="B7" s="115"/>
      <c r="C7" s="116"/>
      <c r="D7" s="117">
        <v>162312</v>
      </c>
      <c r="E7" s="118"/>
      <c r="F7" s="119">
        <v>132212</v>
      </c>
      <c r="G7" s="120"/>
      <c r="H7" s="121"/>
    </row>
    <row r="8" spans="1:8">
      <c r="A8" s="122"/>
      <c r="B8" s="123"/>
      <c r="C8" s="124"/>
      <c r="D8" s="125">
        <v>26890</v>
      </c>
      <c r="E8" s="126"/>
      <c r="F8" s="127">
        <v>67114</v>
      </c>
      <c r="G8" s="128"/>
      <c r="H8" s="129"/>
    </row>
    <row r="9" spans="1:8">
      <c r="A9" s="110" t="s">
        <v>515</v>
      </c>
      <c r="B9" s="115"/>
      <c r="C9" s="116"/>
      <c r="D9" s="117">
        <v>155826</v>
      </c>
      <c r="E9" s="118"/>
      <c r="F9" s="119">
        <v>93741</v>
      </c>
      <c r="G9" s="120"/>
      <c r="H9" s="121"/>
    </row>
    <row r="10" spans="1:8">
      <c r="A10" s="122"/>
      <c r="B10" s="123"/>
      <c r="C10" s="124"/>
      <c r="D10" s="125">
        <v>48335</v>
      </c>
      <c r="E10" s="126"/>
      <c r="F10" s="127">
        <v>46285</v>
      </c>
      <c r="G10" s="128"/>
      <c r="H10" s="129"/>
    </row>
    <row r="11" spans="1:8">
      <c r="A11" s="110" t="s">
        <v>516</v>
      </c>
      <c r="B11" s="115"/>
      <c r="C11" s="116"/>
      <c r="D11" s="117">
        <v>101372</v>
      </c>
      <c r="E11" s="118"/>
      <c r="F11" s="119">
        <v>107537</v>
      </c>
      <c r="G11" s="120"/>
      <c r="H11" s="121"/>
    </row>
    <row r="12" spans="1:8">
      <c r="A12" s="122"/>
      <c r="B12" s="123"/>
      <c r="C12" s="130"/>
      <c r="D12" s="125">
        <v>27668</v>
      </c>
      <c r="E12" s="126"/>
      <c r="F12" s="127">
        <v>57923</v>
      </c>
      <c r="G12" s="128"/>
      <c r="H12" s="129"/>
    </row>
    <row r="13" spans="1:8">
      <c r="A13" s="110"/>
      <c r="B13" s="115"/>
      <c r="C13" s="131"/>
      <c r="D13" s="132">
        <v>140670</v>
      </c>
      <c r="E13" s="133"/>
      <c r="F13" s="134">
        <v>116833</v>
      </c>
      <c r="G13" s="135"/>
      <c r="H13" s="121"/>
    </row>
    <row r="14" spans="1:8">
      <c r="A14" s="122"/>
      <c r="B14" s="123"/>
      <c r="C14" s="124"/>
      <c r="D14" s="125">
        <v>46110</v>
      </c>
      <c r="E14" s="126"/>
      <c r="F14" s="127">
        <v>58519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2.88</v>
      </c>
      <c r="D19" s="136">
        <f>ROUND(VALUE(SUBSTITUTE(実質収支比率等に係る経年分析!H$48,"▲","-")),2)</f>
        <v>7.28</v>
      </c>
      <c r="E19" s="136">
        <f>ROUND(VALUE(SUBSTITUTE(実質収支比率等に係る経年分析!I$48,"▲","-")),2)</f>
        <v>4.1100000000000003</v>
      </c>
      <c r="F19" s="136">
        <f>ROUND(VALUE(SUBSTITUTE(実質収支比率等に係る経年分析!J$48,"▲","-")),2)</f>
        <v>4.59</v>
      </c>
    </row>
    <row r="20" spans="1:11">
      <c r="A20" s="136" t="s">
        <v>43</v>
      </c>
      <c r="B20" s="136">
        <f>ROUND(VALUE(SUBSTITUTE(実質収支比率等に係る経年分析!F$47,"▲","-")),2)</f>
        <v>7.34</v>
      </c>
      <c r="C20" s="136">
        <f>ROUND(VALUE(SUBSTITUTE(実質収支比率等に係る経年分析!G$47,"▲","-")),2)</f>
        <v>6.7</v>
      </c>
      <c r="D20" s="136">
        <f>ROUND(VALUE(SUBSTITUTE(実質収支比率等に係る経年分析!H$47,"▲","-")),2)</f>
        <v>4.54</v>
      </c>
      <c r="E20" s="136">
        <f>ROUND(VALUE(SUBSTITUTE(実質収支比率等に係る経年分析!I$47,"▲","-")),2)</f>
        <v>7.99</v>
      </c>
      <c r="F20" s="136">
        <f>ROUND(VALUE(SUBSTITUTE(実質収支比率等に係る経年分析!J$47,"▲","-")),2)</f>
        <v>8.23</v>
      </c>
    </row>
    <row r="21" spans="1:11">
      <c r="A21" s="136" t="s">
        <v>44</v>
      </c>
      <c r="B21" s="136">
        <f>IF(ISNUMBER(VALUE(SUBSTITUTE(実質収支比率等に係る経年分析!F$49,"▲","-"))),ROUND(VALUE(SUBSTITUTE(実質収支比率等に係る経年分析!F$49,"▲","-")),2),NA())</f>
        <v>3.06</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2.15</v>
      </c>
      <c r="E21" s="136">
        <f>IF(ISNUMBER(VALUE(SUBSTITUTE(実質収支比率等に係る経年分析!I$49,"▲","-"))),ROUND(VALUE(SUBSTITUTE(実質収支比率等に係る経年分析!I$49,"▲","-")),2),NA())</f>
        <v>2.06</v>
      </c>
      <c r="F21" s="136">
        <f>IF(ISNUMBER(VALUE(SUBSTITUTE(実質収支比率等に係る経年分析!J$49,"▲","-"))),ROUND(VALUE(SUBSTITUTE(実質収支比率等に係る経年分析!J$49,"▲","-")),2),NA())</f>
        <v>0.37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国民健康保険直営診療所事業特別会計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電気通信事業特別会計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0.52</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2196</v>
      </c>
      <c r="E42" s="138"/>
      <c r="F42" s="138"/>
      <c r="G42" s="138">
        <f>'実質公債費比率（分子）の構造'!L$52</f>
        <v>2122</v>
      </c>
      <c r="H42" s="138"/>
      <c r="I42" s="138"/>
      <c r="J42" s="138">
        <f>'実質公債費比率（分子）の構造'!M$52</f>
        <v>2122</v>
      </c>
      <c r="K42" s="138"/>
      <c r="L42" s="138"/>
      <c r="M42" s="138">
        <f>'実質公債費比率（分子）の構造'!N$52</f>
        <v>2045</v>
      </c>
      <c r="N42" s="138"/>
      <c r="O42" s="138"/>
      <c r="P42" s="138">
        <f>'実質公債費比率（分子）の構造'!O$52</f>
        <v>1998</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10</v>
      </c>
      <c r="C44" s="138"/>
      <c r="D44" s="138"/>
      <c r="E44" s="138">
        <f>'実質公債費比率（分子）の構造'!L$50</f>
        <v>9</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c r="A45" s="138" t="s">
        <v>54</v>
      </c>
      <c r="B45" s="138">
        <f>'実質公債費比率（分子）の構造'!K$49</f>
        <v>141</v>
      </c>
      <c r="C45" s="138"/>
      <c r="D45" s="138"/>
      <c r="E45" s="138">
        <f>'実質公債費比率（分子）の構造'!L$49</f>
        <v>111</v>
      </c>
      <c r="F45" s="138"/>
      <c r="G45" s="138"/>
      <c r="H45" s="138">
        <f>'実質公債費比率（分子）の構造'!M$49</f>
        <v>97</v>
      </c>
      <c r="I45" s="138"/>
      <c r="J45" s="138"/>
      <c r="K45" s="138">
        <f>'実質公債費比率（分子）の構造'!N$49</f>
        <v>86</v>
      </c>
      <c r="L45" s="138"/>
      <c r="M45" s="138"/>
      <c r="N45" s="138">
        <f>'実質公債費比率（分子）の構造'!O$49</f>
        <v>97</v>
      </c>
      <c r="O45" s="138"/>
      <c r="P45" s="138"/>
    </row>
    <row r="46" spans="1:16">
      <c r="A46" s="138" t="s">
        <v>55</v>
      </c>
      <c r="B46" s="138">
        <f>'実質公債費比率（分子）の構造'!K$48</f>
        <v>667</v>
      </c>
      <c r="C46" s="138"/>
      <c r="D46" s="138"/>
      <c r="E46" s="138">
        <f>'実質公債費比率（分子）の構造'!L$48</f>
        <v>674</v>
      </c>
      <c r="F46" s="138"/>
      <c r="G46" s="138"/>
      <c r="H46" s="138">
        <f>'実質公債費比率（分子）の構造'!M$48</f>
        <v>685</v>
      </c>
      <c r="I46" s="138"/>
      <c r="J46" s="138"/>
      <c r="K46" s="138">
        <f>'実質公債費比率（分子）の構造'!N$48</f>
        <v>664</v>
      </c>
      <c r="L46" s="138"/>
      <c r="M46" s="138"/>
      <c r="N46" s="138">
        <f>'実質公債費比率（分子）の構造'!O$48</f>
        <v>678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2312</v>
      </c>
      <c r="C49" s="138"/>
      <c r="D49" s="138"/>
      <c r="E49" s="138">
        <f>'実質公債費比率（分子）の構造'!L$45</f>
        <v>2298</v>
      </c>
      <c r="F49" s="138"/>
      <c r="G49" s="138"/>
      <c r="H49" s="138">
        <f>'実質公債費比率（分子）の構造'!M$45</f>
        <v>2236</v>
      </c>
      <c r="I49" s="138"/>
      <c r="J49" s="138"/>
      <c r="K49" s="138">
        <f>'実質公債費比率（分子）の構造'!N$45</f>
        <v>2075</v>
      </c>
      <c r="L49" s="138"/>
      <c r="M49" s="138"/>
      <c r="N49" s="138">
        <f>'実質公債費比率（分子）の構造'!O$45</f>
        <v>1994</v>
      </c>
      <c r="O49" s="138"/>
      <c r="P49" s="138"/>
    </row>
    <row r="50" spans="1:16">
      <c r="A50" s="138" t="s">
        <v>59</v>
      </c>
      <c r="B50" s="138" t="e">
        <f>NA()</f>
        <v>#N/A</v>
      </c>
      <c r="C50" s="138">
        <f>IF(ISNUMBER('実質公債費比率（分子）の構造'!K$53),'実質公債費比率（分子）の構造'!K$53,NA())</f>
        <v>935</v>
      </c>
      <c r="D50" s="138" t="e">
        <f>NA()</f>
        <v>#N/A</v>
      </c>
      <c r="E50" s="138" t="e">
        <f>NA()</f>
        <v>#N/A</v>
      </c>
      <c r="F50" s="138">
        <f>IF(ISNUMBER('実質公債費比率（分子）の構造'!L$53),'実質公債費比率（分子）の構造'!L$53,NA())</f>
        <v>971</v>
      </c>
      <c r="G50" s="138" t="e">
        <f>NA()</f>
        <v>#N/A</v>
      </c>
      <c r="H50" s="138" t="e">
        <f>NA()</f>
        <v>#N/A</v>
      </c>
      <c r="I50" s="138">
        <f>IF(ISNUMBER('実質公債費比率（分子）の構造'!M$53),'実質公債費比率（分子）の構造'!M$53,NA())</f>
        <v>903</v>
      </c>
      <c r="J50" s="138" t="e">
        <f>NA()</f>
        <v>#N/A</v>
      </c>
      <c r="K50" s="138" t="e">
        <f>NA()</f>
        <v>#N/A</v>
      </c>
      <c r="L50" s="138">
        <f>IF(ISNUMBER('実質公債費比率（分子）の構造'!N$53),'実質公債費比率（分子）の構造'!N$53,NA())</f>
        <v>786</v>
      </c>
      <c r="M50" s="138" t="e">
        <f>NA()</f>
        <v>#N/A</v>
      </c>
      <c r="N50" s="138" t="e">
        <f>NA()</f>
        <v>#N/A</v>
      </c>
      <c r="O50" s="138">
        <f>IF(ISNUMBER('実質公債費比率（分子）の構造'!O$53),'実質公債費比率（分子）の構造'!O$53,NA())</f>
        <v>777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18085</v>
      </c>
      <c r="E56" s="137"/>
      <c r="F56" s="137"/>
      <c r="G56" s="137">
        <f>'将来負担比率（分子）の構造'!J$52</f>
        <v>18034</v>
      </c>
      <c r="H56" s="137"/>
      <c r="I56" s="137"/>
      <c r="J56" s="137">
        <f>'将来負担比率（分子）の構造'!K$52</f>
        <v>17336</v>
      </c>
      <c r="K56" s="137"/>
      <c r="L56" s="137"/>
      <c r="M56" s="137">
        <f>'将来負担比率（分子）の構造'!L$52</f>
        <v>17145</v>
      </c>
      <c r="N56" s="137"/>
      <c r="O56" s="137"/>
      <c r="P56" s="137">
        <f>'将来負担比率（分子）の構造'!M$52</f>
        <v>16059</v>
      </c>
    </row>
    <row r="57" spans="1:16">
      <c r="A57" s="137" t="s">
        <v>36</v>
      </c>
      <c r="B57" s="137"/>
      <c r="C57" s="137"/>
      <c r="D57" s="137">
        <f>'将来負担比率（分子）の構造'!I$51</f>
        <v>516</v>
      </c>
      <c r="E57" s="137"/>
      <c r="F57" s="137"/>
      <c r="G57" s="137">
        <f>'将来負担比率（分子）の構造'!J$51</f>
        <v>420</v>
      </c>
      <c r="H57" s="137"/>
      <c r="I57" s="137"/>
      <c r="J57" s="137">
        <f>'将来負担比率（分子）の構造'!K$51</f>
        <v>409</v>
      </c>
      <c r="K57" s="137"/>
      <c r="L57" s="137"/>
      <c r="M57" s="137">
        <f>'将来負担比率（分子）の構造'!L$51</f>
        <v>457</v>
      </c>
      <c r="N57" s="137"/>
      <c r="O57" s="137"/>
      <c r="P57" s="137">
        <f>'将来負担比率（分子）の構造'!M$51</f>
        <v>482</v>
      </c>
    </row>
    <row r="58" spans="1:16">
      <c r="A58" s="137" t="s">
        <v>35</v>
      </c>
      <c r="B58" s="137"/>
      <c r="C58" s="137"/>
      <c r="D58" s="137">
        <f>'将来負担比率（分子）の構造'!I$50</f>
        <v>2638</v>
      </c>
      <c r="E58" s="137"/>
      <c r="F58" s="137"/>
      <c r="G58" s="137">
        <f>'将来負担比率（分子）の構造'!J$50</f>
        <v>2783</v>
      </c>
      <c r="H58" s="137"/>
      <c r="I58" s="137"/>
      <c r="J58" s="137">
        <f>'将来負担比率（分子）の構造'!K$50</f>
        <v>2543</v>
      </c>
      <c r="K58" s="137"/>
      <c r="L58" s="137"/>
      <c r="M58" s="137">
        <f>'将来負担比率（分子）の構造'!L$50</f>
        <v>3152</v>
      </c>
      <c r="N58" s="137"/>
      <c r="O58" s="137"/>
      <c r="P58" s="137">
        <f>'将来負担比率（分子）の構造'!M$50</f>
        <v>3378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2366</v>
      </c>
      <c r="C62" s="137"/>
      <c r="D62" s="137"/>
      <c r="E62" s="137">
        <f>'将来負担比率（分子）の構造'!J$45</f>
        <v>2269</v>
      </c>
      <c r="F62" s="137"/>
      <c r="G62" s="137"/>
      <c r="H62" s="137">
        <f>'将来負担比率（分子）の構造'!K$45</f>
        <v>2190</v>
      </c>
      <c r="I62" s="137"/>
      <c r="J62" s="137"/>
      <c r="K62" s="137">
        <f>'将来負担比率（分子）の構造'!L$45</f>
        <v>2162</v>
      </c>
      <c r="L62" s="137"/>
      <c r="M62" s="137"/>
      <c r="N62" s="137">
        <f>'将来負担比率（分子）の構造'!M$45</f>
        <v>2179</v>
      </c>
      <c r="O62" s="137"/>
      <c r="P62" s="137"/>
    </row>
    <row r="63" spans="1:16">
      <c r="A63" s="137" t="s">
        <v>28</v>
      </c>
      <c r="B63" s="137">
        <f>'将来負担比率（分子）の構造'!I$44</f>
        <v>967</v>
      </c>
      <c r="C63" s="137"/>
      <c r="D63" s="137"/>
      <c r="E63" s="137">
        <f>'将来負担比率（分子）の構造'!J$44</f>
        <v>1691</v>
      </c>
      <c r="F63" s="137"/>
      <c r="G63" s="137"/>
      <c r="H63" s="137">
        <f>'将来負担比率（分子）の構造'!K$44</f>
        <v>1051</v>
      </c>
      <c r="I63" s="137"/>
      <c r="J63" s="137"/>
      <c r="K63" s="137">
        <f>'将来負担比率（分子）の構造'!L$44</f>
        <v>949</v>
      </c>
      <c r="L63" s="137"/>
      <c r="M63" s="137"/>
      <c r="N63" s="137">
        <f>'将来負担比率（分子）の構造'!M$44</f>
        <v>885</v>
      </c>
      <c r="O63" s="137"/>
      <c r="P63" s="137"/>
    </row>
    <row r="64" spans="1:16">
      <c r="A64" s="137" t="s">
        <v>27</v>
      </c>
      <c r="B64" s="137">
        <f>'将来負担比率（分子）の構造'!I$43</f>
        <v>10436</v>
      </c>
      <c r="C64" s="137"/>
      <c r="D64" s="137"/>
      <c r="E64" s="137">
        <f>'将来負担比率（分子）の構造'!J$43</f>
        <v>9892</v>
      </c>
      <c r="F64" s="137"/>
      <c r="G64" s="137"/>
      <c r="H64" s="137">
        <f>'将来負担比率（分子）の構造'!K$43</f>
        <v>9670</v>
      </c>
      <c r="I64" s="137"/>
      <c r="J64" s="137"/>
      <c r="K64" s="137">
        <f>'将来負担比率（分子）の構造'!L$43</f>
        <v>9334</v>
      </c>
      <c r="L64" s="137"/>
      <c r="M64" s="137"/>
      <c r="N64" s="137">
        <f>'将来負担比率（分子）の構造'!M$43</f>
        <v>8955</v>
      </c>
      <c r="O64" s="137"/>
      <c r="P64" s="137"/>
    </row>
    <row r="65" spans="1:16">
      <c r="A65" s="137" t="s">
        <v>26</v>
      </c>
      <c r="B65" s="137">
        <f>'将来負担比率（分子）の構造'!I$42</f>
        <v>82</v>
      </c>
      <c r="C65" s="137"/>
      <c r="D65" s="137"/>
      <c r="E65" s="137">
        <f>'将来負担比率（分子）の構造'!J$42</f>
        <v>340</v>
      </c>
      <c r="F65" s="137"/>
      <c r="G65" s="137"/>
      <c r="H65" s="137">
        <f>'将来負担比率（分子）の構造'!K$42</f>
        <v>67</v>
      </c>
      <c r="I65" s="137"/>
      <c r="J65" s="137"/>
      <c r="K65" s="137">
        <f>'将来負担比率（分子）の構造'!L$42</f>
        <v>60</v>
      </c>
      <c r="L65" s="137"/>
      <c r="M65" s="137"/>
      <c r="N65" s="137">
        <f>'将来負担比率（分子）の構造'!M$42</f>
        <v>54</v>
      </c>
      <c r="O65" s="137"/>
      <c r="P65" s="137"/>
    </row>
    <row r="66" spans="1:16">
      <c r="A66" s="137" t="s">
        <v>25</v>
      </c>
      <c r="B66" s="137">
        <f>'将来負担比率（分子）の構造'!I$41</f>
        <v>16134</v>
      </c>
      <c r="C66" s="137"/>
      <c r="D66" s="137"/>
      <c r="E66" s="137">
        <f>'将来負担比率（分子）の構造'!J$41</f>
        <v>16007</v>
      </c>
      <c r="F66" s="137"/>
      <c r="G66" s="137"/>
      <c r="H66" s="137">
        <f>'将来負担比率（分子）の構造'!K$41</f>
        <v>15575</v>
      </c>
      <c r="I66" s="137"/>
      <c r="J66" s="137"/>
      <c r="K66" s="137">
        <f>'将来負担比率（分子）の構造'!L$41</f>
        <v>15421</v>
      </c>
      <c r="L66" s="137"/>
      <c r="M66" s="137"/>
      <c r="N66" s="137">
        <f>'将来負担比率（分子）の構造'!M$41</f>
        <v>14516</v>
      </c>
      <c r="O66" s="137"/>
      <c r="P66" s="137"/>
    </row>
    <row r="67" spans="1:16">
      <c r="A67" s="137" t="s">
        <v>63</v>
      </c>
      <c r="B67" s="137" t="e">
        <f>NA()</f>
        <v>#N/A</v>
      </c>
      <c r="C67" s="137">
        <f>IF(ISNUMBER('将来負担比率（分子）の構造'!I$53), IF('将来負担比率（分子）の構造'!I$53 &lt; 0, 0, '将来負担比率（分子）の構造'!I$53), NA())</f>
        <v>8746</v>
      </c>
      <c r="D67" s="137" t="e">
        <f>NA()</f>
        <v>#N/A</v>
      </c>
      <c r="E67" s="137" t="e">
        <f>NA()</f>
        <v>#N/A</v>
      </c>
      <c r="F67" s="137">
        <f>IF(ISNUMBER('将来負担比率（分子）の構造'!J$53), IF('将来負担比率（分子）の構造'!J$53 &lt; 0, 0, '将来負担比率（分子）の構造'!J$53), NA())</f>
        <v>8962</v>
      </c>
      <c r="G67" s="137" t="e">
        <f>NA()</f>
        <v>#N/A</v>
      </c>
      <c r="H67" s="137" t="e">
        <f>NA()</f>
        <v>#N/A</v>
      </c>
      <c r="I67" s="137">
        <f>IF(ISNUMBER('将来負担比率（分子）の構造'!K$53), IF('将来負担比率（分子）の構造'!K$53 &lt; 0, 0, '将来負担比率（分子）の構造'!K$53), NA())</f>
        <v>8266</v>
      </c>
      <c r="J67" s="137" t="e">
        <f>NA()</f>
        <v>#N/A</v>
      </c>
      <c r="K67" s="137" t="e">
        <f>NA()</f>
        <v>#N/A</v>
      </c>
      <c r="L67" s="137">
        <f>IF(ISNUMBER('将来負担比率（分子）の構造'!L$53), IF('将来負担比率（分子）の構造'!L$53 &lt; 0, 0, '将来負担比率（分子）の構造'!L$53), NA())</f>
        <v>7171</v>
      </c>
      <c r="M67" s="137" t="e">
        <f>NA()</f>
        <v>#N/A</v>
      </c>
      <c r="N67" s="137" t="e">
        <f>NA()</f>
        <v>#N/A</v>
      </c>
      <c r="O67" s="137">
        <f>IF(ISNUMBER('将来負担比率（分子）の構造'!M$53), IF('将来負担比率（分子）の構造'!M$53 &lt; 0, 0, '将来負担比率（分子）の構造'!M$53), NA())</f>
        <v>6669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1020134</v>
      </c>
      <c r="S5" s="671"/>
      <c r="T5" s="671"/>
      <c r="U5" s="671"/>
      <c r="V5" s="671"/>
      <c r="W5" s="671"/>
      <c r="X5" s="671"/>
      <c r="Y5" s="718"/>
      <c r="Z5" s="731">
        <v>8.4</v>
      </c>
      <c r="AA5" s="731"/>
      <c r="AB5" s="731"/>
      <c r="AC5" s="731"/>
      <c r="AD5" s="732">
        <v>1020134</v>
      </c>
      <c r="AE5" s="732"/>
      <c r="AF5" s="732"/>
      <c r="AG5" s="732"/>
      <c r="AH5" s="732"/>
      <c r="AI5" s="732"/>
      <c r="AJ5" s="732"/>
      <c r="AK5" s="732"/>
      <c r="AL5" s="719">
        <v>14.2</v>
      </c>
      <c r="AM5" s="688"/>
      <c r="AN5" s="688"/>
      <c r="AO5" s="720"/>
      <c r="AP5" s="707" t="s">
        <v>211</v>
      </c>
      <c r="AQ5" s="708"/>
      <c r="AR5" s="708"/>
      <c r="AS5" s="708"/>
      <c r="AT5" s="708"/>
      <c r="AU5" s="708"/>
      <c r="AV5" s="708"/>
      <c r="AW5" s="708"/>
      <c r="AX5" s="708"/>
      <c r="AY5" s="708"/>
      <c r="AZ5" s="708"/>
      <c r="BA5" s="708"/>
      <c r="BB5" s="708"/>
      <c r="BC5" s="708"/>
      <c r="BD5" s="708"/>
      <c r="BE5" s="708"/>
      <c r="BF5" s="709"/>
      <c r="BG5" s="620">
        <v>1014693</v>
      </c>
      <c r="BH5" s="621"/>
      <c r="BI5" s="621"/>
      <c r="BJ5" s="621"/>
      <c r="BK5" s="621"/>
      <c r="BL5" s="621"/>
      <c r="BM5" s="621"/>
      <c r="BN5" s="622"/>
      <c r="BO5" s="673">
        <v>99.5</v>
      </c>
      <c r="BP5" s="673"/>
      <c r="BQ5" s="673"/>
      <c r="BR5" s="673"/>
      <c r="BS5" s="674">
        <v>28176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152399</v>
      </c>
      <c r="S6" s="621"/>
      <c r="T6" s="621"/>
      <c r="U6" s="621"/>
      <c r="V6" s="621"/>
      <c r="W6" s="621"/>
      <c r="X6" s="621"/>
      <c r="Y6" s="622"/>
      <c r="Z6" s="673">
        <v>1.3</v>
      </c>
      <c r="AA6" s="673"/>
      <c r="AB6" s="673"/>
      <c r="AC6" s="673"/>
      <c r="AD6" s="674">
        <v>152399</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1014693</v>
      </c>
      <c r="BH6" s="621"/>
      <c r="BI6" s="621"/>
      <c r="BJ6" s="621"/>
      <c r="BK6" s="621"/>
      <c r="BL6" s="621"/>
      <c r="BM6" s="621"/>
      <c r="BN6" s="622"/>
      <c r="BO6" s="673">
        <v>99.5</v>
      </c>
      <c r="BP6" s="673"/>
      <c r="BQ6" s="673"/>
      <c r="BR6" s="673"/>
      <c r="BS6" s="674">
        <v>28176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99905</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99905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1530</v>
      </c>
      <c r="S7" s="621"/>
      <c r="T7" s="621"/>
      <c r="U7" s="621"/>
      <c r="V7" s="621"/>
      <c r="W7" s="621"/>
      <c r="X7" s="621"/>
      <c r="Y7" s="622"/>
      <c r="Z7" s="673">
        <v>0</v>
      </c>
      <c r="AA7" s="673"/>
      <c r="AB7" s="673"/>
      <c r="AC7" s="673"/>
      <c r="AD7" s="674">
        <v>1530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397444</v>
      </c>
      <c r="BH7" s="621"/>
      <c r="BI7" s="621"/>
      <c r="BJ7" s="621"/>
      <c r="BK7" s="621"/>
      <c r="BL7" s="621"/>
      <c r="BM7" s="621"/>
      <c r="BN7" s="622"/>
      <c r="BO7" s="673">
        <v>39</v>
      </c>
      <c r="BP7" s="673"/>
      <c r="BQ7" s="673"/>
      <c r="BR7" s="673"/>
      <c r="BS7" s="674">
        <v>10518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1940006</v>
      </c>
      <c r="CS7" s="621"/>
      <c r="CT7" s="621"/>
      <c r="CU7" s="621"/>
      <c r="CV7" s="621"/>
      <c r="CW7" s="621"/>
      <c r="CX7" s="621"/>
      <c r="CY7" s="622"/>
      <c r="CZ7" s="673">
        <v>16.5</v>
      </c>
      <c r="DA7" s="673"/>
      <c r="DB7" s="673"/>
      <c r="DC7" s="673"/>
      <c r="DD7" s="626">
        <v>182885</v>
      </c>
      <c r="DE7" s="621"/>
      <c r="DF7" s="621"/>
      <c r="DG7" s="621"/>
      <c r="DH7" s="621"/>
      <c r="DI7" s="621"/>
      <c r="DJ7" s="621"/>
      <c r="DK7" s="621"/>
      <c r="DL7" s="621"/>
      <c r="DM7" s="621"/>
      <c r="DN7" s="621"/>
      <c r="DO7" s="621"/>
      <c r="DP7" s="622"/>
      <c r="DQ7" s="626">
        <v>1380078</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2368</v>
      </c>
      <c r="S8" s="621"/>
      <c r="T8" s="621"/>
      <c r="U8" s="621"/>
      <c r="V8" s="621"/>
      <c r="W8" s="621"/>
      <c r="X8" s="621"/>
      <c r="Y8" s="622"/>
      <c r="Z8" s="673">
        <v>0</v>
      </c>
      <c r="AA8" s="673"/>
      <c r="AB8" s="673"/>
      <c r="AC8" s="673"/>
      <c r="AD8" s="674">
        <v>2368</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17070</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2634984</v>
      </c>
      <c r="CS8" s="621"/>
      <c r="CT8" s="621"/>
      <c r="CU8" s="621"/>
      <c r="CV8" s="621"/>
      <c r="CW8" s="621"/>
      <c r="CX8" s="621"/>
      <c r="CY8" s="622"/>
      <c r="CZ8" s="673">
        <v>22.3</v>
      </c>
      <c r="DA8" s="673"/>
      <c r="DB8" s="673"/>
      <c r="DC8" s="673"/>
      <c r="DD8" s="626">
        <v>4764</v>
      </c>
      <c r="DE8" s="621"/>
      <c r="DF8" s="621"/>
      <c r="DG8" s="621"/>
      <c r="DH8" s="621"/>
      <c r="DI8" s="621"/>
      <c r="DJ8" s="621"/>
      <c r="DK8" s="621"/>
      <c r="DL8" s="621"/>
      <c r="DM8" s="621"/>
      <c r="DN8" s="621"/>
      <c r="DO8" s="621"/>
      <c r="DP8" s="622"/>
      <c r="DQ8" s="626">
        <v>1505428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1550</v>
      </c>
      <c r="S9" s="621"/>
      <c r="T9" s="621"/>
      <c r="U9" s="621"/>
      <c r="V9" s="621"/>
      <c r="W9" s="621"/>
      <c r="X9" s="621"/>
      <c r="Y9" s="622"/>
      <c r="Z9" s="673">
        <v>0</v>
      </c>
      <c r="AA9" s="673"/>
      <c r="AB9" s="673"/>
      <c r="AC9" s="673"/>
      <c r="AD9" s="674">
        <v>1550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322797</v>
      </c>
      <c r="BH9" s="621"/>
      <c r="BI9" s="621"/>
      <c r="BJ9" s="621"/>
      <c r="BK9" s="621"/>
      <c r="BL9" s="621"/>
      <c r="BM9" s="621"/>
      <c r="BN9" s="622"/>
      <c r="BO9" s="673">
        <v>31.6</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1286787</v>
      </c>
      <c r="CS9" s="621"/>
      <c r="CT9" s="621"/>
      <c r="CU9" s="621"/>
      <c r="CV9" s="621"/>
      <c r="CW9" s="621"/>
      <c r="CX9" s="621"/>
      <c r="CY9" s="622"/>
      <c r="CZ9" s="673">
        <v>10.9</v>
      </c>
      <c r="DA9" s="673"/>
      <c r="DB9" s="673"/>
      <c r="DC9" s="673"/>
      <c r="DD9" s="626">
        <v>1326</v>
      </c>
      <c r="DE9" s="621"/>
      <c r="DF9" s="621"/>
      <c r="DG9" s="621"/>
      <c r="DH9" s="621"/>
      <c r="DI9" s="621"/>
      <c r="DJ9" s="621"/>
      <c r="DK9" s="621"/>
      <c r="DL9" s="621"/>
      <c r="DM9" s="621"/>
      <c r="DN9" s="621"/>
      <c r="DO9" s="621"/>
      <c r="DP9" s="622"/>
      <c r="DQ9" s="626">
        <v>1127733</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187559</v>
      </c>
      <c r="S10" s="621"/>
      <c r="T10" s="621"/>
      <c r="U10" s="621"/>
      <c r="V10" s="621"/>
      <c r="W10" s="621"/>
      <c r="X10" s="621"/>
      <c r="Y10" s="622"/>
      <c r="Z10" s="673">
        <v>1.5</v>
      </c>
      <c r="AA10" s="673"/>
      <c r="AB10" s="673"/>
      <c r="AC10" s="673"/>
      <c r="AD10" s="674">
        <v>187559</v>
      </c>
      <c r="AE10" s="674"/>
      <c r="AF10" s="674"/>
      <c r="AG10" s="674"/>
      <c r="AH10" s="674"/>
      <c r="AI10" s="674"/>
      <c r="AJ10" s="674"/>
      <c r="AK10" s="674"/>
      <c r="AL10" s="643">
        <v>2.6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28185</v>
      </c>
      <c r="BH10" s="621"/>
      <c r="BI10" s="621"/>
      <c r="BJ10" s="621"/>
      <c r="BK10" s="621"/>
      <c r="BL10" s="621"/>
      <c r="BM10" s="621"/>
      <c r="BN10" s="622"/>
      <c r="BO10" s="673">
        <v>2.8</v>
      </c>
      <c r="BP10" s="673"/>
      <c r="BQ10" s="673"/>
      <c r="BR10" s="673"/>
      <c r="BS10" s="626">
        <v>4688</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3836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1836</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29392</v>
      </c>
      <c r="BH11" s="621"/>
      <c r="BI11" s="621"/>
      <c r="BJ11" s="621"/>
      <c r="BK11" s="621"/>
      <c r="BL11" s="621"/>
      <c r="BM11" s="621"/>
      <c r="BN11" s="622"/>
      <c r="BO11" s="673">
        <v>2.9</v>
      </c>
      <c r="BP11" s="673"/>
      <c r="BQ11" s="673"/>
      <c r="BR11" s="673"/>
      <c r="BS11" s="626">
        <v>5830</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1228836</v>
      </c>
      <c r="CS11" s="621"/>
      <c r="CT11" s="621"/>
      <c r="CU11" s="621"/>
      <c r="CV11" s="621"/>
      <c r="CW11" s="621"/>
      <c r="CX11" s="621"/>
      <c r="CY11" s="622"/>
      <c r="CZ11" s="673">
        <v>10.4</v>
      </c>
      <c r="DA11" s="673"/>
      <c r="DB11" s="673"/>
      <c r="DC11" s="673"/>
      <c r="DD11" s="626">
        <v>313342</v>
      </c>
      <c r="DE11" s="621"/>
      <c r="DF11" s="621"/>
      <c r="DG11" s="621"/>
      <c r="DH11" s="621"/>
      <c r="DI11" s="621"/>
      <c r="DJ11" s="621"/>
      <c r="DK11" s="621"/>
      <c r="DL11" s="621"/>
      <c r="DM11" s="621"/>
      <c r="DN11" s="621"/>
      <c r="DO11" s="621"/>
      <c r="DP11" s="622"/>
      <c r="DQ11" s="626">
        <v>648369</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525773</v>
      </c>
      <c r="BH12" s="621"/>
      <c r="BI12" s="621"/>
      <c r="BJ12" s="621"/>
      <c r="BK12" s="621"/>
      <c r="BL12" s="621"/>
      <c r="BM12" s="621"/>
      <c r="BN12" s="622"/>
      <c r="BO12" s="673">
        <v>51.5</v>
      </c>
      <c r="BP12" s="673"/>
      <c r="BQ12" s="673"/>
      <c r="BR12" s="673"/>
      <c r="BS12" s="626">
        <v>17658</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238839</v>
      </c>
      <c r="CS12" s="621"/>
      <c r="CT12" s="621"/>
      <c r="CU12" s="621"/>
      <c r="CV12" s="621"/>
      <c r="CW12" s="621"/>
      <c r="CX12" s="621"/>
      <c r="CY12" s="622"/>
      <c r="CZ12" s="673">
        <v>2</v>
      </c>
      <c r="DA12" s="673"/>
      <c r="DB12" s="673"/>
      <c r="DC12" s="673"/>
      <c r="DD12" s="626">
        <v>9922</v>
      </c>
      <c r="DE12" s="621"/>
      <c r="DF12" s="621"/>
      <c r="DG12" s="621"/>
      <c r="DH12" s="621"/>
      <c r="DI12" s="621"/>
      <c r="DJ12" s="621"/>
      <c r="DK12" s="621"/>
      <c r="DL12" s="621"/>
      <c r="DM12" s="621"/>
      <c r="DN12" s="621"/>
      <c r="DO12" s="621"/>
      <c r="DP12" s="622"/>
      <c r="DQ12" s="626">
        <v>191988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17953</v>
      </c>
      <c r="S13" s="621"/>
      <c r="T13" s="621"/>
      <c r="U13" s="621"/>
      <c r="V13" s="621"/>
      <c r="W13" s="621"/>
      <c r="X13" s="621"/>
      <c r="Y13" s="622"/>
      <c r="Z13" s="673">
        <v>0.1</v>
      </c>
      <c r="AA13" s="673"/>
      <c r="AB13" s="673"/>
      <c r="AC13" s="673"/>
      <c r="AD13" s="674">
        <v>17953</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522474</v>
      </c>
      <c r="BH13" s="621"/>
      <c r="BI13" s="621"/>
      <c r="BJ13" s="621"/>
      <c r="BK13" s="621"/>
      <c r="BL13" s="621"/>
      <c r="BM13" s="621"/>
      <c r="BN13" s="622"/>
      <c r="BO13" s="673">
        <v>51.2</v>
      </c>
      <c r="BP13" s="673"/>
      <c r="BQ13" s="673"/>
      <c r="BR13" s="673"/>
      <c r="BS13" s="626">
        <v>17658</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874871</v>
      </c>
      <c r="CS13" s="621"/>
      <c r="CT13" s="621"/>
      <c r="CU13" s="621"/>
      <c r="CV13" s="621"/>
      <c r="CW13" s="621"/>
      <c r="CX13" s="621"/>
      <c r="CY13" s="622"/>
      <c r="CZ13" s="673">
        <v>7.4</v>
      </c>
      <c r="DA13" s="673"/>
      <c r="DB13" s="673"/>
      <c r="DC13" s="673"/>
      <c r="DD13" s="626">
        <v>473182</v>
      </c>
      <c r="DE13" s="621"/>
      <c r="DF13" s="621"/>
      <c r="DG13" s="621"/>
      <c r="DH13" s="621"/>
      <c r="DI13" s="621"/>
      <c r="DJ13" s="621"/>
      <c r="DK13" s="621"/>
      <c r="DL13" s="621"/>
      <c r="DM13" s="621"/>
      <c r="DN13" s="621"/>
      <c r="DO13" s="621"/>
      <c r="DP13" s="622"/>
      <c r="DQ13" s="626">
        <v>407454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42102</v>
      </c>
      <c r="BH14" s="621"/>
      <c r="BI14" s="621"/>
      <c r="BJ14" s="621"/>
      <c r="BK14" s="621"/>
      <c r="BL14" s="621"/>
      <c r="BM14" s="621"/>
      <c r="BN14" s="622"/>
      <c r="BO14" s="673">
        <v>4.0999999999999996</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448930</v>
      </c>
      <c r="CS14" s="621"/>
      <c r="CT14" s="621"/>
      <c r="CU14" s="621"/>
      <c r="CV14" s="621"/>
      <c r="CW14" s="621"/>
      <c r="CX14" s="621"/>
      <c r="CY14" s="622"/>
      <c r="CZ14" s="673">
        <v>3.8</v>
      </c>
      <c r="DA14" s="673"/>
      <c r="DB14" s="673"/>
      <c r="DC14" s="673"/>
      <c r="DD14" s="626">
        <v>51083</v>
      </c>
      <c r="DE14" s="621"/>
      <c r="DF14" s="621"/>
      <c r="DG14" s="621"/>
      <c r="DH14" s="621"/>
      <c r="DI14" s="621"/>
      <c r="DJ14" s="621"/>
      <c r="DK14" s="621"/>
      <c r="DL14" s="621"/>
      <c r="DM14" s="621"/>
      <c r="DN14" s="621"/>
      <c r="DO14" s="621"/>
      <c r="DP14" s="622"/>
      <c r="DQ14" s="626">
        <v>380576</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1831</v>
      </c>
      <c r="S15" s="621"/>
      <c r="T15" s="621"/>
      <c r="U15" s="621"/>
      <c r="V15" s="621"/>
      <c r="W15" s="621"/>
      <c r="X15" s="621"/>
      <c r="Y15" s="622"/>
      <c r="Z15" s="673">
        <v>0</v>
      </c>
      <c r="AA15" s="673"/>
      <c r="AB15" s="673"/>
      <c r="AC15" s="673"/>
      <c r="AD15" s="674">
        <v>1831</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49374</v>
      </c>
      <c r="BH15" s="621"/>
      <c r="BI15" s="621"/>
      <c r="BJ15" s="621"/>
      <c r="BK15" s="621"/>
      <c r="BL15" s="621"/>
      <c r="BM15" s="621"/>
      <c r="BN15" s="622"/>
      <c r="BO15" s="673">
        <v>4.8</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996750</v>
      </c>
      <c r="CS15" s="621"/>
      <c r="CT15" s="621"/>
      <c r="CU15" s="621"/>
      <c r="CV15" s="621"/>
      <c r="CW15" s="621"/>
      <c r="CX15" s="621"/>
      <c r="CY15" s="622"/>
      <c r="CZ15" s="673">
        <v>8.5</v>
      </c>
      <c r="DA15" s="673"/>
      <c r="DB15" s="673"/>
      <c r="DC15" s="673"/>
      <c r="DD15" s="626">
        <v>99978</v>
      </c>
      <c r="DE15" s="621"/>
      <c r="DF15" s="621"/>
      <c r="DG15" s="621"/>
      <c r="DH15" s="621"/>
      <c r="DI15" s="621"/>
      <c r="DJ15" s="621"/>
      <c r="DK15" s="621"/>
      <c r="DL15" s="621"/>
      <c r="DM15" s="621"/>
      <c r="DN15" s="621"/>
      <c r="DO15" s="621"/>
      <c r="DP15" s="622"/>
      <c r="DQ15" s="626">
        <v>786814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6566644</v>
      </c>
      <c r="S16" s="621"/>
      <c r="T16" s="621"/>
      <c r="U16" s="621"/>
      <c r="V16" s="621"/>
      <c r="W16" s="621"/>
      <c r="X16" s="621"/>
      <c r="Y16" s="622"/>
      <c r="Z16" s="673">
        <v>54.1</v>
      </c>
      <c r="AA16" s="673"/>
      <c r="AB16" s="673"/>
      <c r="AC16" s="673"/>
      <c r="AD16" s="674">
        <v>5778693</v>
      </c>
      <c r="AE16" s="674"/>
      <c r="AF16" s="674"/>
      <c r="AG16" s="674"/>
      <c r="AH16" s="674"/>
      <c r="AI16" s="674"/>
      <c r="AJ16" s="674"/>
      <c r="AK16" s="674"/>
      <c r="AL16" s="643">
        <v>80.5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43052</v>
      </c>
      <c r="CS16" s="621"/>
      <c r="CT16" s="621"/>
      <c r="CU16" s="621"/>
      <c r="CV16" s="621"/>
      <c r="CW16" s="621"/>
      <c r="CX16" s="621"/>
      <c r="CY16" s="622"/>
      <c r="CZ16" s="673">
        <v>0.4</v>
      </c>
      <c r="DA16" s="673"/>
      <c r="DB16" s="673"/>
      <c r="DC16" s="673"/>
      <c r="DD16" s="626" t="s">
        <v>112</v>
      </c>
      <c r="DE16" s="621"/>
      <c r="DF16" s="621"/>
      <c r="DG16" s="621"/>
      <c r="DH16" s="621"/>
      <c r="DI16" s="621"/>
      <c r="DJ16" s="621"/>
      <c r="DK16" s="621"/>
      <c r="DL16" s="621"/>
      <c r="DM16" s="621"/>
      <c r="DN16" s="621"/>
      <c r="DO16" s="621"/>
      <c r="DP16" s="622"/>
      <c r="DQ16" s="626">
        <v>15259</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5778693</v>
      </c>
      <c r="S17" s="621"/>
      <c r="T17" s="621"/>
      <c r="U17" s="621"/>
      <c r="V17" s="621"/>
      <c r="W17" s="621"/>
      <c r="X17" s="621"/>
      <c r="Y17" s="622"/>
      <c r="Z17" s="673">
        <v>47.6</v>
      </c>
      <c r="AA17" s="673"/>
      <c r="AB17" s="673"/>
      <c r="AC17" s="673"/>
      <c r="AD17" s="674">
        <v>5778693</v>
      </c>
      <c r="AE17" s="674"/>
      <c r="AF17" s="674"/>
      <c r="AG17" s="674"/>
      <c r="AH17" s="674"/>
      <c r="AI17" s="674"/>
      <c r="AJ17" s="674"/>
      <c r="AK17" s="674"/>
      <c r="AL17" s="643">
        <v>80.5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1994128</v>
      </c>
      <c r="CS17" s="621"/>
      <c r="CT17" s="621"/>
      <c r="CU17" s="621"/>
      <c r="CV17" s="621"/>
      <c r="CW17" s="621"/>
      <c r="CX17" s="621"/>
      <c r="CY17" s="622"/>
      <c r="CZ17" s="673">
        <v>16.899999999999999</v>
      </c>
      <c r="DA17" s="673"/>
      <c r="DB17" s="673"/>
      <c r="DC17" s="673"/>
      <c r="DD17" s="626" t="s">
        <v>112</v>
      </c>
      <c r="DE17" s="621"/>
      <c r="DF17" s="621"/>
      <c r="DG17" s="621"/>
      <c r="DH17" s="621"/>
      <c r="DI17" s="621"/>
      <c r="DJ17" s="621"/>
      <c r="DK17" s="621"/>
      <c r="DL17" s="621"/>
      <c r="DM17" s="621"/>
      <c r="DN17" s="621"/>
      <c r="DO17" s="621"/>
      <c r="DP17" s="622"/>
      <c r="DQ17" s="626">
        <v>1909104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787951</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5441</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7951968</v>
      </c>
      <c r="S20" s="621"/>
      <c r="T20" s="621"/>
      <c r="U20" s="621"/>
      <c r="V20" s="621"/>
      <c r="W20" s="621"/>
      <c r="X20" s="621"/>
      <c r="Y20" s="622"/>
      <c r="Z20" s="673">
        <v>65.5</v>
      </c>
      <c r="AA20" s="673"/>
      <c r="AB20" s="673"/>
      <c r="AC20" s="673"/>
      <c r="AD20" s="674">
        <v>7164017</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5441</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11790924</v>
      </c>
      <c r="CS20" s="621"/>
      <c r="CT20" s="621"/>
      <c r="CU20" s="621"/>
      <c r="CV20" s="621"/>
      <c r="CW20" s="621"/>
      <c r="CX20" s="621"/>
      <c r="CY20" s="622"/>
      <c r="CZ20" s="673">
        <v>100</v>
      </c>
      <c r="DA20" s="673"/>
      <c r="DB20" s="673"/>
      <c r="DC20" s="673"/>
      <c r="DD20" s="626">
        <v>1136482</v>
      </c>
      <c r="DE20" s="621"/>
      <c r="DF20" s="621"/>
      <c r="DG20" s="621"/>
      <c r="DH20" s="621"/>
      <c r="DI20" s="621"/>
      <c r="DJ20" s="621"/>
      <c r="DK20" s="621"/>
      <c r="DL20" s="621"/>
      <c r="DM20" s="621"/>
      <c r="DN20" s="621"/>
      <c r="DO20" s="621"/>
      <c r="DP20" s="622"/>
      <c r="DQ20" s="626">
        <v>8454544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1666</v>
      </c>
      <c r="S21" s="621"/>
      <c r="T21" s="621"/>
      <c r="U21" s="621"/>
      <c r="V21" s="621"/>
      <c r="W21" s="621"/>
      <c r="X21" s="621"/>
      <c r="Y21" s="622"/>
      <c r="Z21" s="673">
        <v>0</v>
      </c>
      <c r="AA21" s="673"/>
      <c r="AB21" s="673"/>
      <c r="AC21" s="673"/>
      <c r="AD21" s="674">
        <v>1666</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5441</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184346</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410748</v>
      </c>
      <c r="S23" s="621"/>
      <c r="T23" s="621"/>
      <c r="U23" s="621"/>
      <c r="V23" s="621"/>
      <c r="W23" s="621"/>
      <c r="X23" s="621"/>
      <c r="Y23" s="622"/>
      <c r="Z23" s="673">
        <v>3.4</v>
      </c>
      <c r="AA23" s="673"/>
      <c r="AB23" s="673"/>
      <c r="AC23" s="673"/>
      <c r="AD23" s="674">
        <v>2576</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22990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4825703</v>
      </c>
      <c r="CS24" s="671"/>
      <c r="CT24" s="671"/>
      <c r="CU24" s="671"/>
      <c r="CV24" s="671"/>
      <c r="CW24" s="671"/>
      <c r="CX24" s="671"/>
      <c r="CY24" s="718"/>
      <c r="CZ24" s="722">
        <v>40.9</v>
      </c>
      <c r="DA24" s="723"/>
      <c r="DB24" s="723"/>
      <c r="DC24" s="724"/>
      <c r="DD24" s="717">
        <v>3813677</v>
      </c>
      <c r="DE24" s="671"/>
      <c r="DF24" s="671"/>
      <c r="DG24" s="671"/>
      <c r="DH24" s="671"/>
      <c r="DI24" s="671"/>
      <c r="DJ24" s="671"/>
      <c r="DK24" s="718"/>
      <c r="DL24" s="717">
        <v>3775138</v>
      </c>
      <c r="DM24" s="671"/>
      <c r="DN24" s="671"/>
      <c r="DO24" s="671"/>
      <c r="DP24" s="671"/>
      <c r="DQ24" s="671"/>
      <c r="DR24" s="671"/>
      <c r="DS24" s="671"/>
      <c r="DT24" s="671"/>
      <c r="DU24" s="671"/>
      <c r="DV24" s="718"/>
      <c r="DW24" s="719">
        <v>50.6</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907474</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1514033</v>
      </c>
      <c r="CS25" s="639"/>
      <c r="CT25" s="639"/>
      <c r="CU25" s="639"/>
      <c r="CV25" s="639"/>
      <c r="CW25" s="639"/>
      <c r="CX25" s="639"/>
      <c r="CY25" s="640"/>
      <c r="CZ25" s="623">
        <v>12.8</v>
      </c>
      <c r="DA25" s="641"/>
      <c r="DB25" s="641"/>
      <c r="DC25" s="642"/>
      <c r="DD25" s="626">
        <v>1451444</v>
      </c>
      <c r="DE25" s="639"/>
      <c r="DF25" s="639"/>
      <c r="DG25" s="639"/>
      <c r="DH25" s="639"/>
      <c r="DI25" s="639"/>
      <c r="DJ25" s="639"/>
      <c r="DK25" s="640"/>
      <c r="DL25" s="626">
        <v>1418202</v>
      </c>
      <c r="DM25" s="639"/>
      <c r="DN25" s="639"/>
      <c r="DO25" s="639"/>
      <c r="DP25" s="639"/>
      <c r="DQ25" s="639"/>
      <c r="DR25" s="639"/>
      <c r="DS25" s="639"/>
      <c r="DT25" s="639"/>
      <c r="DU25" s="639"/>
      <c r="DV25" s="640"/>
      <c r="DW25" s="643">
        <v>19</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1001978</v>
      </c>
      <c r="CS26" s="621"/>
      <c r="CT26" s="621"/>
      <c r="CU26" s="621"/>
      <c r="CV26" s="621"/>
      <c r="CW26" s="621"/>
      <c r="CX26" s="621"/>
      <c r="CY26" s="622"/>
      <c r="CZ26" s="623">
        <v>8.5</v>
      </c>
      <c r="DA26" s="641"/>
      <c r="DB26" s="641"/>
      <c r="DC26" s="642"/>
      <c r="DD26" s="626">
        <v>964467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940215</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1020134</v>
      </c>
      <c r="BH27" s="621"/>
      <c r="BI27" s="621"/>
      <c r="BJ27" s="621"/>
      <c r="BK27" s="621"/>
      <c r="BL27" s="621"/>
      <c r="BM27" s="621"/>
      <c r="BN27" s="622"/>
      <c r="BO27" s="673">
        <v>100</v>
      </c>
      <c r="BP27" s="673"/>
      <c r="BQ27" s="673"/>
      <c r="BR27" s="673"/>
      <c r="BS27" s="626">
        <v>28176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1317542</v>
      </c>
      <c r="CS27" s="639"/>
      <c r="CT27" s="639"/>
      <c r="CU27" s="639"/>
      <c r="CV27" s="639"/>
      <c r="CW27" s="639"/>
      <c r="CX27" s="639"/>
      <c r="CY27" s="640"/>
      <c r="CZ27" s="623">
        <v>11.2</v>
      </c>
      <c r="DA27" s="641"/>
      <c r="DB27" s="641"/>
      <c r="DC27" s="642"/>
      <c r="DD27" s="626">
        <v>453129</v>
      </c>
      <c r="DE27" s="639"/>
      <c r="DF27" s="639"/>
      <c r="DG27" s="639"/>
      <c r="DH27" s="639"/>
      <c r="DI27" s="639"/>
      <c r="DJ27" s="639"/>
      <c r="DK27" s="640"/>
      <c r="DL27" s="626">
        <v>447832</v>
      </c>
      <c r="DM27" s="639"/>
      <c r="DN27" s="639"/>
      <c r="DO27" s="639"/>
      <c r="DP27" s="639"/>
      <c r="DQ27" s="639"/>
      <c r="DR27" s="639"/>
      <c r="DS27" s="639"/>
      <c r="DT27" s="639"/>
      <c r="DU27" s="639"/>
      <c r="DV27" s="640"/>
      <c r="DW27" s="643">
        <v>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26967</v>
      </c>
      <c r="S28" s="621"/>
      <c r="T28" s="621"/>
      <c r="U28" s="621"/>
      <c r="V28" s="621"/>
      <c r="W28" s="621"/>
      <c r="X28" s="621"/>
      <c r="Y28" s="622"/>
      <c r="Z28" s="673">
        <v>0.2</v>
      </c>
      <c r="AA28" s="673"/>
      <c r="AB28" s="673"/>
      <c r="AC28" s="673"/>
      <c r="AD28" s="674">
        <v>60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1994128</v>
      </c>
      <c r="CS28" s="621"/>
      <c r="CT28" s="621"/>
      <c r="CU28" s="621"/>
      <c r="CV28" s="621"/>
      <c r="CW28" s="621"/>
      <c r="CX28" s="621"/>
      <c r="CY28" s="622"/>
      <c r="CZ28" s="623">
        <v>16.899999999999999</v>
      </c>
      <c r="DA28" s="641"/>
      <c r="DB28" s="641"/>
      <c r="DC28" s="642"/>
      <c r="DD28" s="626">
        <v>1909104</v>
      </c>
      <c r="DE28" s="621"/>
      <c r="DF28" s="621"/>
      <c r="DG28" s="621"/>
      <c r="DH28" s="621"/>
      <c r="DI28" s="621"/>
      <c r="DJ28" s="621"/>
      <c r="DK28" s="622"/>
      <c r="DL28" s="626">
        <v>1909104</v>
      </c>
      <c r="DM28" s="621"/>
      <c r="DN28" s="621"/>
      <c r="DO28" s="621"/>
      <c r="DP28" s="621"/>
      <c r="DQ28" s="621"/>
      <c r="DR28" s="621"/>
      <c r="DS28" s="621"/>
      <c r="DT28" s="621"/>
      <c r="DU28" s="621"/>
      <c r="DV28" s="622"/>
      <c r="DW28" s="643">
        <v>25.6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26806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1993952</v>
      </c>
      <c r="CS29" s="639"/>
      <c r="CT29" s="639"/>
      <c r="CU29" s="639"/>
      <c r="CV29" s="639"/>
      <c r="CW29" s="639"/>
      <c r="CX29" s="639"/>
      <c r="CY29" s="640"/>
      <c r="CZ29" s="623">
        <v>16.899999999999999</v>
      </c>
      <c r="DA29" s="641"/>
      <c r="DB29" s="641"/>
      <c r="DC29" s="642"/>
      <c r="DD29" s="626">
        <v>1908928</v>
      </c>
      <c r="DE29" s="639"/>
      <c r="DF29" s="639"/>
      <c r="DG29" s="639"/>
      <c r="DH29" s="639"/>
      <c r="DI29" s="639"/>
      <c r="DJ29" s="639"/>
      <c r="DK29" s="640"/>
      <c r="DL29" s="626">
        <v>1908928</v>
      </c>
      <c r="DM29" s="639"/>
      <c r="DN29" s="639"/>
      <c r="DO29" s="639"/>
      <c r="DP29" s="639"/>
      <c r="DQ29" s="639"/>
      <c r="DR29" s="639"/>
      <c r="DS29" s="639"/>
      <c r="DT29" s="639"/>
      <c r="DU29" s="639"/>
      <c r="DV29" s="640"/>
      <c r="DW29" s="643">
        <v>25.6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164330</v>
      </c>
      <c r="S30" s="621"/>
      <c r="T30" s="621"/>
      <c r="U30" s="621"/>
      <c r="V30" s="621"/>
      <c r="W30" s="621"/>
      <c r="X30" s="621"/>
      <c r="Y30" s="622"/>
      <c r="Z30" s="673">
        <v>1.4</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99.4</v>
      </c>
      <c r="BH30" s="687"/>
      <c r="BI30" s="687"/>
      <c r="BJ30" s="687"/>
      <c r="BK30" s="687"/>
      <c r="BL30" s="687"/>
      <c r="BM30" s="688">
        <v>95.9</v>
      </c>
      <c r="BN30" s="687"/>
      <c r="BO30" s="687"/>
      <c r="BP30" s="687"/>
      <c r="BQ30" s="689"/>
      <c r="BR30" s="686">
        <v>99.5</v>
      </c>
      <c r="BS30" s="687"/>
      <c r="BT30" s="687"/>
      <c r="BU30" s="687"/>
      <c r="BV30" s="687"/>
      <c r="BW30" s="687"/>
      <c r="BX30" s="688">
        <v>96</v>
      </c>
      <c r="BY30" s="687"/>
      <c r="BZ30" s="687"/>
      <c r="CA30" s="687"/>
      <c r="CB30" s="689"/>
      <c r="CD30" s="692"/>
      <c r="CE30" s="693"/>
      <c r="CF30" s="657" t="s">
        <v>294</v>
      </c>
      <c r="CG30" s="654"/>
      <c r="CH30" s="654"/>
      <c r="CI30" s="654"/>
      <c r="CJ30" s="654"/>
      <c r="CK30" s="654"/>
      <c r="CL30" s="654"/>
      <c r="CM30" s="654"/>
      <c r="CN30" s="654"/>
      <c r="CO30" s="654"/>
      <c r="CP30" s="654"/>
      <c r="CQ30" s="655"/>
      <c r="CR30" s="620">
        <v>1866833</v>
      </c>
      <c r="CS30" s="621"/>
      <c r="CT30" s="621"/>
      <c r="CU30" s="621"/>
      <c r="CV30" s="621"/>
      <c r="CW30" s="621"/>
      <c r="CX30" s="621"/>
      <c r="CY30" s="622"/>
      <c r="CZ30" s="623">
        <v>15.8</v>
      </c>
      <c r="DA30" s="641"/>
      <c r="DB30" s="641"/>
      <c r="DC30" s="642"/>
      <c r="DD30" s="626">
        <v>1785469</v>
      </c>
      <c r="DE30" s="621"/>
      <c r="DF30" s="621"/>
      <c r="DG30" s="621"/>
      <c r="DH30" s="621"/>
      <c r="DI30" s="621"/>
      <c r="DJ30" s="621"/>
      <c r="DK30" s="622"/>
      <c r="DL30" s="626">
        <v>1785469</v>
      </c>
      <c r="DM30" s="621"/>
      <c r="DN30" s="621"/>
      <c r="DO30" s="621"/>
      <c r="DP30" s="621"/>
      <c r="DQ30" s="621"/>
      <c r="DR30" s="621"/>
      <c r="DS30" s="621"/>
      <c r="DT30" s="621"/>
      <c r="DU30" s="621"/>
      <c r="DV30" s="622"/>
      <c r="DW30" s="643">
        <v>23.9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360425</v>
      </c>
      <c r="S31" s="621"/>
      <c r="T31" s="621"/>
      <c r="U31" s="621"/>
      <c r="V31" s="621"/>
      <c r="W31" s="621"/>
      <c r="X31" s="621"/>
      <c r="Y31" s="622"/>
      <c r="Z31" s="673">
        <v>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98.4</v>
      </c>
      <c r="BN31" s="685"/>
      <c r="BO31" s="685"/>
      <c r="BP31" s="685"/>
      <c r="BQ31" s="649"/>
      <c r="BR31" s="684">
        <v>99.7</v>
      </c>
      <c r="BS31" s="639"/>
      <c r="BT31" s="639"/>
      <c r="BU31" s="639"/>
      <c r="BV31" s="639"/>
      <c r="BW31" s="639"/>
      <c r="BX31" s="675">
        <v>98.2</v>
      </c>
      <c r="BY31" s="685"/>
      <c r="BZ31" s="685"/>
      <c r="CA31" s="685"/>
      <c r="CB31" s="649"/>
      <c r="CD31" s="692"/>
      <c r="CE31" s="693"/>
      <c r="CF31" s="657" t="s">
        <v>298</v>
      </c>
      <c r="CG31" s="654"/>
      <c r="CH31" s="654"/>
      <c r="CI31" s="654"/>
      <c r="CJ31" s="654"/>
      <c r="CK31" s="654"/>
      <c r="CL31" s="654"/>
      <c r="CM31" s="654"/>
      <c r="CN31" s="654"/>
      <c r="CO31" s="654"/>
      <c r="CP31" s="654"/>
      <c r="CQ31" s="655"/>
      <c r="CR31" s="620">
        <v>127119</v>
      </c>
      <c r="CS31" s="639"/>
      <c r="CT31" s="639"/>
      <c r="CU31" s="639"/>
      <c r="CV31" s="639"/>
      <c r="CW31" s="639"/>
      <c r="CX31" s="639"/>
      <c r="CY31" s="640"/>
      <c r="CZ31" s="623">
        <v>1.1000000000000001</v>
      </c>
      <c r="DA31" s="641"/>
      <c r="DB31" s="641"/>
      <c r="DC31" s="642"/>
      <c r="DD31" s="626">
        <v>123459</v>
      </c>
      <c r="DE31" s="639"/>
      <c r="DF31" s="639"/>
      <c r="DG31" s="639"/>
      <c r="DH31" s="639"/>
      <c r="DI31" s="639"/>
      <c r="DJ31" s="639"/>
      <c r="DK31" s="640"/>
      <c r="DL31" s="626">
        <v>123459</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178869</v>
      </c>
      <c r="S32" s="621"/>
      <c r="T32" s="621"/>
      <c r="U32" s="621"/>
      <c r="V32" s="621"/>
      <c r="W32" s="621"/>
      <c r="X32" s="621"/>
      <c r="Y32" s="622"/>
      <c r="Z32" s="673">
        <v>1.5</v>
      </c>
      <c r="AA32" s="673"/>
      <c r="AB32" s="673"/>
      <c r="AC32" s="673"/>
      <c r="AD32" s="674">
        <v>11663</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93.7</v>
      </c>
      <c r="BN32" s="605"/>
      <c r="BO32" s="605"/>
      <c r="BP32" s="605"/>
      <c r="BQ32" s="662"/>
      <c r="BR32" s="683">
        <v>99.3</v>
      </c>
      <c r="BS32" s="605"/>
      <c r="BT32" s="605"/>
      <c r="BU32" s="605"/>
      <c r="BV32" s="605"/>
      <c r="BW32" s="605"/>
      <c r="BX32" s="668">
        <v>93.9</v>
      </c>
      <c r="BY32" s="605"/>
      <c r="BZ32" s="605"/>
      <c r="CA32" s="605"/>
      <c r="CB32" s="662"/>
      <c r="CD32" s="694"/>
      <c r="CE32" s="695"/>
      <c r="CF32" s="657" t="s">
        <v>301</v>
      </c>
      <c r="CG32" s="654"/>
      <c r="CH32" s="654"/>
      <c r="CI32" s="654"/>
      <c r="CJ32" s="654"/>
      <c r="CK32" s="654"/>
      <c r="CL32" s="654"/>
      <c r="CM32" s="654"/>
      <c r="CN32" s="654"/>
      <c r="CO32" s="654"/>
      <c r="CP32" s="654"/>
      <c r="CQ32" s="655"/>
      <c r="CR32" s="620">
        <v>176</v>
      </c>
      <c r="CS32" s="621"/>
      <c r="CT32" s="621"/>
      <c r="CU32" s="621"/>
      <c r="CV32" s="621"/>
      <c r="CW32" s="621"/>
      <c r="CX32" s="621"/>
      <c r="CY32" s="622"/>
      <c r="CZ32" s="623">
        <v>0</v>
      </c>
      <c r="DA32" s="641"/>
      <c r="DB32" s="641"/>
      <c r="DC32" s="642"/>
      <c r="DD32" s="626">
        <v>176</v>
      </c>
      <c r="DE32" s="621"/>
      <c r="DF32" s="621"/>
      <c r="DG32" s="621"/>
      <c r="DH32" s="621"/>
      <c r="DI32" s="621"/>
      <c r="DJ32" s="621"/>
      <c r="DK32" s="622"/>
      <c r="DL32" s="626">
        <v>176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961700</v>
      </c>
      <c r="S33" s="621"/>
      <c r="T33" s="621"/>
      <c r="U33" s="621"/>
      <c r="V33" s="621"/>
      <c r="W33" s="621"/>
      <c r="X33" s="621"/>
      <c r="Y33" s="622"/>
      <c r="Z33" s="673">
        <v>7.9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5785687</v>
      </c>
      <c r="CS33" s="639"/>
      <c r="CT33" s="639"/>
      <c r="CU33" s="639"/>
      <c r="CV33" s="639"/>
      <c r="CW33" s="639"/>
      <c r="CX33" s="639"/>
      <c r="CY33" s="640"/>
      <c r="CZ33" s="623">
        <v>49.1</v>
      </c>
      <c r="DA33" s="641"/>
      <c r="DB33" s="641"/>
      <c r="DC33" s="642"/>
      <c r="DD33" s="626">
        <v>4417524</v>
      </c>
      <c r="DE33" s="639"/>
      <c r="DF33" s="639"/>
      <c r="DG33" s="639"/>
      <c r="DH33" s="639"/>
      <c r="DI33" s="639"/>
      <c r="DJ33" s="639"/>
      <c r="DK33" s="640"/>
      <c r="DL33" s="626">
        <v>3277354</v>
      </c>
      <c r="DM33" s="639"/>
      <c r="DN33" s="639"/>
      <c r="DO33" s="639"/>
      <c r="DP33" s="639"/>
      <c r="DQ33" s="639"/>
      <c r="DR33" s="639"/>
      <c r="DS33" s="639"/>
      <c r="DT33" s="639"/>
      <c r="DU33" s="639"/>
      <c r="DV33" s="640"/>
      <c r="DW33" s="643">
        <v>44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1578374</v>
      </c>
      <c r="CS34" s="621"/>
      <c r="CT34" s="621"/>
      <c r="CU34" s="621"/>
      <c r="CV34" s="621"/>
      <c r="CW34" s="621"/>
      <c r="CX34" s="621"/>
      <c r="CY34" s="622"/>
      <c r="CZ34" s="623">
        <v>13.4</v>
      </c>
      <c r="DA34" s="641"/>
      <c r="DB34" s="641"/>
      <c r="DC34" s="642"/>
      <c r="DD34" s="626">
        <v>1010387</v>
      </c>
      <c r="DE34" s="621"/>
      <c r="DF34" s="621"/>
      <c r="DG34" s="621"/>
      <c r="DH34" s="621"/>
      <c r="DI34" s="621"/>
      <c r="DJ34" s="621"/>
      <c r="DK34" s="622"/>
      <c r="DL34" s="626">
        <v>876106</v>
      </c>
      <c r="DM34" s="621"/>
      <c r="DN34" s="621"/>
      <c r="DO34" s="621"/>
      <c r="DP34" s="621"/>
      <c r="DQ34" s="621"/>
      <c r="DR34" s="621"/>
      <c r="DS34" s="621"/>
      <c r="DT34" s="621"/>
      <c r="DU34" s="621"/>
      <c r="DV34" s="622"/>
      <c r="DW34" s="643">
        <v>11.8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275300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1864956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69830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175973</v>
      </c>
      <c r="CS35" s="639"/>
      <c r="CT35" s="639"/>
      <c r="CU35" s="639"/>
      <c r="CV35" s="639"/>
      <c r="CW35" s="639"/>
      <c r="CX35" s="639"/>
      <c r="CY35" s="640"/>
      <c r="CZ35" s="623">
        <v>1.5</v>
      </c>
      <c r="DA35" s="641"/>
      <c r="DB35" s="641"/>
      <c r="DC35" s="642"/>
      <c r="DD35" s="626">
        <v>148646</v>
      </c>
      <c r="DE35" s="639"/>
      <c r="DF35" s="639"/>
      <c r="DG35" s="639"/>
      <c r="DH35" s="639"/>
      <c r="DI35" s="639"/>
      <c r="DJ35" s="639"/>
      <c r="DK35" s="640"/>
      <c r="DL35" s="626">
        <v>114675</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12138504</v>
      </c>
      <c r="S36" s="661"/>
      <c r="T36" s="661"/>
      <c r="U36" s="661"/>
      <c r="V36" s="661"/>
      <c r="W36" s="661"/>
      <c r="X36" s="661"/>
      <c r="Y36" s="664"/>
      <c r="Z36" s="665">
        <v>100</v>
      </c>
      <c r="AA36" s="665"/>
      <c r="AB36" s="665"/>
      <c r="AC36" s="665"/>
      <c r="AD36" s="666">
        <v>7179982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524011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51436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2112034</v>
      </c>
      <c r="CS36" s="621"/>
      <c r="CT36" s="621"/>
      <c r="CU36" s="621"/>
      <c r="CV36" s="621"/>
      <c r="CW36" s="621"/>
      <c r="CX36" s="621"/>
      <c r="CY36" s="622"/>
      <c r="CZ36" s="623">
        <v>17.899999999999999</v>
      </c>
      <c r="DA36" s="641"/>
      <c r="DB36" s="641"/>
      <c r="DC36" s="642"/>
      <c r="DD36" s="626">
        <v>1508706</v>
      </c>
      <c r="DE36" s="621"/>
      <c r="DF36" s="621"/>
      <c r="DG36" s="621"/>
      <c r="DH36" s="621"/>
      <c r="DI36" s="621"/>
      <c r="DJ36" s="621"/>
      <c r="DK36" s="622"/>
      <c r="DL36" s="626">
        <v>1153531</v>
      </c>
      <c r="DM36" s="621"/>
      <c r="DN36" s="621"/>
      <c r="DO36" s="621"/>
      <c r="DP36" s="621"/>
      <c r="DQ36" s="621"/>
      <c r="DR36" s="621"/>
      <c r="DS36" s="621"/>
      <c r="DT36" s="621"/>
      <c r="DU36" s="621"/>
      <c r="DV36" s="622"/>
      <c r="DW36" s="643">
        <v>15.5</v>
      </c>
      <c r="DX36" s="644"/>
      <c r="DY36" s="644"/>
      <c r="DZ36" s="644"/>
      <c r="EA36" s="644"/>
      <c r="EB36" s="644"/>
      <c r="EC36" s="645"/>
    </row>
    <row r="37" spans="2:133" ht="11.25" customHeight="1">
      <c r="AQ37" s="646" t="s">
        <v>316</v>
      </c>
      <c r="AR37" s="647"/>
      <c r="AS37" s="647"/>
      <c r="AT37" s="647"/>
      <c r="AU37" s="647"/>
      <c r="AV37" s="647"/>
      <c r="AW37" s="647"/>
      <c r="AX37" s="647"/>
      <c r="AY37" s="648"/>
      <c r="AZ37" s="620">
        <v>332810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1794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742640</v>
      </c>
      <c r="CS37" s="639"/>
      <c r="CT37" s="639"/>
      <c r="CU37" s="639"/>
      <c r="CV37" s="639"/>
      <c r="CW37" s="639"/>
      <c r="CX37" s="639"/>
      <c r="CY37" s="640"/>
      <c r="CZ37" s="623">
        <v>6.3</v>
      </c>
      <c r="DA37" s="641"/>
      <c r="DB37" s="641"/>
      <c r="DC37" s="642"/>
      <c r="DD37" s="626">
        <v>704007</v>
      </c>
      <c r="DE37" s="639"/>
      <c r="DF37" s="639"/>
      <c r="DG37" s="639"/>
      <c r="DH37" s="639"/>
      <c r="DI37" s="639"/>
      <c r="DJ37" s="639"/>
      <c r="DK37" s="640"/>
      <c r="DL37" s="626">
        <v>631010</v>
      </c>
      <c r="DM37" s="639"/>
      <c r="DN37" s="639"/>
      <c r="DO37" s="639"/>
      <c r="DP37" s="639"/>
      <c r="DQ37" s="639"/>
      <c r="DR37" s="639"/>
      <c r="DS37" s="639"/>
      <c r="DT37" s="639"/>
      <c r="DU37" s="639"/>
      <c r="DV37" s="640"/>
      <c r="DW37" s="643">
        <v>8.5</v>
      </c>
      <c r="DX37" s="644"/>
      <c r="DY37" s="644"/>
      <c r="DZ37" s="644"/>
      <c r="EA37" s="644"/>
      <c r="EB37" s="644"/>
      <c r="EC37" s="645"/>
    </row>
    <row r="38" spans="2:133" ht="11.25" customHeight="1">
      <c r="AQ38" s="646" t="s">
        <v>319</v>
      </c>
      <c r="AR38" s="647"/>
      <c r="AS38" s="647"/>
      <c r="AT38" s="647"/>
      <c r="AU38" s="647"/>
      <c r="AV38" s="647"/>
      <c r="AW38" s="647"/>
      <c r="AX38" s="647"/>
      <c r="AY38" s="648"/>
      <c r="AZ38" s="620">
        <v>241169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2753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1532146</v>
      </c>
      <c r="CS38" s="621"/>
      <c r="CT38" s="621"/>
      <c r="CU38" s="621"/>
      <c r="CV38" s="621"/>
      <c r="CW38" s="621"/>
      <c r="CX38" s="621"/>
      <c r="CY38" s="622"/>
      <c r="CZ38" s="623">
        <v>13</v>
      </c>
      <c r="DA38" s="641"/>
      <c r="DB38" s="641"/>
      <c r="DC38" s="642"/>
      <c r="DD38" s="626">
        <v>1400728</v>
      </c>
      <c r="DE38" s="621"/>
      <c r="DF38" s="621"/>
      <c r="DG38" s="621"/>
      <c r="DH38" s="621"/>
      <c r="DI38" s="621"/>
      <c r="DJ38" s="621"/>
      <c r="DK38" s="622"/>
      <c r="DL38" s="626">
        <v>1133042</v>
      </c>
      <c r="DM38" s="621"/>
      <c r="DN38" s="621"/>
      <c r="DO38" s="621"/>
      <c r="DP38" s="621"/>
      <c r="DQ38" s="621"/>
      <c r="DR38" s="621"/>
      <c r="DS38" s="621"/>
      <c r="DT38" s="621"/>
      <c r="DU38" s="621"/>
      <c r="DV38" s="622"/>
      <c r="DW38" s="643">
        <v>15.2</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382910</v>
      </c>
      <c r="CS39" s="639"/>
      <c r="CT39" s="639"/>
      <c r="CU39" s="639"/>
      <c r="CV39" s="639"/>
      <c r="CW39" s="639"/>
      <c r="CX39" s="639"/>
      <c r="CY39" s="640"/>
      <c r="CZ39" s="623">
        <v>3.2</v>
      </c>
      <c r="DA39" s="641"/>
      <c r="DB39" s="641"/>
      <c r="DC39" s="642"/>
      <c r="DD39" s="626">
        <v>349057</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165531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4250</v>
      </c>
      <c r="CS40" s="621"/>
      <c r="CT40" s="621"/>
      <c r="CU40" s="621"/>
      <c r="CV40" s="621"/>
      <c r="CW40" s="621"/>
      <c r="CX40" s="621"/>
      <c r="CY40" s="622"/>
      <c r="CZ40" s="623">
        <v>0</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601435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358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1179534</v>
      </c>
      <c r="CS42" s="621"/>
      <c r="CT42" s="621"/>
      <c r="CU42" s="621"/>
      <c r="CV42" s="621"/>
      <c r="CW42" s="621"/>
      <c r="CX42" s="621"/>
      <c r="CY42" s="622"/>
      <c r="CZ42" s="623">
        <v>10</v>
      </c>
      <c r="DA42" s="624"/>
      <c r="DB42" s="624"/>
      <c r="DC42" s="625"/>
      <c r="DD42" s="626">
        <v>223343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77321</v>
      </c>
      <c r="CS43" s="639"/>
      <c r="CT43" s="639"/>
      <c r="CU43" s="639"/>
      <c r="CV43" s="639"/>
      <c r="CW43" s="639"/>
      <c r="CX43" s="639"/>
      <c r="CY43" s="640"/>
      <c r="CZ43" s="623">
        <v>0.7</v>
      </c>
      <c r="DA43" s="641"/>
      <c r="DB43" s="641"/>
      <c r="DC43" s="642"/>
      <c r="DD43" s="626">
        <v>63890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1136482</v>
      </c>
      <c r="CS44" s="621"/>
      <c r="CT44" s="621"/>
      <c r="CU44" s="621"/>
      <c r="CV44" s="621"/>
      <c r="CW44" s="621"/>
      <c r="CX44" s="621"/>
      <c r="CY44" s="622"/>
      <c r="CZ44" s="623">
        <v>9.6</v>
      </c>
      <c r="DA44" s="624"/>
      <c r="DB44" s="624"/>
      <c r="DC44" s="625"/>
      <c r="DD44" s="626">
        <v>208084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745839</v>
      </c>
      <c r="CS45" s="639"/>
      <c r="CT45" s="639"/>
      <c r="CU45" s="639"/>
      <c r="CV45" s="639"/>
      <c r="CW45" s="639"/>
      <c r="CX45" s="639"/>
      <c r="CY45" s="640"/>
      <c r="CZ45" s="623">
        <v>6.3</v>
      </c>
      <c r="DA45" s="641"/>
      <c r="DB45" s="641"/>
      <c r="DC45" s="642"/>
      <c r="DD45" s="626">
        <v>118680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310188</v>
      </c>
      <c r="CS46" s="621"/>
      <c r="CT46" s="621"/>
      <c r="CU46" s="621"/>
      <c r="CV46" s="621"/>
      <c r="CW46" s="621"/>
      <c r="CX46" s="621"/>
      <c r="CY46" s="622"/>
      <c r="CZ46" s="623">
        <v>2.6</v>
      </c>
      <c r="DA46" s="624"/>
      <c r="DB46" s="624"/>
      <c r="DC46" s="625"/>
      <c r="DD46" s="626">
        <v>77033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43052</v>
      </c>
      <c r="CS47" s="639"/>
      <c r="CT47" s="639"/>
      <c r="CU47" s="639"/>
      <c r="CV47" s="639"/>
      <c r="CW47" s="639"/>
      <c r="CX47" s="639"/>
      <c r="CY47" s="640"/>
      <c r="CZ47" s="623">
        <v>0.4</v>
      </c>
      <c r="DA47" s="641"/>
      <c r="DB47" s="641"/>
      <c r="DC47" s="642"/>
      <c r="DD47" s="626">
        <v>15259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11790924</v>
      </c>
      <c r="CS49" s="605"/>
      <c r="CT49" s="605"/>
      <c r="CU49" s="605"/>
      <c r="CV49" s="605"/>
      <c r="CW49" s="605"/>
      <c r="CX49" s="605"/>
      <c r="CY49" s="606"/>
      <c r="CZ49" s="607">
        <v>100</v>
      </c>
      <c r="DA49" s="608"/>
      <c r="DB49" s="608"/>
      <c r="DC49" s="609"/>
      <c r="DD49" s="610">
        <v>8454544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346</v>
      </c>
      <c r="DK2" s="1142"/>
      <c r="DL2" s="1142"/>
      <c r="DM2" s="1142"/>
      <c r="DN2" s="1142"/>
      <c r="DO2" s="1143"/>
      <c r="DP2" s="202"/>
      <c r="DQ2" s="1141" t="s">
        <v>347</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350</v>
      </c>
      <c r="B5" s="1028"/>
      <c r="C5" s="1028"/>
      <c r="D5" s="1028"/>
      <c r="E5" s="1028"/>
      <c r="F5" s="1028"/>
      <c r="G5" s="1028"/>
      <c r="H5" s="1028"/>
      <c r="I5" s="1028"/>
      <c r="J5" s="1028"/>
      <c r="K5" s="1028"/>
      <c r="L5" s="1028"/>
      <c r="M5" s="1028"/>
      <c r="N5" s="1028"/>
      <c r="O5" s="1028"/>
      <c r="P5" s="1029"/>
      <c r="Q5" s="1033" t="s">
        <v>351</v>
      </c>
      <c r="R5" s="1034"/>
      <c r="S5" s="1034"/>
      <c r="T5" s="1034"/>
      <c r="U5" s="1035"/>
      <c r="V5" s="1033" t="s">
        <v>352</v>
      </c>
      <c r="W5" s="1034"/>
      <c r="X5" s="1034"/>
      <c r="Y5" s="1034"/>
      <c r="Z5" s="1035"/>
      <c r="AA5" s="1033" t="s">
        <v>353</v>
      </c>
      <c r="AB5" s="1034"/>
      <c r="AC5" s="1034"/>
      <c r="AD5" s="1034"/>
      <c r="AE5" s="1034"/>
      <c r="AF5" s="1144" t="s">
        <v>354</v>
      </c>
      <c r="AG5" s="1034"/>
      <c r="AH5" s="1034"/>
      <c r="AI5" s="1034"/>
      <c r="AJ5" s="1049"/>
      <c r="AK5" s="1034" t="s">
        <v>355</v>
      </c>
      <c r="AL5" s="1034"/>
      <c r="AM5" s="1034"/>
      <c r="AN5" s="1034"/>
      <c r="AO5" s="1035"/>
      <c r="AP5" s="1033" t="s">
        <v>356</v>
      </c>
      <c r="AQ5" s="1034"/>
      <c r="AR5" s="1034"/>
      <c r="AS5" s="1034"/>
      <c r="AT5" s="1035"/>
      <c r="AU5" s="1033" t="s">
        <v>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358</v>
      </c>
      <c r="BR5" s="1028"/>
      <c r="BS5" s="1028"/>
      <c r="BT5" s="1028"/>
      <c r="BU5" s="1028"/>
      <c r="BV5" s="1028"/>
      <c r="BW5" s="1028"/>
      <c r="BX5" s="1028"/>
      <c r="BY5" s="1028"/>
      <c r="BZ5" s="1028"/>
      <c r="CA5" s="1028"/>
      <c r="CB5" s="1028"/>
      <c r="CC5" s="1028"/>
      <c r="CD5" s="1028"/>
      <c r="CE5" s="1028"/>
      <c r="CF5" s="1028"/>
      <c r="CG5" s="1029"/>
      <c r="CH5" s="1033" t="s">
        <v>359</v>
      </c>
      <c r="CI5" s="1034"/>
      <c r="CJ5" s="1034"/>
      <c r="CK5" s="1034"/>
      <c r="CL5" s="1035"/>
      <c r="CM5" s="1033" t="s">
        <v>360</v>
      </c>
      <c r="CN5" s="1034"/>
      <c r="CO5" s="1034"/>
      <c r="CP5" s="1034"/>
      <c r="CQ5" s="1035"/>
      <c r="CR5" s="1033" t="s">
        <v>361</v>
      </c>
      <c r="CS5" s="1034"/>
      <c r="CT5" s="1034"/>
      <c r="CU5" s="1034"/>
      <c r="CV5" s="1035"/>
      <c r="CW5" s="1033" t="s">
        <v>362</v>
      </c>
      <c r="CX5" s="1034"/>
      <c r="CY5" s="1034"/>
      <c r="CZ5" s="1034"/>
      <c r="DA5" s="1035"/>
      <c r="DB5" s="1033" t="s">
        <v>363</v>
      </c>
      <c r="DC5" s="1034"/>
      <c r="DD5" s="1034"/>
      <c r="DE5" s="1034"/>
      <c r="DF5" s="1035"/>
      <c r="DG5" s="1131" t="s">
        <v>364</v>
      </c>
      <c r="DH5" s="1132"/>
      <c r="DI5" s="1132"/>
      <c r="DJ5" s="1132"/>
      <c r="DK5" s="1133"/>
      <c r="DL5" s="1131" t="s">
        <v>365</v>
      </c>
      <c r="DM5" s="1132"/>
      <c r="DN5" s="1132"/>
      <c r="DO5" s="1132"/>
      <c r="DP5" s="1133"/>
      <c r="DQ5" s="1033" t="s">
        <v>366</v>
      </c>
      <c r="DR5" s="1034"/>
      <c r="DS5" s="1034"/>
      <c r="DT5" s="1034"/>
      <c r="DU5" s="1035"/>
      <c r="DV5" s="1033" t="s">
        <v>357</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5"/>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4"/>
      <c r="DH6" s="1135"/>
      <c r="DI6" s="1135"/>
      <c r="DJ6" s="1135"/>
      <c r="DK6" s="1136"/>
      <c r="DL6" s="1134"/>
      <c r="DM6" s="1135"/>
      <c r="DN6" s="1135"/>
      <c r="DO6" s="1135"/>
      <c r="DP6" s="1136"/>
      <c r="DQ6" s="1036"/>
      <c r="DR6" s="1037"/>
      <c r="DS6" s="1037"/>
      <c r="DT6" s="1037"/>
      <c r="DU6" s="1038"/>
      <c r="DV6" s="1036"/>
      <c r="DW6" s="1037"/>
      <c r="DX6" s="1037"/>
      <c r="DY6" s="1037"/>
      <c r="DZ6" s="1050"/>
      <c r="EA6" s="207"/>
    </row>
    <row r="7" spans="1:131" s="208" customFormat="1" ht="26.25" customHeight="1" thickTop="1" thickBot="1">
      <c r="A7" s="211">
        <v>1</v>
      </c>
      <c r="B7" s="1081" t="s">
        <v>367</v>
      </c>
      <c r="C7" s="1082"/>
      <c r="D7" s="1082"/>
      <c r="E7" s="1082"/>
      <c r="F7" s="1082"/>
      <c r="G7" s="1082"/>
      <c r="H7" s="1082"/>
      <c r="I7" s="1082"/>
      <c r="J7" s="1082"/>
      <c r="K7" s="1082"/>
      <c r="L7" s="1082"/>
      <c r="M7" s="1082"/>
      <c r="N7" s="1082"/>
      <c r="O7" s="1082"/>
      <c r="P7" s="1083"/>
      <c r="Q7" s="1137">
        <v>11851</v>
      </c>
      <c r="R7" s="1119"/>
      <c r="S7" s="1119"/>
      <c r="T7" s="1119"/>
      <c r="U7" s="1119"/>
      <c r="V7" s="1119">
        <v>11513</v>
      </c>
      <c r="W7" s="1119"/>
      <c r="X7" s="1119"/>
      <c r="Y7" s="1119"/>
      <c r="Z7" s="1119"/>
      <c r="AA7" s="1119">
        <f>Q7-V7</f>
        <v>338</v>
      </c>
      <c r="AB7" s="1119"/>
      <c r="AC7" s="1119"/>
      <c r="AD7" s="1119"/>
      <c r="AE7" s="1120"/>
      <c r="AF7" s="1138">
        <v>330</v>
      </c>
      <c r="AG7" s="1139"/>
      <c r="AH7" s="1139"/>
      <c r="AI7" s="1139"/>
      <c r="AJ7" s="1140"/>
      <c r="AK7" s="1124">
        <v>135</v>
      </c>
      <c r="AL7" s="1125"/>
      <c r="AM7" s="1125"/>
      <c r="AN7" s="1125"/>
      <c r="AO7" s="1125"/>
      <c r="AP7" s="1125">
        <f>14516-801</f>
        <v>13715</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543</v>
      </c>
      <c r="BT7" s="1129"/>
      <c r="BU7" s="1129"/>
      <c r="BV7" s="1129"/>
      <c r="BW7" s="1129"/>
      <c r="BX7" s="1129"/>
      <c r="BY7" s="1129"/>
      <c r="BZ7" s="1129"/>
      <c r="CA7" s="1129"/>
      <c r="CB7" s="1129"/>
      <c r="CC7" s="1129"/>
      <c r="CD7" s="1129"/>
      <c r="CE7" s="1129"/>
      <c r="CF7" s="1129"/>
      <c r="CG7" s="1130"/>
      <c r="CH7" s="1121">
        <v>0</v>
      </c>
      <c r="CI7" s="1122"/>
      <c r="CJ7" s="1122"/>
      <c r="CK7" s="1122"/>
      <c r="CL7" s="1123"/>
      <c r="CM7" s="1121">
        <v>3</v>
      </c>
      <c r="CN7" s="1122"/>
      <c r="CO7" s="1122"/>
      <c r="CP7" s="1122"/>
      <c r="CQ7" s="1123"/>
      <c r="CR7" s="1121">
        <v>13</v>
      </c>
      <c r="CS7" s="1122"/>
      <c r="CT7" s="1122"/>
      <c r="CU7" s="1122"/>
      <c r="CV7" s="1123"/>
      <c r="CW7" s="1121" t="s">
        <v>545</v>
      </c>
      <c r="CX7" s="1122"/>
      <c r="CY7" s="1122"/>
      <c r="CZ7" s="1122"/>
      <c r="DA7" s="1123"/>
      <c r="DB7" s="1121" t="s">
        <v>545</v>
      </c>
      <c r="DC7" s="1122"/>
      <c r="DD7" s="1122"/>
      <c r="DE7" s="1122"/>
      <c r="DF7" s="1123"/>
      <c r="DG7" s="1121" t="s">
        <v>545</v>
      </c>
      <c r="DH7" s="1122"/>
      <c r="DI7" s="1122"/>
      <c r="DJ7" s="1122"/>
      <c r="DK7" s="1123"/>
      <c r="DL7" s="1121" t="s">
        <v>545</v>
      </c>
      <c r="DM7" s="1122"/>
      <c r="DN7" s="1122"/>
      <c r="DO7" s="1122"/>
      <c r="DP7" s="1123"/>
      <c r="DQ7" s="1121" t="s">
        <v>545</v>
      </c>
      <c r="DR7" s="1122"/>
      <c r="DS7" s="1122"/>
      <c r="DT7" s="1122"/>
      <c r="DU7" s="1123"/>
      <c r="DV7" s="1146"/>
      <c r="DW7" s="1147"/>
      <c r="DX7" s="1147"/>
      <c r="DY7" s="1147"/>
      <c r="DZ7" s="1148"/>
      <c r="EA7" s="207"/>
    </row>
    <row r="8" spans="1:131" s="208" customFormat="1" ht="26.25" customHeight="1" thickTop="1">
      <c r="A8" s="214">
        <v>2</v>
      </c>
      <c r="B8" s="1069" t="s">
        <v>368</v>
      </c>
      <c r="C8" s="1070"/>
      <c r="D8" s="1070"/>
      <c r="E8" s="1070"/>
      <c r="F8" s="1070"/>
      <c r="G8" s="1070"/>
      <c r="H8" s="1070"/>
      <c r="I8" s="1070"/>
      <c r="J8" s="1070"/>
      <c r="K8" s="1070"/>
      <c r="L8" s="1070"/>
      <c r="M8" s="1070"/>
      <c r="N8" s="1070"/>
      <c r="O8" s="1070"/>
      <c r="P8" s="1071"/>
      <c r="Q8" s="1075">
        <v>476</v>
      </c>
      <c r="R8" s="1076"/>
      <c r="S8" s="1076"/>
      <c r="T8" s="1076"/>
      <c r="U8" s="1076"/>
      <c r="V8" s="1076">
        <v>466</v>
      </c>
      <c r="W8" s="1076"/>
      <c r="X8" s="1076"/>
      <c r="Y8" s="1076"/>
      <c r="Z8" s="1076"/>
      <c r="AA8" s="1119">
        <f>Q8-V8</f>
        <v>10</v>
      </c>
      <c r="AB8" s="1119"/>
      <c r="AC8" s="1119"/>
      <c r="AD8" s="1119"/>
      <c r="AE8" s="1120"/>
      <c r="AF8" s="1051">
        <v>10</v>
      </c>
      <c r="AG8" s="1052"/>
      <c r="AH8" s="1052"/>
      <c r="AI8" s="1052"/>
      <c r="AJ8" s="1053"/>
      <c r="AK8" s="1117">
        <v>214</v>
      </c>
      <c r="AL8" s="1118"/>
      <c r="AM8" s="1118"/>
      <c r="AN8" s="1118"/>
      <c r="AO8" s="1118"/>
      <c r="AP8" s="1118">
        <v>801</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6" t="s">
        <v>544</v>
      </c>
      <c r="BT8" s="1047"/>
      <c r="BU8" s="1047"/>
      <c r="BV8" s="1047"/>
      <c r="BW8" s="1047"/>
      <c r="BX8" s="1047"/>
      <c r="BY8" s="1047"/>
      <c r="BZ8" s="1047"/>
      <c r="CA8" s="1047"/>
      <c r="CB8" s="1047"/>
      <c r="CC8" s="1047"/>
      <c r="CD8" s="1047"/>
      <c r="CE8" s="1047"/>
      <c r="CF8" s="1047"/>
      <c r="CG8" s="1048"/>
      <c r="CH8" s="1021">
        <v>0</v>
      </c>
      <c r="CI8" s="1022"/>
      <c r="CJ8" s="1022"/>
      <c r="CK8" s="1022"/>
      <c r="CL8" s="1023"/>
      <c r="CM8" s="1021">
        <v>904</v>
      </c>
      <c r="CN8" s="1022"/>
      <c r="CO8" s="1022"/>
      <c r="CP8" s="1022"/>
      <c r="CQ8" s="1023"/>
      <c r="CR8" s="1021">
        <v>315</v>
      </c>
      <c r="CS8" s="1022"/>
      <c r="CT8" s="1022"/>
      <c r="CU8" s="1022"/>
      <c r="CV8" s="1023"/>
      <c r="CW8" s="1021" t="s">
        <v>545</v>
      </c>
      <c r="CX8" s="1022"/>
      <c r="CY8" s="1022"/>
      <c r="CZ8" s="1022"/>
      <c r="DA8" s="1023"/>
      <c r="DB8" s="1021" t="s">
        <v>545</v>
      </c>
      <c r="DC8" s="1022"/>
      <c r="DD8" s="1022"/>
      <c r="DE8" s="1022"/>
      <c r="DF8" s="1023"/>
      <c r="DG8" s="1021" t="s">
        <v>545</v>
      </c>
      <c r="DH8" s="1022"/>
      <c r="DI8" s="1022"/>
      <c r="DJ8" s="1022"/>
      <c r="DK8" s="1023"/>
      <c r="DL8" s="1021" t="s">
        <v>545</v>
      </c>
      <c r="DM8" s="1022"/>
      <c r="DN8" s="1022"/>
      <c r="DO8" s="1022"/>
      <c r="DP8" s="1023"/>
      <c r="DQ8" s="1021" t="s">
        <v>545</v>
      </c>
      <c r="DR8" s="1022"/>
      <c r="DS8" s="1022"/>
      <c r="DT8" s="1022"/>
      <c r="DU8" s="1023"/>
      <c r="DV8" s="1024"/>
      <c r="DW8" s="1025"/>
      <c r="DX8" s="1025"/>
      <c r="DY8" s="1025"/>
      <c r="DZ8" s="1026"/>
      <c r="EA8" s="207"/>
    </row>
    <row r="9" spans="1:131" s="208" customFormat="1" ht="26.25" customHeight="1">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369</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9">
        <v>12139</v>
      </c>
      <c r="R23" s="1100"/>
      <c r="S23" s="1100"/>
      <c r="T23" s="1100"/>
      <c r="U23" s="1100"/>
      <c r="V23" s="1100">
        <v>11791</v>
      </c>
      <c r="W23" s="1100"/>
      <c r="X23" s="1100"/>
      <c r="Y23" s="1100"/>
      <c r="Z23" s="1100"/>
      <c r="AA23" s="1100">
        <f>Q23-V23</f>
        <v>348</v>
      </c>
      <c r="AB23" s="1100"/>
      <c r="AC23" s="1100"/>
      <c r="AD23" s="1100"/>
      <c r="AE23" s="1101"/>
      <c r="AF23" s="1102">
        <v>340</v>
      </c>
      <c r="AG23" s="1100"/>
      <c r="AH23" s="1100"/>
      <c r="AI23" s="1100"/>
      <c r="AJ23" s="1103"/>
      <c r="AK23" s="1104"/>
      <c r="AL23" s="1105"/>
      <c r="AM23" s="1105"/>
      <c r="AN23" s="1105"/>
      <c r="AO23" s="1105"/>
      <c r="AP23" s="1100">
        <v>14516</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5" t="s">
        <v>372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4" t="s">
        <v>373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350</v>
      </c>
      <c r="B26" s="1028"/>
      <c r="C26" s="1028"/>
      <c r="D26" s="1028"/>
      <c r="E26" s="1028"/>
      <c r="F26" s="1028"/>
      <c r="G26" s="1028"/>
      <c r="H26" s="1028"/>
      <c r="I26" s="1028"/>
      <c r="J26" s="1028"/>
      <c r="K26" s="1028"/>
      <c r="L26" s="1028"/>
      <c r="M26" s="1028"/>
      <c r="N26" s="1028"/>
      <c r="O26" s="1028"/>
      <c r="P26" s="1029"/>
      <c r="Q26" s="1033" t="s">
        <v>374</v>
      </c>
      <c r="R26" s="1034"/>
      <c r="S26" s="1034"/>
      <c r="T26" s="1034"/>
      <c r="U26" s="1035"/>
      <c r="V26" s="1033" t="s">
        <v>375</v>
      </c>
      <c r="W26" s="1034"/>
      <c r="X26" s="1034"/>
      <c r="Y26" s="1034"/>
      <c r="Z26" s="1035"/>
      <c r="AA26" s="1033" t="s">
        <v>376</v>
      </c>
      <c r="AB26" s="1034"/>
      <c r="AC26" s="1034"/>
      <c r="AD26" s="1034"/>
      <c r="AE26" s="1034"/>
      <c r="AF26" s="1090" t="s">
        <v>377</v>
      </c>
      <c r="AG26" s="1040"/>
      <c r="AH26" s="1040"/>
      <c r="AI26" s="1040"/>
      <c r="AJ26" s="1091"/>
      <c r="AK26" s="1034" t="s">
        <v>378</v>
      </c>
      <c r="AL26" s="1034"/>
      <c r="AM26" s="1034"/>
      <c r="AN26" s="1034"/>
      <c r="AO26" s="1035"/>
      <c r="AP26" s="1033" t="s">
        <v>379</v>
      </c>
      <c r="AQ26" s="1034"/>
      <c r="AR26" s="1034"/>
      <c r="AS26" s="1034"/>
      <c r="AT26" s="1035"/>
      <c r="AU26" s="1033" t="s">
        <v>380</v>
      </c>
      <c r="AV26" s="1034"/>
      <c r="AW26" s="1034"/>
      <c r="AX26" s="1034"/>
      <c r="AY26" s="1035"/>
      <c r="AZ26" s="1033" t="s">
        <v>381</v>
      </c>
      <c r="BA26" s="1034"/>
      <c r="BB26" s="1034"/>
      <c r="BC26" s="1034"/>
      <c r="BD26" s="1035"/>
      <c r="BE26" s="1033" t="s">
        <v>357</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1" t="s">
        <v>382</v>
      </c>
      <c r="C28" s="1082"/>
      <c r="D28" s="1082"/>
      <c r="E28" s="1082"/>
      <c r="F28" s="1082"/>
      <c r="G28" s="1082"/>
      <c r="H28" s="1082"/>
      <c r="I28" s="1082"/>
      <c r="J28" s="1082"/>
      <c r="K28" s="1082"/>
      <c r="L28" s="1082"/>
      <c r="M28" s="1082"/>
      <c r="N28" s="1082"/>
      <c r="O28" s="1082"/>
      <c r="P28" s="1083"/>
      <c r="Q28" s="1084">
        <v>1683</v>
      </c>
      <c r="R28" s="1085"/>
      <c r="S28" s="1085"/>
      <c r="T28" s="1085"/>
      <c r="U28" s="1085"/>
      <c r="V28" s="1085">
        <v>1613</v>
      </c>
      <c r="W28" s="1085"/>
      <c r="X28" s="1085"/>
      <c r="Y28" s="1085"/>
      <c r="Z28" s="1085"/>
      <c r="AA28" s="1085">
        <v>70</v>
      </c>
      <c r="AB28" s="1085"/>
      <c r="AC28" s="1085"/>
      <c r="AD28" s="1085"/>
      <c r="AE28" s="1086"/>
      <c r="AF28" s="1087">
        <v>70</v>
      </c>
      <c r="AG28" s="1085"/>
      <c r="AH28" s="1085"/>
      <c r="AI28" s="1085"/>
      <c r="AJ28" s="1088"/>
      <c r="AK28" s="1089">
        <v>169</v>
      </c>
      <c r="AL28" s="1078"/>
      <c r="AM28" s="1078"/>
      <c r="AN28" s="1078"/>
      <c r="AO28" s="1078"/>
      <c r="AP28" s="1078" t="s">
        <v>534</v>
      </c>
      <c r="AQ28" s="1078"/>
      <c r="AR28" s="1078"/>
      <c r="AS28" s="1078"/>
      <c r="AT28" s="1078"/>
      <c r="AU28" s="1078" t="s">
        <v>534</v>
      </c>
      <c r="AV28" s="1078"/>
      <c r="AW28" s="1078"/>
      <c r="AX28" s="1078"/>
      <c r="AY28" s="1078"/>
      <c r="AZ28" s="1078" t="s">
        <v>534</v>
      </c>
      <c r="BA28" s="1078"/>
      <c r="BB28" s="1078"/>
      <c r="BC28" s="1078"/>
      <c r="BD28" s="1078"/>
      <c r="BE28" s="1079"/>
      <c r="BF28" s="1079"/>
      <c r="BG28" s="1079"/>
      <c r="BH28" s="1079"/>
      <c r="BI28" s="1080"/>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383</v>
      </c>
      <c r="C29" s="1070"/>
      <c r="D29" s="1070"/>
      <c r="E29" s="1070"/>
      <c r="F29" s="1070"/>
      <c r="G29" s="1070"/>
      <c r="H29" s="1070"/>
      <c r="I29" s="1070"/>
      <c r="J29" s="1070"/>
      <c r="K29" s="1070"/>
      <c r="L29" s="1070"/>
      <c r="M29" s="1070"/>
      <c r="N29" s="1070"/>
      <c r="O29" s="1070"/>
      <c r="P29" s="1071"/>
      <c r="Q29" s="1075">
        <v>53</v>
      </c>
      <c r="R29" s="1076"/>
      <c r="S29" s="1076"/>
      <c r="T29" s="1076"/>
      <c r="U29" s="1076"/>
      <c r="V29" s="1076">
        <v>51</v>
      </c>
      <c r="W29" s="1076"/>
      <c r="X29" s="1076"/>
      <c r="Y29" s="1076"/>
      <c r="Z29" s="1076"/>
      <c r="AA29" s="1076">
        <v>2</v>
      </c>
      <c r="AB29" s="1076"/>
      <c r="AC29" s="1076"/>
      <c r="AD29" s="1076"/>
      <c r="AE29" s="1077"/>
      <c r="AF29" s="1051">
        <v>2</v>
      </c>
      <c r="AG29" s="1052"/>
      <c r="AH29" s="1052"/>
      <c r="AI29" s="1052"/>
      <c r="AJ29" s="1053"/>
      <c r="AK29" s="1009">
        <v>31</v>
      </c>
      <c r="AL29" s="1000"/>
      <c r="AM29" s="1000"/>
      <c r="AN29" s="1000"/>
      <c r="AO29" s="1000"/>
      <c r="AP29" s="1000" t="s">
        <v>534</v>
      </c>
      <c r="AQ29" s="1000"/>
      <c r="AR29" s="1000"/>
      <c r="AS29" s="1000"/>
      <c r="AT29" s="1000"/>
      <c r="AU29" s="1000" t="s">
        <v>534</v>
      </c>
      <c r="AV29" s="1000"/>
      <c r="AW29" s="1000"/>
      <c r="AX29" s="1000"/>
      <c r="AY29" s="1000"/>
      <c r="AZ29" s="1000" t="s">
        <v>534</v>
      </c>
      <c r="BA29" s="1000"/>
      <c r="BB29" s="1000"/>
      <c r="BC29" s="1000"/>
      <c r="BD29" s="1000"/>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384</v>
      </c>
      <c r="C30" s="1070"/>
      <c r="D30" s="1070"/>
      <c r="E30" s="1070"/>
      <c r="F30" s="1070"/>
      <c r="G30" s="1070"/>
      <c r="H30" s="1070"/>
      <c r="I30" s="1070"/>
      <c r="J30" s="1070"/>
      <c r="K30" s="1070"/>
      <c r="L30" s="1070"/>
      <c r="M30" s="1070"/>
      <c r="N30" s="1070"/>
      <c r="O30" s="1070"/>
      <c r="P30" s="1071"/>
      <c r="Q30" s="1075">
        <v>364</v>
      </c>
      <c r="R30" s="1076"/>
      <c r="S30" s="1076"/>
      <c r="T30" s="1076"/>
      <c r="U30" s="1076"/>
      <c r="V30" s="1076">
        <v>362</v>
      </c>
      <c r="W30" s="1076"/>
      <c r="X30" s="1076"/>
      <c r="Y30" s="1076"/>
      <c r="Z30" s="1076"/>
      <c r="AA30" s="1076">
        <v>2</v>
      </c>
      <c r="AB30" s="1076"/>
      <c r="AC30" s="1076"/>
      <c r="AD30" s="1076"/>
      <c r="AE30" s="1077"/>
      <c r="AF30" s="1051">
        <v>2</v>
      </c>
      <c r="AG30" s="1052"/>
      <c r="AH30" s="1052"/>
      <c r="AI30" s="1052"/>
      <c r="AJ30" s="1053"/>
      <c r="AK30" s="1009">
        <v>254</v>
      </c>
      <c r="AL30" s="1000"/>
      <c r="AM30" s="1000"/>
      <c r="AN30" s="1000"/>
      <c r="AO30" s="1000"/>
      <c r="AP30" s="1000" t="s">
        <v>534</v>
      </c>
      <c r="AQ30" s="1000"/>
      <c r="AR30" s="1000"/>
      <c r="AS30" s="1000"/>
      <c r="AT30" s="1000"/>
      <c r="AU30" s="1000" t="s">
        <v>534</v>
      </c>
      <c r="AV30" s="1000"/>
      <c r="AW30" s="1000"/>
      <c r="AX30" s="1000"/>
      <c r="AY30" s="1000"/>
      <c r="AZ30" s="1000" t="s">
        <v>534</v>
      </c>
      <c r="BA30" s="1000"/>
      <c r="BB30" s="1000"/>
      <c r="BC30" s="1000"/>
      <c r="BD30" s="1000"/>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385</v>
      </c>
      <c r="C31" s="1070"/>
      <c r="D31" s="1070"/>
      <c r="E31" s="1070"/>
      <c r="F31" s="1070"/>
      <c r="G31" s="1070"/>
      <c r="H31" s="1070"/>
      <c r="I31" s="1070"/>
      <c r="J31" s="1070"/>
      <c r="K31" s="1070"/>
      <c r="L31" s="1070"/>
      <c r="M31" s="1070"/>
      <c r="N31" s="1070"/>
      <c r="O31" s="1070"/>
      <c r="P31" s="1071"/>
      <c r="Q31" s="1075">
        <v>646</v>
      </c>
      <c r="R31" s="1076"/>
      <c r="S31" s="1076"/>
      <c r="T31" s="1076"/>
      <c r="U31" s="1076"/>
      <c r="V31" s="1076">
        <v>607</v>
      </c>
      <c r="W31" s="1076"/>
      <c r="X31" s="1076"/>
      <c r="Y31" s="1076"/>
      <c r="Z31" s="1076"/>
      <c r="AA31" s="1076">
        <v>39</v>
      </c>
      <c r="AB31" s="1076"/>
      <c r="AC31" s="1076"/>
      <c r="AD31" s="1076"/>
      <c r="AE31" s="1077"/>
      <c r="AF31" s="1051">
        <v>39</v>
      </c>
      <c r="AG31" s="1052"/>
      <c r="AH31" s="1052"/>
      <c r="AI31" s="1052"/>
      <c r="AJ31" s="1053"/>
      <c r="AK31" s="1009">
        <v>291</v>
      </c>
      <c r="AL31" s="1000"/>
      <c r="AM31" s="1000"/>
      <c r="AN31" s="1000"/>
      <c r="AO31" s="1000"/>
      <c r="AP31" s="1000">
        <v>3425</v>
      </c>
      <c r="AQ31" s="1000"/>
      <c r="AR31" s="1000"/>
      <c r="AS31" s="1000"/>
      <c r="AT31" s="1000"/>
      <c r="AU31" s="1000">
        <v>1740</v>
      </c>
      <c r="AV31" s="1000"/>
      <c r="AW31" s="1000"/>
      <c r="AX31" s="1000"/>
      <c r="AY31" s="1000"/>
      <c r="AZ31" s="1074" t="s">
        <v>534</v>
      </c>
      <c r="BA31" s="1074"/>
      <c r="BB31" s="1074"/>
      <c r="BC31" s="1074"/>
      <c r="BD31" s="1074"/>
      <c r="BE31" s="1064" t="s">
        <v>386</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t="s">
        <v>387</v>
      </c>
      <c r="C32" s="1070"/>
      <c r="D32" s="1070"/>
      <c r="E32" s="1070"/>
      <c r="F32" s="1070"/>
      <c r="G32" s="1070"/>
      <c r="H32" s="1070"/>
      <c r="I32" s="1070"/>
      <c r="J32" s="1070"/>
      <c r="K32" s="1070"/>
      <c r="L32" s="1070"/>
      <c r="M32" s="1070"/>
      <c r="N32" s="1070"/>
      <c r="O32" s="1070"/>
      <c r="P32" s="1071"/>
      <c r="Q32" s="1075">
        <v>855</v>
      </c>
      <c r="R32" s="1076"/>
      <c r="S32" s="1076"/>
      <c r="T32" s="1076"/>
      <c r="U32" s="1076"/>
      <c r="V32" s="1076">
        <v>838</v>
      </c>
      <c r="W32" s="1076"/>
      <c r="X32" s="1076"/>
      <c r="Y32" s="1076"/>
      <c r="Z32" s="1076"/>
      <c r="AA32" s="1076">
        <v>16</v>
      </c>
      <c r="AB32" s="1076"/>
      <c r="AC32" s="1076"/>
      <c r="AD32" s="1076"/>
      <c r="AE32" s="1077"/>
      <c r="AF32" s="1051">
        <v>16</v>
      </c>
      <c r="AG32" s="1052"/>
      <c r="AH32" s="1052"/>
      <c r="AI32" s="1052"/>
      <c r="AJ32" s="1053"/>
      <c r="AK32" s="1009">
        <v>531</v>
      </c>
      <c r="AL32" s="1000"/>
      <c r="AM32" s="1000"/>
      <c r="AN32" s="1000"/>
      <c r="AO32" s="1000"/>
      <c r="AP32" s="1000">
        <v>6362</v>
      </c>
      <c r="AQ32" s="1000"/>
      <c r="AR32" s="1000"/>
      <c r="AS32" s="1000"/>
      <c r="AT32" s="1000"/>
      <c r="AU32" s="1000">
        <v>6356</v>
      </c>
      <c r="AV32" s="1000"/>
      <c r="AW32" s="1000"/>
      <c r="AX32" s="1000"/>
      <c r="AY32" s="1000"/>
      <c r="AZ32" s="1074" t="s">
        <v>534</v>
      </c>
      <c r="BA32" s="1074"/>
      <c r="BB32" s="1074"/>
      <c r="BC32" s="1074"/>
      <c r="BD32" s="1074"/>
      <c r="BE32" s="1064" t="s">
        <v>386</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388</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129</v>
      </c>
      <c r="AG63" s="988"/>
      <c r="AH63" s="988"/>
      <c r="AI63" s="988"/>
      <c r="AJ63" s="1062"/>
      <c r="AK63" s="1063"/>
      <c r="AL63" s="992"/>
      <c r="AM63" s="992"/>
      <c r="AN63" s="992"/>
      <c r="AO63" s="992"/>
      <c r="AP63" s="988">
        <f>SUM(AP28:AT32)</f>
        <v>9787</v>
      </c>
      <c r="AQ63" s="988"/>
      <c r="AR63" s="988"/>
      <c r="AS63" s="988"/>
      <c r="AT63" s="988"/>
      <c r="AU63" s="988">
        <f>SUM(AU28:AY32)</f>
        <v>8096</v>
      </c>
      <c r="AV63" s="988"/>
      <c r="AW63" s="988"/>
      <c r="AX63" s="988"/>
      <c r="AY63" s="988"/>
      <c r="AZ63" s="1057"/>
      <c r="BA63" s="1057"/>
      <c r="BB63" s="1057"/>
      <c r="BC63" s="1057"/>
      <c r="BD63" s="1057"/>
      <c r="BE63" s="989"/>
      <c r="BF63" s="989"/>
      <c r="BG63" s="989"/>
      <c r="BH63" s="989"/>
      <c r="BI63" s="990"/>
      <c r="BJ63" s="1058" t="s">
        <v>112</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391</v>
      </c>
      <c r="B66" s="1028"/>
      <c r="C66" s="1028"/>
      <c r="D66" s="1028"/>
      <c r="E66" s="1028"/>
      <c r="F66" s="1028"/>
      <c r="G66" s="1028"/>
      <c r="H66" s="1028"/>
      <c r="I66" s="1028"/>
      <c r="J66" s="1028"/>
      <c r="K66" s="1028"/>
      <c r="L66" s="1028"/>
      <c r="M66" s="1028"/>
      <c r="N66" s="1028"/>
      <c r="O66" s="1028"/>
      <c r="P66" s="1029"/>
      <c r="Q66" s="1033" t="s">
        <v>374</v>
      </c>
      <c r="R66" s="1034"/>
      <c r="S66" s="1034"/>
      <c r="T66" s="1034"/>
      <c r="U66" s="1035"/>
      <c r="V66" s="1033" t="s">
        <v>375</v>
      </c>
      <c r="W66" s="1034"/>
      <c r="X66" s="1034"/>
      <c r="Y66" s="1034"/>
      <c r="Z66" s="1035"/>
      <c r="AA66" s="1033" t="s">
        <v>376</v>
      </c>
      <c r="AB66" s="1034"/>
      <c r="AC66" s="1034"/>
      <c r="AD66" s="1034"/>
      <c r="AE66" s="1035"/>
      <c r="AF66" s="1039" t="s">
        <v>377</v>
      </c>
      <c r="AG66" s="1040"/>
      <c r="AH66" s="1040"/>
      <c r="AI66" s="1040"/>
      <c r="AJ66" s="1041"/>
      <c r="AK66" s="1033" t="s">
        <v>378</v>
      </c>
      <c r="AL66" s="1028"/>
      <c r="AM66" s="1028"/>
      <c r="AN66" s="1028"/>
      <c r="AO66" s="1029"/>
      <c r="AP66" s="1033" t="s">
        <v>379</v>
      </c>
      <c r="AQ66" s="1034"/>
      <c r="AR66" s="1034"/>
      <c r="AS66" s="1034"/>
      <c r="AT66" s="1035"/>
      <c r="AU66" s="1033" t="s">
        <v>392</v>
      </c>
      <c r="AV66" s="1034"/>
      <c r="AW66" s="1034"/>
      <c r="AX66" s="1034"/>
      <c r="AY66" s="1035"/>
      <c r="AZ66" s="1033" t="s">
        <v>357</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thickBot="1">
      <c r="A68" s="211">
        <v>1</v>
      </c>
      <c r="B68" s="1017" t="s">
        <v>535</v>
      </c>
      <c r="C68" s="1018"/>
      <c r="D68" s="1018"/>
      <c r="E68" s="1018"/>
      <c r="F68" s="1018"/>
      <c r="G68" s="1018"/>
      <c r="H68" s="1018"/>
      <c r="I68" s="1018"/>
      <c r="J68" s="1018"/>
      <c r="K68" s="1018"/>
      <c r="L68" s="1018"/>
      <c r="M68" s="1018"/>
      <c r="N68" s="1018"/>
      <c r="O68" s="1018"/>
      <c r="P68" s="1019"/>
      <c r="Q68" s="1020">
        <v>925</v>
      </c>
      <c r="R68" s="1014"/>
      <c r="S68" s="1014"/>
      <c r="T68" s="1014"/>
      <c r="U68" s="1014"/>
      <c r="V68" s="1014">
        <v>892</v>
      </c>
      <c r="W68" s="1014"/>
      <c r="X68" s="1014"/>
      <c r="Y68" s="1014"/>
      <c r="Z68" s="1014"/>
      <c r="AA68" s="1014">
        <v>33</v>
      </c>
      <c r="AB68" s="1014"/>
      <c r="AC68" s="1014"/>
      <c r="AD68" s="1014"/>
      <c r="AE68" s="1014"/>
      <c r="AF68" s="1014">
        <v>33</v>
      </c>
      <c r="AG68" s="1014"/>
      <c r="AH68" s="1014"/>
      <c r="AI68" s="1014"/>
      <c r="AJ68" s="1014"/>
      <c r="AK68" s="1014">
        <v>32</v>
      </c>
      <c r="AL68" s="1014"/>
      <c r="AM68" s="1014"/>
      <c r="AN68" s="1014"/>
      <c r="AO68" s="1014"/>
      <c r="AP68" s="1014">
        <v>223</v>
      </c>
      <c r="AQ68" s="1014"/>
      <c r="AR68" s="1014"/>
      <c r="AS68" s="1014"/>
      <c r="AT68" s="1014"/>
      <c r="AU68" s="1014">
        <v>120</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thickTop="1">
      <c r="A69" s="214">
        <v>2</v>
      </c>
      <c r="B69" s="1011" t="s">
        <v>536</v>
      </c>
      <c r="C69" s="1012"/>
      <c r="D69" s="1012"/>
      <c r="E69" s="1012"/>
      <c r="F69" s="1012"/>
      <c r="G69" s="1012"/>
      <c r="H69" s="1012"/>
      <c r="I69" s="1012"/>
      <c r="J69" s="1012"/>
      <c r="K69" s="1012"/>
      <c r="L69" s="1012"/>
      <c r="M69" s="1012"/>
      <c r="N69" s="1012"/>
      <c r="O69" s="1012"/>
      <c r="P69" s="1013"/>
      <c r="Q69" s="1006">
        <v>3749</v>
      </c>
      <c r="R69" s="1000"/>
      <c r="S69" s="1000"/>
      <c r="T69" s="1000"/>
      <c r="U69" s="1000"/>
      <c r="V69" s="1000">
        <v>3671</v>
      </c>
      <c r="W69" s="1000"/>
      <c r="X69" s="1000"/>
      <c r="Y69" s="1000"/>
      <c r="Z69" s="1000"/>
      <c r="AA69" s="1000">
        <v>78</v>
      </c>
      <c r="AB69" s="1000"/>
      <c r="AC69" s="1000"/>
      <c r="AD69" s="1000"/>
      <c r="AE69" s="1000"/>
      <c r="AF69" s="1000">
        <v>78</v>
      </c>
      <c r="AG69" s="1000"/>
      <c r="AH69" s="1000"/>
      <c r="AI69" s="1000"/>
      <c r="AJ69" s="1000"/>
      <c r="AK69" s="1000">
        <v>549</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1988</v>
      </c>
      <c r="R70" s="1000"/>
      <c r="S70" s="1000"/>
      <c r="T70" s="1000"/>
      <c r="U70" s="1000"/>
      <c r="V70" s="1000">
        <v>1826</v>
      </c>
      <c r="W70" s="1000"/>
      <c r="X70" s="1000"/>
      <c r="Y70" s="1000"/>
      <c r="Z70" s="1000"/>
      <c r="AA70" s="1000">
        <v>161</v>
      </c>
      <c r="AB70" s="1000"/>
      <c r="AC70" s="1000"/>
      <c r="AD70" s="1000"/>
      <c r="AE70" s="1000"/>
      <c r="AF70" s="1000">
        <v>1343</v>
      </c>
      <c r="AG70" s="1000"/>
      <c r="AH70" s="1000"/>
      <c r="AI70" s="1000"/>
      <c r="AJ70" s="1000"/>
      <c r="AK70" s="1000">
        <v>382</v>
      </c>
      <c r="AL70" s="1000"/>
      <c r="AM70" s="1000"/>
      <c r="AN70" s="1000"/>
      <c r="AO70" s="1000"/>
      <c r="AP70" s="1000">
        <v>840</v>
      </c>
      <c r="AQ70" s="1000"/>
      <c r="AR70" s="1000"/>
      <c r="AS70" s="1000"/>
      <c r="AT70" s="1000"/>
      <c r="AU70" s="1000">
        <v>435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1251</v>
      </c>
      <c r="R71" s="1000"/>
      <c r="S71" s="1000"/>
      <c r="T71" s="1000"/>
      <c r="U71" s="1000"/>
      <c r="V71" s="1000">
        <v>1230</v>
      </c>
      <c r="W71" s="1000"/>
      <c r="X71" s="1000"/>
      <c r="Y71" s="1000"/>
      <c r="Z71" s="1000"/>
      <c r="AA71" s="1000">
        <v>21</v>
      </c>
      <c r="AB71" s="1000"/>
      <c r="AC71" s="1000"/>
      <c r="AD71" s="1000"/>
      <c r="AE71" s="1000"/>
      <c r="AF71" s="1000">
        <v>14</v>
      </c>
      <c r="AG71" s="1000"/>
      <c r="AH71" s="1000"/>
      <c r="AI71" s="1000"/>
      <c r="AJ71" s="1000"/>
      <c r="AK71" s="1000" t="s">
        <v>542</v>
      </c>
      <c r="AL71" s="1000"/>
      <c r="AM71" s="1000"/>
      <c r="AN71" s="1000"/>
      <c r="AO71" s="1000"/>
      <c r="AP71" s="1000">
        <v>1084</v>
      </c>
      <c r="AQ71" s="1000"/>
      <c r="AR71" s="1000"/>
      <c r="AS71" s="1000"/>
      <c r="AT71" s="1000"/>
      <c r="AU71" s="1000">
        <v>330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6316</v>
      </c>
      <c r="R72" s="1000"/>
      <c r="S72" s="1000"/>
      <c r="T72" s="1000"/>
      <c r="U72" s="1000"/>
      <c r="V72" s="1000">
        <v>6286</v>
      </c>
      <c r="W72" s="1000"/>
      <c r="X72" s="1000"/>
      <c r="Y72" s="1000"/>
      <c r="Z72" s="1000"/>
      <c r="AA72" s="1000">
        <v>30</v>
      </c>
      <c r="AB72" s="1000"/>
      <c r="AC72" s="1000"/>
      <c r="AD72" s="1000"/>
      <c r="AE72" s="1000"/>
      <c r="AF72" s="1000">
        <v>30</v>
      </c>
      <c r="AG72" s="1000"/>
      <c r="AH72" s="1000"/>
      <c r="AI72" s="1000"/>
      <c r="AJ72" s="1000"/>
      <c r="AK72" s="1000">
        <v>171</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290</v>
      </c>
      <c r="R73" s="1000"/>
      <c r="S73" s="1000"/>
      <c r="T73" s="1000"/>
      <c r="U73" s="1000"/>
      <c r="V73" s="1000">
        <v>253</v>
      </c>
      <c r="W73" s="1000"/>
      <c r="X73" s="1000"/>
      <c r="Y73" s="1000"/>
      <c r="Z73" s="1000"/>
      <c r="AA73" s="1000">
        <v>37</v>
      </c>
      <c r="AB73" s="1000"/>
      <c r="AC73" s="1000"/>
      <c r="AD73" s="1000"/>
      <c r="AE73" s="1000"/>
      <c r="AF73" s="1000">
        <v>37</v>
      </c>
      <c r="AG73" s="1000"/>
      <c r="AH73" s="1000"/>
      <c r="AI73" s="1000"/>
      <c r="AJ73" s="1000"/>
      <c r="AK73" s="1000">
        <v>26</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110694</v>
      </c>
      <c r="R74" s="1000"/>
      <c r="S74" s="1000"/>
      <c r="T74" s="1000"/>
      <c r="U74" s="1000"/>
      <c r="V74" s="1000">
        <v>107375</v>
      </c>
      <c r="W74" s="1000"/>
      <c r="X74" s="1000"/>
      <c r="Y74" s="1000"/>
      <c r="Z74" s="1000"/>
      <c r="AA74" s="1000">
        <v>3318</v>
      </c>
      <c r="AB74" s="1000"/>
      <c r="AC74" s="1000"/>
      <c r="AD74" s="1000"/>
      <c r="AE74" s="1000"/>
      <c r="AF74" s="1000">
        <v>3318</v>
      </c>
      <c r="AG74" s="1000"/>
      <c r="AH74" s="1000"/>
      <c r="AI74" s="1000"/>
      <c r="AJ74" s="1000"/>
      <c r="AK74" s="1000" t="s">
        <v>542</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SUM(AF68:AF87)</f>
        <v>4853</v>
      </c>
      <c r="AG88" s="988"/>
      <c r="AH88" s="988"/>
      <c r="AI88" s="988"/>
      <c r="AJ88" s="988"/>
      <c r="AK88" s="992"/>
      <c r="AL88" s="992"/>
      <c r="AM88" s="992"/>
      <c r="AN88" s="992"/>
      <c r="AO88" s="992"/>
      <c r="AP88" s="988">
        <f>SUM(AP68:AP87)</f>
        <v>2147</v>
      </c>
      <c r="AQ88" s="988"/>
      <c r="AR88" s="988"/>
      <c r="AS88" s="988"/>
      <c r="AT88" s="988"/>
      <c r="AU88" s="988">
        <f>SUM(AU68:AU87)</f>
        <v>885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2236479</v>
      </c>
      <c r="AB110" s="916"/>
      <c r="AC110" s="916"/>
      <c r="AD110" s="916"/>
      <c r="AE110" s="917"/>
      <c r="AF110" s="918">
        <v>2074640</v>
      </c>
      <c r="AG110" s="916"/>
      <c r="AH110" s="916"/>
      <c r="AI110" s="916"/>
      <c r="AJ110" s="917"/>
      <c r="AK110" s="918">
        <v>1993952</v>
      </c>
      <c r="AL110" s="916"/>
      <c r="AM110" s="916"/>
      <c r="AN110" s="916"/>
      <c r="AO110" s="917"/>
      <c r="AP110" s="919">
        <v>36.6</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15574848</v>
      </c>
      <c r="BR110" s="863"/>
      <c r="BS110" s="863"/>
      <c r="BT110" s="863"/>
      <c r="BU110" s="863"/>
      <c r="BV110" s="863">
        <v>15420792</v>
      </c>
      <c r="BW110" s="863"/>
      <c r="BX110" s="863"/>
      <c r="BY110" s="863"/>
      <c r="BZ110" s="863"/>
      <c r="CA110" s="863">
        <v>14515659</v>
      </c>
      <c r="CB110" s="863"/>
      <c r="CC110" s="863"/>
      <c r="CD110" s="863"/>
      <c r="CE110" s="863"/>
      <c r="CF110" s="887">
        <v>266.60000000000002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67486</v>
      </c>
      <c r="BR111" s="835"/>
      <c r="BS111" s="835"/>
      <c r="BT111" s="835"/>
      <c r="BU111" s="835"/>
      <c r="BV111" s="835">
        <v>60471</v>
      </c>
      <c r="BW111" s="835"/>
      <c r="BX111" s="835"/>
      <c r="BY111" s="835"/>
      <c r="BZ111" s="835"/>
      <c r="CA111" s="835">
        <v>53983</v>
      </c>
      <c r="CB111" s="835"/>
      <c r="CC111" s="835"/>
      <c r="CD111" s="835"/>
      <c r="CE111" s="835"/>
      <c r="CF111" s="896">
        <v>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414</v>
      </c>
      <c r="AB112" s="798"/>
      <c r="AC112" s="798"/>
      <c r="AD112" s="798"/>
      <c r="AE112" s="799"/>
      <c r="AF112" s="800" t="s">
        <v>414</v>
      </c>
      <c r="AG112" s="798"/>
      <c r="AH112" s="798"/>
      <c r="AI112" s="798"/>
      <c r="AJ112" s="799"/>
      <c r="AK112" s="800" t="s">
        <v>414</v>
      </c>
      <c r="AL112" s="798"/>
      <c r="AM112" s="798"/>
      <c r="AN112" s="798"/>
      <c r="AO112" s="799"/>
      <c r="AP112" s="845" t="s">
        <v>414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9670443</v>
      </c>
      <c r="BR112" s="835"/>
      <c r="BS112" s="835"/>
      <c r="BT112" s="835"/>
      <c r="BU112" s="835"/>
      <c r="BV112" s="835">
        <v>9333766</v>
      </c>
      <c r="BW112" s="835"/>
      <c r="BX112" s="835"/>
      <c r="BY112" s="835"/>
      <c r="BZ112" s="835"/>
      <c r="CA112" s="835">
        <v>8955285</v>
      </c>
      <c r="CB112" s="835"/>
      <c r="CC112" s="835"/>
      <c r="CD112" s="835"/>
      <c r="CE112" s="835"/>
      <c r="CF112" s="896">
        <v>164.5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414</v>
      </c>
      <c r="DH112" s="835"/>
      <c r="DI112" s="835"/>
      <c r="DJ112" s="835"/>
      <c r="DK112" s="835"/>
      <c r="DL112" s="835" t="s">
        <v>414</v>
      </c>
      <c r="DM112" s="835"/>
      <c r="DN112" s="835"/>
      <c r="DO112" s="835"/>
      <c r="DP112" s="835"/>
      <c r="DQ112" s="835" t="s">
        <v>414</v>
      </c>
      <c r="DR112" s="835"/>
      <c r="DS112" s="835"/>
      <c r="DT112" s="835"/>
      <c r="DU112" s="835"/>
      <c r="DV112" s="812" t="s">
        <v>414</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685040</v>
      </c>
      <c r="AB113" s="944"/>
      <c r="AC113" s="944"/>
      <c r="AD113" s="944"/>
      <c r="AE113" s="945"/>
      <c r="AF113" s="946">
        <v>663949</v>
      </c>
      <c r="AG113" s="944"/>
      <c r="AH113" s="944"/>
      <c r="AI113" s="944"/>
      <c r="AJ113" s="945"/>
      <c r="AK113" s="946">
        <v>677927</v>
      </c>
      <c r="AL113" s="944"/>
      <c r="AM113" s="944"/>
      <c r="AN113" s="944"/>
      <c r="AO113" s="945"/>
      <c r="AP113" s="947">
        <v>12.5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1050536</v>
      </c>
      <c r="BR113" s="835"/>
      <c r="BS113" s="835"/>
      <c r="BT113" s="835"/>
      <c r="BU113" s="835"/>
      <c r="BV113" s="835">
        <v>948589</v>
      </c>
      <c r="BW113" s="835"/>
      <c r="BX113" s="835"/>
      <c r="BY113" s="835"/>
      <c r="BZ113" s="835"/>
      <c r="CA113" s="835">
        <v>885069</v>
      </c>
      <c r="CB113" s="835"/>
      <c r="CC113" s="835"/>
      <c r="CD113" s="835"/>
      <c r="CE113" s="835"/>
      <c r="CF113" s="896">
        <v>16.3</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56686</v>
      </c>
      <c r="DH113" s="798"/>
      <c r="DI113" s="798"/>
      <c r="DJ113" s="798"/>
      <c r="DK113" s="799"/>
      <c r="DL113" s="800">
        <v>51831</v>
      </c>
      <c r="DM113" s="798"/>
      <c r="DN113" s="798"/>
      <c r="DO113" s="798"/>
      <c r="DP113" s="799"/>
      <c r="DQ113" s="800">
        <v>47503</v>
      </c>
      <c r="DR113" s="798"/>
      <c r="DS113" s="798"/>
      <c r="DT113" s="798"/>
      <c r="DU113" s="799"/>
      <c r="DV113" s="845">
        <v>0.9</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96524</v>
      </c>
      <c r="AB114" s="798"/>
      <c r="AC114" s="798"/>
      <c r="AD114" s="798"/>
      <c r="AE114" s="799"/>
      <c r="AF114" s="800">
        <v>85621</v>
      </c>
      <c r="AG114" s="798"/>
      <c r="AH114" s="798"/>
      <c r="AI114" s="798"/>
      <c r="AJ114" s="799"/>
      <c r="AK114" s="800">
        <v>97117</v>
      </c>
      <c r="AL114" s="798"/>
      <c r="AM114" s="798"/>
      <c r="AN114" s="798"/>
      <c r="AO114" s="799"/>
      <c r="AP114" s="845">
        <v>1.8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2189874</v>
      </c>
      <c r="BR114" s="835"/>
      <c r="BS114" s="835"/>
      <c r="BT114" s="835"/>
      <c r="BU114" s="835"/>
      <c r="BV114" s="835">
        <v>2162355</v>
      </c>
      <c r="BW114" s="835"/>
      <c r="BX114" s="835"/>
      <c r="BY114" s="835"/>
      <c r="BZ114" s="835"/>
      <c r="CA114" s="835">
        <v>2178649</v>
      </c>
      <c r="CB114" s="835"/>
      <c r="CC114" s="835"/>
      <c r="CD114" s="835"/>
      <c r="CE114" s="835"/>
      <c r="CF114" s="896">
        <v>40</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414</v>
      </c>
      <c r="DH114" s="798"/>
      <c r="DI114" s="798"/>
      <c r="DJ114" s="798"/>
      <c r="DK114" s="799"/>
      <c r="DL114" s="800" t="s">
        <v>414</v>
      </c>
      <c r="DM114" s="798"/>
      <c r="DN114" s="798"/>
      <c r="DO114" s="798"/>
      <c r="DP114" s="799"/>
      <c r="DQ114" s="800" t="s">
        <v>414</v>
      </c>
      <c r="DR114" s="798"/>
      <c r="DS114" s="798"/>
      <c r="DT114" s="798"/>
      <c r="DU114" s="799"/>
      <c r="DV114" s="845" t="s">
        <v>414</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5967</v>
      </c>
      <c r="AB115" s="944"/>
      <c r="AC115" s="944"/>
      <c r="AD115" s="944"/>
      <c r="AE115" s="945"/>
      <c r="AF115" s="946">
        <v>5750</v>
      </c>
      <c r="AG115" s="944"/>
      <c r="AH115" s="944"/>
      <c r="AI115" s="944"/>
      <c r="AJ115" s="945"/>
      <c r="AK115" s="946">
        <v>5750</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414</v>
      </c>
      <c r="BR115" s="835"/>
      <c r="BS115" s="835"/>
      <c r="BT115" s="835"/>
      <c r="BU115" s="835"/>
      <c r="BV115" s="835" t="s">
        <v>414</v>
      </c>
      <c r="BW115" s="835"/>
      <c r="BX115" s="835"/>
      <c r="BY115" s="835"/>
      <c r="BZ115" s="835"/>
      <c r="CA115" s="835" t="s">
        <v>414</v>
      </c>
      <c r="CB115" s="835"/>
      <c r="CC115" s="835"/>
      <c r="CD115" s="835"/>
      <c r="CE115" s="835"/>
      <c r="CF115" s="896" t="s">
        <v>414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414</v>
      </c>
      <c r="DH115" s="798"/>
      <c r="DI115" s="798"/>
      <c r="DJ115" s="798"/>
      <c r="DK115" s="799"/>
      <c r="DL115" s="800" t="s">
        <v>414</v>
      </c>
      <c r="DM115" s="798"/>
      <c r="DN115" s="798"/>
      <c r="DO115" s="798"/>
      <c r="DP115" s="799"/>
      <c r="DQ115" s="800" t="s">
        <v>414</v>
      </c>
      <c r="DR115" s="798"/>
      <c r="DS115" s="798"/>
      <c r="DT115" s="798"/>
      <c r="DU115" s="799"/>
      <c r="DV115" s="845" t="s">
        <v>414</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1153</v>
      </c>
      <c r="AB116" s="798"/>
      <c r="AC116" s="798"/>
      <c r="AD116" s="798"/>
      <c r="AE116" s="799"/>
      <c r="AF116" s="800">
        <v>372</v>
      </c>
      <c r="AG116" s="798"/>
      <c r="AH116" s="798"/>
      <c r="AI116" s="798"/>
      <c r="AJ116" s="799"/>
      <c r="AK116" s="800">
        <v>176</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414</v>
      </c>
      <c r="BR116" s="835"/>
      <c r="BS116" s="835"/>
      <c r="BT116" s="835"/>
      <c r="BU116" s="835"/>
      <c r="BV116" s="835" t="s">
        <v>414</v>
      </c>
      <c r="BW116" s="835"/>
      <c r="BX116" s="835"/>
      <c r="BY116" s="835"/>
      <c r="BZ116" s="835"/>
      <c r="CA116" s="835" t="s">
        <v>414</v>
      </c>
      <c r="CB116" s="835"/>
      <c r="CC116" s="835"/>
      <c r="CD116" s="835"/>
      <c r="CE116" s="835"/>
      <c r="CF116" s="896" t="s">
        <v>414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10800</v>
      </c>
      <c r="DH116" s="798"/>
      <c r="DI116" s="798"/>
      <c r="DJ116" s="798"/>
      <c r="DK116" s="799"/>
      <c r="DL116" s="800">
        <v>8640</v>
      </c>
      <c r="DM116" s="798"/>
      <c r="DN116" s="798"/>
      <c r="DO116" s="798"/>
      <c r="DP116" s="799"/>
      <c r="DQ116" s="800">
        <v>6480</v>
      </c>
      <c r="DR116" s="798"/>
      <c r="DS116" s="798"/>
      <c r="DT116" s="798"/>
      <c r="DU116" s="799"/>
      <c r="DV116" s="845">
        <v>0.1</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3025163</v>
      </c>
      <c r="AB117" s="930"/>
      <c r="AC117" s="930"/>
      <c r="AD117" s="930"/>
      <c r="AE117" s="931"/>
      <c r="AF117" s="932">
        <v>2830332</v>
      </c>
      <c r="AG117" s="930"/>
      <c r="AH117" s="930"/>
      <c r="AI117" s="930"/>
      <c r="AJ117" s="931"/>
      <c r="AK117" s="932">
        <v>2774922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28553187</v>
      </c>
      <c r="BR119" s="866"/>
      <c r="BS119" s="866"/>
      <c r="BT119" s="866"/>
      <c r="BU119" s="866"/>
      <c r="BV119" s="866">
        <v>27925973</v>
      </c>
      <c r="BW119" s="866"/>
      <c r="BX119" s="866"/>
      <c r="BY119" s="866"/>
      <c r="BZ119" s="866"/>
      <c r="CA119" s="866">
        <v>26588645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2542713</v>
      </c>
      <c r="BR120" s="863"/>
      <c r="BS120" s="863"/>
      <c r="BT120" s="863"/>
      <c r="BU120" s="863"/>
      <c r="BV120" s="863">
        <v>3152471</v>
      </c>
      <c r="BW120" s="863"/>
      <c r="BX120" s="863"/>
      <c r="BY120" s="863"/>
      <c r="BZ120" s="863"/>
      <c r="CA120" s="863">
        <v>3378497</v>
      </c>
      <c r="CB120" s="863"/>
      <c r="CC120" s="863"/>
      <c r="CD120" s="863"/>
      <c r="CE120" s="863"/>
      <c r="CF120" s="887">
        <v>62.1</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6911241</v>
      </c>
      <c r="DH120" s="863"/>
      <c r="DI120" s="863"/>
      <c r="DJ120" s="863"/>
      <c r="DK120" s="863"/>
      <c r="DL120" s="863">
        <v>6640531</v>
      </c>
      <c r="DM120" s="863"/>
      <c r="DN120" s="863"/>
      <c r="DO120" s="863"/>
      <c r="DP120" s="863"/>
      <c r="DQ120" s="863">
        <v>6356016</v>
      </c>
      <c r="DR120" s="863"/>
      <c r="DS120" s="863"/>
      <c r="DT120" s="863"/>
      <c r="DU120" s="863"/>
      <c r="DV120" s="864">
        <v>116.8</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3590</v>
      </c>
      <c r="AB121" s="798"/>
      <c r="AC121" s="798"/>
      <c r="AD121" s="798"/>
      <c r="AE121" s="799"/>
      <c r="AF121" s="800">
        <v>3590</v>
      </c>
      <c r="AG121" s="798"/>
      <c r="AH121" s="798"/>
      <c r="AI121" s="798"/>
      <c r="AJ121" s="799"/>
      <c r="AK121" s="800">
        <v>3590</v>
      </c>
      <c r="AL121" s="798"/>
      <c r="AM121" s="798"/>
      <c r="AN121" s="798"/>
      <c r="AO121" s="799"/>
      <c r="AP121" s="845">
        <v>0.1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408586</v>
      </c>
      <c r="BR121" s="835"/>
      <c r="BS121" s="835"/>
      <c r="BT121" s="835"/>
      <c r="BU121" s="835"/>
      <c r="BV121" s="835">
        <v>457476</v>
      </c>
      <c r="BW121" s="835"/>
      <c r="BX121" s="835"/>
      <c r="BY121" s="835"/>
      <c r="BZ121" s="835"/>
      <c r="CA121" s="835">
        <v>482441</v>
      </c>
      <c r="CB121" s="835"/>
      <c r="CC121" s="835"/>
      <c r="CD121" s="835"/>
      <c r="CE121" s="835"/>
      <c r="CF121" s="896">
        <v>8.9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2759202</v>
      </c>
      <c r="DH121" s="835"/>
      <c r="DI121" s="835"/>
      <c r="DJ121" s="835"/>
      <c r="DK121" s="835"/>
      <c r="DL121" s="835">
        <v>2693235</v>
      </c>
      <c r="DM121" s="835"/>
      <c r="DN121" s="835"/>
      <c r="DO121" s="835"/>
      <c r="DP121" s="835"/>
      <c r="DQ121" s="835">
        <v>2599269</v>
      </c>
      <c r="DR121" s="835"/>
      <c r="DS121" s="835"/>
      <c r="DT121" s="835"/>
      <c r="DU121" s="835"/>
      <c r="DV121" s="812">
        <v>47.7</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17335558</v>
      </c>
      <c r="BR122" s="866"/>
      <c r="BS122" s="866"/>
      <c r="BT122" s="866"/>
      <c r="BU122" s="866"/>
      <c r="BV122" s="866">
        <v>17145489</v>
      </c>
      <c r="BW122" s="866"/>
      <c r="BX122" s="866"/>
      <c r="BY122" s="866"/>
      <c r="BZ122" s="866"/>
      <c r="CA122" s="866">
        <v>16058614</v>
      </c>
      <c r="CB122" s="866"/>
      <c r="CC122" s="866"/>
      <c r="CD122" s="866"/>
      <c r="CE122" s="866"/>
      <c r="CF122" s="867">
        <v>295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2160</v>
      </c>
      <c r="AB123" s="798"/>
      <c r="AC123" s="798"/>
      <c r="AD123" s="798"/>
      <c r="AE123" s="799"/>
      <c r="AF123" s="800">
        <v>2160</v>
      </c>
      <c r="AG123" s="798"/>
      <c r="AH123" s="798"/>
      <c r="AI123" s="798"/>
      <c r="AJ123" s="799"/>
      <c r="AK123" s="800">
        <v>2160</v>
      </c>
      <c r="AL123" s="798"/>
      <c r="AM123" s="798"/>
      <c r="AN123" s="798"/>
      <c r="AO123" s="799"/>
      <c r="AP123" s="845">
        <v>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20286857</v>
      </c>
      <c r="BR123" s="854"/>
      <c r="BS123" s="854"/>
      <c r="BT123" s="854"/>
      <c r="BU123" s="854"/>
      <c r="BV123" s="854">
        <v>20755436</v>
      </c>
      <c r="BW123" s="854"/>
      <c r="BX123" s="854"/>
      <c r="BY123" s="854"/>
      <c r="BZ123" s="854"/>
      <c r="CA123" s="854">
        <v>19919552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145.80000000000001</v>
      </c>
      <c r="BR124" s="852"/>
      <c r="BS124" s="852"/>
      <c r="BT124" s="852"/>
      <c r="BU124" s="852"/>
      <c r="BV124" s="852">
        <v>127.5</v>
      </c>
      <c r="BW124" s="852"/>
      <c r="BX124" s="852"/>
      <c r="BY124" s="852"/>
      <c r="BZ124" s="852"/>
      <c r="CA124" s="852">
        <v>122.5</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217</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46980</v>
      </c>
      <c r="AB128" s="819"/>
      <c r="AC128" s="819"/>
      <c r="AD128" s="819"/>
      <c r="AE128" s="820"/>
      <c r="AF128" s="821">
        <v>43343</v>
      </c>
      <c r="AG128" s="819"/>
      <c r="AH128" s="819"/>
      <c r="AI128" s="819"/>
      <c r="AJ128" s="820"/>
      <c r="AK128" s="821">
        <v>38873</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13.92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7743581</v>
      </c>
      <c r="AB129" s="798"/>
      <c r="AC129" s="798"/>
      <c r="AD129" s="798"/>
      <c r="AE129" s="799"/>
      <c r="AF129" s="800">
        <v>7622831</v>
      </c>
      <c r="AG129" s="798"/>
      <c r="AH129" s="798"/>
      <c r="AI129" s="798"/>
      <c r="AJ129" s="799"/>
      <c r="AK129" s="800">
        <v>7402669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18.920000000000002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2075564</v>
      </c>
      <c r="AB130" s="798"/>
      <c r="AC130" s="798"/>
      <c r="AD130" s="798"/>
      <c r="AE130" s="799"/>
      <c r="AF130" s="800">
        <v>2001882</v>
      </c>
      <c r="AG130" s="798"/>
      <c r="AH130" s="798"/>
      <c r="AI130" s="798"/>
      <c r="AJ130" s="799"/>
      <c r="AK130" s="800">
        <v>1958703</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14.7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5668017</v>
      </c>
      <c r="AB131" s="781"/>
      <c r="AC131" s="781"/>
      <c r="AD131" s="781"/>
      <c r="AE131" s="782"/>
      <c r="AF131" s="783">
        <v>5620949</v>
      </c>
      <c r="AG131" s="781"/>
      <c r="AH131" s="781"/>
      <c r="AI131" s="781"/>
      <c r="AJ131" s="782"/>
      <c r="AK131" s="783">
        <v>5443966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122.5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15.92477581</v>
      </c>
      <c r="AB132" s="761"/>
      <c r="AC132" s="761"/>
      <c r="AD132" s="761"/>
      <c r="AE132" s="762"/>
      <c r="AF132" s="763">
        <v>13.967516870000001</v>
      </c>
      <c r="AG132" s="761"/>
      <c r="AH132" s="761"/>
      <c r="AI132" s="761"/>
      <c r="AJ132" s="762"/>
      <c r="AK132" s="763">
        <v>14.279038480000001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16.2</v>
      </c>
      <c r="AB133" s="740"/>
      <c r="AC133" s="740"/>
      <c r="AD133" s="740"/>
      <c r="AE133" s="741"/>
      <c r="AF133" s="739">
        <v>15.5</v>
      </c>
      <c r="AG133" s="740"/>
      <c r="AH133" s="740"/>
      <c r="AI133" s="740"/>
      <c r="AJ133" s="741"/>
      <c r="AK133" s="739">
        <v>14.7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4" t="s">
        <v>470</v>
      </c>
      <c r="L7" s="256"/>
      <c r="M7" s="257" t="s">
        <v>471</v>
      </c>
      <c r="N7" s="258"/>
    </row>
    <row r="8" spans="1:16">
      <c r="A8" s="250"/>
      <c r="B8" s="246"/>
      <c r="C8" s="246"/>
      <c r="D8" s="246"/>
      <c r="E8" s="246"/>
      <c r="F8" s="246"/>
      <c r="G8" s="259"/>
      <c r="H8" s="260"/>
      <c r="I8" s="260"/>
      <c r="J8" s="261"/>
      <c r="K8" s="1155"/>
      <c r="L8" s="262" t="s">
        <v>472</v>
      </c>
      <c r="M8" s="263" t="s">
        <v>473</v>
      </c>
      <c r="N8" s="264" t="s">
        <v>474</v>
      </c>
    </row>
    <row r="9" spans="1:16">
      <c r="A9" s="250"/>
      <c r="B9" s="246"/>
      <c r="C9" s="246"/>
      <c r="D9" s="246"/>
      <c r="E9" s="246"/>
      <c r="F9" s="246"/>
      <c r="G9" s="1168" t="s">
        <v>475</v>
      </c>
      <c r="H9" s="1169"/>
      <c r="I9" s="1169"/>
      <c r="J9" s="1170"/>
      <c r="K9" s="265">
        <v>1514033</v>
      </c>
      <c r="L9" s="266">
        <v>135049</v>
      </c>
      <c r="M9" s="267">
        <v>92016</v>
      </c>
      <c r="N9" s="268">
        <v>46.8</v>
      </c>
    </row>
    <row r="10" spans="1:16">
      <c r="A10" s="250"/>
      <c r="B10" s="246"/>
      <c r="C10" s="246"/>
      <c r="D10" s="246"/>
      <c r="E10" s="246"/>
      <c r="F10" s="246"/>
      <c r="G10" s="1168" t="s">
        <v>476</v>
      </c>
      <c r="H10" s="1169"/>
      <c r="I10" s="1169"/>
      <c r="J10" s="1170"/>
      <c r="K10" s="269">
        <v>146113</v>
      </c>
      <c r="L10" s="270">
        <v>13033</v>
      </c>
      <c r="M10" s="271">
        <v>10652</v>
      </c>
      <c r="N10" s="272">
        <v>22.4</v>
      </c>
    </row>
    <row r="11" spans="1:16" ht="13.5" customHeight="1">
      <c r="A11" s="250"/>
      <c r="B11" s="246"/>
      <c r="C11" s="246"/>
      <c r="D11" s="246"/>
      <c r="E11" s="246"/>
      <c r="F11" s="246"/>
      <c r="G11" s="1168" t="s">
        <v>477</v>
      </c>
      <c r="H11" s="1169"/>
      <c r="I11" s="1169"/>
      <c r="J11" s="1170"/>
      <c r="K11" s="269">
        <v>323191</v>
      </c>
      <c r="L11" s="270">
        <v>28828</v>
      </c>
      <c r="M11" s="271">
        <v>19007</v>
      </c>
      <c r="N11" s="272">
        <v>51.7</v>
      </c>
    </row>
    <row r="12" spans="1:16" ht="13.5" customHeight="1">
      <c r="A12" s="250"/>
      <c r="B12" s="246"/>
      <c r="C12" s="246"/>
      <c r="D12" s="246"/>
      <c r="E12" s="246"/>
      <c r="F12" s="246"/>
      <c r="G12" s="1168" t="s">
        <v>478</v>
      </c>
      <c r="H12" s="1169"/>
      <c r="I12" s="1169"/>
      <c r="J12" s="1170"/>
      <c r="K12" s="269">
        <v>141558</v>
      </c>
      <c r="L12" s="270">
        <v>12627</v>
      </c>
      <c r="M12" s="271">
        <v>2018</v>
      </c>
      <c r="N12" s="272">
        <v>525.70000000000005</v>
      </c>
    </row>
    <row r="13" spans="1:16" ht="13.5" customHeight="1">
      <c r="A13" s="250"/>
      <c r="B13" s="246"/>
      <c r="C13" s="246"/>
      <c r="D13" s="246"/>
      <c r="E13" s="246"/>
      <c r="F13" s="246"/>
      <c r="G13" s="1168" t="s">
        <v>479</v>
      </c>
      <c r="H13" s="1169"/>
      <c r="I13" s="1169"/>
      <c r="J13" s="1170"/>
      <c r="K13" s="269" t="s">
        <v>480</v>
      </c>
      <c r="L13" s="270" t="s">
        <v>480</v>
      </c>
      <c r="M13" s="271" t="s">
        <v>480</v>
      </c>
      <c r="N13" s="272" t="s">
        <v>480</v>
      </c>
    </row>
    <row r="14" spans="1:16" ht="13.5" customHeight="1">
      <c r="A14" s="250"/>
      <c r="B14" s="246"/>
      <c r="C14" s="246"/>
      <c r="D14" s="246"/>
      <c r="E14" s="246"/>
      <c r="F14" s="246"/>
      <c r="G14" s="1168" t="s">
        <v>481</v>
      </c>
      <c r="H14" s="1169"/>
      <c r="I14" s="1169"/>
      <c r="J14" s="1170"/>
      <c r="K14" s="269">
        <v>158404</v>
      </c>
      <c r="L14" s="270">
        <v>14129</v>
      </c>
      <c r="M14" s="271">
        <v>4366</v>
      </c>
      <c r="N14" s="272">
        <v>223.6</v>
      </c>
    </row>
    <row r="15" spans="1:16" ht="13.5" customHeight="1">
      <c r="A15" s="250"/>
      <c r="B15" s="246"/>
      <c r="C15" s="246"/>
      <c r="D15" s="246"/>
      <c r="E15" s="246"/>
      <c r="F15" s="246"/>
      <c r="G15" s="1168" t="s">
        <v>482</v>
      </c>
      <c r="H15" s="1169"/>
      <c r="I15" s="1169"/>
      <c r="J15" s="1170"/>
      <c r="K15" s="269">
        <v>77321</v>
      </c>
      <c r="L15" s="270">
        <v>6897</v>
      </c>
      <c r="M15" s="271">
        <v>2173</v>
      </c>
      <c r="N15" s="272">
        <v>217.4</v>
      </c>
    </row>
    <row r="16" spans="1:16">
      <c r="A16" s="250"/>
      <c r="B16" s="246"/>
      <c r="C16" s="246"/>
      <c r="D16" s="246"/>
      <c r="E16" s="246"/>
      <c r="F16" s="246"/>
      <c r="G16" s="1171" t="s">
        <v>483</v>
      </c>
      <c r="H16" s="1172"/>
      <c r="I16" s="1172"/>
      <c r="J16" s="1173"/>
      <c r="K16" s="270">
        <v>-152297</v>
      </c>
      <c r="L16" s="270">
        <v>-13585</v>
      </c>
      <c r="M16" s="271">
        <v>-9866</v>
      </c>
      <c r="N16" s="272">
        <v>37.700000000000003</v>
      </c>
    </row>
    <row r="17" spans="1:16">
      <c r="A17" s="250"/>
      <c r="B17" s="246"/>
      <c r="C17" s="246"/>
      <c r="D17" s="246"/>
      <c r="E17" s="246"/>
      <c r="F17" s="246"/>
      <c r="G17" s="1171" t="s">
        <v>172</v>
      </c>
      <c r="H17" s="1172"/>
      <c r="I17" s="1172"/>
      <c r="J17" s="1173"/>
      <c r="K17" s="270">
        <v>2208323</v>
      </c>
      <c r="L17" s="270">
        <v>196978</v>
      </c>
      <c r="M17" s="271">
        <v>120366</v>
      </c>
      <c r="N17" s="272">
        <v>63.6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5" t="s">
        <v>488</v>
      </c>
      <c r="H21" s="1166"/>
      <c r="I21" s="1166"/>
      <c r="J21" s="1167"/>
      <c r="K21" s="282">
        <v>16.68</v>
      </c>
      <c r="L21" s="283">
        <v>10.92</v>
      </c>
      <c r="M21" s="284">
        <v>5.76</v>
      </c>
      <c r="N21" s="251"/>
      <c r="O21" s="285"/>
      <c r="P21" s="281"/>
    </row>
    <row r="22" spans="1:16" s="286" customFormat="1">
      <c r="A22" s="281"/>
      <c r="B22" s="251"/>
      <c r="C22" s="251"/>
      <c r="D22" s="251"/>
      <c r="E22" s="251"/>
      <c r="F22" s="251"/>
      <c r="G22" s="1165" t="s">
        <v>489</v>
      </c>
      <c r="H22" s="1166"/>
      <c r="I22" s="1166"/>
      <c r="J22" s="1167"/>
      <c r="K22" s="287">
        <v>98.5</v>
      </c>
      <c r="L22" s="288">
        <v>95.8</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4" t="s">
        <v>470</v>
      </c>
      <c r="L30" s="256"/>
      <c r="M30" s="257" t="s">
        <v>471</v>
      </c>
      <c r="N30" s="258"/>
    </row>
    <row r="31" spans="1:16">
      <c r="A31" s="250"/>
      <c r="B31" s="246"/>
      <c r="C31" s="246"/>
      <c r="D31" s="246"/>
      <c r="E31" s="246"/>
      <c r="F31" s="246"/>
      <c r="G31" s="259"/>
      <c r="H31" s="260"/>
      <c r="I31" s="260"/>
      <c r="J31" s="261"/>
      <c r="K31" s="1155"/>
      <c r="L31" s="262" t="s">
        <v>472</v>
      </c>
      <c r="M31" s="263" t="s">
        <v>473</v>
      </c>
      <c r="N31" s="264" t="s">
        <v>474</v>
      </c>
    </row>
    <row r="32" spans="1:16" ht="27" customHeight="1">
      <c r="A32" s="250"/>
      <c r="B32" s="246"/>
      <c r="C32" s="246"/>
      <c r="D32" s="246"/>
      <c r="E32" s="246"/>
      <c r="F32" s="246"/>
      <c r="G32" s="1156" t="s">
        <v>493</v>
      </c>
      <c r="H32" s="1157"/>
      <c r="I32" s="1157"/>
      <c r="J32" s="1158"/>
      <c r="K32" s="296">
        <v>1993952</v>
      </c>
      <c r="L32" s="296">
        <v>177857</v>
      </c>
      <c r="M32" s="297">
        <v>79817</v>
      </c>
      <c r="N32" s="298">
        <v>122.8</v>
      </c>
    </row>
    <row r="33" spans="1:16" ht="13.5" customHeight="1">
      <c r="A33" s="250"/>
      <c r="B33" s="246"/>
      <c r="C33" s="246"/>
      <c r="D33" s="246"/>
      <c r="E33" s="246"/>
      <c r="F33" s="246"/>
      <c r="G33" s="1156" t="s">
        <v>494</v>
      </c>
      <c r="H33" s="1157"/>
      <c r="I33" s="1157"/>
      <c r="J33" s="1158"/>
      <c r="K33" s="296" t="s">
        <v>480</v>
      </c>
      <c r="L33" s="296" t="s">
        <v>480</v>
      </c>
      <c r="M33" s="297" t="s">
        <v>480</v>
      </c>
      <c r="N33" s="298" t="s">
        <v>480</v>
      </c>
    </row>
    <row r="34" spans="1:16" ht="27" customHeight="1">
      <c r="A34" s="250"/>
      <c r="B34" s="246"/>
      <c r="C34" s="246"/>
      <c r="D34" s="246"/>
      <c r="E34" s="246"/>
      <c r="F34" s="246"/>
      <c r="G34" s="1156" t="s">
        <v>495</v>
      </c>
      <c r="H34" s="1157"/>
      <c r="I34" s="1157"/>
      <c r="J34" s="1158"/>
      <c r="K34" s="296" t="s">
        <v>480</v>
      </c>
      <c r="L34" s="296" t="s">
        <v>480</v>
      </c>
      <c r="M34" s="297" t="s">
        <v>480</v>
      </c>
      <c r="N34" s="298" t="s">
        <v>480</v>
      </c>
    </row>
    <row r="35" spans="1:16" ht="27" customHeight="1">
      <c r="A35" s="250"/>
      <c r="B35" s="246"/>
      <c r="C35" s="246"/>
      <c r="D35" s="246"/>
      <c r="E35" s="246"/>
      <c r="F35" s="246"/>
      <c r="G35" s="1156" t="s">
        <v>496</v>
      </c>
      <c r="H35" s="1157"/>
      <c r="I35" s="1157"/>
      <c r="J35" s="1158"/>
      <c r="K35" s="296">
        <v>677927</v>
      </c>
      <c r="L35" s="296">
        <v>60470</v>
      </c>
      <c r="M35" s="297">
        <v>25876</v>
      </c>
      <c r="N35" s="298">
        <v>133.69999999999999</v>
      </c>
    </row>
    <row r="36" spans="1:16" ht="27" customHeight="1">
      <c r="A36" s="250"/>
      <c r="B36" s="246"/>
      <c r="C36" s="246"/>
      <c r="D36" s="246"/>
      <c r="E36" s="246"/>
      <c r="F36" s="246"/>
      <c r="G36" s="1156" t="s">
        <v>497</v>
      </c>
      <c r="H36" s="1157"/>
      <c r="I36" s="1157"/>
      <c r="J36" s="1158"/>
      <c r="K36" s="296">
        <v>97117</v>
      </c>
      <c r="L36" s="296">
        <v>8663</v>
      </c>
      <c r="M36" s="297">
        <v>3089</v>
      </c>
      <c r="N36" s="298">
        <v>180.4</v>
      </c>
    </row>
    <row r="37" spans="1:16" ht="13.5" customHeight="1">
      <c r="A37" s="250"/>
      <c r="B37" s="246"/>
      <c r="C37" s="246"/>
      <c r="D37" s="246"/>
      <c r="E37" s="246"/>
      <c r="F37" s="246"/>
      <c r="G37" s="1156" t="s">
        <v>498</v>
      </c>
      <c r="H37" s="1157"/>
      <c r="I37" s="1157"/>
      <c r="J37" s="1158"/>
      <c r="K37" s="296">
        <v>5750</v>
      </c>
      <c r="L37" s="296">
        <v>513</v>
      </c>
      <c r="M37" s="297">
        <v>1224</v>
      </c>
      <c r="N37" s="298">
        <v>-58.1</v>
      </c>
    </row>
    <row r="38" spans="1:16" ht="27" customHeight="1">
      <c r="A38" s="250"/>
      <c r="B38" s="246"/>
      <c r="C38" s="246"/>
      <c r="D38" s="246"/>
      <c r="E38" s="246"/>
      <c r="F38" s="246"/>
      <c r="G38" s="1159" t="s">
        <v>499</v>
      </c>
      <c r="H38" s="1160"/>
      <c r="I38" s="1160"/>
      <c r="J38" s="1161"/>
      <c r="K38" s="299">
        <v>176</v>
      </c>
      <c r="L38" s="299">
        <v>16</v>
      </c>
      <c r="M38" s="300">
        <v>18</v>
      </c>
      <c r="N38" s="301">
        <v>-11.1</v>
      </c>
      <c r="O38" s="295"/>
    </row>
    <row r="39" spans="1:16">
      <c r="A39" s="250"/>
      <c r="B39" s="246"/>
      <c r="C39" s="246"/>
      <c r="D39" s="246"/>
      <c r="E39" s="246"/>
      <c r="F39" s="246"/>
      <c r="G39" s="1159" t="s">
        <v>500</v>
      </c>
      <c r="H39" s="1160"/>
      <c r="I39" s="1160"/>
      <c r="J39" s="1161"/>
      <c r="K39" s="302">
        <v>-38873</v>
      </c>
      <c r="L39" s="302">
        <v>-3467</v>
      </c>
      <c r="M39" s="303">
        <v>-3655</v>
      </c>
      <c r="N39" s="304">
        <v>-5.0999999999999996</v>
      </c>
      <c r="O39" s="295"/>
    </row>
    <row r="40" spans="1:16" ht="27" customHeight="1">
      <c r="A40" s="250"/>
      <c r="B40" s="246"/>
      <c r="C40" s="246"/>
      <c r="D40" s="246"/>
      <c r="E40" s="246"/>
      <c r="F40" s="246"/>
      <c r="G40" s="1156" t="s">
        <v>501</v>
      </c>
      <c r="H40" s="1157"/>
      <c r="I40" s="1157"/>
      <c r="J40" s="1158"/>
      <c r="K40" s="302">
        <v>-1958703</v>
      </c>
      <c r="L40" s="302">
        <v>-174713</v>
      </c>
      <c r="M40" s="303">
        <v>-74052</v>
      </c>
      <c r="N40" s="304">
        <v>135.9</v>
      </c>
      <c r="O40" s="295"/>
    </row>
    <row r="41" spans="1:16">
      <c r="A41" s="250"/>
      <c r="B41" s="246"/>
      <c r="C41" s="246"/>
      <c r="D41" s="246"/>
      <c r="E41" s="246"/>
      <c r="F41" s="246"/>
      <c r="G41" s="1162" t="s">
        <v>283</v>
      </c>
      <c r="H41" s="1163"/>
      <c r="I41" s="1163"/>
      <c r="J41" s="1164"/>
      <c r="K41" s="296">
        <v>777346</v>
      </c>
      <c r="L41" s="302">
        <v>69338</v>
      </c>
      <c r="M41" s="303">
        <v>32317</v>
      </c>
      <c r="N41" s="304">
        <v>114.6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9" t="s">
        <v>470</v>
      </c>
      <c r="J49" s="1151" t="s">
        <v>505</v>
      </c>
      <c r="K49" s="1152"/>
      <c r="L49" s="1152"/>
      <c r="M49" s="1152"/>
      <c r="N49" s="1153"/>
    </row>
    <row r="50" spans="1:14">
      <c r="A50" s="250"/>
      <c r="B50" s="246"/>
      <c r="C50" s="246"/>
      <c r="D50" s="246"/>
      <c r="E50" s="246"/>
      <c r="F50" s="246"/>
      <c r="G50" s="314"/>
      <c r="H50" s="315"/>
      <c r="I50" s="1150"/>
      <c r="J50" s="316" t="s">
        <v>506</v>
      </c>
      <c r="K50" s="317" t="s">
        <v>507</v>
      </c>
      <c r="L50" s="318" t="s">
        <v>508</v>
      </c>
      <c r="M50" s="319" t="s">
        <v>509</v>
      </c>
      <c r="N50" s="320" t="s">
        <v>510</v>
      </c>
    </row>
    <row r="51" spans="1:14">
      <c r="A51" s="250"/>
      <c r="B51" s="246"/>
      <c r="C51" s="246"/>
      <c r="D51" s="246"/>
      <c r="E51" s="246"/>
      <c r="F51" s="246"/>
      <c r="G51" s="312" t="s">
        <v>511</v>
      </c>
      <c r="H51" s="313"/>
      <c r="I51" s="321">
        <v>1496925</v>
      </c>
      <c r="J51" s="322">
        <v>127474</v>
      </c>
      <c r="K51" s="323">
        <v>-19.899999999999999</v>
      </c>
      <c r="L51" s="324">
        <v>114097</v>
      </c>
      <c r="M51" s="325">
        <v>-2.7</v>
      </c>
      <c r="N51" s="326">
        <v>-17.2</v>
      </c>
    </row>
    <row r="52" spans="1:14">
      <c r="A52" s="250"/>
      <c r="B52" s="246"/>
      <c r="C52" s="246"/>
      <c r="D52" s="246"/>
      <c r="E52" s="246"/>
      <c r="F52" s="246"/>
      <c r="G52" s="327"/>
      <c r="H52" s="328" t="s">
        <v>512</v>
      </c>
      <c r="I52" s="329">
        <v>697969</v>
      </c>
      <c r="J52" s="330">
        <v>59437</v>
      </c>
      <c r="K52" s="331">
        <v>-31.2</v>
      </c>
      <c r="L52" s="332">
        <v>61630</v>
      </c>
      <c r="M52" s="333">
        <v>3.8</v>
      </c>
      <c r="N52" s="334">
        <v>-35</v>
      </c>
    </row>
    <row r="53" spans="1:14">
      <c r="A53" s="250"/>
      <c r="B53" s="246"/>
      <c r="C53" s="246"/>
      <c r="D53" s="246"/>
      <c r="E53" s="246"/>
      <c r="F53" s="246"/>
      <c r="G53" s="312" t="s">
        <v>513</v>
      </c>
      <c r="H53" s="313"/>
      <c r="I53" s="321">
        <v>1819652</v>
      </c>
      <c r="J53" s="322">
        <v>156368</v>
      </c>
      <c r="K53" s="323">
        <v>22.7</v>
      </c>
      <c r="L53" s="324">
        <v>136577</v>
      </c>
      <c r="M53" s="325">
        <v>19.7</v>
      </c>
      <c r="N53" s="326">
        <v>3</v>
      </c>
    </row>
    <row r="54" spans="1:14">
      <c r="A54" s="250"/>
      <c r="B54" s="246"/>
      <c r="C54" s="246"/>
      <c r="D54" s="246"/>
      <c r="E54" s="246"/>
      <c r="F54" s="246"/>
      <c r="G54" s="327"/>
      <c r="H54" s="328" t="s">
        <v>512</v>
      </c>
      <c r="I54" s="329">
        <v>793890</v>
      </c>
      <c r="J54" s="330">
        <v>68221</v>
      </c>
      <c r="K54" s="331">
        <v>14.8</v>
      </c>
      <c r="L54" s="332">
        <v>59645</v>
      </c>
      <c r="M54" s="333">
        <v>-3.2</v>
      </c>
      <c r="N54" s="334">
        <v>18</v>
      </c>
    </row>
    <row r="55" spans="1:14">
      <c r="A55" s="250"/>
      <c r="B55" s="246"/>
      <c r="C55" s="246"/>
      <c r="D55" s="246"/>
      <c r="E55" s="246"/>
      <c r="F55" s="246"/>
      <c r="G55" s="312" t="s">
        <v>514</v>
      </c>
      <c r="H55" s="313"/>
      <c r="I55" s="321">
        <v>1864805</v>
      </c>
      <c r="J55" s="322">
        <v>162312</v>
      </c>
      <c r="K55" s="323">
        <v>3.8</v>
      </c>
      <c r="L55" s="324">
        <v>132212</v>
      </c>
      <c r="M55" s="325">
        <v>-3.2</v>
      </c>
      <c r="N55" s="326">
        <v>7</v>
      </c>
    </row>
    <row r="56" spans="1:14">
      <c r="A56" s="250"/>
      <c r="B56" s="246"/>
      <c r="C56" s="246"/>
      <c r="D56" s="246"/>
      <c r="E56" s="246"/>
      <c r="F56" s="246"/>
      <c r="G56" s="327"/>
      <c r="H56" s="328" t="s">
        <v>512</v>
      </c>
      <c r="I56" s="329">
        <v>308942</v>
      </c>
      <c r="J56" s="330">
        <v>26890</v>
      </c>
      <c r="K56" s="331">
        <v>-60.6</v>
      </c>
      <c r="L56" s="332">
        <v>67114</v>
      </c>
      <c r="M56" s="333">
        <v>12.5</v>
      </c>
      <c r="N56" s="334">
        <v>-73.099999999999994</v>
      </c>
    </row>
    <row r="57" spans="1:14">
      <c r="A57" s="250"/>
      <c r="B57" s="246"/>
      <c r="C57" s="246"/>
      <c r="D57" s="246"/>
      <c r="E57" s="246"/>
      <c r="F57" s="246"/>
      <c r="G57" s="312" t="s">
        <v>515</v>
      </c>
      <c r="H57" s="313"/>
      <c r="I57" s="321">
        <v>1766136</v>
      </c>
      <c r="J57" s="322">
        <v>155826</v>
      </c>
      <c r="K57" s="323">
        <v>-4</v>
      </c>
      <c r="L57" s="324">
        <v>93741</v>
      </c>
      <c r="M57" s="325">
        <v>-29.1</v>
      </c>
      <c r="N57" s="326">
        <v>25.1</v>
      </c>
    </row>
    <row r="58" spans="1:14">
      <c r="A58" s="250"/>
      <c r="B58" s="246"/>
      <c r="C58" s="246"/>
      <c r="D58" s="246"/>
      <c r="E58" s="246"/>
      <c r="F58" s="246"/>
      <c r="G58" s="327"/>
      <c r="H58" s="328" t="s">
        <v>512</v>
      </c>
      <c r="I58" s="329">
        <v>547833</v>
      </c>
      <c r="J58" s="330">
        <v>48335</v>
      </c>
      <c r="K58" s="331">
        <v>79.8</v>
      </c>
      <c r="L58" s="332">
        <v>46285</v>
      </c>
      <c r="M58" s="333">
        <v>-31</v>
      </c>
      <c r="N58" s="334">
        <v>110.8</v>
      </c>
    </row>
    <row r="59" spans="1:14">
      <c r="A59" s="250"/>
      <c r="B59" s="246"/>
      <c r="C59" s="246"/>
      <c r="D59" s="246"/>
      <c r="E59" s="246"/>
      <c r="F59" s="246"/>
      <c r="G59" s="312" t="s">
        <v>516</v>
      </c>
      <c r="H59" s="313"/>
      <c r="I59" s="321">
        <v>1136482</v>
      </c>
      <c r="J59" s="322">
        <v>101372</v>
      </c>
      <c r="K59" s="323">
        <v>-34.9</v>
      </c>
      <c r="L59" s="324">
        <v>107537</v>
      </c>
      <c r="M59" s="325">
        <v>14.7</v>
      </c>
      <c r="N59" s="326">
        <v>-49.6</v>
      </c>
    </row>
    <row r="60" spans="1:14">
      <c r="A60" s="250"/>
      <c r="B60" s="246"/>
      <c r="C60" s="246"/>
      <c r="D60" s="246"/>
      <c r="E60" s="246"/>
      <c r="F60" s="246"/>
      <c r="G60" s="327"/>
      <c r="H60" s="328" t="s">
        <v>512</v>
      </c>
      <c r="I60" s="335">
        <v>310188</v>
      </c>
      <c r="J60" s="330">
        <v>27668</v>
      </c>
      <c r="K60" s="331">
        <v>-42.8</v>
      </c>
      <c r="L60" s="332">
        <v>57923</v>
      </c>
      <c r="M60" s="333">
        <v>25.1</v>
      </c>
      <c r="N60" s="334">
        <v>-67.900000000000006</v>
      </c>
    </row>
    <row r="61" spans="1:14">
      <c r="A61" s="250"/>
      <c r="B61" s="246"/>
      <c r="C61" s="246"/>
      <c r="D61" s="246"/>
      <c r="E61" s="246"/>
      <c r="F61" s="246"/>
      <c r="G61" s="312" t="s">
        <v>517</v>
      </c>
      <c r="H61" s="336"/>
      <c r="I61" s="337">
        <v>1616800</v>
      </c>
      <c r="J61" s="338">
        <v>140670</v>
      </c>
      <c r="K61" s="339">
        <v>-6.5</v>
      </c>
      <c r="L61" s="340">
        <v>116833</v>
      </c>
      <c r="M61" s="341">
        <v>-0.1</v>
      </c>
      <c r="N61" s="326">
        <v>-6.4</v>
      </c>
    </row>
    <row r="62" spans="1:14">
      <c r="A62" s="250"/>
      <c r="B62" s="246"/>
      <c r="C62" s="246"/>
      <c r="D62" s="246"/>
      <c r="E62" s="246"/>
      <c r="F62" s="246"/>
      <c r="G62" s="327"/>
      <c r="H62" s="328" t="s">
        <v>512</v>
      </c>
      <c r="I62" s="329">
        <v>531764</v>
      </c>
      <c r="J62" s="330">
        <v>46110</v>
      </c>
      <c r="K62" s="331">
        <v>-8</v>
      </c>
      <c r="L62" s="332">
        <v>58519</v>
      </c>
      <c r="M62" s="333">
        <v>1.4</v>
      </c>
      <c r="N62" s="334">
        <v>-9.4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4" t="s">
        <v>3</v>
      </c>
      <c r="D47" s="1174"/>
      <c r="E47" s="1175"/>
      <c r="F47" s="11">
        <v>7.34</v>
      </c>
      <c r="G47" s="12">
        <v>6.7</v>
      </c>
      <c r="H47" s="12">
        <v>4.54</v>
      </c>
      <c r="I47" s="12">
        <v>7.99</v>
      </c>
      <c r="J47" s="13">
        <v>8.23</v>
      </c>
    </row>
    <row r="48" spans="2:10" ht="57.75" customHeight="1">
      <c r="B48" s="14"/>
      <c r="C48" s="1176" t="s">
        <v>4</v>
      </c>
      <c r="D48" s="1176"/>
      <c r="E48" s="1177"/>
      <c r="F48" s="15">
        <v>3.14</v>
      </c>
      <c r="G48" s="16">
        <v>2.88</v>
      </c>
      <c r="H48" s="16">
        <v>7.28</v>
      </c>
      <c r="I48" s="16">
        <v>4.1100000000000003</v>
      </c>
      <c r="J48" s="17">
        <v>4.59</v>
      </c>
    </row>
    <row r="49" spans="2:10" ht="57.75" customHeight="1" thickBot="1">
      <c r="B49" s="18"/>
      <c r="C49" s="1178" t="s">
        <v>5</v>
      </c>
      <c r="D49" s="1178"/>
      <c r="E49" s="1179"/>
      <c r="F49" s="19">
        <v>3.06</v>
      </c>
      <c r="G49" s="20" t="s">
        <v>524</v>
      </c>
      <c r="H49" s="20">
        <v>2.15</v>
      </c>
      <c r="I49" s="20">
        <v>2.06</v>
      </c>
      <c r="J49" s="21">
        <v>0.37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2018-03-06T04:11:29Z</cp:lastPrinted>
  <dcterms:created xsi:type="dcterms:W3CDTF">2018-01-24T05:52:52Z</dcterms:created>
  <dcterms:modified xsi:type="dcterms:W3CDTF">2018-10-30T02:47:26Z</dcterms:modified>
  <cp:category/>
</cp:coreProperties>
</file>