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88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O35" i="9"/>
  <c r="BW35" i="9"/>
  <c r="CO34" i="9"/>
  <c r="BW34"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alcChain>
</file>

<file path=xl/sharedStrings.xml><?xml version="1.0" encoding="utf-8"?>
<sst xmlns="http://schemas.openxmlformats.org/spreadsheetml/2006/main" count="1048" uniqueCount="573">
  <si>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</si>
  <si>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</si>
  <si>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</si>
  <si>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</si>
  <si>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</si>
  <si>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</si>
  <si>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</si>
  <si>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</si>
  <si>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</si>
  <si>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</si>
  <si>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</si>
  <si>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</si>
  <si>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</si>
  <si>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</si>
  <si>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</si>
  <si>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</si>
  <si>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</si>
  <si>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</si>
  <si>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</si>
  <si>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</si>
  <si>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</si>
  <si>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</si>
  <si>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</si>
  <si>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</si>
  <si>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</si>
  <si>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</si>
  <si>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</si>
  <si>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</si>
  <si>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</si>
  <si>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</si>
  <si>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</si>
  <si>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</si>
  <si>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</si>
  <si>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</si>
  <si>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</si>
  <si>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</si>
  <si>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</si>
  <si>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</si>
  <si>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</si>
  <si>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</si>
  <si>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</si>
  <si>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</si>
  <si>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</si>
  <si>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</si>
  <si>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</si>
  <si>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</si>
  <si>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</si>
  <si>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</si>
  <si>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</si>
  <si>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</si>
  <si>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</si>
  <si>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</si>
  <si>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</si>
  <si>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</si>
  <si>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</si>
  <si>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</si>
  <si>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</si>
  <si>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</si>
  <si>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</si>
  <si>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</si>
  <si>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</si>
  <si>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</si>
  <si>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</si>
  <si>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</si>
  <si>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</si>
  <si>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</si>
  <si>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</si>
  <si>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</si>
  <si>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</si>
  <si>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</si>
  <si>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</si>
  <si>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</si>
  <si>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</si>
  <si>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</si>
  <si>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</si>
  <si>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</si>
  <si>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</si>
  <si>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</si>
  <si>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</si>
  <si>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</si>
  <si>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</si>
  <si>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</si>
  <si>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</si>
  <si>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</si>
  <si>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</si>
  <si>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</si>
  <si>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</si>
  <si>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</si>
  <si>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</si>
  <si>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</si>
  <si>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</si>
  <si>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</si>
  <si>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</si>
  <si>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</si>
  <si>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</si>
  <si>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</si>
  <si>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</si>
  <si>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</si>
  <si>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</si>
  <si>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</si>
  <si>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</si>
  <si>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</si>
  <si>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</si>
  <si>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</si>
  <si>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</si>
  <si>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</si>
  <si>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</si>
  <si>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</si>
  <si>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</si>
  <si>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</si>
  <si>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</si>
  <si>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</si>
  <si>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</si>
  <si>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</si>
  <si>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</si>
  <si>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</si>
  <si>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</si>
  <si>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</si>
  <si>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</si>
  <si>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</si>
  <si>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</si>
  <si>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</si>
  <si>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</si>
  <si>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</si>
  <si>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</si>
  <si>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</si>
  <si>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</si>
  <si>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</si>
  <si>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</si>
  <si>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</si>
  <si>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</si>
  <si>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</si>
  <si>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</si>
  <si>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</si>
  <si>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</si>
  <si>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</si>
  <si>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</si>
  <si>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</si>
  <si>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</si>
  <si>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</si>
  <si>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</si>
  <si>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</si>
  <si>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</si>
  <si>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</si>
  <si>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</si>
  <si>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</si>
  <si>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</si>
  <si>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</si>
  <si>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</si>
  <si>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</si>
  <si>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</si>
  <si>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</si>
  <si>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</si>
  <si>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</si>
  <si>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</si>
  <si>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</si>
  <si>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</si>
  <si>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</si>
  <si>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</si>
  <si>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</si>
  <si>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</si>
  <si>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</si>
  <si>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</si>
  <si>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</si>
  <si>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</si>
  <si>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</si>
  <si>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</si>
  <si>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</si>
  <si>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</si>
  <si>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</si>
  <si>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</si>
  <si>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</si>
  <si>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</si>
  <si>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</si>
  <si>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</si>
  <si>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</si>
  <si>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</si>
  <si>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</si>
  <si>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</si>
  <si>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</si>
  <si>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</si>
  <si>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</si>
  <si>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</si>
  <si>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</si>
  <si>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</si>
  <si>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</si>
  <si>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</si>
  <si>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</si>
  <si>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</si>
  <si>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</si>
  <si>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</si>
  <si>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</si>
  <si>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</si>
  <si>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</si>
  <si>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</si>
  <si>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島根県大田市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</si>
  <si>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</si>
  <si>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</si>
  <si>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</si>
  <si>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</si>
  <si>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</si>
  <si>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</si>
  <si>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</si>
  <si>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</si>
  <si>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</si>
  <si>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</si>
  <si>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</si>
  <si>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</si>
  <si>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</si>
  <si>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</si>
  <si>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</si>
  <si>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</si>
  <si>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</si>
  <si>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</si>
  <si>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</si>
  <si>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</si>
  <si>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</si>
  <si>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</si>
  <si>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</si>
  <si>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</si>
  <si>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</si>
  <si>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</si>
  <si>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</si>
  <si>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</si>
  <si>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</si>
  <si>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</si>
  <si>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</si>
  <si>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</si>
  <si>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</si>
  <si>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</si>
  <si>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</si>
  <si>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</si>
  <si>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</si>
  <si>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</si>
  <si>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</si>
  <si>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</si>
  <si>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</si>
  <si>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</si>
  <si>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</si>
  <si>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</si>
  <si>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</si>
  <si>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</si>
  <si>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</si>
  <si>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</si>
  <si>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</si>
  <si>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</si>
  <si>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</si>
  <si>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</si>
  <si>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</si>
  <si>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</si>
  <si>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</si>
  <si>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</si>
  <si>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</si>
  <si>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</si>
  <si>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</si>
  <si>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</si>
  <si>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</si>
  <si>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</si>
  <si>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</si>
  <si>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</si>
  <si>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</si>
  <si>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</si>
  <si>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</si>
  <si>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</si>
  <si>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</si>
  <si>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</si>
  <si>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</si>
  <si>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</si>
  <si>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</si>
  <si>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</si>
  <si>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</si>
  <si>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</si>
  <si>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</si>
  <si>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</si>
  <si>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</si>
  <si>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</si>
  <si>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</si>
  <si>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</si>
  <si>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</si>
  <si>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</si>
  <si>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</si>
  <si>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</si>
  <si>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</si>
  <si>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</si>
  <si>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</si>
  <si>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</si>
  <si>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</si>
  <si>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</si>
  <si>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</si>
  <si>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</si>
  <si>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</si>
  <si>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</si>
  <si>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</si>
  <si>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</si>
  <si>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</si>
  <si>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</si>
  <si>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</si>
  <si>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</si>
  <si>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</si>
  <si>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</si>
  <si>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</si>
  <si>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</si>
  <si>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</si>
  <si>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</si>
  <si>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</si>
  <si>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</si>
  <si>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</si>
  <si>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</si>
  <si>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</si>
  <si>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</si>
  <si>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</si>
  <si>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</si>
  <si>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</si>
  <si>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</si>
  <si>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</si>
  <si>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</si>
  <si>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</si>
  <si>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</si>
  <si>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</si>
  <si>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</si>
  <si>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</si>
  <si>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</si>
  <si>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</si>
  <si>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</si>
  <si>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</si>
  <si>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</si>
  <si>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</si>
  <si>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</si>
  <si>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</si>
  <si>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</si>
  <si>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</si>
  <si>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</si>
  <si>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</si>
  <si>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</si>
  <si>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</si>
  <si>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</si>
  <si>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</si>
  <si>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</si>
  <si>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</si>
  <si>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</si>
  <si>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</si>
  <si>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</si>
  <si>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</si>
  <si>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</si>
  <si>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島根県大田市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</si>
  <si>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</si>
  <si>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</si>
  <si>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</si>
  <si>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</si>
  <si>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</si>
  <si>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</si>
  <si>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</si>
  <si>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</si>
  <si>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</si>
  <si>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</si>
  <si>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</si>
  <si>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</si>
  <si>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</si>
  <si>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</si>
  <si>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</si>
  <si>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</si>
  <si>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</si>
  <si>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</si>
  <si>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</si>
  <si>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</si>
  <si>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</si>
  <si>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大田市駅周辺土地区画整理事業特別会計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</si>
  <si>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</si>
  <si>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</si>
  <si>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</si>
  <si>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</si>
  <si>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</si>
  <si>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</si>
  <si>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</si>
  <si>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</si>
  <si>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</si>
  <si>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</si>
  <si>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</si>
  <si>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</si>
  <si>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</si>
  <si>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</si>
  <si>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</si>
  <si>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</si>
  <si>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介護保険事業特別会計</t>
    <phoneticPr fontId="5"/>
  </si>
  <si>
    <t>大田市水道事業会計</t>
    <phoneticPr fontId="5"/>
  </si>
  <si>
    <t>法適用企業</t>
    <phoneticPr fontId="5"/>
  </si>
  <si>
    <t>大田市病院事業会計</t>
    <phoneticPr fontId="5"/>
  </si>
  <si>
    <t>簡易給水施設事業特別会計</t>
    <phoneticPr fontId="5"/>
  </si>
  <si>
    <t>法非適用企業</t>
    <phoneticPr fontId="5"/>
  </si>
  <si>
    <t>生活排水処理事業特別会計</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</si>
  <si>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</si>
  <si>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</si>
  <si>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</si>
  <si>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</si>
  <si>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</si>
  <si>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</si>
  <si>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</si>
  <si>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</si>
  <si>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</si>
  <si>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</si>
  <si>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</si>
  <si>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</si>
  <si>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</si>
  <si>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</si>
  <si>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</si>
  <si>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</si>
  <si>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</si>
  <si>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</si>
  <si>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</si>
  <si>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</si>
  <si>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</si>
  <si>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</si>
  <si>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</si>
  <si>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</si>
  <si>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</si>
  <si>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</si>
  <si>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</si>
  <si>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</si>
  <si>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</si>
  <si>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</si>
  <si>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</si>
  <si>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</si>
  <si>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</si>
  <si>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</si>
  <si>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</si>
  <si>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</si>
  <si>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</si>
  <si>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</si>
  <si>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</si>
  <si>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</si>
  <si>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</si>
  <si>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</si>
  <si>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</si>
  <si>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</si>
  <si>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</si>
  <si>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</si>
  <si>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</si>
  <si>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</si>
  <si>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</si>
  <si>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</si>
  <si>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</si>
  <si>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</si>
  <si>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</si>
  <si>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</si>
  <si>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</si>
  <si>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</si>
  <si>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</si>
  <si>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</si>
  <si>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</si>
  <si>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</si>
  <si>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</si>
  <si>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</si>
  <si>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</si>
  <si>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</si>
  <si>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</si>
  <si>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</si>
  <si>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</si>
  <si>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</si>
  <si>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</si>
  <si>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</si>
  <si>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</si>
  <si>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</si>
  <si>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</si>
  <si>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</si>
  <si>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</si>
  <si>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</si>
  <si>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</si>
  <si>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</si>
  <si>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</si>
  <si>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</si>
  <si>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</si>
  <si>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</si>
  <si>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</si>
  <si>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</si>
  <si>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</si>
  <si>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</si>
  <si>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</si>
  <si>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</si>
  <si>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</si>
  <si>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</si>
  <si>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</si>
  <si>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</si>
  <si>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</si>
  <si>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</si>
  <si>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</si>
  <si>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</si>
  <si>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</si>
  <si>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</si>
  <si>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</si>
  <si>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</si>
  <si>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</si>
  <si>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</si>
  <si>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</si>
  <si>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</si>
  <si>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</si>
  <si>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</si>
  <si>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</si>
  <si>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</si>
  <si>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</si>
  <si>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</si>
  <si>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</si>
  <si>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</si>
  <si>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</si>
  <si>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</si>
  <si>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</si>
  <si>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</si>
  <si>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</si>
  <si>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</si>
  <si>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</si>
  <si>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</si>
  <si>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</si>
  <si>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</si>
  <si>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</si>
  <si>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</si>
  <si>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</si>
  <si>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</si>
  <si>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</si>
  <si>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</si>
  <si>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</si>
  <si>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</si>
  <si>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</si>
  <si>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</si>
  <si>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</si>
  <si>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</si>
  <si>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</si>
  <si>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</si>
  <si>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</si>
  <si>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</si>
  <si>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</si>
  <si>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</si>
  <si>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0.56</t>
  </si>
  <si>
    <t>▲ 2.67</t>
  </si>
  <si>
    <t>▲ 1.56</t>
  </si>
  <si>
    <t>▲ 0.39</t>
  </si>
  <si>
    <t>住宅新築資金等貸付事業特別会計</t>
  </si>
  <si>
    <t>▲ 0.41</t>
  </si>
  <si>
    <t>▲ 0.40</t>
  </si>
  <si>
    <t>▲ 0.38</t>
  </si>
  <si>
    <t>大田市病院事業会計</t>
  </si>
  <si>
    <t>大田市水道事業会計</t>
  </si>
  <si>
    <t>一般会計</t>
  </si>
  <si>
    <t>介護保険事業特別会計</t>
  </si>
  <si>
    <t>国民健康保険事業特別会計</t>
  </si>
  <si>
    <t>簡易給水施設事業特別会計</t>
  </si>
  <si>
    <t>後期高齢者医療事業特別会計</t>
  </si>
  <si>
    <t>その他会計（赤字）</t>
  </si>
  <si>
    <t>その他会計（黒字）</t>
  </si>
  <si>
    <t>-</t>
    <phoneticPr fontId="2"/>
  </si>
  <si>
    <t>-</t>
    <phoneticPr fontId="2"/>
  </si>
  <si>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</si>
  <si>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</si>
  <si>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島根県後期高齢者医療広域連合（後期高齢者医療事業特別会計）</t>
    <rPh sb="0" eb="3">
      <t>シマネケン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</si>
  <si>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(公財)大田市体育・公園・文化事業団</t>
    <rPh sb="1" eb="2">
      <t>オオヤケ</t>
    </rPh>
    <rPh sb="2" eb="3">
      <t>ザイ</t>
    </rPh>
    <rPh sb="4" eb="7">
      <t>オオダシ</t>
    </rPh>
    <rPh sb="7" eb="9">
      <t>タイイク</t>
    </rPh>
    <rPh sb="10" eb="12">
      <t>コウエン</t>
    </rPh>
    <rPh sb="13" eb="15">
      <t>ブンカ</t>
    </rPh>
    <rPh sb="15" eb="18">
      <t>ジギョウダン</t>
    </rPh>
    <phoneticPr fontId="2"/>
  </si>
  <si>
    <t>(株)大田ふるさとセンター</t>
    <rPh sb="0" eb="3">
      <t>カブ</t>
    </rPh>
    <rPh sb="3" eb="5">
      <t>オオダ</t>
    </rPh>
    <phoneticPr fontId="2"/>
  </si>
  <si>
    <t>(株)ゆのつ</t>
    <rPh sb="0" eb="3">
      <t>カブ</t>
    </rPh>
    <phoneticPr fontId="2"/>
  </si>
  <si>
    <t>(公財)シルバーランド振興事業団</t>
    <rPh sb="1" eb="3">
      <t>コウザイ</t>
    </rPh>
    <rPh sb="11" eb="13">
      <t>シンコウ</t>
    </rPh>
    <rPh sb="13" eb="16">
      <t>ジギョウダン</t>
    </rPh>
    <phoneticPr fontId="2"/>
  </si>
  <si>
    <t>土地開発公社</t>
    <rPh sb="0" eb="2">
      <t>トチ</t>
    </rPh>
    <rPh sb="2" eb="4">
      <t>カイハツ</t>
    </rPh>
    <rPh sb="4" eb="6">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</si>
  <si>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</si>
  <si>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</si>
  <si>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</si>
  <si>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</si>
  <si>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</si>
  <si>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</si>
  <si>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</si>
  <si>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</si>
  <si>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</si>
  <si>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</si>
  <si>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</si>
  <si>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</si>
  <si>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</si>
  <si>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</si>
  <si>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</si>
  <si>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平成２８年度の普通会計における地方債現在高及び元利償還金は減少しているが、水道施設整備や公共下水道整備等の元利償還金に対する繰出金の増により準元利償還金の増加が見られる。。
　今後は仁摩地区道の駅整備事業や次期可燃物処分施設整備に係る元利償還金の増加や新病院建設に係る準元利償還金の増加が見込まれ、更には合併算定替の終了等により標準財政規模も減少するため、地方債残高の適正な管理や公債費の平準化に努めて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</si>
</sst>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quotePrefix="1"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quotePrefix="1"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106563</c:v>
                </c:pt>
                <c:pt idx="1">
                  <c:v>134741</c:v>
                </c:pt>
                <c:pt idx="2">
                  <c:v>114939</c:v>
                </c:pt>
                <c:pt idx="3">
                  <c:v>85927</c:v>
                </c:pt>
                <c:pt idx="4">
                  <c:v>47089</c:v>
                </c:pt>
              </c:numCache>
            </c:numRef>
          </c:val>
          <c:smooth val="0"/>
        </c:ser>
        <c:dLbls>
          <c:showLegendKey val="0"/>
          <c:showVal val="0"/>
          <c:showCatName val="0"/>
          <c:showSerName val="0"/>
          <c:showPercent val="0"/>
          <c:showBubbleSize val="0"/>
        </c:dLbls>
        <c:marker val="1"/>
        <c:smooth val="0"/>
        <c:axId val="121529088"/>
        <c:axId val="121530624"/>
      </c:lineChart>
      <c:catAx>
        <c:axId val="121529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530624"/>
        <c:crosses val="autoZero"/>
        <c:auto val="1"/>
        <c:lblAlgn val="ctr"/>
        <c:lblOffset val="100"/>
        <c:tickLblSkip val="1"/>
        <c:tickMarkSkip val="1"/>
        <c:noMultiLvlLbl val="0"/>
      </c:catAx>
      <c:valAx>
        <c:axId val="1215306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529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1.59</c:v>
                </c:pt>
                <c:pt idx="1">
                  <c:v>2.52</c:v>
                </c:pt>
                <c:pt idx="2">
                  <c:v>1.8</c:v>
                </c:pt>
                <c:pt idx="3">
                  <c:v>1.94</c:v>
                </c:pt>
                <c:pt idx="4">
                  <c:v>2.4500000000000002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20.69</c:v>
                </c:pt>
                <c:pt idx="1">
                  <c:v>16.95</c:v>
                </c:pt>
                <c:pt idx="2">
                  <c:v>14.89</c:v>
                </c:pt>
                <c:pt idx="3">
                  <c:v>13</c:v>
                </c:pt>
                <c:pt idx="4">
                  <c:v>12.48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161088"/>
        <c:axId val="13117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-0.56000000000000005</c:v>
                </c:pt>
                <c:pt idx="1">
                  <c:v>-2.67</c:v>
                </c:pt>
                <c:pt idx="2">
                  <c:v>-2.67</c:v>
                </c:pt>
                <c:pt idx="3">
                  <c:v>-1.56</c:v>
                </c:pt>
                <c:pt idx="4">
                  <c:v>-0.39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161088"/>
        <c:axId val="131175552"/>
      </c:lineChart>
      <c:catAx>
        <c:axId val="13116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175552"/>
        <c:crosses val="autoZero"/>
        <c:auto val="1"/>
        <c:lblAlgn val="ctr"/>
        <c:lblOffset val="100"/>
        <c:tickLblSkip val="1"/>
        <c:tickMarkSkip val="1"/>
        <c:noMultiLvlLbl val="0"/>
      </c:catAx>
      <c:valAx>
        <c:axId val="13117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6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簡易給水施設事業特別会計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1.4</c:v>
                </c:pt>
                <c:pt idx="2">
                  <c:v>#N/A</c:v>
                </c:pt>
                <c:pt idx="3">
                  <c:v>0.45</c:v>
                </c:pt>
                <c:pt idx="4">
                  <c:v>#N/A</c:v>
                </c:pt>
                <c:pt idx="5">
                  <c:v>0.55000000000000004</c:v>
                </c:pt>
                <c:pt idx="6">
                  <c:v>#N/A</c:v>
                </c:pt>
                <c:pt idx="7">
                  <c:v>0.27</c:v>
                </c:pt>
                <c:pt idx="8">
                  <c:v>#N/A</c:v>
                </c:pt>
                <c:pt idx="9">
                  <c:v>0.56000000000000005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0.42</c:v>
                </c:pt>
                <c:pt idx="2">
                  <c:v>#N/A</c:v>
                </c:pt>
                <c:pt idx="3">
                  <c:v>0.05</c:v>
                </c:pt>
                <c:pt idx="4">
                  <c:v>#N/A</c:v>
                </c:pt>
                <c:pt idx="5">
                  <c:v>0.28999999999999998</c:v>
                </c:pt>
                <c:pt idx="6">
                  <c:v>#N/A</c:v>
                </c:pt>
                <c:pt idx="7">
                  <c:v>0.34</c:v>
                </c:pt>
                <c:pt idx="8">
                  <c:v>#N/A</c:v>
                </c:pt>
                <c:pt idx="9">
                  <c:v>0.81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c:v>
                </c:pt>
                <c:pt idx="2">
                  <c:v>#N/A</c:v>
                </c:pt>
                <c:pt idx="3">
                  <c:v>2.91</c:v>
                </c:pt>
                <c:pt idx="4">
                  <c:v>#N/A</c:v>
                </c:pt>
                <c:pt idx="5">
                  <c:v>2.19</c:v>
                </c:pt>
                <c:pt idx="6">
                  <c:v>#N/A</c:v>
                </c:pt>
                <c:pt idx="7">
                  <c:v>2.33</c:v>
                </c:pt>
                <c:pt idx="8">
                  <c:v>#N/A</c:v>
                </c:pt>
                <c:pt idx="9">
                  <c:v>2.85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大田市水道事業会計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6.35</c:v>
                </c:pt>
                <c:pt idx="2">
                  <c:v>#N/A</c:v>
                </c:pt>
                <c:pt idx="3">
                  <c:v>5.6</c:v>
                </c:pt>
                <c:pt idx="4">
                  <c:v>#N/A</c:v>
                </c:pt>
                <c:pt idx="5">
                  <c:v>4.96</c:v>
                </c:pt>
                <c:pt idx="6">
                  <c:v>#N/A</c:v>
                </c:pt>
                <c:pt idx="7">
                  <c:v>4.4800000000000004</c:v>
                </c:pt>
                <c:pt idx="8">
                  <c:v>#N/A</c:v>
                </c:pt>
                <c:pt idx="9">
                  <c:v>4.5199999999999996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大田市病院事業会計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5.88</c:v>
                </c:pt>
                <c:pt idx="2">
                  <c:v>#N/A</c:v>
                </c:pt>
                <c:pt idx="3">
                  <c:v>4.0199999999999996</c:v>
                </c:pt>
                <c:pt idx="4">
                  <c:v>#N/A</c:v>
                </c:pt>
                <c:pt idx="5">
                  <c:v>5.08</c:v>
                </c:pt>
                <c:pt idx="6">
                  <c:v>#N/A</c:v>
                </c:pt>
                <c:pt idx="7">
                  <c:v>4.95</c:v>
                </c:pt>
                <c:pt idx="8">
                  <c:v>#N/A</c:v>
                </c:pt>
                <c:pt idx="9">
                  <c:v>4.62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0.41</c:v>
                </c:pt>
                <c:pt idx="1">
                  <c:v>#N/A</c:v>
                </c:pt>
                <c:pt idx="2">
                  <c:v>0.4</c:v>
                </c:pt>
                <c:pt idx="3">
                  <c:v>#N/A</c:v>
                </c:pt>
                <c:pt idx="4">
                  <c:v>0.39</c:v>
                </c:pt>
                <c:pt idx="5">
                  <c:v>#N/A</c:v>
                </c:pt>
                <c:pt idx="6">
                  <c:v>0.38</c:v>
                </c:pt>
                <c:pt idx="7">
                  <c:v>#N/A</c:v>
                </c:pt>
                <c:pt idx="8">
                  <c:v>0.39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682560"/>
        <c:axId val="119684096"/>
      </c:barChart>
      <c:catAx>
        <c:axId val="11968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684096"/>
        <c:crosses val="autoZero"/>
        <c:auto val="1"/>
        <c:lblAlgn val="ctr"/>
        <c:lblOffset val="100"/>
        <c:tickLblSkip val="1"/>
        <c:tickMarkSkip val="1"/>
        <c:noMultiLvlLbl val="0"/>
      </c:catAx>
      <c:valAx>
        <c:axId val="11968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8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2880</c:v>
                </c:pt>
                <c:pt idx="5">
                  <c:v>3019</c:v>
                </c:pt>
                <c:pt idx="8">
                  <c:v>3231</c:v>
                </c:pt>
                <c:pt idx="11">
                  <c:v>3188</c:v>
                </c:pt>
                <c:pt idx="14">
                  <c:v>3017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128</c:v>
                </c:pt>
                <c:pt idx="3">
                  <c:v>122</c:v>
                </c:pt>
                <c:pt idx="6">
                  <c:v>120</c:v>
                </c:pt>
                <c:pt idx="9">
                  <c:v>122</c:v>
                </c:pt>
                <c:pt idx="12">
                  <c:v>124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686</c:v>
                </c:pt>
                <c:pt idx="3">
                  <c:v>672</c:v>
                </c:pt>
                <c:pt idx="6">
                  <c:v>686</c:v>
                </c:pt>
                <c:pt idx="9">
                  <c:v>766</c:v>
                </c:pt>
                <c:pt idx="12">
                  <c:v>823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3904</c:v>
                </c:pt>
                <c:pt idx="3">
                  <c:v>3938</c:v>
                </c:pt>
                <c:pt idx="6">
                  <c:v>3937</c:v>
                </c:pt>
                <c:pt idx="9">
                  <c:v>3756</c:v>
                </c:pt>
                <c:pt idx="12">
                  <c:v>3554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3250944"/>
        <c:axId val="12326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1838</c:v>
                </c:pt>
                <c:pt idx="2">
                  <c:v>#N/A</c:v>
                </c:pt>
                <c:pt idx="3">
                  <c:v>#N/A</c:v>
                </c:pt>
                <c:pt idx="4">
                  <c:v>1713</c:v>
                </c:pt>
                <c:pt idx="5">
                  <c:v>#N/A</c:v>
                </c:pt>
                <c:pt idx="6">
                  <c:v>#N/A</c:v>
                </c:pt>
                <c:pt idx="7">
                  <c:v>1512</c:v>
                </c:pt>
                <c:pt idx="8">
                  <c:v>#N/A</c:v>
                </c:pt>
                <c:pt idx="9">
                  <c:v>#N/A</c:v>
                </c:pt>
                <c:pt idx="10">
                  <c:v>1456</c:v>
                </c:pt>
                <c:pt idx="11">
                  <c:v>#N/A</c:v>
                </c:pt>
                <c:pt idx="12">
                  <c:v>#N/A</c:v>
                </c:pt>
                <c:pt idx="13">
                  <c:v>1484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3250944"/>
        <c:axId val="123261312"/>
      </c:lineChart>
      <c:catAx>
        <c:axId val="12325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261312"/>
        <c:crosses val="autoZero"/>
        <c:auto val="1"/>
        <c:lblAlgn val="ctr"/>
        <c:lblOffset val="100"/>
        <c:tickLblSkip val="1"/>
        <c:tickMarkSkip val="1"/>
        <c:noMultiLvlLbl val="0"/>
      </c:catAx>
      <c:valAx>
        <c:axId val="12326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5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26838</c:v>
                </c:pt>
                <c:pt idx="5">
                  <c:v>28186</c:v>
                </c:pt>
                <c:pt idx="8">
                  <c:v>29000</c:v>
                </c:pt>
                <c:pt idx="11">
                  <c:v>28775</c:v>
                </c:pt>
                <c:pt idx="14">
                  <c:v>27985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1569</c:v>
                </c:pt>
                <c:pt idx="5">
                  <c:v>1509</c:v>
                </c:pt>
                <c:pt idx="8">
                  <c:v>1657</c:v>
                </c:pt>
                <c:pt idx="11">
                  <c:v>1780</c:v>
                </c:pt>
                <c:pt idx="14">
                  <c:v>1635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8415</c:v>
                </c:pt>
                <c:pt idx="5">
                  <c:v>7821</c:v>
                </c:pt>
                <c:pt idx="8">
                  <c:v>8008</c:v>
                </c:pt>
                <c:pt idx="11">
                  <c:v>7858</c:v>
                </c:pt>
                <c:pt idx="14">
                  <c:v>7417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4085</c:v>
                </c:pt>
                <c:pt idx="3">
                  <c:v>3795</c:v>
                </c:pt>
                <c:pt idx="6">
                  <c:v>3609</c:v>
                </c:pt>
                <c:pt idx="9">
                  <c:v>4413</c:v>
                </c:pt>
                <c:pt idx="12">
                  <c:v>4345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9766</c:v>
                </c:pt>
                <c:pt idx="3">
                  <c:v>9656</c:v>
                </c:pt>
                <c:pt idx="6">
                  <c:v>9566</c:v>
                </c:pt>
                <c:pt idx="9">
                  <c:v>9692</c:v>
                </c:pt>
                <c:pt idx="12">
                  <c:v>9955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1163</c:v>
                </c:pt>
                <c:pt idx="3">
                  <c:v>1038</c:v>
                </c:pt>
                <c:pt idx="6">
                  <c:v>926</c:v>
                </c:pt>
                <c:pt idx="9">
                  <c:v>912</c:v>
                </c:pt>
                <c:pt idx="12">
                  <c:v>795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32536</c:v>
                </c:pt>
                <c:pt idx="3">
                  <c:v>33282</c:v>
                </c:pt>
                <c:pt idx="6">
                  <c:v>34023</c:v>
                </c:pt>
                <c:pt idx="9">
                  <c:v>33661</c:v>
                </c:pt>
                <c:pt idx="12">
                  <c:v>31909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038592"/>
        <c:axId val="131044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10729</c:v>
                </c:pt>
                <c:pt idx="2">
                  <c:v>#N/A</c:v>
                </c:pt>
                <c:pt idx="3">
                  <c:v>#N/A</c:v>
                </c:pt>
                <c:pt idx="4">
                  <c:v>10256</c:v>
                </c:pt>
                <c:pt idx="5">
                  <c:v>#N/A</c:v>
                </c:pt>
                <c:pt idx="6">
                  <c:v>#N/A</c:v>
                </c:pt>
                <c:pt idx="7">
                  <c:v>9459</c:v>
                </c:pt>
                <c:pt idx="8">
                  <c:v>#N/A</c:v>
                </c:pt>
                <c:pt idx="9">
                  <c:v>#N/A</c:v>
                </c:pt>
                <c:pt idx="10">
                  <c:v>10265</c:v>
                </c:pt>
                <c:pt idx="11">
                  <c:v>#N/A</c:v>
                </c:pt>
                <c:pt idx="12">
                  <c:v>#N/A</c:v>
                </c:pt>
                <c:pt idx="13">
                  <c:v>9967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038592"/>
        <c:axId val="131044864"/>
      </c:lineChart>
      <c:catAx>
        <c:axId val="13103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044864"/>
        <c:crosses val="autoZero"/>
        <c:auto val="1"/>
        <c:lblAlgn val="ctr"/>
        <c:lblOffset val="100"/>
        <c:tickLblSkip val="1"/>
        <c:tickMarkSkip val="1"/>
        <c:noMultiLvlLbl val="0"/>
      </c:catAx>
      <c:valAx>
        <c:axId val="13104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3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870720"/>
        <c:axId val="131872640"/>
      </c:scatterChart>
      <c:valAx>
        <c:axId val="1318707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872640"/>
        <c:crosses val="autoZero"/>
        <c:crossBetween val="midCat"/>
      </c:valAx>
      <c:valAx>
        <c:axId val="1318726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870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c:v>
                </c:pt>
                <c:pt idx="1">
                  <c:v>16</c:v>
                </c:pt>
                <c:pt idx="2">
                  <c:v>15.1</c:v>
                </c:pt>
                <c:pt idx="3">
                  <c:v>13.9</c:v>
                </c:pt>
                <c:pt idx="4">
                  <c:v>13.3</c:v>
                </c:pt>
              </c:numCache>
            </c:numRef>
          </c:xVal>
          <c:yVal>
            <c:numRef>
              <c:f>公会計指標分析・財政指標組合せ分析表!$K$73:$O$73</c:f>
              <c:numCache>
                <c:formatCode>#,##0.0;"▲ "#,##0.0</c:formatCode>
                <c:ptCount val="5"/>
                <c:pt idx="0">
                  <c:v>95.5</c:v>
                </c:pt>
                <c:pt idx="1">
                  <c:v>91.7</c:v>
                </c:pt>
                <c:pt idx="2">
                  <c:v>85.5</c:v>
                </c:pt>
                <c:pt idx="3">
                  <c:v>91.2</c:v>
                </c:pt>
                <c:pt idx="4">
                  <c:v>90.1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1936256"/>
        <c:axId val="131938176"/>
      </c:scatterChart>
      <c:valAx>
        <c:axId val="131936256"/>
        <c:scaling>
          <c:orientation val="minMax"/>
          <c:max val="17.400000000000002"/>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938176"/>
        <c:crosses val="autoZero"/>
        <c:crossBetween val="midCat"/>
      </c:valAx>
      <c:valAx>
        <c:axId val="131938176"/>
        <c:scaling>
          <c:orientation val="minMax"/>
          <c:max val="103"/>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936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２８年度は平成２７年度と比較して元利償還金は一般単独事業債の償還終了等に伴い減少しているが、水道施設整備や公共下水道整備等に元利償還金に対する繰出金の増により準元利償還金の増加が見ら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仁摩地区道の駅整備事業や次期可燃物処分施設整備に係る元利償還金の増加や新病院建設に係る準元利償還金の増加が見込まれ、合併算定替の終了等により標準財政規模も減少するため、償還期間の適切な設定により公債費の平準化に努め、実質公債費比率の急激な上昇を防ぐ必要がある。</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２８年度の普通会計における地方債現在高は元金償還に対して新規借入が小さかったため減少している。一方で簡易水道事業や下水道事業の公債費に係る負担額は増加しており、特定財源を有する地方債の残高は償還により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次期可燃物処分場の整備事業等による起債残高の増加が見込まれ、下水道事業の公営企業法適用に向けた整備や新病院建設事業を進めていく一方で、標準財政規模の減少が見込まれるため、地方債残高の適正な管理に努め、将来負担比率の急激な上昇を防ぐ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36,100
35,760
435.71
23,646,298
23,223,353
341,875
13,937,841
31,909,372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90.1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36,100
35,760
435.71
23,646,298
23,223,353
341,875
13,937,841
31,909,372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90.1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36,100
35,760
435.71
23,646,298
23,223,353
341,875
13,937,841
31,909,372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90.1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36,100
35,760
435.71
23,646,298
23,223,353
341,875
13,937,841
31,909,372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90.1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平成１７年１０月に１市２町により合併した。その後は人口減少や全国平均を上回る高齢化等により、指数が類似団体以下となっており、一層の財政基盤の強化が必要となっている。</a:t>
          </a:r>
          <a:endParaRPr kumimoji="1" lang="en-US" altLang="ja-JP" sz="1100">
            <a:latin typeface="ＭＳ Ｐゴシック"/>
          </a:endParaRPr>
        </a:p>
        <a:p>
          <a:r>
            <a:rPr kumimoji="1" lang="ja-JP" altLang="en-US" sz="1100">
              <a:latin typeface="ＭＳ Ｐゴシック"/>
            </a:rPr>
            <a:t>　今後も事務事業の選択と集中を徹底するとともに、地方税等の徴収強化の取り組みにより財政基盤の強化に努める。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7" name="直線コネクタ 76"/>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8"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分子部分においては、物件費・補助費等、繰出金が増加（経常一財：物件費＋４６百万円、補助費等＋３７百万円、繰出金＋１２）したものの、公債費が大きく減少（経常一財：公債費△２００百万円）したため、全体では、１６０百万円（経常一財）の減となった。</a:t>
          </a:r>
        </a:p>
        <a:p>
          <a:r>
            <a:rPr kumimoji="1" lang="ja-JP" altLang="en-US" sz="1100">
              <a:latin typeface="ＭＳ Ｐゴシック"/>
            </a:rPr>
            <a:t>　一方、分母部分においては、普通交付税が２４６百万円、臨時財政対策債が１６１百万円、地方消費税交付金が８３百万円減少したことなどにより、全体では、４００百万円の減となった。</a:t>
          </a:r>
        </a:p>
        <a:p>
          <a:r>
            <a:rPr kumimoji="1" lang="ja-JP" altLang="en-US" sz="1100">
              <a:latin typeface="ＭＳ Ｐゴシック"/>
            </a:rPr>
            <a:t>　分子・分母とも減少したものの、分母の減少額が多かったため、比率については対前年度比１．９ポイントの増となっている。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59872</xdr:rowOff>
    </xdr:from>
    <xdr:to>
      <xdr:col>7</xdr:col>
      <xdr:colOff>152400</xdr:colOff>
      <xdr:row>60</xdr:row>
      <xdr:rowOff>125367</xdr:rowOff>
    </xdr:to>
    <xdr:cxnSp macro="">
      <xdr:nvCxnSpPr>
        <xdr:cNvPr id="133" name="直線コネクタ 132"/>
        <xdr:cNvCxnSpPr/>
      </xdr:nvCxnSpPr>
      <xdr:spPr>
        <a:xfrm>
          <a:off x="4114800" y="10346872"/>
          <a:ext cx="8382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59872</xdr:rowOff>
    </xdr:from>
    <xdr:to>
      <xdr:col>6</xdr:col>
      <xdr:colOff>0</xdr:colOff>
      <xdr:row>60</xdr:row>
      <xdr:rowOff>94343</xdr:rowOff>
    </xdr:to>
    <xdr:cxnSp macro="">
      <xdr:nvCxnSpPr>
        <xdr:cNvPr id="136" name="直線コネクタ 135"/>
        <xdr:cNvCxnSpPr/>
      </xdr:nvCxnSpPr>
      <xdr:spPr>
        <a:xfrm flipV="1">
          <a:off x="3225800" y="103468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60</xdr:row>
      <xdr:rowOff>94343</xdr:rowOff>
    </xdr:to>
    <xdr:cxnSp macro="">
      <xdr:nvCxnSpPr>
        <xdr:cNvPr id="139" name="直線コネクタ 138"/>
        <xdr:cNvCxnSpPr/>
      </xdr:nvCxnSpPr>
      <xdr:spPr>
        <a:xfrm>
          <a:off x="2336800" y="1033653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56424</xdr:rowOff>
    </xdr:to>
    <xdr:cxnSp macro="">
      <xdr:nvCxnSpPr>
        <xdr:cNvPr id="142" name="直線コネクタ 141"/>
        <xdr:cNvCxnSpPr/>
      </xdr:nvCxnSpPr>
      <xdr:spPr>
        <a:xfrm flipV="1">
          <a:off x="1447800" y="1033653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74567</xdr:rowOff>
    </xdr:from>
    <xdr:to>
      <xdr:col>7</xdr:col>
      <xdr:colOff>203200</xdr:colOff>
      <xdr:row>61</xdr:row>
      <xdr:rowOff>4717</xdr:rowOff>
    </xdr:to>
    <xdr:sp macro="" textlink="">
      <xdr:nvSpPr>
        <xdr:cNvPr id="152" name="円/楕円 151"/>
        <xdr:cNvSpPr/>
      </xdr:nvSpPr>
      <xdr:spPr>
        <a:xfrm>
          <a:off x="4902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46644</xdr:rowOff>
    </xdr:from>
    <xdr:ext cx="762000" cy="259045"/>
    <xdr:sp macro="" textlink="">
      <xdr:nvSpPr>
        <xdr:cNvPr id="153" name="財政構造の弾力性該当値テキスト"/>
        <xdr:cNvSpPr txBox="1"/>
      </xdr:nvSpPr>
      <xdr:spPr>
        <a:xfrm>
          <a:off x="5041900" y="1033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9072</xdr:rowOff>
    </xdr:from>
    <xdr:to>
      <xdr:col>6</xdr:col>
      <xdr:colOff>50800</xdr:colOff>
      <xdr:row>60</xdr:row>
      <xdr:rowOff>110672</xdr:rowOff>
    </xdr:to>
    <xdr:sp macro="" textlink="">
      <xdr:nvSpPr>
        <xdr:cNvPr id="154" name="円/楕円 153"/>
        <xdr:cNvSpPr/>
      </xdr:nvSpPr>
      <xdr:spPr>
        <a:xfrm>
          <a:off x="4064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95449</xdr:rowOff>
    </xdr:from>
    <xdr:ext cx="736600" cy="259045"/>
    <xdr:sp macro="" textlink="">
      <xdr:nvSpPr>
        <xdr:cNvPr id="155" name="テキスト ボックス 154"/>
        <xdr:cNvSpPr txBox="1"/>
      </xdr:nvSpPr>
      <xdr:spPr>
        <a:xfrm>
          <a:off x="3733800" y="1038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43543</xdr:rowOff>
    </xdr:from>
    <xdr:to>
      <xdr:col>4</xdr:col>
      <xdr:colOff>533400</xdr:colOff>
      <xdr:row>60</xdr:row>
      <xdr:rowOff>145143</xdr:rowOff>
    </xdr:to>
    <xdr:sp macro="" textlink="">
      <xdr:nvSpPr>
        <xdr:cNvPr id="156" name="円/楕円 155"/>
        <xdr:cNvSpPr/>
      </xdr:nvSpPr>
      <xdr:spPr>
        <a:xfrm>
          <a:off x="3175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129920</xdr:rowOff>
    </xdr:from>
    <xdr:ext cx="762000" cy="259045"/>
    <xdr:sp macro="" textlink="">
      <xdr:nvSpPr>
        <xdr:cNvPr id="157" name="テキスト ボックス 156"/>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8" name="円/楕円 157"/>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85107</xdr:rowOff>
    </xdr:from>
    <xdr:ext cx="762000" cy="259045"/>
    <xdr:sp macro="" textlink="">
      <xdr:nvSpPr>
        <xdr:cNvPr id="159" name="テキスト ボックス 158"/>
        <xdr:cNvSpPr txBox="1"/>
      </xdr:nvSpPr>
      <xdr:spPr>
        <a:xfrm>
          <a:off x="1955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5624</xdr:rowOff>
    </xdr:from>
    <xdr:to>
      <xdr:col>2</xdr:col>
      <xdr:colOff>127000</xdr:colOff>
      <xdr:row>60</xdr:row>
      <xdr:rowOff>107224</xdr:rowOff>
    </xdr:to>
    <xdr:sp macro="" textlink="">
      <xdr:nvSpPr>
        <xdr:cNvPr id="160" name="円/楕円 159"/>
        <xdr:cNvSpPr/>
      </xdr:nvSpPr>
      <xdr:spPr>
        <a:xfrm>
          <a:off x="1397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92001</xdr:rowOff>
    </xdr:from>
    <xdr:ext cx="762000" cy="259045"/>
    <xdr:sp macro="" textlink="">
      <xdr:nvSpPr>
        <xdr:cNvPr id="161" name="テキスト ボックス 160"/>
        <xdr:cNvSpPr txBox="1"/>
      </xdr:nvSpPr>
      <xdr:spPr>
        <a:xfrm>
          <a:off x="1066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[195,570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市町村合併により当市の職員数は類似団体と比較して多くなっていることから、類似団体平均より数値が高くなっている。</a:t>
          </a:r>
          <a:r>
            <a:rPr kumimoji="1" lang="ja-JP" altLang="ja-JP" sz="1100">
              <a:solidFill>
                <a:schemeClr val="dk1"/>
              </a:solidFill>
              <a:effectLst/>
              <a:latin typeface="+mn-lt"/>
              <a:ea typeface="+mn-ea"/>
              <a:cs typeface="+mn-cs"/>
            </a:rPr>
            <a:t>平成１８年度より定員適正化計画を策定し、</a:t>
          </a:r>
          <a:r>
            <a:rPr kumimoji="1" lang="ja-JP" altLang="en-US" sz="1100">
              <a:solidFill>
                <a:schemeClr val="dk1"/>
              </a:solidFill>
              <a:effectLst/>
              <a:latin typeface="+mn-lt"/>
              <a:ea typeface="+mn-ea"/>
              <a:cs typeface="+mn-cs"/>
            </a:rPr>
            <a:t>職員数の適正化を図ってきており、平成２８年度は前年度に比べ職員給が減少している。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また、物件費についても前年度に比べ大きく減少しているため、数値が改善している。</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167568</xdr:rowOff>
    </xdr:from>
    <xdr:to>
      <xdr:col>7</xdr:col>
      <xdr:colOff>152400</xdr:colOff>
      <xdr:row>85</xdr:row>
      <xdr:rowOff>879</xdr:rowOff>
    </xdr:to>
    <xdr:cxnSp macro="">
      <xdr:nvCxnSpPr>
        <xdr:cNvPr id="196" name="直線コネクタ 195"/>
        <xdr:cNvCxnSpPr/>
      </xdr:nvCxnSpPr>
      <xdr:spPr>
        <a:xfrm flipV="1">
          <a:off x="4114800" y="14569368"/>
          <a:ext cx="8382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82992</xdr:rowOff>
    </xdr:from>
    <xdr:to>
      <xdr:col>6</xdr:col>
      <xdr:colOff>0</xdr:colOff>
      <xdr:row>85</xdr:row>
      <xdr:rowOff>879</xdr:rowOff>
    </xdr:to>
    <xdr:cxnSp macro="">
      <xdr:nvCxnSpPr>
        <xdr:cNvPr id="199" name="直線コネクタ 198"/>
        <xdr:cNvCxnSpPr/>
      </xdr:nvCxnSpPr>
      <xdr:spPr>
        <a:xfrm>
          <a:off x="3225800" y="14484792"/>
          <a:ext cx="8890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52436</xdr:rowOff>
    </xdr:from>
    <xdr:to>
      <xdr:col>4</xdr:col>
      <xdr:colOff>482600</xdr:colOff>
      <xdr:row>84</xdr:row>
      <xdr:rowOff>82992</xdr:rowOff>
    </xdr:to>
    <xdr:cxnSp macro="">
      <xdr:nvCxnSpPr>
        <xdr:cNvPr id="202" name="直線コネクタ 201"/>
        <xdr:cNvCxnSpPr/>
      </xdr:nvCxnSpPr>
      <xdr:spPr>
        <a:xfrm>
          <a:off x="2336800" y="14454236"/>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164928</xdr:rowOff>
    </xdr:from>
    <xdr:to>
      <xdr:col>3</xdr:col>
      <xdr:colOff>279400</xdr:colOff>
      <xdr:row>84</xdr:row>
      <xdr:rowOff>52436</xdr:rowOff>
    </xdr:to>
    <xdr:cxnSp macro="">
      <xdr:nvCxnSpPr>
        <xdr:cNvPr id="205" name="直線コネクタ 204"/>
        <xdr:cNvCxnSpPr/>
      </xdr:nvCxnSpPr>
      <xdr:spPr>
        <a:xfrm>
          <a:off x="1447800" y="14395278"/>
          <a:ext cx="889000" cy="5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116768</xdr:rowOff>
    </xdr:from>
    <xdr:to>
      <xdr:col>7</xdr:col>
      <xdr:colOff>203200</xdr:colOff>
      <xdr:row>85</xdr:row>
      <xdr:rowOff>46918</xdr:rowOff>
    </xdr:to>
    <xdr:sp macro="" textlink="">
      <xdr:nvSpPr>
        <xdr:cNvPr id="215" name="円/楕円 214"/>
        <xdr:cNvSpPr/>
      </xdr:nvSpPr>
      <xdr:spPr>
        <a:xfrm>
          <a:off x="4902200" y="1451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88845</xdr:rowOff>
    </xdr:from>
    <xdr:ext cx="762000" cy="259045"/>
    <xdr:sp macro="" textlink="">
      <xdr:nvSpPr>
        <xdr:cNvPr id="216" name="人件費・物件費等の状況該当値テキスト"/>
        <xdr:cNvSpPr txBox="1"/>
      </xdr:nvSpPr>
      <xdr:spPr>
        <a:xfrm>
          <a:off x="5041900" y="1449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195,570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121529</xdr:rowOff>
    </xdr:from>
    <xdr:to>
      <xdr:col>6</xdr:col>
      <xdr:colOff>50800</xdr:colOff>
      <xdr:row>85</xdr:row>
      <xdr:rowOff>51679</xdr:rowOff>
    </xdr:to>
    <xdr:sp macro="" textlink="">
      <xdr:nvSpPr>
        <xdr:cNvPr id="217" name="円/楕円 216"/>
        <xdr:cNvSpPr/>
      </xdr:nvSpPr>
      <xdr:spPr>
        <a:xfrm>
          <a:off x="4064000" y="145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36456</xdr:rowOff>
    </xdr:from>
    <xdr:ext cx="736600" cy="259045"/>
    <xdr:sp macro="" textlink="">
      <xdr:nvSpPr>
        <xdr:cNvPr id="218" name="テキスト ボックス 217"/>
        <xdr:cNvSpPr txBox="1"/>
      </xdr:nvSpPr>
      <xdr:spPr>
        <a:xfrm>
          <a:off x="3733800" y="1460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196,162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32192</xdr:rowOff>
    </xdr:from>
    <xdr:to>
      <xdr:col>4</xdr:col>
      <xdr:colOff>533400</xdr:colOff>
      <xdr:row>84</xdr:row>
      <xdr:rowOff>133792</xdr:rowOff>
    </xdr:to>
    <xdr:sp macro="" textlink="">
      <xdr:nvSpPr>
        <xdr:cNvPr id="219" name="円/楕円 218"/>
        <xdr:cNvSpPr/>
      </xdr:nvSpPr>
      <xdr:spPr>
        <a:xfrm>
          <a:off x="3175000" y="144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118569</xdr:rowOff>
    </xdr:from>
    <xdr:ext cx="762000" cy="259045"/>
    <xdr:sp macro="" textlink="">
      <xdr:nvSpPr>
        <xdr:cNvPr id="220" name="テキスト ボックス 219"/>
        <xdr:cNvSpPr txBox="1"/>
      </xdr:nvSpPr>
      <xdr:spPr>
        <a:xfrm>
          <a:off x="2844800" y="1452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185,055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1636</xdr:rowOff>
    </xdr:from>
    <xdr:to>
      <xdr:col>3</xdr:col>
      <xdr:colOff>330200</xdr:colOff>
      <xdr:row>84</xdr:row>
      <xdr:rowOff>103236</xdr:rowOff>
    </xdr:to>
    <xdr:sp macro="" textlink="">
      <xdr:nvSpPr>
        <xdr:cNvPr id="221" name="円/楕円 220"/>
        <xdr:cNvSpPr/>
      </xdr:nvSpPr>
      <xdr:spPr>
        <a:xfrm>
          <a:off x="2286000" y="144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88013</xdr:rowOff>
    </xdr:from>
    <xdr:ext cx="762000" cy="259045"/>
    <xdr:sp macro="" textlink="">
      <xdr:nvSpPr>
        <xdr:cNvPr id="222" name="テキスト ボックス 221"/>
        <xdr:cNvSpPr txBox="1"/>
      </xdr:nvSpPr>
      <xdr:spPr>
        <a:xfrm>
          <a:off x="1955800" y="1448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181,256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114128</xdr:rowOff>
    </xdr:from>
    <xdr:to>
      <xdr:col>2</xdr:col>
      <xdr:colOff>127000</xdr:colOff>
      <xdr:row>84</xdr:row>
      <xdr:rowOff>44278</xdr:rowOff>
    </xdr:to>
    <xdr:sp macro="" textlink="">
      <xdr:nvSpPr>
        <xdr:cNvPr id="223" name="円/楕円 222"/>
        <xdr:cNvSpPr/>
      </xdr:nvSpPr>
      <xdr:spPr>
        <a:xfrm>
          <a:off x="1397000" y="1434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29055</xdr:rowOff>
    </xdr:from>
    <xdr:ext cx="762000" cy="259045"/>
    <xdr:sp macro="" textlink="">
      <xdr:nvSpPr>
        <xdr:cNvPr id="224" name="テキスト ボックス 223"/>
        <xdr:cNvSpPr txBox="1"/>
      </xdr:nvSpPr>
      <xdr:spPr>
        <a:xfrm>
          <a:off x="1066800" y="1443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退職者と採用者による変動等により０．５ポイント減となっており、今後とも定員管理・給与の適正化に努める。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86</xdr:row>
      <xdr:rowOff>117687</xdr:rowOff>
    </xdr:to>
    <xdr:cxnSp macro="">
      <xdr:nvCxnSpPr>
        <xdr:cNvPr id="258" name="直線コネクタ 257"/>
        <xdr:cNvCxnSpPr/>
      </xdr:nvCxnSpPr>
      <xdr:spPr>
        <a:xfrm flipV="1">
          <a:off x="16179800" y="148221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117687</xdr:rowOff>
    </xdr:from>
    <xdr:to>
      <xdr:col>23</xdr:col>
      <xdr:colOff>406400</xdr:colOff>
      <xdr:row>87</xdr:row>
      <xdr:rowOff>10584</xdr:rowOff>
    </xdr:to>
    <xdr:cxnSp macro="">
      <xdr:nvCxnSpPr>
        <xdr:cNvPr id="261" name="直線コネクタ 260"/>
        <xdr:cNvCxnSpPr/>
      </xdr:nvCxnSpPr>
      <xdr:spPr>
        <a:xfrm flipV="1">
          <a:off x="15290800" y="1486238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10584</xdr:rowOff>
    </xdr:from>
    <xdr:to>
      <xdr:col>22</xdr:col>
      <xdr:colOff>203200</xdr:colOff>
      <xdr:row>87</xdr:row>
      <xdr:rowOff>26670</xdr:rowOff>
    </xdr:to>
    <xdr:cxnSp macro="">
      <xdr:nvCxnSpPr>
        <xdr:cNvPr id="264" name="直線コネクタ 263"/>
        <xdr:cNvCxnSpPr/>
      </xdr:nvCxnSpPr>
      <xdr:spPr>
        <a:xfrm flipV="1">
          <a:off x="14401800" y="149267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26670</xdr:rowOff>
    </xdr:from>
    <xdr:to>
      <xdr:col>21</xdr:col>
      <xdr:colOff>0</xdr:colOff>
      <xdr:row>90</xdr:row>
      <xdr:rowOff>35137</xdr:rowOff>
    </xdr:to>
    <xdr:cxnSp macro="">
      <xdr:nvCxnSpPr>
        <xdr:cNvPr id="267" name="直線コネクタ 266"/>
        <xdr:cNvCxnSpPr/>
      </xdr:nvCxnSpPr>
      <xdr:spPr>
        <a:xfrm flipV="1">
          <a:off x="13512800" y="14942820"/>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7" name="円/楕円 276"/>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43197</xdr:rowOff>
    </xdr:from>
    <xdr:ext cx="762000" cy="259045"/>
    <xdr:sp macro="" textlink="">
      <xdr:nvSpPr>
        <xdr:cNvPr id="278"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66887</xdr:rowOff>
    </xdr:from>
    <xdr:to>
      <xdr:col>23</xdr:col>
      <xdr:colOff>457200</xdr:colOff>
      <xdr:row>86</xdr:row>
      <xdr:rowOff>168487</xdr:rowOff>
    </xdr:to>
    <xdr:sp macro="" textlink="">
      <xdr:nvSpPr>
        <xdr:cNvPr id="279" name="円/楕円 278"/>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153264</xdr:rowOff>
    </xdr:from>
    <xdr:ext cx="736600" cy="259045"/>
    <xdr:sp macro="" textlink="">
      <xdr:nvSpPr>
        <xdr:cNvPr id="280" name="テキスト ボックス 279"/>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131234</xdr:rowOff>
    </xdr:from>
    <xdr:to>
      <xdr:col>22</xdr:col>
      <xdr:colOff>254000</xdr:colOff>
      <xdr:row>87</xdr:row>
      <xdr:rowOff>61384</xdr:rowOff>
    </xdr:to>
    <xdr:sp macro="" textlink="">
      <xdr:nvSpPr>
        <xdr:cNvPr id="281" name="円/楕円 280"/>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46161</xdr:rowOff>
    </xdr:from>
    <xdr:ext cx="762000" cy="259045"/>
    <xdr:sp macro="" textlink="">
      <xdr:nvSpPr>
        <xdr:cNvPr id="282" name="テキスト ボックス 281"/>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147320</xdr:rowOff>
    </xdr:from>
    <xdr:to>
      <xdr:col>21</xdr:col>
      <xdr:colOff>50800</xdr:colOff>
      <xdr:row>87</xdr:row>
      <xdr:rowOff>77470</xdr:rowOff>
    </xdr:to>
    <xdr:sp macro="" textlink="">
      <xdr:nvSpPr>
        <xdr:cNvPr id="283" name="円/楕円 282"/>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62247</xdr:rowOff>
    </xdr:from>
    <xdr:ext cx="762000" cy="259045"/>
    <xdr:sp macro="" textlink="">
      <xdr:nvSpPr>
        <xdr:cNvPr id="284" name="テキスト ボックス 283"/>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85" name="円/楕円 284"/>
        <xdr:cNvSpPr/>
      </xdr:nvSpPr>
      <xdr:spPr>
        <a:xfrm>
          <a:off x="13462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86" name="テキスト ボックス 285"/>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市町村合併により、当市の職員数は類似団体と比較して多くなっている。平成１８年度より定員適正化計画を策定し、職員数の削減を進めてきた。</a:t>
          </a:r>
          <a:endParaRPr kumimoji="1" lang="en-US" altLang="ja-JP" sz="1100">
            <a:latin typeface="ＭＳ Ｐゴシック"/>
          </a:endParaRPr>
        </a:p>
        <a:p>
          <a:r>
            <a:rPr kumimoji="1" lang="ja-JP" altLang="en-US" sz="1100">
              <a:latin typeface="ＭＳ Ｐゴシック"/>
            </a:rPr>
            <a:t>　現在は第３次定員適正化計画（平成２７年度～平成３１年度）に基づき、事業の見直し、適正な人員配置、民間委託や指定管理制度等により、適正な職員数になるよう努めているが、分母となる人口の減少が進んでおり、人口千人当たりの職員数は増加した。</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160262</xdr:rowOff>
    </xdr:from>
    <xdr:to>
      <xdr:col>24</xdr:col>
      <xdr:colOff>558800</xdr:colOff>
      <xdr:row>64</xdr:row>
      <xdr:rowOff>302</xdr:rowOff>
    </xdr:to>
    <xdr:cxnSp macro="">
      <xdr:nvCxnSpPr>
        <xdr:cNvPr id="323" name="直線コネクタ 322"/>
        <xdr:cNvCxnSpPr/>
      </xdr:nvCxnSpPr>
      <xdr:spPr>
        <a:xfrm>
          <a:off x="16179800" y="1096161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138430</xdr:rowOff>
    </xdr:from>
    <xdr:to>
      <xdr:col>23</xdr:col>
      <xdr:colOff>406400</xdr:colOff>
      <xdr:row>63</xdr:row>
      <xdr:rowOff>160262</xdr:rowOff>
    </xdr:to>
    <xdr:cxnSp macro="">
      <xdr:nvCxnSpPr>
        <xdr:cNvPr id="326" name="直線コネクタ 325"/>
        <xdr:cNvCxnSpPr/>
      </xdr:nvCxnSpPr>
      <xdr:spPr>
        <a:xfrm>
          <a:off x="15290800" y="1093978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138430</xdr:rowOff>
    </xdr:from>
    <xdr:to>
      <xdr:col>22</xdr:col>
      <xdr:colOff>203200</xdr:colOff>
      <xdr:row>63</xdr:row>
      <xdr:rowOff>143026</xdr:rowOff>
    </xdr:to>
    <xdr:cxnSp macro="">
      <xdr:nvCxnSpPr>
        <xdr:cNvPr id="329" name="直線コネクタ 328"/>
        <xdr:cNvCxnSpPr/>
      </xdr:nvCxnSpPr>
      <xdr:spPr>
        <a:xfrm flipV="1">
          <a:off x="14401800" y="1093978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143026</xdr:rowOff>
    </xdr:from>
    <xdr:to>
      <xdr:col>21</xdr:col>
      <xdr:colOff>0</xdr:colOff>
      <xdr:row>63</xdr:row>
      <xdr:rowOff>157964</xdr:rowOff>
    </xdr:to>
    <xdr:cxnSp macro="">
      <xdr:nvCxnSpPr>
        <xdr:cNvPr id="332" name="直線コネクタ 331"/>
        <xdr:cNvCxnSpPr/>
      </xdr:nvCxnSpPr>
      <xdr:spPr>
        <a:xfrm flipV="1">
          <a:off x="13512800" y="1094437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120952</xdr:rowOff>
    </xdr:from>
    <xdr:to>
      <xdr:col>24</xdr:col>
      <xdr:colOff>609600</xdr:colOff>
      <xdr:row>64</xdr:row>
      <xdr:rowOff>51102</xdr:rowOff>
    </xdr:to>
    <xdr:sp macro="" textlink="">
      <xdr:nvSpPr>
        <xdr:cNvPr id="342" name="円/楕円 341"/>
        <xdr:cNvSpPr/>
      </xdr:nvSpPr>
      <xdr:spPr>
        <a:xfrm>
          <a:off x="16967200" y="109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93029</xdr:rowOff>
    </xdr:from>
    <xdr:ext cx="762000" cy="259045"/>
    <xdr:sp macro="" textlink="">
      <xdr:nvSpPr>
        <xdr:cNvPr id="343" name="定員管理の状況該当値テキスト"/>
        <xdr:cNvSpPr txBox="1"/>
      </xdr:nvSpPr>
      <xdr:spPr>
        <a:xfrm>
          <a:off x="17106900" y="1089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109462</xdr:rowOff>
    </xdr:from>
    <xdr:to>
      <xdr:col>23</xdr:col>
      <xdr:colOff>457200</xdr:colOff>
      <xdr:row>64</xdr:row>
      <xdr:rowOff>39612</xdr:rowOff>
    </xdr:to>
    <xdr:sp macro="" textlink="">
      <xdr:nvSpPr>
        <xdr:cNvPr id="344" name="円/楕円 343"/>
        <xdr:cNvSpPr/>
      </xdr:nvSpPr>
      <xdr:spPr>
        <a:xfrm>
          <a:off x="161290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24389</xdr:rowOff>
    </xdr:from>
    <xdr:ext cx="736600" cy="259045"/>
    <xdr:sp macro="" textlink="">
      <xdr:nvSpPr>
        <xdr:cNvPr id="345" name="テキスト ボックス 344"/>
        <xdr:cNvSpPr txBox="1"/>
      </xdr:nvSpPr>
      <xdr:spPr>
        <a:xfrm>
          <a:off x="15798800" y="1099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87630</xdr:rowOff>
    </xdr:from>
    <xdr:to>
      <xdr:col>22</xdr:col>
      <xdr:colOff>254000</xdr:colOff>
      <xdr:row>64</xdr:row>
      <xdr:rowOff>17780</xdr:rowOff>
    </xdr:to>
    <xdr:sp macro="" textlink="">
      <xdr:nvSpPr>
        <xdr:cNvPr id="346" name="円/楕円 345"/>
        <xdr:cNvSpPr/>
      </xdr:nvSpPr>
      <xdr:spPr>
        <a:xfrm>
          <a:off x="15240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2557</xdr:rowOff>
    </xdr:from>
    <xdr:ext cx="762000" cy="259045"/>
    <xdr:sp macro="" textlink="">
      <xdr:nvSpPr>
        <xdr:cNvPr id="347" name="テキスト ボックス 346"/>
        <xdr:cNvSpPr txBox="1"/>
      </xdr:nvSpPr>
      <xdr:spPr>
        <a:xfrm>
          <a:off x="14909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92226</xdr:rowOff>
    </xdr:from>
    <xdr:to>
      <xdr:col>21</xdr:col>
      <xdr:colOff>50800</xdr:colOff>
      <xdr:row>64</xdr:row>
      <xdr:rowOff>22376</xdr:rowOff>
    </xdr:to>
    <xdr:sp macro="" textlink="">
      <xdr:nvSpPr>
        <xdr:cNvPr id="348" name="円/楕円 347"/>
        <xdr:cNvSpPr/>
      </xdr:nvSpPr>
      <xdr:spPr>
        <a:xfrm>
          <a:off x="14351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7153</xdr:rowOff>
    </xdr:from>
    <xdr:ext cx="762000" cy="259045"/>
    <xdr:sp macro="" textlink="">
      <xdr:nvSpPr>
        <xdr:cNvPr id="349" name="テキスト ボックス 348"/>
        <xdr:cNvSpPr txBox="1"/>
      </xdr:nvSpPr>
      <xdr:spPr>
        <a:xfrm>
          <a:off x="14020800" y="1097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107164</xdr:rowOff>
    </xdr:from>
    <xdr:to>
      <xdr:col>19</xdr:col>
      <xdr:colOff>533400</xdr:colOff>
      <xdr:row>64</xdr:row>
      <xdr:rowOff>37314</xdr:rowOff>
    </xdr:to>
    <xdr:sp macro="" textlink="">
      <xdr:nvSpPr>
        <xdr:cNvPr id="350" name="円/楕円 349"/>
        <xdr:cNvSpPr/>
      </xdr:nvSpPr>
      <xdr:spPr>
        <a:xfrm>
          <a:off x="13462000" y="109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22091</xdr:rowOff>
    </xdr:from>
    <xdr:ext cx="762000" cy="259045"/>
    <xdr:sp macro="" textlink="">
      <xdr:nvSpPr>
        <xdr:cNvPr id="351" name="テキスト ボックス 350"/>
        <xdr:cNvSpPr txBox="1"/>
      </xdr:nvSpPr>
      <xdr:spPr>
        <a:xfrm>
          <a:off x="13131800" y="109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単年度比率では平成２８年度（１３．４％）は準元利償還金の増や充当財源の減、標準財政規模</a:t>
          </a:r>
          <a:r>
            <a:rPr lang="ja-JP" altLang="ja-JP" sz="1100" b="0" i="0">
              <a:solidFill>
                <a:schemeClr val="dk1"/>
              </a:solidFill>
              <a:effectLst/>
              <a:latin typeface="+mn-lt"/>
              <a:ea typeface="+mn-ea"/>
              <a:cs typeface="+mn-cs"/>
            </a:rPr>
            <a:t>の減により</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平成２７年度（１２．９％）と比較して</a:t>
          </a:r>
          <a:r>
            <a:rPr lang="ja-JP" altLang="en-US" sz="1100" b="0" i="0">
              <a:solidFill>
                <a:schemeClr val="dk1"/>
              </a:solidFill>
              <a:effectLst/>
              <a:latin typeface="+mn-lt"/>
              <a:ea typeface="+mn-ea"/>
              <a:cs typeface="+mn-cs"/>
            </a:rPr>
            <a:t>０．５ポイント悪化しているが、算定から外れる平成２５年度（１５．３％）と比較すると１．９ポイント減少しているため３ヵ年平均の比率は０．６ポイント改善している。</a:t>
          </a:r>
          <a:endParaRPr lang="en-US" altLang="ja-JP" sz="11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今後</a:t>
          </a:r>
          <a:r>
            <a:rPr lang="ja-JP" altLang="en-US" sz="1100" b="0" i="0">
              <a:solidFill>
                <a:schemeClr val="dk1"/>
              </a:solidFill>
              <a:effectLst/>
              <a:latin typeface="+mn-lt"/>
              <a:ea typeface="+mn-ea"/>
              <a:cs typeface="+mn-cs"/>
            </a:rPr>
            <a:t>は準元利償還金の増及び標準財政規模の</a:t>
          </a:r>
          <a:r>
            <a:rPr lang="ja-JP" altLang="ja-JP" sz="1100" b="0" i="0">
              <a:solidFill>
                <a:schemeClr val="dk1"/>
              </a:solidFill>
              <a:effectLst/>
              <a:latin typeface="+mn-lt"/>
              <a:ea typeface="+mn-ea"/>
              <a:cs typeface="+mn-cs"/>
            </a:rPr>
            <a:t>減が見込まれ、実質公債費比率の上昇が予測され</a:t>
          </a:r>
          <a:r>
            <a:rPr lang="ja-JP" altLang="en-US" sz="1100" b="0" i="0">
              <a:solidFill>
                <a:schemeClr val="dk1"/>
              </a:solidFill>
              <a:effectLst/>
              <a:latin typeface="+mn-lt"/>
              <a:ea typeface="+mn-ea"/>
              <a:cs typeface="+mn-cs"/>
            </a:rPr>
            <a:t>るため、新規地方債発行の</a:t>
          </a:r>
          <a:r>
            <a:rPr lang="ja-JP" altLang="ja-JP" sz="1100" b="0" i="0">
              <a:solidFill>
                <a:schemeClr val="dk1"/>
              </a:solidFill>
              <a:effectLst/>
              <a:latin typeface="+mn-lt"/>
              <a:ea typeface="+mn-ea"/>
              <a:cs typeface="+mn-cs"/>
            </a:rPr>
            <a:t>適正な管理に努める。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104458</xdr:rowOff>
    </xdr:from>
    <xdr:to>
      <xdr:col>24</xdr:col>
      <xdr:colOff>558800</xdr:colOff>
      <xdr:row>37</xdr:row>
      <xdr:rowOff>116522</xdr:rowOff>
    </xdr:to>
    <xdr:cxnSp macro="">
      <xdr:nvCxnSpPr>
        <xdr:cNvPr id="385" name="直線コネクタ 384"/>
        <xdr:cNvCxnSpPr/>
      </xdr:nvCxnSpPr>
      <xdr:spPr>
        <a:xfrm flipV="1">
          <a:off x="16179800" y="644810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116522</xdr:rowOff>
    </xdr:from>
    <xdr:to>
      <xdr:col>23</xdr:col>
      <xdr:colOff>406400</xdr:colOff>
      <xdr:row>37</xdr:row>
      <xdr:rowOff>140653</xdr:rowOff>
    </xdr:to>
    <xdr:cxnSp macro="">
      <xdr:nvCxnSpPr>
        <xdr:cNvPr id="388" name="直線コネクタ 387"/>
        <xdr:cNvCxnSpPr/>
      </xdr:nvCxnSpPr>
      <xdr:spPr>
        <a:xfrm flipV="1">
          <a:off x="15290800" y="64601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140653</xdr:rowOff>
    </xdr:from>
    <xdr:to>
      <xdr:col>22</xdr:col>
      <xdr:colOff>203200</xdr:colOff>
      <xdr:row>37</xdr:row>
      <xdr:rowOff>158750</xdr:rowOff>
    </xdr:to>
    <xdr:cxnSp macro="">
      <xdr:nvCxnSpPr>
        <xdr:cNvPr id="391" name="直線コネクタ 390"/>
        <xdr:cNvCxnSpPr/>
      </xdr:nvCxnSpPr>
      <xdr:spPr>
        <a:xfrm flipV="1">
          <a:off x="14401800" y="64843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158750</xdr:rowOff>
    </xdr:from>
    <xdr:to>
      <xdr:col>21</xdr:col>
      <xdr:colOff>0</xdr:colOff>
      <xdr:row>38</xdr:row>
      <xdr:rowOff>3387</xdr:rowOff>
    </xdr:to>
    <xdr:cxnSp macro="">
      <xdr:nvCxnSpPr>
        <xdr:cNvPr id="394" name="直線コネクタ 393"/>
        <xdr:cNvCxnSpPr/>
      </xdr:nvCxnSpPr>
      <xdr:spPr>
        <a:xfrm flipV="1">
          <a:off x="13512800" y="65024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53658</xdr:rowOff>
    </xdr:from>
    <xdr:to>
      <xdr:col>24</xdr:col>
      <xdr:colOff>609600</xdr:colOff>
      <xdr:row>37</xdr:row>
      <xdr:rowOff>155258</xdr:rowOff>
    </xdr:to>
    <xdr:sp macro="" textlink="">
      <xdr:nvSpPr>
        <xdr:cNvPr id="404" name="円/楕円 403"/>
        <xdr:cNvSpPr/>
      </xdr:nvSpPr>
      <xdr:spPr>
        <a:xfrm>
          <a:off x="169672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25735</xdr:rowOff>
    </xdr:from>
    <xdr:ext cx="762000" cy="259045"/>
    <xdr:sp macro="" textlink="">
      <xdr:nvSpPr>
        <xdr:cNvPr id="405" name="公債費負担の状況該当値テキスト"/>
        <xdr:cNvSpPr txBox="1"/>
      </xdr:nvSpPr>
      <xdr:spPr>
        <a:xfrm>
          <a:off x="17106900" y="636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65722</xdr:rowOff>
    </xdr:from>
    <xdr:to>
      <xdr:col>23</xdr:col>
      <xdr:colOff>457200</xdr:colOff>
      <xdr:row>37</xdr:row>
      <xdr:rowOff>167322</xdr:rowOff>
    </xdr:to>
    <xdr:sp macro="" textlink="">
      <xdr:nvSpPr>
        <xdr:cNvPr id="406" name="円/楕円 405"/>
        <xdr:cNvSpPr/>
      </xdr:nvSpPr>
      <xdr:spPr>
        <a:xfrm>
          <a:off x="16129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152099</xdr:rowOff>
    </xdr:from>
    <xdr:ext cx="736600" cy="259045"/>
    <xdr:sp macro="" textlink="">
      <xdr:nvSpPr>
        <xdr:cNvPr id="407" name="テキスト ボックス 406"/>
        <xdr:cNvSpPr txBox="1"/>
      </xdr:nvSpPr>
      <xdr:spPr>
        <a:xfrm>
          <a:off x="15798800" y="649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89853</xdr:rowOff>
    </xdr:from>
    <xdr:to>
      <xdr:col>22</xdr:col>
      <xdr:colOff>254000</xdr:colOff>
      <xdr:row>38</xdr:row>
      <xdr:rowOff>20003</xdr:rowOff>
    </xdr:to>
    <xdr:sp macro="" textlink="">
      <xdr:nvSpPr>
        <xdr:cNvPr id="408" name="円/楕円 407"/>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4780</xdr:rowOff>
    </xdr:from>
    <xdr:ext cx="762000" cy="259045"/>
    <xdr:sp macro="" textlink="">
      <xdr:nvSpPr>
        <xdr:cNvPr id="409" name="テキスト ボックス 408"/>
        <xdr:cNvSpPr txBox="1"/>
      </xdr:nvSpPr>
      <xdr:spPr>
        <a:xfrm>
          <a:off x="14909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107950</xdr:rowOff>
    </xdr:from>
    <xdr:to>
      <xdr:col>21</xdr:col>
      <xdr:colOff>50800</xdr:colOff>
      <xdr:row>38</xdr:row>
      <xdr:rowOff>38100</xdr:rowOff>
    </xdr:to>
    <xdr:sp macro="" textlink="">
      <xdr:nvSpPr>
        <xdr:cNvPr id="410" name="円/楕円 409"/>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22877</xdr:rowOff>
    </xdr:from>
    <xdr:ext cx="762000" cy="259045"/>
    <xdr:sp macro="" textlink="">
      <xdr:nvSpPr>
        <xdr:cNvPr id="411" name="テキスト ボックス 410"/>
        <xdr:cNvSpPr txBox="1"/>
      </xdr:nvSpPr>
      <xdr:spPr>
        <a:xfrm>
          <a:off x="14020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124037</xdr:rowOff>
    </xdr:from>
    <xdr:to>
      <xdr:col>19</xdr:col>
      <xdr:colOff>533400</xdr:colOff>
      <xdr:row>38</xdr:row>
      <xdr:rowOff>54187</xdr:rowOff>
    </xdr:to>
    <xdr:sp macro="" textlink="">
      <xdr:nvSpPr>
        <xdr:cNvPr id="412" name="円/楕円 411"/>
        <xdr:cNvSpPr/>
      </xdr:nvSpPr>
      <xdr:spPr>
        <a:xfrm>
          <a:off x="13462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38964</xdr:rowOff>
    </xdr:from>
    <xdr:ext cx="762000" cy="259045"/>
    <xdr:sp macro="" textlink="">
      <xdr:nvSpPr>
        <xdr:cNvPr id="413" name="テキスト ボックス 412"/>
        <xdr:cNvSpPr txBox="1"/>
      </xdr:nvSpPr>
      <xdr:spPr>
        <a:xfrm>
          <a:off x="131318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年度については、</a:t>
          </a:r>
          <a:r>
            <a:rPr lang="ja-JP" altLang="en-US" sz="1100" b="0" i="0">
              <a:solidFill>
                <a:schemeClr val="dk1"/>
              </a:solidFill>
              <a:effectLst/>
              <a:latin typeface="+mn-lt"/>
              <a:ea typeface="+mn-ea"/>
              <a:cs typeface="+mn-cs"/>
            </a:rPr>
            <a:t>地方債残高の減少により比率が１．１ポイント改善している。</a:t>
          </a:r>
          <a:r>
            <a:rPr lang="ja-JP" altLang="ja-JP" sz="1100" b="0" i="0">
              <a:solidFill>
                <a:schemeClr val="dk1"/>
              </a:solidFill>
              <a:effectLst/>
              <a:latin typeface="+mn-lt"/>
              <a:ea typeface="+mn-ea"/>
              <a:cs typeface="+mn-cs"/>
            </a:rPr>
            <a:t>今後は過疎対策</a:t>
          </a:r>
          <a:r>
            <a:rPr lang="ja-JP" altLang="en-US" sz="1100" b="0" i="0">
              <a:solidFill>
                <a:schemeClr val="dk1"/>
              </a:solidFill>
              <a:effectLst/>
              <a:latin typeface="+mn-lt"/>
              <a:ea typeface="+mn-ea"/>
              <a:cs typeface="+mn-cs"/>
            </a:rPr>
            <a:t>事業</a:t>
          </a:r>
          <a:r>
            <a:rPr lang="ja-JP" altLang="ja-JP" sz="1100" b="0" i="0">
              <a:solidFill>
                <a:schemeClr val="dk1"/>
              </a:solidFill>
              <a:effectLst/>
              <a:latin typeface="+mn-lt"/>
              <a:ea typeface="+mn-ea"/>
              <a:cs typeface="+mn-cs"/>
            </a:rPr>
            <a:t>債、合併特例</a:t>
          </a:r>
          <a:r>
            <a:rPr lang="ja-JP" altLang="en-US" sz="1100" b="0" i="0">
              <a:solidFill>
                <a:schemeClr val="dk1"/>
              </a:solidFill>
              <a:effectLst/>
              <a:latin typeface="+mn-lt"/>
              <a:ea typeface="+mn-ea"/>
              <a:cs typeface="+mn-cs"/>
            </a:rPr>
            <a:t>事業</a:t>
          </a:r>
          <a:r>
            <a:rPr lang="ja-JP" altLang="ja-JP" sz="1100" b="0" i="0">
              <a:solidFill>
                <a:schemeClr val="dk1"/>
              </a:solidFill>
              <a:effectLst/>
              <a:latin typeface="+mn-lt"/>
              <a:ea typeface="+mn-ea"/>
              <a:cs typeface="+mn-cs"/>
            </a:rPr>
            <a:t>債、下水道事業や病院事業の公営企業債にかかる公債費の増加と合併算定替終了による普通交付税の</a:t>
          </a:r>
          <a:r>
            <a:rPr lang="ja-JP" altLang="en-US" sz="1100" b="0" i="0">
              <a:solidFill>
                <a:schemeClr val="dk1"/>
              </a:solidFill>
              <a:effectLst/>
              <a:latin typeface="+mn-lt"/>
              <a:ea typeface="+mn-ea"/>
              <a:cs typeface="+mn-cs"/>
            </a:rPr>
            <a:t>縮減</a:t>
          </a:r>
          <a:r>
            <a:rPr lang="ja-JP" altLang="ja-JP" sz="1100" b="0" i="0">
              <a:solidFill>
                <a:schemeClr val="dk1"/>
              </a:solidFill>
              <a:effectLst/>
              <a:latin typeface="+mn-lt"/>
              <a:ea typeface="+mn-ea"/>
              <a:cs typeface="+mn-cs"/>
            </a:rPr>
            <a:t>が見込まれることから、将来負担比率の上昇が予測される。</a:t>
          </a:r>
          <a:r>
            <a:rPr lang="ja-JP" altLang="en-US" sz="1100" b="0" i="0">
              <a:solidFill>
                <a:schemeClr val="dk1"/>
              </a:solidFill>
              <a:effectLst/>
              <a:latin typeface="+mn-lt"/>
              <a:ea typeface="+mn-ea"/>
              <a:cs typeface="+mn-cs"/>
            </a:rPr>
            <a:t>年度毎の新規</a:t>
          </a:r>
          <a:r>
            <a:rPr lang="ja-JP" altLang="ja-JP" sz="1100" b="0" i="0">
              <a:solidFill>
                <a:schemeClr val="dk1"/>
              </a:solidFill>
              <a:effectLst/>
              <a:latin typeface="+mn-lt"/>
              <a:ea typeface="+mn-ea"/>
              <a:cs typeface="+mn-cs"/>
            </a:rPr>
            <a:t>地方債発行</a:t>
          </a:r>
          <a:r>
            <a:rPr lang="ja-JP" altLang="en-US" sz="1100" b="0" i="0">
              <a:solidFill>
                <a:schemeClr val="dk1"/>
              </a:solidFill>
              <a:effectLst/>
              <a:latin typeface="+mn-lt"/>
              <a:ea typeface="+mn-ea"/>
              <a:cs typeface="+mn-cs"/>
            </a:rPr>
            <a:t>額</a:t>
          </a:r>
          <a:r>
            <a:rPr lang="ja-JP" altLang="ja-JP" sz="1100" b="0" i="0">
              <a:solidFill>
                <a:schemeClr val="dk1"/>
              </a:solidFill>
              <a:effectLst/>
              <a:latin typeface="+mn-lt"/>
              <a:ea typeface="+mn-ea"/>
              <a:cs typeface="+mn-cs"/>
            </a:rPr>
            <a:t>の</a:t>
          </a:r>
          <a:r>
            <a:rPr lang="ja-JP" altLang="en-US" sz="1100" b="0" i="0">
              <a:solidFill>
                <a:schemeClr val="dk1"/>
              </a:solidFill>
              <a:effectLst/>
              <a:latin typeface="+mn-lt"/>
              <a:ea typeface="+mn-ea"/>
              <a:cs typeface="+mn-cs"/>
            </a:rPr>
            <a:t>適切な設定を行なう必要がある</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96761</xdr:rowOff>
    </xdr:from>
    <xdr:to>
      <xdr:col>24</xdr:col>
      <xdr:colOff>558800</xdr:colOff>
      <xdr:row>15</xdr:row>
      <xdr:rowOff>99416</xdr:rowOff>
    </xdr:to>
    <xdr:cxnSp macro="">
      <xdr:nvCxnSpPr>
        <xdr:cNvPr id="445" name="直線コネクタ 444"/>
        <xdr:cNvCxnSpPr/>
      </xdr:nvCxnSpPr>
      <xdr:spPr>
        <a:xfrm flipV="1">
          <a:off x="16179800" y="2668511"/>
          <a:ext cx="8382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85661</xdr:rowOff>
    </xdr:from>
    <xdr:to>
      <xdr:col>23</xdr:col>
      <xdr:colOff>406400</xdr:colOff>
      <xdr:row>15</xdr:row>
      <xdr:rowOff>99416</xdr:rowOff>
    </xdr:to>
    <xdr:cxnSp macro="">
      <xdr:nvCxnSpPr>
        <xdr:cNvPr id="448" name="直線コネクタ 447"/>
        <xdr:cNvCxnSpPr/>
      </xdr:nvCxnSpPr>
      <xdr:spPr>
        <a:xfrm>
          <a:off x="15290800" y="2657411"/>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85661</xdr:rowOff>
    </xdr:from>
    <xdr:to>
      <xdr:col>22</xdr:col>
      <xdr:colOff>203200</xdr:colOff>
      <xdr:row>15</xdr:row>
      <xdr:rowOff>100622</xdr:rowOff>
    </xdr:to>
    <xdr:cxnSp macro="">
      <xdr:nvCxnSpPr>
        <xdr:cNvPr id="451" name="直線コネクタ 450"/>
        <xdr:cNvCxnSpPr/>
      </xdr:nvCxnSpPr>
      <xdr:spPr>
        <a:xfrm flipV="1">
          <a:off x="14401800" y="2657411"/>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100622</xdr:rowOff>
    </xdr:from>
    <xdr:to>
      <xdr:col>21</xdr:col>
      <xdr:colOff>0</xdr:colOff>
      <xdr:row>15</xdr:row>
      <xdr:rowOff>109792</xdr:rowOff>
    </xdr:to>
    <xdr:cxnSp macro="">
      <xdr:nvCxnSpPr>
        <xdr:cNvPr id="454" name="直線コネクタ 453"/>
        <xdr:cNvCxnSpPr/>
      </xdr:nvCxnSpPr>
      <xdr:spPr>
        <a:xfrm flipV="1">
          <a:off x="13512800" y="2672372"/>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45961</xdr:rowOff>
    </xdr:from>
    <xdr:to>
      <xdr:col>24</xdr:col>
      <xdr:colOff>609600</xdr:colOff>
      <xdr:row>15</xdr:row>
      <xdr:rowOff>147561</xdr:rowOff>
    </xdr:to>
    <xdr:sp macro="" textlink="">
      <xdr:nvSpPr>
        <xdr:cNvPr id="464" name="円/楕円 463"/>
        <xdr:cNvSpPr/>
      </xdr:nvSpPr>
      <xdr:spPr>
        <a:xfrm>
          <a:off x="16967200" y="26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18038</xdr:rowOff>
    </xdr:from>
    <xdr:ext cx="762000" cy="259045"/>
    <xdr:sp macro="" textlink="">
      <xdr:nvSpPr>
        <xdr:cNvPr id="465" name="将来負担の状況該当値テキスト"/>
        <xdr:cNvSpPr txBox="1"/>
      </xdr:nvSpPr>
      <xdr:spPr>
        <a:xfrm>
          <a:off x="17106900" y="258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48616</xdr:rowOff>
    </xdr:from>
    <xdr:to>
      <xdr:col>23</xdr:col>
      <xdr:colOff>457200</xdr:colOff>
      <xdr:row>15</xdr:row>
      <xdr:rowOff>150216</xdr:rowOff>
    </xdr:to>
    <xdr:sp macro="" textlink="">
      <xdr:nvSpPr>
        <xdr:cNvPr id="466" name="円/楕円 465"/>
        <xdr:cNvSpPr/>
      </xdr:nvSpPr>
      <xdr:spPr>
        <a:xfrm>
          <a:off x="16129000" y="26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134993</xdr:rowOff>
    </xdr:from>
    <xdr:ext cx="736600" cy="259045"/>
    <xdr:sp macro="" textlink="">
      <xdr:nvSpPr>
        <xdr:cNvPr id="467" name="テキスト ボックス 466"/>
        <xdr:cNvSpPr txBox="1"/>
      </xdr:nvSpPr>
      <xdr:spPr>
        <a:xfrm>
          <a:off x="15798800" y="2706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34861</xdr:rowOff>
    </xdr:from>
    <xdr:to>
      <xdr:col>22</xdr:col>
      <xdr:colOff>254000</xdr:colOff>
      <xdr:row>15</xdr:row>
      <xdr:rowOff>136461</xdr:rowOff>
    </xdr:to>
    <xdr:sp macro="" textlink="">
      <xdr:nvSpPr>
        <xdr:cNvPr id="468" name="円/楕円 467"/>
        <xdr:cNvSpPr/>
      </xdr:nvSpPr>
      <xdr:spPr>
        <a:xfrm>
          <a:off x="15240000" y="26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121238</xdr:rowOff>
    </xdr:from>
    <xdr:ext cx="762000" cy="259045"/>
    <xdr:sp macro="" textlink="">
      <xdr:nvSpPr>
        <xdr:cNvPr id="469" name="テキスト ボックス 468"/>
        <xdr:cNvSpPr txBox="1"/>
      </xdr:nvSpPr>
      <xdr:spPr>
        <a:xfrm>
          <a:off x="14909800" y="269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49822</xdr:rowOff>
    </xdr:from>
    <xdr:to>
      <xdr:col>21</xdr:col>
      <xdr:colOff>50800</xdr:colOff>
      <xdr:row>15</xdr:row>
      <xdr:rowOff>151422</xdr:rowOff>
    </xdr:to>
    <xdr:sp macro="" textlink="">
      <xdr:nvSpPr>
        <xdr:cNvPr id="470" name="円/楕円 469"/>
        <xdr:cNvSpPr/>
      </xdr:nvSpPr>
      <xdr:spPr>
        <a:xfrm>
          <a:off x="14351000" y="26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136199</xdr:rowOff>
    </xdr:from>
    <xdr:ext cx="762000" cy="259045"/>
    <xdr:sp macro="" textlink="">
      <xdr:nvSpPr>
        <xdr:cNvPr id="471" name="テキスト ボックス 470"/>
        <xdr:cNvSpPr txBox="1"/>
      </xdr:nvSpPr>
      <xdr:spPr>
        <a:xfrm>
          <a:off x="14020800" y="27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58992</xdr:rowOff>
    </xdr:from>
    <xdr:to>
      <xdr:col>19</xdr:col>
      <xdr:colOff>533400</xdr:colOff>
      <xdr:row>15</xdr:row>
      <xdr:rowOff>160592</xdr:rowOff>
    </xdr:to>
    <xdr:sp macro="" textlink="">
      <xdr:nvSpPr>
        <xdr:cNvPr id="472" name="円/楕円 471"/>
        <xdr:cNvSpPr/>
      </xdr:nvSpPr>
      <xdr:spPr>
        <a:xfrm>
          <a:off x="13462000" y="26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145369</xdr:rowOff>
    </xdr:from>
    <xdr:ext cx="762000" cy="259045"/>
    <xdr:sp macro="" textlink="">
      <xdr:nvSpPr>
        <xdr:cNvPr id="473" name="テキスト ボックス 472"/>
        <xdr:cNvSpPr txBox="1"/>
      </xdr:nvSpPr>
      <xdr:spPr>
        <a:xfrm>
          <a:off x="13131800" y="271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36,100
35,760
435.71
23,646,298
23,223,353
341,875
13,937,841
31,909,372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90.1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ja-JP" sz="1100">
              <a:solidFill>
                <a:schemeClr val="dk1"/>
              </a:solidFill>
              <a:effectLst/>
              <a:latin typeface="+mn-lt"/>
              <a:ea typeface="+mn-ea"/>
              <a:cs typeface="+mn-cs"/>
            </a:rPr>
            <a:t>定員適正化計画に基づき職員数の適正化に努め</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合併算定替えの縮減や人口減少に伴って普通交付税が減少しており、</a:t>
          </a:r>
          <a:r>
            <a:rPr kumimoji="1" lang="ja-JP" altLang="en-US" sz="1100">
              <a:latin typeface="ＭＳ Ｐゴシック"/>
            </a:rPr>
            <a:t>経常収支比率の分母となる経常一般財源が大きく減少した結果、比率が上昇している。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123190</xdr:rowOff>
    </xdr:to>
    <xdr:cxnSp macro="">
      <xdr:nvCxnSpPr>
        <xdr:cNvPr id="66" name="直線コネクタ 65"/>
        <xdr:cNvCxnSpPr/>
      </xdr:nvCxnSpPr>
      <xdr:spPr>
        <a:xfrm>
          <a:off x="3987800" y="6413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96520</xdr:rowOff>
    </xdr:to>
    <xdr:cxnSp macro="">
      <xdr:nvCxnSpPr>
        <xdr:cNvPr id="69" name="直線コネクタ 68"/>
        <xdr:cNvCxnSpPr/>
      </xdr:nvCxnSpPr>
      <xdr:spPr>
        <a:xfrm flipV="1">
          <a:off x="3098800" y="64135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96520</xdr:rowOff>
    </xdr:to>
    <xdr:cxnSp macro="">
      <xdr:nvCxnSpPr>
        <xdr:cNvPr id="72" name="直線コネクタ 71"/>
        <xdr:cNvCxnSpPr/>
      </xdr:nvCxnSpPr>
      <xdr:spPr>
        <a:xfrm>
          <a:off x="2209800" y="656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38</xdr:row>
      <xdr:rowOff>73660</xdr:rowOff>
    </xdr:to>
    <xdr:cxnSp macro="">
      <xdr:nvCxnSpPr>
        <xdr:cNvPr id="75" name="直線コネクタ 74"/>
        <xdr:cNvCxnSpPr/>
      </xdr:nvCxnSpPr>
      <xdr:spPr>
        <a:xfrm flipV="1">
          <a:off x="1320800" y="656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5" name="円/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9" name="円/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1" name="円/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93" name="円/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kumimoji="1" lang="ja-JP" altLang="ja-JP" sz="1100">
              <a:solidFill>
                <a:schemeClr val="dk1"/>
              </a:solidFill>
              <a:effectLst/>
              <a:latin typeface="+mn-lt"/>
              <a:ea typeface="+mn-ea"/>
              <a:cs typeface="+mn-cs"/>
            </a:rPr>
            <a:t>合併算定替えの縮減や人口減少に伴って普通交付税が減少しており、経常収支比率の分母となる経常一般財源が大きく減少した結果、比率が上昇している。</a:t>
          </a:r>
          <a:endParaRPr lang="ja-JP" altLang="ja-JP">
            <a:effectLst/>
          </a:endParaRPr>
        </a:p>
        <a:p>
          <a:endParaRPr kumimoji="1" lang="ja-JP" altLang="en-US"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88900</xdr:rowOff>
    </xdr:to>
    <xdr:cxnSp macro="">
      <xdr:nvCxnSpPr>
        <xdr:cNvPr id="129" name="直線コネクタ 128"/>
        <xdr:cNvCxnSpPr/>
      </xdr:nvCxnSpPr>
      <xdr:spPr>
        <a:xfrm>
          <a:off x="15671800" y="275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12700</xdr:rowOff>
    </xdr:to>
    <xdr:cxnSp macro="">
      <xdr:nvCxnSpPr>
        <xdr:cNvPr id="132" name="直線コネクタ 131"/>
        <xdr:cNvCxnSpPr/>
      </xdr:nvCxnSpPr>
      <xdr:spPr>
        <a:xfrm>
          <a:off x="14782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129721</xdr:rowOff>
    </xdr:from>
    <xdr:to>
      <xdr:col>21</xdr:col>
      <xdr:colOff>361950</xdr:colOff>
      <xdr:row>16</xdr:row>
      <xdr:rowOff>12700</xdr:rowOff>
    </xdr:to>
    <xdr:cxnSp macro="">
      <xdr:nvCxnSpPr>
        <xdr:cNvPr id="135" name="直線コネクタ 134"/>
        <xdr:cNvCxnSpPr/>
      </xdr:nvCxnSpPr>
      <xdr:spPr>
        <a:xfrm>
          <a:off x="13893800" y="2701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15</xdr:row>
      <xdr:rowOff>129721</xdr:rowOff>
    </xdr:to>
    <xdr:cxnSp macro="">
      <xdr:nvCxnSpPr>
        <xdr:cNvPr id="138" name="直線コネクタ 137"/>
        <xdr:cNvCxnSpPr/>
      </xdr:nvCxnSpPr>
      <xdr:spPr>
        <a:xfrm>
          <a:off x="13004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8" name="円/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9"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50" name="円/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2" name="円/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78921</xdr:rowOff>
    </xdr:from>
    <xdr:to>
      <xdr:col>20</xdr:col>
      <xdr:colOff>209550</xdr:colOff>
      <xdr:row>16</xdr:row>
      <xdr:rowOff>9071</xdr:rowOff>
    </xdr:to>
    <xdr:sp macro="" textlink="">
      <xdr:nvSpPr>
        <xdr:cNvPr id="154" name="円/楕円 153"/>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55" name="テキスト ボックス 154"/>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56" name="円/楕円 155"/>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57" name="テキスト ボックス 156"/>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扶助費に充当した一般財源は減少しているものの、</a:t>
          </a:r>
          <a:r>
            <a:rPr kumimoji="1" lang="ja-JP" altLang="ja-JP" sz="1100">
              <a:solidFill>
                <a:schemeClr val="dk1"/>
              </a:solidFill>
              <a:effectLst/>
              <a:latin typeface="+mn-lt"/>
              <a:ea typeface="+mn-ea"/>
              <a:cs typeface="+mn-cs"/>
            </a:rPr>
            <a:t>合併算定替えの縮減や人口減少に伴って普通交付税が減少しており、経常収支比率の分母となる経常一般財源が大きく減少した結果、比率が上昇している。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113393</xdr:rowOff>
    </xdr:from>
    <xdr:to>
      <xdr:col>7</xdr:col>
      <xdr:colOff>15875</xdr:colOff>
      <xdr:row>57</xdr:row>
      <xdr:rowOff>124278</xdr:rowOff>
    </xdr:to>
    <xdr:cxnSp macro="">
      <xdr:nvCxnSpPr>
        <xdr:cNvPr id="192" name="直線コネクタ 191"/>
        <xdr:cNvCxnSpPr/>
      </xdr:nvCxnSpPr>
      <xdr:spPr>
        <a:xfrm>
          <a:off x="3987800" y="9886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57</xdr:row>
      <xdr:rowOff>113393</xdr:rowOff>
    </xdr:to>
    <xdr:cxnSp macro="">
      <xdr:nvCxnSpPr>
        <xdr:cNvPr id="195" name="直線コネクタ 194"/>
        <xdr:cNvCxnSpPr/>
      </xdr:nvCxnSpPr>
      <xdr:spPr>
        <a:xfrm>
          <a:off x="3098800" y="9581243"/>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97065</xdr:rowOff>
    </xdr:from>
    <xdr:to>
      <xdr:col>4</xdr:col>
      <xdr:colOff>346075</xdr:colOff>
      <xdr:row>55</xdr:row>
      <xdr:rowOff>151493</xdr:rowOff>
    </xdr:to>
    <xdr:cxnSp macro="">
      <xdr:nvCxnSpPr>
        <xdr:cNvPr id="198" name="直線コネクタ 197"/>
        <xdr:cNvCxnSpPr/>
      </xdr:nvCxnSpPr>
      <xdr:spPr>
        <a:xfrm>
          <a:off x="2209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97065</xdr:rowOff>
    </xdr:from>
    <xdr:to>
      <xdr:col>3</xdr:col>
      <xdr:colOff>142875</xdr:colOff>
      <xdr:row>55</xdr:row>
      <xdr:rowOff>118835</xdr:rowOff>
    </xdr:to>
    <xdr:cxnSp macro="">
      <xdr:nvCxnSpPr>
        <xdr:cNvPr id="201" name="直線コネクタ 200"/>
        <xdr:cNvCxnSpPr/>
      </xdr:nvCxnSpPr>
      <xdr:spPr>
        <a:xfrm flipV="1">
          <a:off x="1320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73478</xdr:rowOff>
    </xdr:from>
    <xdr:to>
      <xdr:col>7</xdr:col>
      <xdr:colOff>66675</xdr:colOff>
      <xdr:row>58</xdr:row>
      <xdr:rowOff>3628</xdr:rowOff>
    </xdr:to>
    <xdr:sp macro="" textlink="">
      <xdr:nvSpPr>
        <xdr:cNvPr id="211" name="円/楕円 210"/>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45555</xdr:rowOff>
    </xdr:from>
    <xdr:ext cx="762000" cy="259045"/>
    <xdr:sp macro="" textlink="">
      <xdr:nvSpPr>
        <xdr:cNvPr id="212" name="扶助費該当値テキスト"/>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62593</xdr:rowOff>
    </xdr:from>
    <xdr:to>
      <xdr:col>5</xdr:col>
      <xdr:colOff>600075</xdr:colOff>
      <xdr:row>57</xdr:row>
      <xdr:rowOff>164193</xdr:rowOff>
    </xdr:to>
    <xdr:sp macro="" textlink="">
      <xdr:nvSpPr>
        <xdr:cNvPr id="213" name="円/楕円 212"/>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148970</xdr:rowOff>
    </xdr:from>
    <xdr:ext cx="736600" cy="259045"/>
    <xdr:sp macro="" textlink="">
      <xdr:nvSpPr>
        <xdr:cNvPr id="214" name="テキスト ボックス 213"/>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5" name="円/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6" name="テキスト ボックス 215"/>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46265</xdr:rowOff>
    </xdr:from>
    <xdr:to>
      <xdr:col>3</xdr:col>
      <xdr:colOff>193675</xdr:colOff>
      <xdr:row>55</xdr:row>
      <xdr:rowOff>147865</xdr:rowOff>
    </xdr:to>
    <xdr:sp macro="" textlink="">
      <xdr:nvSpPr>
        <xdr:cNvPr id="217" name="円/楕円 216"/>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158042</xdr:rowOff>
    </xdr:from>
    <xdr:ext cx="762000" cy="259045"/>
    <xdr:sp macro="" textlink="">
      <xdr:nvSpPr>
        <xdr:cNvPr id="218" name="テキスト ボックス 217"/>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9" name="円/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20" name="テキスト ボックス 21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合併算定替えの縮減や人口減少に伴って普通交付税が減少しており、経常収支比率の分母となる経常一般財源が大きく減少した結果、比率が上昇している。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104140</xdr:rowOff>
    </xdr:from>
    <xdr:to>
      <xdr:col>24</xdr:col>
      <xdr:colOff>31750</xdr:colOff>
      <xdr:row>54</xdr:row>
      <xdr:rowOff>142240</xdr:rowOff>
    </xdr:to>
    <xdr:cxnSp macro="">
      <xdr:nvCxnSpPr>
        <xdr:cNvPr id="253" name="直線コネクタ 252"/>
        <xdr:cNvCxnSpPr/>
      </xdr:nvCxnSpPr>
      <xdr:spPr>
        <a:xfrm>
          <a:off x="15671800" y="9362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96520</xdr:rowOff>
    </xdr:from>
    <xdr:to>
      <xdr:col>22</xdr:col>
      <xdr:colOff>565150</xdr:colOff>
      <xdr:row>54</xdr:row>
      <xdr:rowOff>104140</xdr:rowOff>
    </xdr:to>
    <xdr:cxnSp macro="">
      <xdr:nvCxnSpPr>
        <xdr:cNvPr id="256" name="直線コネクタ 255"/>
        <xdr:cNvCxnSpPr/>
      </xdr:nvCxnSpPr>
      <xdr:spPr>
        <a:xfrm>
          <a:off x="14782800" y="9354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96520</xdr:rowOff>
    </xdr:to>
    <xdr:cxnSp macro="">
      <xdr:nvCxnSpPr>
        <xdr:cNvPr id="259" name="直線コネクタ 258"/>
        <xdr:cNvCxnSpPr/>
      </xdr:nvCxnSpPr>
      <xdr:spPr>
        <a:xfrm>
          <a:off x="13893800" y="934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66040</xdr:rowOff>
    </xdr:from>
    <xdr:to>
      <xdr:col>20</xdr:col>
      <xdr:colOff>158750</xdr:colOff>
      <xdr:row>54</xdr:row>
      <xdr:rowOff>88900</xdr:rowOff>
    </xdr:to>
    <xdr:cxnSp macro="">
      <xdr:nvCxnSpPr>
        <xdr:cNvPr id="262" name="直線コネクタ 261"/>
        <xdr:cNvCxnSpPr/>
      </xdr:nvCxnSpPr>
      <xdr:spPr>
        <a:xfrm>
          <a:off x="13004800" y="9324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91440</xdr:rowOff>
    </xdr:from>
    <xdr:to>
      <xdr:col>24</xdr:col>
      <xdr:colOff>82550</xdr:colOff>
      <xdr:row>55</xdr:row>
      <xdr:rowOff>21590</xdr:rowOff>
    </xdr:to>
    <xdr:sp macro="" textlink="">
      <xdr:nvSpPr>
        <xdr:cNvPr id="272" name="円/楕円 271"/>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107967</xdr:rowOff>
    </xdr:from>
    <xdr:ext cx="762000" cy="259045"/>
    <xdr:sp macro="" textlink="">
      <xdr:nvSpPr>
        <xdr:cNvPr id="273"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74" name="円/楕円 273"/>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75" name="テキスト ボックス 274"/>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45720</xdr:rowOff>
    </xdr:from>
    <xdr:to>
      <xdr:col>21</xdr:col>
      <xdr:colOff>412750</xdr:colOff>
      <xdr:row>54</xdr:row>
      <xdr:rowOff>147320</xdr:rowOff>
    </xdr:to>
    <xdr:sp macro="" textlink="">
      <xdr:nvSpPr>
        <xdr:cNvPr id="276" name="円/楕円 275"/>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157497</xdr:rowOff>
    </xdr:from>
    <xdr:ext cx="762000" cy="259045"/>
    <xdr:sp macro="" textlink="">
      <xdr:nvSpPr>
        <xdr:cNvPr id="277" name="テキスト ボックス 276"/>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8" name="円/楕円 277"/>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9" name="テキスト ボックス 278"/>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xdr:rowOff>
    </xdr:from>
    <xdr:to>
      <xdr:col>19</xdr:col>
      <xdr:colOff>6350</xdr:colOff>
      <xdr:row>54</xdr:row>
      <xdr:rowOff>116840</xdr:rowOff>
    </xdr:to>
    <xdr:sp macro="" textlink="">
      <xdr:nvSpPr>
        <xdr:cNvPr id="280" name="円/楕円 279"/>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127017</xdr:rowOff>
    </xdr:from>
    <xdr:ext cx="762000" cy="259045"/>
    <xdr:sp macro="" textlink="">
      <xdr:nvSpPr>
        <xdr:cNvPr id="281" name="テキスト ボックス 280"/>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ふるさと寄附金を促進する経費が大きく増加した上、</a:t>
          </a:r>
          <a:r>
            <a:rPr kumimoji="1" lang="ja-JP" altLang="ja-JP" sz="1100">
              <a:solidFill>
                <a:schemeClr val="dk1"/>
              </a:solidFill>
              <a:effectLst/>
              <a:latin typeface="+mn-lt"/>
              <a:ea typeface="+mn-ea"/>
              <a:cs typeface="+mn-cs"/>
            </a:rPr>
            <a:t>合併算定替えの縮減や人口減少に伴って普通交付税が減少しており、経常収支比率の分母となる経常一般財源が大きく減少した結果、比率が上昇している。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24130</xdr:rowOff>
    </xdr:to>
    <xdr:cxnSp macro="">
      <xdr:nvCxnSpPr>
        <xdr:cNvPr id="311" name="直線コネクタ 310"/>
        <xdr:cNvCxnSpPr/>
      </xdr:nvCxnSpPr>
      <xdr:spPr>
        <a:xfrm>
          <a:off x="15671800" y="600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154432</xdr:rowOff>
    </xdr:from>
    <xdr:to>
      <xdr:col>22</xdr:col>
      <xdr:colOff>565150</xdr:colOff>
      <xdr:row>35</xdr:row>
      <xdr:rowOff>1270</xdr:rowOff>
    </xdr:to>
    <xdr:cxnSp macro="">
      <xdr:nvCxnSpPr>
        <xdr:cNvPr id="314" name="直線コネクタ 313"/>
        <xdr:cNvCxnSpPr/>
      </xdr:nvCxnSpPr>
      <xdr:spPr>
        <a:xfrm>
          <a:off x="14782800" y="5983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154432</xdr:rowOff>
    </xdr:from>
    <xdr:to>
      <xdr:col>21</xdr:col>
      <xdr:colOff>361950</xdr:colOff>
      <xdr:row>34</xdr:row>
      <xdr:rowOff>168148</xdr:rowOff>
    </xdr:to>
    <xdr:cxnSp macro="">
      <xdr:nvCxnSpPr>
        <xdr:cNvPr id="317" name="直線コネクタ 316"/>
        <xdr:cNvCxnSpPr/>
      </xdr:nvCxnSpPr>
      <xdr:spPr>
        <a:xfrm flipV="1">
          <a:off x="13893800" y="5983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35</xdr:row>
      <xdr:rowOff>5842</xdr:rowOff>
    </xdr:to>
    <xdr:cxnSp macro="">
      <xdr:nvCxnSpPr>
        <xdr:cNvPr id="320" name="直線コネクタ 319"/>
        <xdr:cNvCxnSpPr/>
      </xdr:nvCxnSpPr>
      <xdr:spPr>
        <a:xfrm flipV="1">
          <a:off x="13004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144780</xdr:rowOff>
    </xdr:from>
    <xdr:to>
      <xdr:col>24</xdr:col>
      <xdr:colOff>82550</xdr:colOff>
      <xdr:row>35</xdr:row>
      <xdr:rowOff>74930</xdr:rowOff>
    </xdr:to>
    <xdr:sp macro="" textlink="">
      <xdr:nvSpPr>
        <xdr:cNvPr id="330" name="円/楕円 329"/>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161307</xdr:rowOff>
    </xdr:from>
    <xdr:ext cx="762000" cy="259045"/>
    <xdr:sp macro="" textlink="">
      <xdr:nvSpPr>
        <xdr:cNvPr id="331"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2" name="円/楕円 331"/>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3" name="テキスト ボックス 332"/>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103632</xdr:rowOff>
    </xdr:from>
    <xdr:to>
      <xdr:col>21</xdr:col>
      <xdr:colOff>412750</xdr:colOff>
      <xdr:row>35</xdr:row>
      <xdr:rowOff>33782</xdr:rowOff>
    </xdr:to>
    <xdr:sp macro="" textlink="">
      <xdr:nvSpPr>
        <xdr:cNvPr id="334" name="円/楕円 333"/>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43959</xdr:rowOff>
    </xdr:from>
    <xdr:ext cx="762000" cy="259045"/>
    <xdr:sp macro="" textlink="">
      <xdr:nvSpPr>
        <xdr:cNvPr id="335" name="テキスト ボックス 334"/>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117348</xdr:rowOff>
    </xdr:from>
    <xdr:to>
      <xdr:col>20</xdr:col>
      <xdr:colOff>209550</xdr:colOff>
      <xdr:row>35</xdr:row>
      <xdr:rowOff>47498</xdr:rowOff>
    </xdr:to>
    <xdr:sp macro="" textlink="">
      <xdr:nvSpPr>
        <xdr:cNvPr id="336" name="円/楕円 335"/>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57675</xdr:rowOff>
    </xdr:from>
    <xdr:ext cx="762000" cy="259045"/>
    <xdr:sp macro="" textlink="">
      <xdr:nvSpPr>
        <xdr:cNvPr id="337" name="テキスト ボックス 336"/>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126492</xdr:rowOff>
    </xdr:from>
    <xdr:to>
      <xdr:col>19</xdr:col>
      <xdr:colOff>6350</xdr:colOff>
      <xdr:row>35</xdr:row>
      <xdr:rowOff>56642</xdr:rowOff>
    </xdr:to>
    <xdr:sp macro="" textlink="">
      <xdr:nvSpPr>
        <xdr:cNvPr id="338" name="円/楕円 337"/>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66819</xdr:rowOff>
    </xdr:from>
    <xdr:ext cx="762000" cy="259045"/>
    <xdr:sp macro="" textlink="">
      <xdr:nvSpPr>
        <xdr:cNvPr id="339" name="テキスト ボックス 338"/>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自主財源に乏しい中で広域な大田市を維持していくためのインフラ整備等について地方債に頼っており、残高も巨額にのぼることから、単年度の公債費は同規模団体と比較して大きくなっている</a:t>
          </a:r>
          <a:r>
            <a:rPr kumimoji="1" lang="ja-JP" altLang="en-US" sz="1300">
              <a:latin typeface="ＭＳ Ｐゴシック"/>
            </a:rPr>
            <a:t>。</a:t>
          </a:r>
          <a:r>
            <a:rPr lang="ja-JP" altLang="ja-JP" sz="1100" b="0" i="0">
              <a:solidFill>
                <a:schemeClr val="dk1"/>
              </a:solidFill>
              <a:effectLst/>
              <a:latin typeface="+mn-lt"/>
              <a:ea typeface="+mn-ea"/>
              <a:cs typeface="+mn-cs"/>
            </a:rPr>
            <a:t>今後も仁摩地区道の駅整備事業や、次期可燃ごみ処理施設整備事業の実施による多額の地方債発行が見込まれることから、</a:t>
          </a:r>
          <a:r>
            <a:rPr lang="ja-JP" altLang="en-US" sz="1100" b="0" i="0">
              <a:solidFill>
                <a:schemeClr val="dk1"/>
              </a:solidFill>
              <a:effectLst/>
              <a:latin typeface="+mn-lt"/>
              <a:ea typeface="+mn-ea"/>
              <a:cs typeface="+mn-cs"/>
            </a:rPr>
            <a:t>償還期間の適切な設定等により、単年度の負担が大きくならぬよう適切な管理に努める。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75</xdr:row>
      <xdr:rowOff>127000</xdr:rowOff>
    </xdr:to>
    <xdr:cxnSp macro="">
      <xdr:nvCxnSpPr>
        <xdr:cNvPr id="371" name="直線コネクタ 370"/>
        <xdr:cNvCxnSpPr/>
      </xdr:nvCxnSpPr>
      <xdr:spPr>
        <a:xfrm flipV="1">
          <a:off x="3987800" y="12974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127000</xdr:rowOff>
    </xdr:from>
    <xdr:to>
      <xdr:col>5</xdr:col>
      <xdr:colOff>549275</xdr:colOff>
      <xdr:row>75</xdr:row>
      <xdr:rowOff>159386</xdr:rowOff>
    </xdr:to>
    <xdr:cxnSp macro="">
      <xdr:nvCxnSpPr>
        <xdr:cNvPr id="374" name="直線コネクタ 373"/>
        <xdr:cNvCxnSpPr/>
      </xdr:nvCxnSpPr>
      <xdr:spPr>
        <a:xfrm flipV="1">
          <a:off x="3098800" y="129857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159386</xdr:rowOff>
    </xdr:from>
    <xdr:to>
      <xdr:col>4</xdr:col>
      <xdr:colOff>346075</xdr:colOff>
      <xdr:row>75</xdr:row>
      <xdr:rowOff>161289</xdr:rowOff>
    </xdr:to>
    <xdr:cxnSp macro="">
      <xdr:nvCxnSpPr>
        <xdr:cNvPr id="377" name="直線コネクタ 376"/>
        <xdr:cNvCxnSpPr/>
      </xdr:nvCxnSpPr>
      <xdr:spPr>
        <a:xfrm flipV="1">
          <a:off x="2209800" y="130181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161289</xdr:rowOff>
    </xdr:from>
    <xdr:to>
      <xdr:col>3</xdr:col>
      <xdr:colOff>142875</xdr:colOff>
      <xdr:row>75</xdr:row>
      <xdr:rowOff>163195</xdr:rowOff>
    </xdr:to>
    <xdr:cxnSp macro="">
      <xdr:nvCxnSpPr>
        <xdr:cNvPr id="380" name="直線コネクタ 379"/>
        <xdr:cNvCxnSpPr/>
      </xdr:nvCxnSpPr>
      <xdr:spPr>
        <a:xfrm flipV="1">
          <a:off x="1320800" y="130200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90" name="円/楕円 389"/>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36847</xdr:rowOff>
    </xdr:from>
    <xdr:ext cx="762000" cy="259045"/>
    <xdr:sp macro="" textlink="">
      <xdr:nvSpPr>
        <xdr:cNvPr id="391" name="公債費該当値テキスト"/>
        <xdr:cNvSpPr txBox="1"/>
      </xdr:nvSpPr>
      <xdr:spPr>
        <a:xfrm>
          <a:off x="49149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76200</xdr:rowOff>
    </xdr:from>
    <xdr:to>
      <xdr:col>5</xdr:col>
      <xdr:colOff>600075</xdr:colOff>
      <xdr:row>76</xdr:row>
      <xdr:rowOff>6350</xdr:rowOff>
    </xdr:to>
    <xdr:sp macro="" textlink="">
      <xdr:nvSpPr>
        <xdr:cNvPr id="392" name="円/楕円 391"/>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162577</xdr:rowOff>
    </xdr:from>
    <xdr:ext cx="736600" cy="259045"/>
    <xdr:sp macro="" textlink="">
      <xdr:nvSpPr>
        <xdr:cNvPr id="393" name="テキスト ボックス 392"/>
        <xdr:cNvSpPr txBox="1"/>
      </xdr:nvSpPr>
      <xdr:spPr>
        <a:xfrm>
          <a:off x="3606800" y="13021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108585</xdr:rowOff>
    </xdr:from>
    <xdr:to>
      <xdr:col>4</xdr:col>
      <xdr:colOff>396875</xdr:colOff>
      <xdr:row>76</xdr:row>
      <xdr:rowOff>38736</xdr:rowOff>
    </xdr:to>
    <xdr:sp macro="" textlink="">
      <xdr:nvSpPr>
        <xdr:cNvPr id="394" name="円/楕円 393"/>
        <xdr:cNvSpPr/>
      </xdr:nvSpPr>
      <xdr:spPr>
        <a:xfrm>
          <a:off x="3048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23513</xdr:rowOff>
    </xdr:from>
    <xdr:ext cx="762000" cy="259045"/>
    <xdr:sp macro="" textlink="">
      <xdr:nvSpPr>
        <xdr:cNvPr id="395" name="テキスト ボックス 394"/>
        <xdr:cNvSpPr txBox="1"/>
      </xdr:nvSpPr>
      <xdr:spPr>
        <a:xfrm>
          <a:off x="2717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96" name="円/楕円 395"/>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25416</xdr:rowOff>
    </xdr:from>
    <xdr:ext cx="762000" cy="259045"/>
    <xdr:sp macro="" textlink="">
      <xdr:nvSpPr>
        <xdr:cNvPr id="397" name="テキスト ボックス 396"/>
        <xdr:cNvSpPr txBox="1"/>
      </xdr:nvSpPr>
      <xdr:spPr>
        <a:xfrm>
          <a:off x="1828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112395</xdr:rowOff>
    </xdr:from>
    <xdr:to>
      <xdr:col>1</xdr:col>
      <xdr:colOff>676275</xdr:colOff>
      <xdr:row>76</xdr:row>
      <xdr:rowOff>42545</xdr:rowOff>
    </xdr:to>
    <xdr:sp macro="" textlink="">
      <xdr:nvSpPr>
        <xdr:cNvPr id="398" name="円/楕円 397"/>
        <xdr:cNvSpPr/>
      </xdr:nvSpPr>
      <xdr:spPr>
        <a:xfrm>
          <a:off x="1270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27322</xdr:rowOff>
    </xdr:from>
    <xdr:ext cx="762000" cy="259045"/>
    <xdr:sp macro="" textlink="">
      <xdr:nvSpPr>
        <xdr:cNvPr id="399" name="テキスト ボックス 398"/>
        <xdr:cNvSpPr txBox="1"/>
      </xdr:nvSpPr>
      <xdr:spPr>
        <a:xfrm>
          <a:off x="939800" y="1305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平成２８年度における公債費を除く経費にかかる比率については、対前年度比で２．５ポイント上昇した。これは、物件費、補助費等、繰出金の増加が影響している。</a:t>
          </a:r>
          <a:endParaRPr kumimoji="1" lang="en-US" altLang="ja-JP" sz="1100">
            <a:latin typeface="ＭＳ Ｐゴシック"/>
          </a:endParaRPr>
        </a:p>
        <a:p>
          <a:r>
            <a:rPr kumimoji="1" lang="ja-JP" altLang="en-US" sz="1100">
              <a:latin typeface="ＭＳ Ｐゴシック"/>
            </a:rPr>
            <a:t>　今後の行財政改革の推進により経費の抑制に努める。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50800</xdr:rowOff>
    </xdr:to>
    <xdr:cxnSp macro="">
      <xdr:nvCxnSpPr>
        <xdr:cNvPr id="432" name="直線コネクタ 431"/>
        <xdr:cNvCxnSpPr/>
      </xdr:nvCxnSpPr>
      <xdr:spPr>
        <a:xfrm>
          <a:off x="15671800" y="13157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76</xdr:row>
      <xdr:rowOff>127000</xdr:rowOff>
    </xdr:to>
    <xdr:cxnSp macro="">
      <xdr:nvCxnSpPr>
        <xdr:cNvPr id="435" name="直線コネクタ 434"/>
        <xdr:cNvCxnSpPr/>
      </xdr:nvCxnSpPr>
      <xdr:spPr>
        <a:xfrm>
          <a:off x="14782800" y="13130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46989</xdr:rowOff>
    </xdr:from>
    <xdr:to>
      <xdr:col>21</xdr:col>
      <xdr:colOff>361950</xdr:colOff>
      <xdr:row>76</xdr:row>
      <xdr:rowOff>100330</xdr:rowOff>
    </xdr:to>
    <xdr:cxnSp macro="">
      <xdr:nvCxnSpPr>
        <xdr:cNvPr id="438" name="直線コネクタ 437"/>
        <xdr:cNvCxnSpPr/>
      </xdr:nvCxnSpPr>
      <xdr:spPr>
        <a:xfrm>
          <a:off x="13893800" y="130771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76</xdr:row>
      <xdr:rowOff>50800</xdr:rowOff>
    </xdr:to>
    <xdr:cxnSp macro="">
      <xdr:nvCxnSpPr>
        <xdr:cNvPr id="441" name="直線コネクタ 440"/>
        <xdr:cNvCxnSpPr/>
      </xdr:nvCxnSpPr>
      <xdr:spPr>
        <a:xfrm flipV="1">
          <a:off x="13004800" y="13077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51" name="円/楕円 450"/>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16527</xdr:rowOff>
    </xdr:from>
    <xdr:ext cx="762000" cy="259045"/>
    <xdr:sp macro="" textlink="">
      <xdr:nvSpPr>
        <xdr:cNvPr id="452" name="公債費以外該当値テキスト"/>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53" name="円/楕円 452"/>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54" name="テキスト ボックス 453"/>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49530</xdr:rowOff>
    </xdr:from>
    <xdr:to>
      <xdr:col>21</xdr:col>
      <xdr:colOff>412750</xdr:colOff>
      <xdr:row>76</xdr:row>
      <xdr:rowOff>151130</xdr:rowOff>
    </xdr:to>
    <xdr:sp macro="" textlink="">
      <xdr:nvSpPr>
        <xdr:cNvPr id="455" name="円/楕円 454"/>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161307</xdr:rowOff>
    </xdr:from>
    <xdr:ext cx="762000" cy="259045"/>
    <xdr:sp macro="" textlink="">
      <xdr:nvSpPr>
        <xdr:cNvPr id="456" name="テキスト ボックス 455"/>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167639</xdr:rowOff>
    </xdr:from>
    <xdr:to>
      <xdr:col>20</xdr:col>
      <xdr:colOff>209550</xdr:colOff>
      <xdr:row>76</xdr:row>
      <xdr:rowOff>97789</xdr:rowOff>
    </xdr:to>
    <xdr:sp macro="" textlink="">
      <xdr:nvSpPr>
        <xdr:cNvPr id="457" name="円/楕円 456"/>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107967</xdr:rowOff>
    </xdr:from>
    <xdr:ext cx="762000" cy="259045"/>
    <xdr:sp macro="" textlink="">
      <xdr:nvSpPr>
        <xdr:cNvPr id="458" name="テキスト ボックス 457"/>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59" name="円/楕円 458"/>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60" name="テキスト ボックス 45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島根県大田市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6020</xdr:rowOff>
    </xdr:from>
    <xdr:to>
      <xdr:col>4</xdr:col>
      <xdr:colOff>1117600</xdr:colOff>
      <xdr:row>15</xdr:row>
      <xdr:rowOff>36881</xdr:rowOff>
    </xdr:to>
    <xdr:cxnSp macro="">
      <xdr:nvCxnSpPr>
        <xdr:cNvPr id="50" name="直線コネクタ 49"/>
        <xdr:cNvCxnSpPr/>
      </xdr:nvCxnSpPr>
      <xdr:spPr bwMode="auto">
        <a:xfrm flipV="1">
          <a:off x="5003800" y="2625395"/>
          <a:ext cx="6477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36881</xdr:rowOff>
    </xdr:from>
    <xdr:to>
      <xdr:col>4</xdr:col>
      <xdr:colOff>469900</xdr:colOff>
      <xdr:row>15</xdr:row>
      <xdr:rowOff>92888</xdr:rowOff>
    </xdr:to>
    <xdr:cxnSp macro="">
      <xdr:nvCxnSpPr>
        <xdr:cNvPr id="53" name="直線コネクタ 52"/>
        <xdr:cNvCxnSpPr/>
      </xdr:nvCxnSpPr>
      <xdr:spPr bwMode="auto">
        <a:xfrm flipV="1">
          <a:off x="4305300" y="2656256"/>
          <a:ext cx="698500" cy="5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92888</xdr:rowOff>
    </xdr:from>
    <xdr:to>
      <xdr:col>3</xdr:col>
      <xdr:colOff>904875</xdr:colOff>
      <xdr:row>15</xdr:row>
      <xdr:rowOff>142291</xdr:rowOff>
    </xdr:to>
    <xdr:cxnSp macro="">
      <xdr:nvCxnSpPr>
        <xdr:cNvPr id="56" name="直線コネクタ 55"/>
        <xdr:cNvCxnSpPr/>
      </xdr:nvCxnSpPr>
      <xdr:spPr bwMode="auto">
        <a:xfrm flipV="1">
          <a:off x="3606800" y="2712263"/>
          <a:ext cx="698500" cy="4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142291</xdr:rowOff>
    </xdr:from>
    <xdr:to>
      <xdr:col>3</xdr:col>
      <xdr:colOff>206375</xdr:colOff>
      <xdr:row>15</xdr:row>
      <xdr:rowOff>165405</xdr:rowOff>
    </xdr:to>
    <xdr:cxnSp macro="">
      <xdr:nvCxnSpPr>
        <xdr:cNvPr id="59" name="直線コネクタ 58"/>
        <xdr:cNvCxnSpPr/>
      </xdr:nvCxnSpPr>
      <xdr:spPr bwMode="auto">
        <a:xfrm flipV="1">
          <a:off x="2908300" y="2761666"/>
          <a:ext cx="698500" cy="2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126670</xdr:rowOff>
    </xdr:from>
    <xdr:to>
      <xdr:col>5</xdr:col>
      <xdr:colOff>34925</xdr:colOff>
      <xdr:row>15</xdr:row>
      <xdr:rowOff>56820</xdr:rowOff>
    </xdr:to>
    <xdr:sp macro="" textlink="">
      <xdr:nvSpPr>
        <xdr:cNvPr id="69" name="円/楕円 68"/>
        <xdr:cNvSpPr/>
      </xdr:nvSpPr>
      <xdr:spPr bwMode="auto">
        <a:xfrm>
          <a:off x="5600700" y="257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143197</xdr:rowOff>
    </xdr:from>
    <xdr:ext cx="762000" cy="259045"/>
    <xdr:sp macro="" textlink="">
      <xdr:nvSpPr>
        <xdr:cNvPr id="70" name="人口1人当たり決算額の推移該当値テキスト130"/>
        <xdr:cNvSpPr txBox="1"/>
      </xdr:nvSpPr>
      <xdr:spPr>
        <a:xfrm>
          <a:off x="5740400" y="24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133,276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157531</xdr:rowOff>
    </xdr:from>
    <xdr:to>
      <xdr:col>4</xdr:col>
      <xdr:colOff>520700</xdr:colOff>
      <xdr:row>15</xdr:row>
      <xdr:rowOff>87681</xdr:rowOff>
    </xdr:to>
    <xdr:sp macro="" textlink="">
      <xdr:nvSpPr>
        <xdr:cNvPr id="71" name="円/楕円 70"/>
        <xdr:cNvSpPr/>
      </xdr:nvSpPr>
      <xdr:spPr bwMode="auto">
        <a:xfrm>
          <a:off x="4953000" y="260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97858</xdr:rowOff>
    </xdr:from>
    <xdr:ext cx="736600" cy="259045"/>
    <xdr:sp macro="" textlink="">
      <xdr:nvSpPr>
        <xdr:cNvPr id="72" name="テキスト ボックス 71"/>
        <xdr:cNvSpPr txBox="1"/>
      </xdr:nvSpPr>
      <xdr:spPr>
        <a:xfrm>
          <a:off x="4622800" y="237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130,846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42088</xdr:rowOff>
    </xdr:from>
    <xdr:to>
      <xdr:col>3</xdr:col>
      <xdr:colOff>955675</xdr:colOff>
      <xdr:row>15</xdr:row>
      <xdr:rowOff>143688</xdr:rowOff>
    </xdr:to>
    <xdr:sp macro="" textlink="">
      <xdr:nvSpPr>
        <xdr:cNvPr id="73" name="円/楕円 72"/>
        <xdr:cNvSpPr/>
      </xdr:nvSpPr>
      <xdr:spPr bwMode="auto">
        <a:xfrm>
          <a:off x="4254500" y="2661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153865</xdr:rowOff>
    </xdr:from>
    <xdr:ext cx="762000" cy="259045"/>
    <xdr:sp macro="" textlink="">
      <xdr:nvSpPr>
        <xdr:cNvPr id="74" name="テキスト ボックス 73"/>
        <xdr:cNvSpPr txBox="1"/>
      </xdr:nvSpPr>
      <xdr:spPr>
        <a:xfrm>
          <a:off x="3924300" y="243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126,436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91491</xdr:rowOff>
    </xdr:from>
    <xdr:to>
      <xdr:col>3</xdr:col>
      <xdr:colOff>257175</xdr:colOff>
      <xdr:row>16</xdr:row>
      <xdr:rowOff>21641</xdr:rowOff>
    </xdr:to>
    <xdr:sp macro="" textlink="">
      <xdr:nvSpPr>
        <xdr:cNvPr id="75" name="円/楕円 74"/>
        <xdr:cNvSpPr/>
      </xdr:nvSpPr>
      <xdr:spPr bwMode="auto">
        <a:xfrm>
          <a:off x="3556000" y="2710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31818</xdr:rowOff>
    </xdr:from>
    <xdr:ext cx="762000" cy="259045"/>
    <xdr:sp macro="" textlink="">
      <xdr:nvSpPr>
        <xdr:cNvPr id="76" name="テキスト ボックス 75"/>
        <xdr:cNvSpPr txBox="1"/>
      </xdr:nvSpPr>
      <xdr:spPr>
        <a:xfrm>
          <a:off x="3225800" y="247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122,546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114605</xdr:rowOff>
    </xdr:from>
    <xdr:to>
      <xdr:col>2</xdr:col>
      <xdr:colOff>692150</xdr:colOff>
      <xdr:row>16</xdr:row>
      <xdr:rowOff>44755</xdr:rowOff>
    </xdr:to>
    <xdr:sp macro="" textlink="">
      <xdr:nvSpPr>
        <xdr:cNvPr id="77" name="円/楕円 76"/>
        <xdr:cNvSpPr/>
      </xdr:nvSpPr>
      <xdr:spPr bwMode="auto">
        <a:xfrm>
          <a:off x="2857500" y="2733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54932</xdr:rowOff>
    </xdr:from>
    <xdr:ext cx="762000" cy="259045"/>
    <xdr:sp macro="" textlink="">
      <xdr:nvSpPr>
        <xdr:cNvPr id="78" name="テキスト ボックス 77"/>
        <xdr:cNvSpPr txBox="1"/>
      </xdr:nvSpPr>
      <xdr:spPr>
        <a:xfrm>
          <a:off x="2527300" y="250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275278</xdr:rowOff>
    </xdr:from>
    <xdr:to>
      <xdr:col>4</xdr:col>
      <xdr:colOff>1117600</xdr:colOff>
      <xdr:row>37</xdr:row>
      <xdr:rowOff>280516</xdr:rowOff>
    </xdr:to>
    <xdr:cxnSp macro="">
      <xdr:nvCxnSpPr>
        <xdr:cNvPr id="112" name="直線コネクタ 111"/>
        <xdr:cNvCxnSpPr/>
      </xdr:nvCxnSpPr>
      <xdr:spPr bwMode="auto">
        <a:xfrm flipV="1">
          <a:off x="5003800" y="7399978"/>
          <a:ext cx="647700" cy="5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260055</xdr:rowOff>
    </xdr:from>
    <xdr:ext cx="762000" cy="259045"/>
    <xdr:sp macro="" textlink="">
      <xdr:nvSpPr>
        <xdr:cNvPr id="113" name="人口1人当たり決算額の推移平均値テキスト445"/>
        <xdr:cNvSpPr txBox="1"/>
      </xdr:nvSpPr>
      <xdr:spPr>
        <a:xfrm>
          <a:off x="5740400" y="7384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277320</xdr:rowOff>
    </xdr:from>
    <xdr:to>
      <xdr:col>4</xdr:col>
      <xdr:colOff>469900</xdr:colOff>
      <xdr:row>37</xdr:row>
      <xdr:rowOff>280516</xdr:rowOff>
    </xdr:to>
    <xdr:cxnSp macro="">
      <xdr:nvCxnSpPr>
        <xdr:cNvPr id="115" name="直線コネクタ 114"/>
        <xdr:cNvCxnSpPr/>
      </xdr:nvCxnSpPr>
      <xdr:spPr bwMode="auto">
        <a:xfrm>
          <a:off x="4305300" y="7402020"/>
          <a:ext cx="698500" cy="3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258647</xdr:rowOff>
    </xdr:from>
    <xdr:to>
      <xdr:col>3</xdr:col>
      <xdr:colOff>904875</xdr:colOff>
      <xdr:row>37</xdr:row>
      <xdr:rowOff>277320</xdr:rowOff>
    </xdr:to>
    <xdr:cxnSp macro="">
      <xdr:nvCxnSpPr>
        <xdr:cNvPr id="118" name="直線コネクタ 117"/>
        <xdr:cNvCxnSpPr/>
      </xdr:nvCxnSpPr>
      <xdr:spPr bwMode="auto">
        <a:xfrm>
          <a:off x="3606800" y="7383347"/>
          <a:ext cx="698500" cy="1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247975</xdr:rowOff>
    </xdr:from>
    <xdr:to>
      <xdr:col>3</xdr:col>
      <xdr:colOff>206375</xdr:colOff>
      <xdr:row>37</xdr:row>
      <xdr:rowOff>258647</xdr:rowOff>
    </xdr:to>
    <xdr:cxnSp macro="">
      <xdr:nvCxnSpPr>
        <xdr:cNvPr id="121" name="直線コネクタ 120"/>
        <xdr:cNvCxnSpPr/>
      </xdr:nvCxnSpPr>
      <xdr:spPr bwMode="auto">
        <a:xfrm>
          <a:off x="2908300" y="7372675"/>
          <a:ext cx="698500" cy="1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224478</xdr:rowOff>
    </xdr:from>
    <xdr:to>
      <xdr:col>5</xdr:col>
      <xdr:colOff>34925</xdr:colOff>
      <xdr:row>37</xdr:row>
      <xdr:rowOff>326078</xdr:rowOff>
    </xdr:to>
    <xdr:sp macro="" textlink="">
      <xdr:nvSpPr>
        <xdr:cNvPr id="131" name="円/楕円 130"/>
        <xdr:cNvSpPr/>
      </xdr:nvSpPr>
      <xdr:spPr bwMode="auto">
        <a:xfrm>
          <a:off x="5600700" y="734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69555</xdr:rowOff>
    </xdr:from>
    <xdr:ext cx="762000" cy="259045"/>
    <xdr:sp macro="" textlink="">
      <xdr:nvSpPr>
        <xdr:cNvPr id="132" name="人口1人当たり決算額の推移該当値テキスト445"/>
        <xdr:cNvSpPr txBox="1"/>
      </xdr:nvSpPr>
      <xdr:spPr>
        <a:xfrm>
          <a:off x="5740400" y="719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41,082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229716</xdr:rowOff>
    </xdr:from>
    <xdr:to>
      <xdr:col>4</xdr:col>
      <xdr:colOff>520700</xdr:colOff>
      <xdr:row>37</xdr:row>
      <xdr:rowOff>331316</xdr:rowOff>
    </xdr:to>
    <xdr:sp macro="" textlink="">
      <xdr:nvSpPr>
        <xdr:cNvPr id="133" name="円/楕円 132"/>
        <xdr:cNvSpPr/>
      </xdr:nvSpPr>
      <xdr:spPr bwMode="auto">
        <a:xfrm>
          <a:off x="4953000" y="7354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170043</xdr:rowOff>
    </xdr:from>
    <xdr:ext cx="736600" cy="259045"/>
    <xdr:sp macro="" textlink="">
      <xdr:nvSpPr>
        <xdr:cNvPr id="134" name="テキスト ボックス 133"/>
        <xdr:cNvSpPr txBox="1"/>
      </xdr:nvSpPr>
      <xdr:spPr>
        <a:xfrm>
          <a:off x="4622800" y="712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39,707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226520</xdr:rowOff>
    </xdr:from>
    <xdr:to>
      <xdr:col>3</xdr:col>
      <xdr:colOff>955675</xdr:colOff>
      <xdr:row>37</xdr:row>
      <xdr:rowOff>328120</xdr:rowOff>
    </xdr:to>
    <xdr:sp macro="" textlink="">
      <xdr:nvSpPr>
        <xdr:cNvPr id="135" name="円/楕円 134"/>
        <xdr:cNvSpPr/>
      </xdr:nvSpPr>
      <xdr:spPr bwMode="auto">
        <a:xfrm>
          <a:off x="4254500" y="735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166847</xdr:rowOff>
    </xdr:from>
    <xdr:ext cx="762000" cy="259045"/>
    <xdr:sp macro="" textlink="">
      <xdr:nvSpPr>
        <xdr:cNvPr id="136" name="テキスト ボックス 135"/>
        <xdr:cNvSpPr txBox="1"/>
      </xdr:nvSpPr>
      <xdr:spPr>
        <a:xfrm>
          <a:off x="3924300" y="71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40,546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207847</xdr:rowOff>
    </xdr:from>
    <xdr:to>
      <xdr:col>3</xdr:col>
      <xdr:colOff>257175</xdr:colOff>
      <xdr:row>37</xdr:row>
      <xdr:rowOff>309447</xdr:rowOff>
    </xdr:to>
    <xdr:sp macro="" textlink="">
      <xdr:nvSpPr>
        <xdr:cNvPr id="137" name="円/楕円 136"/>
        <xdr:cNvSpPr/>
      </xdr:nvSpPr>
      <xdr:spPr bwMode="auto">
        <a:xfrm>
          <a:off x="3556000" y="7332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148174</xdr:rowOff>
    </xdr:from>
    <xdr:ext cx="762000" cy="259045"/>
    <xdr:sp macro="" textlink="">
      <xdr:nvSpPr>
        <xdr:cNvPr id="138" name="テキスト ボックス 137"/>
        <xdr:cNvSpPr txBox="1"/>
      </xdr:nvSpPr>
      <xdr:spPr>
        <a:xfrm>
          <a:off x="3225800" y="710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45,447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197175</xdr:rowOff>
    </xdr:from>
    <xdr:to>
      <xdr:col>2</xdr:col>
      <xdr:colOff>692150</xdr:colOff>
      <xdr:row>37</xdr:row>
      <xdr:rowOff>298775</xdr:rowOff>
    </xdr:to>
    <xdr:sp macro="" textlink="">
      <xdr:nvSpPr>
        <xdr:cNvPr id="139" name="円/楕円 138"/>
        <xdr:cNvSpPr/>
      </xdr:nvSpPr>
      <xdr:spPr bwMode="auto">
        <a:xfrm>
          <a:off x="2857500" y="7321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137502</xdr:rowOff>
    </xdr:from>
    <xdr:ext cx="762000" cy="259045"/>
    <xdr:sp macro="" textlink="">
      <xdr:nvSpPr>
        <xdr:cNvPr id="140" name="テキスト ボックス 139"/>
        <xdr:cNvSpPr txBox="1"/>
      </xdr:nvSpPr>
      <xdr:spPr>
        <a:xfrm>
          <a:off x="2527300" y="709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36,100
35,760
435.71
23,646,298
23,223,353
341,875
13,937,841
31,909,372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90.1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136589</xdr:rowOff>
    </xdr:from>
    <xdr:to>
      <xdr:col>6</xdr:col>
      <xdr:colOff>511175</xdr:colOff>
      <xdr:row>32</xdr:row>
      <xdr:rowOff>137147</xdr:rowOff>
    </xdr:to>
    <xdr:cxnSp macro="">
      <xdr:nvCxnSpPr>
        <xdr:cNvPr id="61" name="直線コネクタ 60"/>
        <xdr:cNvCxnSpPr/>
      </xdr:nvCxnSpPr>
      <xdr:spPr>
        <a:xfrm flipV="1">
          <a:off x="3797300" y="5622989"/>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137147</xdr:rowOff>
    </xdr:from>
    <xdr:to>
      <xdr:col>5</xdr:col>
      <xdr:colOff>358775</xdr:colOff>
      <xdr:row>32</xdr:row>
      <xdr:rowOff>146596</xdr:rowOff>
    </xdr:to>
    <xdr:cxnSp macro="">
      <xdr:nvCxnSpPr>
        <xdr:cNvPr id="64" name="直線コネクタ 63"/>
        <xdr:cNvCxnSpPr/>
      </xdr:nvCxnSpPr>
      <xdr:spPr>
        <a:xfrm flipV="1">
          <a:off x="2908300" y="562354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146596</xdr:rowOff>
    </xdr:from>
    <xdr:to>
      <xdr:col>4</xdr:col>
      <xdr:colOff>155575</xdr:colOff>
      <xdr:row>33</xdr:row>
      <xdr:rowOff>39230</xdr:rowOff>
    </xdr:to>
    <xdr:cxnSp macro="">
      <xdr:nvCxnSpPr>
        <xdr:cNvPr id="67" name="直線コネクタ 66"/>
        <xdr:cNvCxnSpPr/>
      </xdr:nvCxnSpPr>
      <xdr:spPr>
        <a:xfrm flipV="1">
          <a:off x="2019300" y="5632996"/>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39230</xdr:rowOff>
    </xdr:from>
    <xdr:to>
      <xdr:col>2</xdr:col>
      <xdr:colOff>638175</xdr:colOff>
      <xdr:row>33</xdr:row>
      <xdr:rowOff>46952</xdr:rowOff>
    </xdr:to>
    <xdr:cxnSp macro="">
      <xdr:nvCxnSpPr>
        <xdr:cNvPr id="70" name="直線コネクタ 69"/>
        <xdr:cNvCxnSpPr/>
      </xdr:nvCxnSpPr>
      <xdr:spPr>
        <a:xfrm flipV="1">
          <a:off x="1130300" y="5697080"/>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85789</xdr:rowOff>
    </xdr:from>
    <xdr:to>
      <xdr:col>6</xdr:col>
      <xdr:colOff>561975</xdr:colOff>
      <xdr:row>33</xdr:row>
      <xdr:rowOff>15939</xdr:rowOff>
    </xdr:to>
    <xdr:sp macro="" textlink="">
      <xdr:nvSpPr>
        <xdr:cNvPr id="80" name="円/楕円 79"/>
        <xdr:cNvSpPr/>
      </xdr:nvSpPr>
      <xdr:spPr>
        <a:xfrm>
          <a:off x="4584700" y="557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108666</xdr:rowOff>
    </xdr:from>
    <xdr:ext cx="599010" cy="259045"/>
    <xdr:sp macro="" textlink="">
      <xdr:nvSpPr>
        <xdr:cNvPr id="81" name="人件費該当値テキスト"/>
        <xdr:cNvSpPr txBox="1"/>
      </xdr:nvSpPr>
      <xdr:spPr>
        <a:xfrm>
          <a:off x="4686300" y="542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117,245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86347</xdr:rowOff>
    </xdr:from>
    <xdr:to>
      <xdr:col>5</xdr:col>
      <xdr:colOff>409575</xdr:colOff>
      <xdr:row>33</xdr:row>
      <xdr:rowOff>16497</xdr:rowOff>
    </xdr:to>
    <xdr:sp macro="" textlink="">
      <xdr:nvSpPr>
        <xdr:cNvPr id="82" name="円/楕円 81"/>
        <xdr:cNvSpPr/>
      </xdr:nvSpPr>
      <xdr:spPr>
        <a:xfrm>
          <a:off x="3746500" y="55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33024</xdr:rowOff>
    </xdr:from>
    <xdr:ext cx="599010" cy="259045"/>
    <xdr:sp macro="" textlink="">
      <xdr:nvSpPr>
        <xdr:cNvPr id="83" name="テキスト ボックス 82"/>
        <xdr:cNvSpPr txBox="1"/>
      </xdr:nvSpPr>
      <xdr:spPr>
        <a:xfrm>
          <a:off x="3497794" y="53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117,201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95796</xdr:rowOff>
    </xdr:from>
    <xdr:to>
      <xdr:col>4</xdr:col>
      <xdr:colOff>206375</xdr:colOff>
      <xdr:row>33</xdr:row>
      <xdr:rowOff>25946</xdr:rowOff>
    </xdr:to>
    <xdr:sp macro="" textlink="">
      <xdr:nvSpPr>
        <xdr:cNvPr id="84" name="円/楕円 83"/>
        <xdr:cNvSpPr/>
      </xdr:nvSpPr>
      <xdr:spPr>
        <a:xfrm>
          <a:off x="2857500" y="55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42473</xdr:rowOff>
    </xdr:from>
    <xdr:ext cx="599010" cy="259045"/>
    <xdr:sp macro="" textlink="">
      <xdr:nvSpPr>
        <xdr:cNvPr id="85" name="テキスト ボックス 84"/>
        <xdr:cNvSpPr txBox="1"/>
      </xdr:nvSpPr>
      <xdr:spPr>
        <a:xfrm>
          <a:off x="2608794" y="535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116,457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159880</xdr:rowOff>
    </xdr:from>
    <xdr:to>
      <xdr:col>3</xdr:col>
      <xdr:colOff>3175</xdr:colOff>
      <xdr:row>33</xdr:row>
      <xdr:rowOff>90030</xdr:rowOff>
    </xdr:to>
    <xdr:sp macro="" textlink="">
      <xdr:nvSpPr>
        <xdr:cNvPr id="86" name="円/楕円 85"/>
        <xdr:cNvSpPr/>
      </xdr:nvSpPr>
      <xdr:spPr>
        <a:xfrm>
          <a:off x="1968500" y="56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106557</xdr:rowOff>
    </xdr:from>
    <xdr:ext cx="599010" cy="259045"/>
    <xdr:sp macro="" textlink="">
      <xdr:nvSpPr>
        <xdr:cNvPr id="87" name="テキスト ボックス 86"/>
        <xdr:cNvSpPr txBox="1"/>
      </xdr:nvSpPr>
      <xdr:spPr>
        <a:xfrm>
          <a:off x="1719794" y="542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111,411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167602</xdr:rowOff>
    </xdr:from>
    <xdr:to>
      <xdr:col>1</xdr:col>
      <xdr:colOff>485775</xdr:colOff>
      <xdr:row>33</xdr:row>
      <xdr:rowOff>97752</xdr:rowOff>
    </xdr:to>
    <xdr:sp macro="" textlink="">
      <xdr:nvSpPr>
        <xdr:cNvPr id="88" name="円/楕円 87"/>
        <xdr:cNvSpPr/>
      </xdr:nvSpPr>
      <xdr:spPr>
        <a:xfrm>
          <a:off x="1079500" y="56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114279</xdr:rowOff>
    </xdr:from>
    <xdr:ext cx="599010" cy="259045"/>
    <xdr:sp macro="" textlink="">
      <xdr:nvSpPr>
        <xdr:cNvPr id="89" name="テキスト ボックス 88"/>
        <xdr:cNvSpPr txBox="1"/>
      </xdr:nvSpPr>
      <xdr:spPr>
        <a:xfrm>
          <a:off x="830794" y="542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69177</xdr:rowOff>
    </xdr:from>
    <xdr:to>
      <xdr:col>6</xdr:col>
      <xdr:colOff>511175</xdr:colOff>
      <xdr:row>55</xdr:row>
      <xdr:rowOff>87567</xdr:rowOff>
    </xdr:to>
    <xdr:cxnSp macro="">
      <xdr:nvCxnSpPr>
        <xdr:cNvPr id="119" name="直線コネクタ 118"/>
        <xdr:cNvCxnSpPr/>
      </xdr:nvCxnSpPr>
      <xdr:spPr>
        <a:xfrm>
          <a:off x="3797300" y="9498927"/>
          <a:ext cx="838200" cy="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69177</xdr:rowOff>
    </xdr:from>
    <xdr:to>
      <xdr:col>5</xdr:col>
      <xdr:colOff>358775</xdr:colOff>
      <xdr:row>56</xdr:row>
      <xdr:rowOff>35840</xdr:rowOff>
    </xdr:to>
    <xdr:cxnSp macro="">
      <xdr:nvCxnSpPr>
        <xdr:cNvPr id="122" name="直線コネクタ 121"/>
        <xdr:cNvCxnSpPr/>
      </xdr:nvCxnSpPr>
      <xdr:spPr>
        <a:xfrm flipV="1">
          <a:off x="2908300" y="9498927"/>
          <a:ext cx="889000" cy="1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35840</xdr:rowOff>
    </xdr:from>
    <xdr:to>
      <xdr:col>4</xdr:col>
      <xdr:colOff>155575</xdr:colOff>
      <xdr:row>56</xdr:row>
      <xdr:rowOff>47041</xdr:rowOff>
    </xdr:to>
    <xdr:cxnSp macro="">
      <xdr:nvCxnSpPr>
        <xdr:cNvPr id="125" name="直線コネクタ 124"/>
        <xdr:cNvCxnSpPr/>
      </xdr:nvCxnSpPr>
      <xdr:spPr>
        <a:xfrm flipV="1">
          <a:off x="2019300" y="963704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47041</xdr:rowOff>
    </xdr:from>
    <xdr:to>
      <xdr:col>2</xdr:col>
      <xdr:colOff>638175</xdr:colOff>
      <xdr:row>56</xdr:row>
      <xdr:rowOff>103607</xdr:rowOff>
    </xdr:to>
    <xdr:cxnSp macro="">
      <xdr:nvCxnSpPr>
        <xdr:cNvPr id="128" name="直線コネクタ 127"/>
        <xdr:cNvCxnSpPr/>
      </xdr:nvCxnSpPr>
      <xdr:spPr>
        <a:xfrm flipV="1">
          <a:off x="1130300" y="9648241"/>
          <a:ext cx="889000" cy="5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36767</xdr:rowOff>
    </xdr:from>
    <xdr:to>
      <xdr:col>6</xdr:col>
      <xdr:colOff>561975</xdr:colOff>
      <xdr:row>55</xdr:row>
      <xdr:rowOff>138367</xdr:rowOff>
    </xdr:to>
    <xdr:sp macro="" textlink="">
      <xdr:nvSpPr>
        <xdr:cNvPr id="138" name="円/楕円 137"/>
        <xdr:cNvSpPr/>
      </xdr:nvSpPr>
      <xdr:spPr>
        <a:xfrm>
          <a:off x="4584700" y="94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59644</xdr:rowOff>
    </xdr:from>
    <xdr:ext cx="534377" cy="259045"/>
    <xdr:sp macro="" textlink="">
      <xdr:nvSpPr>
        <xdr:cNvPr id="139" name="物件費該当値テキスト"/>
        <xdr:cNvSpPr txBox="1"/>
      </xdr:nvSpPr>
      <xdr:spPr>
        <a:xfrm>
          <a:off x="4686300" y="93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80,605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18377</xdr:rowOff>
    </xdr:from>
    <xdr:to>
      <xdr:col>5</xdr:col>
      <xdr:colOff>409575</xdr:colOff>
      <xdr:row>55</xdr:row>
      <xdr:rowOff>119977</xdr:rowOff>
    </xdr:to>
    <xdr:sp macro="" textlink="">
      <xdr:nvSpPr>
        <xdr:cNvPr id="140" name="円/楕円 139"/>
        <xdr:cNvSpPr/>
      </xdr:nvSpPr>
      <xdr:spPr>
        <a:xfrm>
          <a:off x="3746500" y="944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136504</xdr:rowOff>
    </xdr:from>
    <xdr:ext cx="534377" cy="259045"/>
    <xdr:sp macro="" textlink="">
      <xdr:nvSpPr>
        <xdr:cNvPr id="141" name="テキスト ボックス 140"/>
        <xdr:cNvSpPr txBox="1"/>
      </xdr:nvSpPr>
      <xdr:spPr>
        <a:xfrm>
          <a:off x="3530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156490</xdr:rowOff>
    </xdr:from>
    <xdr:to>
      <xdr:col>4</xdr:col>
      <xdr:colOff>206375</xdr:colOff>
      <xdr:row>56</xdr:row>
      <xdr:rowOff>86640</xdr:rowOff>
    </xdr:to>
    <xdr:sp macro="" textlink="">
      <xdr:nvSpPr>
        <xdr:cNvPr id="142" name="円/楕円 141"/>
        <xdr:cNvSpPr/>
      </xdr:nvSpPr>
      <xdr:spPr>
        <a:xfrm>
          <a:off x="2857500" y="95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103167</xdr:rowOff>
    </xdr:from>
    <xdr:ext cx="534377" cy="259045"/>
    <xdr:sp macro="" textlink="">
      <xdr:nvSpPr>
        <xdr:cNvPr id="143" name="テキスト ボックス 142"/>
        <xdr:cNvSpPr txBox="1"/>
      </xdr:nvSpPr>
      <xdr:spPr>
        <a:xfrm>
          <a:off x="2641111" y="93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167691</xdr:rowOff>
    </xdr:from>
    <xdr:to>
      <xdr:col>3</xdr:col>
      <xdr:colOff>3175</xdr:colOff>
      <xdr:row>56</xdr:row>
      <xdr:rowOff>97841</xdr:rowOff>
    </xdr:to>
    <xdr:sp macro="" textlink="">
      <xdr:nvSpPr>
        <xdr:cNvPr id="144" name="円/楕円 143"/>
        <xdr:cNvSpPr/>
      </xdr:nvSpPr>
      <xdr:spPr>
        <a:xfrm>
          <a:off x="1968500" y="95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114368</xdr:rowOff>
    </xdr:from>
    <xdr:ext cx="534377" cy="259045"/>
    <xdr:sp macro="" textlink="">
      <xdr:nvSpPr>
        <xdr:cNvPr id="145" name="テキスト ボックス 144"/>
        <xdr:cNvSpPr txBox="1"/>
      </xdr:nvSpPr>
      <xdr:spPr>
        <a:xfrm>
          <a:off x="1752111" y="93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52807</xdr:rowOff>
    </xdr:from>
    <xdr:to>
      <xdr:col>1</xdr:col>
      <xdr:colOff>485775</xdr:colOff>
      <xdr:row>56</xdr:row>
      <xdr:rowOff>154407</xdr:rowOff>
    </xdr:to>
    <xdr:sp macro="" textlink="">
      <xdr:nvSpPr>
        <xdr:cNvPr id="146" name="円/楕円 145"/>
        <xdr:cNvSpPr/>
      </xdr:nvSpPr>
      <xdr:spPr>
        <a:xfrm>
          <a:off x="1079500" y="965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145534</xdr:rowOff>
    </xdr:from>
    <xdr:ext cx="534377" cy="259045"/>
    <xdr:sp macro="" textlink="">
      <xdr:nvSpPr>
        <xdr:cNvPr id="147" name="テキスト ボックス 146"/>
        <xdr:cNvSpPr txBox="1"/>
      </xdr:nvSpPr>
      <xdr:spPr>
        <a:xfrm>
          <a:off x="863111" y="974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118832</xdr:rowOff>
    </xdr:from>
    <xdr:to>
      <xdr:col>6</xdr:col>
      <xdr:colOff>511175</xdr:colOff>
      <xdr:row>78</xdr:row>
      <xdr:rowOff>119976</xdr:rowOff>
    </xdr:to>
    <xdr:cxnSp macro="">
      <xdr:nvCxnSpPr>
        <xdr:cNvPr id="178" name="直線コネクタ 177"/>
        <xdr:cNvCxnSpPr/>
      </xdr:nvCxnSpPr>
      <xdr:spPr>
        <a:xfrm>
          <a:off x="3797300" y="13491932"/>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104888</xdr:rowOff>
    </xdr:from>
    <xdr:to>
      <xdr:col>5</xdr:col>
      <xdr:colOff>358775</xdr:colOff>
      <xdr:row>78</xdr:row>
      <xdr:rowOff>118832</xdr:rowOff>
    </xdr:to>
    <xdr:cxnSp macro="">
      <xdr:nvCxnSpPr>
        <xdr:cNvPr id="181" name="直線コネクタ 180"/>
        <xdr:cNvCxnSpPr/>
      </xdr:nvCxnSpPr>
      <xdr:spPr>
        <a:xfrm>
          <a:off x="2908300" y="13477988"/>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88919</xdr:rowOff>
    </xdr:from>
    <xdr:to>
      <xdr:col>4</xdr:col>
      <xdr:colOff>155575</xdr:colOff>
      <xdr:row>78</xdr:row>
      <xdr:rowOff>104888</xdr:rowOff>
    </xdr:to>
    <xdr:cxnSp macro="">
      <xdr:nvCxnSpPr>
        <xdr:cNvPr id="184" name="直線コネクタ 183"/>
        <xdr:cNvCxnSpPr/>
      </xdr:nvCxnSpPr>
      <xdr:spPr>
        <a:xfrm>
          <a:off x="2019300" y="13462019"/>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88919</xdr:rowOff>
    </xdr:from>
    <xdr:to>
      <xdr:col>2</xdr:col>
      <xdr:colOff>638175</xdr:colOff>
      <xdr:row>78</xdr:row>
      <xdr:rowOff>128956</xdr:rowOff>
    </xdr:to>
    <xdr:cxnSp macro="">
      <xdr:nvCxnSpPr>
        <xdr:cNvPr id="187" name="直線コネクタ 186"/>
        <xdr:cNvCxnSpPr/>
      </xdr:nvCxnSpPr>
      <xdr:spPr>
        <a:xfrm flipV="1">
          <a:off x="1130300" y="13462019"/>
          <a:ext cx="889000" cy="4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69176</xdr:rowOff>
    </xdr:from>
    <xdr:to>
      <xdr:col>6</xdr:col>
      <xdr:colOff>561975</xdr:colOff>
      <xdr:row>78</xdr:row>
      <xdr:rowOff>170776</xdr:rowOff>
    </xdr:to>
    <xdr:sp macro="" textlink="">
      <xdr:nvSpPr>
        <xdr:cNvPr id="197" name="円/楕円 196"/>
        <xdr:cNvSpPr/>
      </xdr:nvSpPr>
      <xdr:spPr>
        <a:xfrm>
          <a:off x="4584700" y="134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47603</xdr:rowOff>
    </xdr:from>
    <xdr:ext cx="469744" cy="259045"/>
    <xdr:sp macro="" textlink="">
      <xdr:nvSpPr>
        <xdr:cNvPr id="198" name="維持補修費該当値テキスト"/>
        <xdr:cNvSpPr txBox="1"/>
      </xdr:nvSpPr>
      <xdr:spPr>
        <a:xfrm>
          <a:off x="4686300" y="1342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68032</xdr:rowOff>
    </xdr:from>
    <xdr:to>
      <xdr:col>5</xdr:col>
      <xdr:colOff>409575</xdr:colOff>
      <xdr:row>78</xdr:row>
      <xdr:rowOff>169632</xdr:rowOff>
    </xdr:to>
    <xdr:sp macro="" textlink="">
      <xdr:nvSpPr>
        <xdr:cNvPr id="199" name="円/楕円 198"/>
        <xdr:cNvSpPr/>
      </xdr:nvSpPr>
      <xdr:spPr>
        <a:xfrm>
          <a:off x="3746500" y="1344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160759</xdr:rowOff>
    </xdr:from>
    <xdr:ext cx="469744" cy="259045"/>
    <xdr:sp macro="" textlink="">
      <xdr:nvSpPr>
        <xdr:cNvPr id="200" name="テキスト ボックス 199"/>
        <xdr:cNvSpPr txBox="1"/>
      </xdr:nvSpPr>
      <xdr:spPr>
        <a:xfrm>
          <a:off x="3562427" y="1353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54088</xdr:rowOff>
    </xdr:from>
    <xdr:to>
      <xdr:col>4</xdr:col>
      <xdr:colOff>206375</xdr:colOff>
      <xdr:row>78</xdr:row>
      <xdr:rowOff>155688</xdr:rowOff>
    </xdr:to>
    <xdr:sp macro="" textlink="">
      <xdr:nvSpPr>
        <xdr:cNvPr id="201" name="円/楕円 200"/>
        <xdr:cNvSpPr/>
      </xdr:nvSpPr>
      <xdr:spPr>
        <a:xfrm>
          <a:off x="2857500" y="134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146815</xdr:rowOff>
    </xdr:from>
    <xdr:ext cx="469744" cy="259045"/>
    <xdr:sp macro="" textlink="">
      <xdr:nvSpPr>
        <xdr:cNvPr id="202" name="テキスト ボックス 201"/>
        <xdr:cNvSpPr txBox="1"/>
      </xdr:nvSpPr>
      <xdr:spPr>
        <a:xfrm>
          <a:off x="2673427" y="1351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38119</xdr:rowOff>
    </xdr:from>
    <xdr:to>
      <xdr:col>3</xdr:col>
      <xdr:colOff>3175</xdr:colOff>
      <xdr:row>78</xdr:row>
      <xdr:rowOff>139719</xdr:rowOff>
    </xdr:to>
    <xdr:sp macro="" textlink="">
      <xdr:nvSpPr>
        <xdr:cNvPr id="203" name="円/楕円 202"/>
        <xdr:cNvSpPr/>
      </xdr:nvSpPr>
      <xdr:spPr>
        <a:xfrm>
          <a:off x="1968500" y="134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130846</xdr:rowOff>
    </xdr:from>
    <xdr:ext cx="469744" cy="259045"/>
    <xdr:sp macro="" textlink="">
      <xdr:nvSpPr>
        <xdr:cNvPr id="204" name="テキスト ボックス 203"/>
        <xdr:cNvSpPr txBox="1"/>
      </xdr:nvSpPr>
      <xdr:spPr>
        <a:xfrm>
          <a:off x="1784427" y="1350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78156</xdr:rowOff>
    </xdr:from>
    <xdr:to>
      <xdr:col>1</xdr:col>
      <xdr:colOff>485775</xdr:colOff>
      <xdr:row>79</xdr:row>
      <xdr:rowOff>8306</xdr:rowOff>
    </xdr:to>
    <xdr:sp macro="" textlink="">
      <xdr:nvSpPr>
        <xdr:cNvPr id="205" name="円/楕円 204"/>
        <xdr:cNvSpPr/>
      </xdr:nvSpPr>
      <xdr:spPr>
        <a:xfrm>
          <a:off x="10795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170883</xdr:rowOff>
    </xdr:from>
    <xdr:ext cx="469744" cy="259045"/>
    <xdr:sp macro="" textlink="">
      <xdr:nvSpPr>
        <xdr:cNvPr id="206" name="テキスト ボックス 205"/>
        <xdr:cNvSpPr txBox="1"/>
      </xdr:nvSpPr>
      <xdr:spPr>
        <a:xfrm>
          <a:off x="895427" y="1354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67108</xdr:rowOff>
    </xdr:from>
    <xdr:to>
      <xdr:col>6</xdr:col>
      <xdr:colOff>511175</xdr:colOff>
      <xdr:row>95</xdr:row>
      <xdr:rowOff>10300</xdr:rowOff>
    </xdr:to>
    <xdr:cxnSp macro="">
      <xdr:nvCxnSpPr>
        <xdr:cNvPr id="236" name="直線コネクタ 235"/>
        <xdr:cNvCxnSpPr/>
      </xdr:nvCxnSpPr>
      <xdr:spPr>
        <a:xfrm flipV="1">
          <a:off x="3797300" y="16183408"/>
          <a:ext cx="8382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10300</xdr:rowOff>
    </xdr:from>
    <xdr:to>
      <xdr:col>5</xdr:col>
      <xdr:colOff>358775</xdr:colOff>
      <xdr:row>96</xdr:row>
      <xdr:rowOff>45644</xdr:rowOff>
    </xdr:to>
    <xdr:cxnSp macro="">
      <xdr:nvCxnSpPr>
        <xdr:cNvPr id="239" name="直線コネクタ 238"/>
        <xdr:cNvCxnSpPr/>
      </xdr:nvCxnSpPr>
      <xdr:spPr>
        <a:xfrm flipV="1">
          <a:off x="2908300" y="16298050"/>
          <a:ext cx="889000" cy="20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45644</xdr:rowOff>
    </xdr:from>
    <xdr:to>
      <xdr:col>4</xdr:col>
      <xdr:colOff>155575</xdr:colOff>
      <xdr:row>96</xdr:row>
      <xdr:rowOff>163221</xdr:rowOff>
    </xdr:to>
    <xdr:cxnSp macro="">
      <xdr:nvCxnSpPr>
        <xdr:cNvPr id="242" name="直線コネクタ 241"/>
        <xdr:cNvCxnSpPr/>
      </xdr:nvCxnSpPr>
      <xdr:spPr>
        <a:xfrm flipV="1">
          <a:off x="2019300" y="16504844"/>
          <a:ext cx="889000" cy="1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163221</xdr:rowOff>
    </xdr:from>
    <xdr:to>
      <xdr:col>2</xdr:col>
      <xdr:colOff>638175</xdr:colOff>
      <xdr:row>97</xdr:row>
      <xdr:rowOff>26403</xdr:rowOff>
    </xdr:to>
    <xdr:cxnSp macro="">
      <xdr:nvCxnSpPr>
        <xdr:cNvPr id="245" name="直線コネクタ 244"/>
        <xdr:cNvCxnSpPr/>
      </xdr:nvCxnSpPr>
      <xdr:spPr>
        <a:xfrm flipV="1">
          <a:off x="1130300" y="16622421"/>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16308</xdr:rowOff>
    </xdr:from>
    <xdr:to>
      <xdr:col>6</xdr:col>
      <xdr:colOff>561975</xdr:colOff>
      <xdr:row>94</xdr:row>
      <xdr:rowOff>117908</xdr:rowOff>
    </xdr:to>
    <xdr:sp macro="" textlink="">
      <xdr:nvSpPr>
        <xdr:cNvPr id="255" name="円/楕円 254"/>
        <xdr:cNvSpPr/>
      </xdr:nvSpPr>
      <xdr:spPr>
        <a:xfrm>
          <a:off x="4584700" y="161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39185</xdr:rowOff>
    </xdr:from>
    <xdr:ext cx="599010" cy="259045"/>
    <xdr:sp macro="" textlink="">
      <xdr:nvSpPr>
        <xdr:cNvPr id="256" name="扶助費該当値テキスト"/>
        <xdr:cNvSpPr txBox="1"/>
      </xdr:nvSpPr>
      <xdr:spPr>
        <a:xfrm>
          <a:off x="4686300" y="1598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125,716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130950</xdr:rowOff>
    </xdr:from>
    <xdr:to>
      <xdr:col>5</xdr:col>
      <xdr:colOff>409575</xdr:colOff>
      <xdr:row>95</xdr:row>
      <xdr:rowOff>61100</xdr:rowOff>
    </xdr:to>
    <xdr:sp macro="" textlink="">
      <xdr:nvSpPr>
        <xdr:cNvPr id="257" name="円/楕円 256"/>
        <xdr:cNvSpPr/>
      </xdr:nvSpPr>
      <xdr:spPr>
        <a:xfrm>
          <a:off x="3746500" y="162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77627</xdr:rowOff>
    </xdr:from>
    <xdr:ext cx="599010" cy="259045"/>
    <xdr:sp macro="" textlink="">
      <xdr:nvSpPr>
        <xdr:cNvPr id="258" name="テキスト ボックス 257"/>
        <xdr:cNvSpPr txBox="1"/>
      </xdr:nvSpPr>
      <xdr:spPr>
        <a:xfrm>
          <a:off x="3497794" y="160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116,689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166294</xdr:rowOff>
    </xdr:from>
    <xdr:to>
      <xdr:col>4</xdr:col>
      <xdr:colOff>206375</xdr:colOff>
      <xdr:row>96</xdr:row>
      <xdr:rowOff>96444</xdr:rowOff>
    </xdr:to>
    <xdr:sp macro="" textlink="">
      <xdr:nvSpPr>
        <xdr:cNvPr id="259" name="円/楕円 258"/>
        <xdr:cNvSpPr/>
      </xdr:nvSpPr>
      <xdr:spPr>
        <a:xfrm>
          <a:off x="2857500" y="164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112971</xdr:rowOff>
    </xdr:from>
    <xdr:ext cx="599010" cy="259045"/>
    <xdr:sp macro="" textlink="">
      <xdr:nvSpPr>
        <xdr:cNvPr id="260" name="テキスト ボックス 259"/>
        <xdr:cNvSpPr txBox="1"/>
      </xdr:nvSpPr>
      <xdr:spPr>
        <a:xfrm>
          <a:off x="2608794" y="1622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100,406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112421</xdr:rowOff>
    </xdr:from>
    <xdr:to>
      <xdr:col>3</xdr:col>
      <xdr:colOff>3175</xdr:colOff>
      <xdr:row>97</xdr:row>
      <xdr:rowOff>42571</xdr:rowOff>
    </xdr:to>
    <xdr:sp macro="" textlink="">
      <xdr:nvSpPr>
        <xdr:cNvPr id="261" name="円/楕円 260"/>
        <xdr:cNvSpPr/>
      </xdr:nvSpPr>
      <xdr:spPr>
        <a:xfrm>
          <a:off x="1968500" y="165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59098</xdr:rowOff>
    </xdr:from>
    <xdr:ext cx="534377" cy="259045"/>
    <xdr:sp macro="" textlink="">
      <xdr:nvSpPr>
        <xdr:cNvPr id="262" name="テキスト ボックス 261"/>
        <xdr:cNvSpPr txBox="1"/>
      </xdr:nvSpPr>
      <xdr:spPr>
        <a:xfrm>
          <a:off x="1752111" y="163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147053</xdr:rowOff>
    </xdr:from>
    <xdr:to>
      <xdr:col>1</xdr:col>
      <xdr:colOff>485775</xdr:colOff>
      <xdr:row>97</xdr:row>
      <xdr:rowOff>77203</xdr:rowOff>
    </xdr:to>
    <xdr:sp macro="" textlink="">
      <xdr:nvSpPr>
        <xdr:cNvPr id="263" name="円/楕円 262"/>
        <xdr:cNvSpPr/>
      </xdr:nvSpPr>
      <xdr:spPr>
        <a:xfrm>
          <a:off x="1079500" y="166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93730</xdr:rowOff>
    </xdr:from>
    <xdr:ext cx="534377" cy="259045"/>
    <xdr:sp macro="" textlink="">
      <xdr:nvSpPr>
        <xdr:cNvPr id="264" name="テキスト ボックス 263"/>
        <xdr:cNvSpPr txBox="1"/>
      </xdr:nvSpPr>
      <xdr:spPr>
        <a:xfrm>
          <a:off x="863111" y="163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73701</xdr:rowOff>
    </xdr:from>
    <xdr:to>
      <xdr:col>15</xdr:col>
      <xdr:colOff>180975</xdr:colOff>
      <xdr:row>36</xdr:row>
      <xdr:rowOff>102133</xdr:rowOff>
    </xdr:to>
    <xdr:cxnSp macro="">
      <xdr:nvCxnSpPr>
        <xdr:cNvPr id="297" name="直線コネクタ 296"/>
        <xdr:cNvCxnSpPr/>
      </xdr:nvCxnSpPr>
      <xdr:spPr>
        <a:xfrm flipV="1">
          <a:off x="9639300" y="6245901"/>
          <a:ext cx="838200" cy="2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102133</xdr:rowOff>
    </xdr:from>
    <xdr:to>
      <xdr:col>14</xdr:col>
      <xdr:colOff>28575</xdr:colOff>
      <xdr:row>37</xdr:row>
      <xdr:rowOff>31820</xdr:rowOff>
    </xdr:to>
    <xdr:cxnSp macro="">
      <xdr:nvCxnSpPr>
        <xdr:cNvPr id="300" name="直線コネクタ 299"/>
        <xdr:cNvCxnSpPr/>
      </xdr:nvCxnSpPr>
      <xdr:spPr>
        <a:xfrm flipV="1">
          <a:off x="8750300" y="6274333"/>
          <a:ext cx="889000" cy="10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31820</xdr:rowOff>
    </xdr:from>
    <xdr:to>
      <xdr:col>12</xdr:col>
      <xdr:colOff>511175</xdr:colOff>
      <xdr:row>37</xdr:row>
      <xdr:rowOff>42364</xdr:rowOff>
    </xdr:to>
    <xdr:cxnSp macro="">
      <xdr:nvCxnSpPr>
        <xdr:cNvPr id="303" name="直線コネクタ 302"/>
        <xdr:cNvCxnSpPr/>
      </xdr:nvCxnSpPr>
      <xdr:spPr>
        <a:xfrm flipV="1">
          <a:off x="7861300" y="6375470"/>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42364</xdr:rowOff>
    </xdr:from>
    <xdr:to>
      <xdr:col>11</xdr:col>
      <xdr:colOff>307975</xdr:colOff>
      <xdr:row>37</xdr:row>
      <xdr:rowOff>57547</xdr:rowOff>
    </xdr:to>
    <xdr:cxnSp macro="">
      <xdr:nvCxnSpPr>
        <xdr:cNvPr id="306" name="直線コネクタ 305"/>
        <xdr:cNvCxnSpPr/>
      </xdr:nvCxnSpPr>
      <xdr:spPr>
        <a:xfrm flipV="1">
          <a:off x="6972300" y="6386014"/>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22901</xdr:rowOff>
    </xdr:from>
    <xdr:to>
      <xdr:col>15</xdr:col>
      <xdr:colOff>231775</xdr:colOff>
      <xdr:row>36</xdr:row>
      <xdr:rowOff>124501</xdr:rowOff>
    </xdr:to>
    <xdr:sp macro="" textlink="">
      <xdr:nvSpPr>
        <xdr:cNvPr id="316" name="円/楕円 315"/>
        <xdr:cNvSpPr/>
      </xdr:nvSpPr>
      <xdr:spPr>
        <a:xfrm>
          <a:off x="10426700" y="61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1328</xdr:rowOff>
    </xdr:from>
    <xdr:ext cx="534377" cy="259045"/>
    <xdr:sp macro="" textlink="">
      <xdr:nvSpPr>
        <xdr:cNvPr id="317" name="補助費等該当値テキスト"/>
        <xdr:cNvSpPr txBox="1"/>
      </xdr:nvSpPr>
      <xdr:spPr>
        <a:xfrm>
          <a:off x="10528300" y="617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60,929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51333</xdr:rowOff>
    </xdr:from>
    <xdr:to>
      <xdr:col>14</xdr:col>
      <xdr:colOff>79375</xdr:colOff>
      <xdr:row>36</xdr:row>
      <xdr:rowOff>152933</xdr:rowOff>
    </xdr:to>
    <xdr:sp macro="" textlink="">
      <xdr:nvSpPr>
        <xdr:cNvPr id="318" name="円/楕円 317"/>
        <xdr:cNvSpPr/>
      </xdr:nvSpPr>
      <xdr:spPr>
        <a:xfrm>
          <a:off x="9588500" y="62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144060</xdr:rowOff>
    </xdr:from>
    <xdr:ext cx="534377" cy="259045"/>
    <xdr:sp macro="" textlink="">
      <xdr:nvSpPr>
        <xdr:cNvPr id="319" name="テキスト ボックス 318"/>
        <xdr:cNvSpPr txBox="1"/>
      </xdr:nvSpPr>
      <xdr:spPr>
        <a:xfrm>
          <a:off x="9372111" y="631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152470</xdr:rowOff>
    </xdr:from>
    <xdr:to>
      <xdr:col>12</xdr:col>
      <xdr:colOff>561975</xdr:colOff>
      <xdr:row>37</xdr:row>
      <xdr:rowOff>82620</xdr:rowOff>
    </xdr:to>
    <xdr:sp macro="" textlink="">
      <xdr:nvSpPr>
        <xdr:cNvPr id="320" name="円/楕円 319"/>
        <xdr:cNvSpPr/>
      </xdr:nvSpPr>
      <xdr:spPr>
        <a:xfrm>
          <a:off x="8699500" y="63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73747</xdr:rowOff>
    </xdr:from>
    <xdr:ext cx="534377" cy="259045"/>
    <xdr:sp macro="" textlink="">
      <xdr:nvSpPr>
        <xdr:cNvPr id="321" name="テキスト ボックス 320"/>
        <xdr:cNvSpPr txBox="1"/>
      </xdr:nvSpPr>
      <xdr:spPr>
        <a:xfrm>
          <a:off x="8483111" y="641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163014</xdr:rowOff>
    </xdr:from>
    <xdr:to>
      <xdr:col>11</xdr:col>
      <xdr:colOff>358775</xdr:colOff>
      <xdr:row>37</xdr:row>
      <xdr:rowOff>93164</xdr:rowOff>
    </xdr:to>
    <xdr:sp macro="" textlink="">
      <xdr:nvSpPr>
        <xdr:cNvPr id="322" name="円/楕円 321"/>
        <xdr:cNvSpPr/>
      </xdr:nvSpPr>
      <xdr:spPr>
        <a:xfrm>
          <a:off x="7810500" y="63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84291</xdr:rowOff>
    </xdr:from>
    <xdr:ext cx="534377" cy="259045"/>
    <xdr:sp macro="" textlink="">
      <xdr:nvSpPr>
        <xdr:cNvPr id="323" name="テキスト ボックス 322"/>
        <xdr:cNvSpPr txBox="1"/>
      </xdr:nvSpPr>
      <xdr:spPr>
        <a:xfrm>
          <a:off x="7594111" y="642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6747</xdr:rowOff>
    </xdr:from>
    <xdr:to>
      <xdr:col>10</xdr:col>
      <xdr:colOff>155575</xdr:colOff>
      <xdr:row>37</xdr:row>
      <xdr:rowOff>108347</xdr:rowOff>
    </xdr:to>
    <xdr:sp macro="" textlink="">
      <xdr:nvSpPr>
        <xdr:cNvPr id="324" name="円/楕円 323"/>
        <xdr:cNvSpPr/>
      </xdr:nvSpPr>
      <xdr:spPr>
        <a:xfrm>
          <a:off x="6921500" y="63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99474</xdr:rowOff>
    </xdr:from>
    <xdr:ext cx="534377" cy="259045"/>
    <xdr:sp macro="" textlink="">
      <xdr:nvSpPr>
        <xdr:cNvPr id="325" name="テキスト ボックス 324"/>
        <xdr:cNvSpPr txBox="1"/>
      </xdr:nvSpPr>
      <xdr:spPr>
        <a:xfrm>
          <a:off x="6705111" y="644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89742</xdr:rowOff>
    </xdr:from>
    <xdr:to>
      <xdr:col>15</xdr:col>
      <xdr:colOff>180975</xdr:colOff>
      <xdr:row>57</xdr:row>
      <xdr:rowOff>95859</xdr:rowOff>
    </xdr:to>
    <xdr:cxnSp macro="">
      <xdr:nvCxnSpPr>
        <xdr:cNvPr id="352" name="直線コネクタ 351"/>
        <xdr:cNvCxnSpPr/>
      </xdr:nvCxnSpPr>
      <xdr:spPr>
        <a:xfrm>
          <a:off x="9639300" y="9690942"/>
          <a:ext cx="838200" cy="17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128549</xdr:rowOff>
    </xdr:from>
    <xdr:to>
      <xdr:col>14</xdr:col>
      <xdr:colOff>28575</xdr:colOff>
      <xdr:row>56</xdr:row>
      <xdr:rowOff>89742</xdr:rowOff>
    </xdr:to>
    <xdr:cxnSp macro="">
      <xdr:nvCxnSpPr>
        <xdr:cNvPr id="355" name="直線コネクタ 354"/>
        <xdr:cNvCxnSpPr/>
      </xdr:nvCxnSpPr>
      <xdr:spPr>
        <a:xfrm>
          <a:off x="8750300" y="9558299"/>
          <a:ext cx="889000" cy="13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38014</xdr:rowOff>
    </xdr:from>
    <xdr:to>
      <xdr:col>12</xdr:col>
      <xdr:colOff>511175</xdr:colOff>
      <xdr:row>55</xdr:row>
      <xdr:rowOff>128549</xdr:rowOff>
    </xdr:to>
    <xdr:cxnSp macro="">
      <xdr:nvCxnSpPr>
        <xdr:cNvPr id="358" name="直線コネクタ 357"/>
        <xdr:cNvCxnSpPr/>
      </xdr:nvCxnSpPr>
      <xdr:spPr>
        <a:xfrm>
          <a:off x="7861300" y="9467764"/>
          <a:ext cx="889000" cy="9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38014</xdr:rowOff>
    </xdr:from>
    <xdr:to>
      <xdr:col>11</xdr:col>
      <xdr:colOff>307975</xdr:colOff>
      <xdr:row>55</xdr:row>
      <xdr:rowOff>166844</xdr:rowOff>
    </xdr:to>
    <xdr:cxnSp macro="">
      <xdr:nvCxnSpPr>
        <xdr:cNvPr id="361" name="直線コネクタ 360"/>
        <xdr:cNvCxnSpPr/>
      </xdr:nvCxnSpPr>
      <xdr:spPr>
        <a:xfrm flipV="1">
          <a:off x="6972300" y="9467764"/>
          <a:ext cx="889000" cy="12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45059</xdr:rowOff>
    </xdr:from>
    <xdr:to>
      <xdr:col>15</xdr:col>
      <xdr:colOff>231775</xdr:colOff>
      <xdr:row>57</xdr:row>
      <xdr:rowOff>146659</xdr:rowOff>
    </xdr:to>
    <xdr:sp macro="" textlink="">
      <xdr:nvSpPr>
        <xdr:cNvPr id="371" name="円/楕円 370"/>
        <xdr:cNvSpPr/>
      </xdr:nvSpPr>
      <xdr:spPr>
        <a:xfrm>
          <a:off x="10426700" y="98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131436</xdr:rowOff>
    </xdr:from>
    <xdr:ext cx="534377" cy="259045"/>
    <xdr:sp macro="" textlink="">
      <xdr:nvSpPr>
        <xdr:cNvPr id="372" name="普通建設事業費該当値テキスト"/>
        <xdr:cNvSpPr txBox="1"/>
      </xdr:nvSpPr>
      <xdr:spPr>
        <a:xfrm>
          <a:off x="10528300" y="97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47,089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38942</xdr:rowOff>
    </xdr:from>
    <xdr:to>
      <xdr:col>14</xdr:col>
      <xdr:colOff>79375</xdr:colOff>
      <xdr:row>56</xdr:row>
      <xdr:rowOff>140542</xdr:rowOff>
    </xdr:to>
    <xdr:sp macro="" textlink="">
      <xdr:nvSpPr>
        <xdr:cNvPr id="373" name="円/楕円 372"/>
        <xdr:cNvSpPr/>
      </xdr:nvSpPr>
      <xdr:spPr>
        <a:xfrm>
          <a:off x="9588500" y="96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157069</xdr:rowOff>
    </xdr:from>
    <xdr:ext cx="534377" cy="259045"/>
    <xdr:sp macro="" textlink="">
      <xdr:nvSpPr>
        <xdr:cNvPr id="374" name="テキスト ボックス 373"/>
        <xdr:cNvSpPr txBox="1"/>
      </xdr:nvSpPr>
      <xdr:spPr>
        <a:xfrm>
          <a:off x="9372111" y="94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77749</xdr:rowOff>
    </xdr:from>
    <xdr:to>
      <xdr:col>12</xdr:col>
      <xdr:colOff>561975</xdr:colOff>
      <xdr:row>56</xdr:row>
      <xdr:rowOff>7899</xdr:rowOff>
    </xdr:to>
    <xdr:sp macro="" textlink="">
      <xdr:nvSpPr>
        <xdr:cNvPr id="375" name="円/楕円 374"/>
        <xdr:cNvSpPr/>
      </xdr:nvSpPr>
      <xdr:spPr>
        <a:xfrm>
          <a:off x="8699500" y="95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24426</xdr:rowOff>
    </xdr:from>
    <xdr:ext cx="599010" cy="259045"/>
    <xdr:sp macro="" textlink="">
      <xdr:nvSpPr>
        <xdr:cNvPr id="376" name="テキスト ボックス 375"/>
        <xdr:cNvSpPr txBox="1"/>
      </xdr:nvSpPr>
      <xdr:spPr>
        <a:xfrm>
          <a:off x="8450794" y="928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114,939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158664</xdr:rowOff>
    </xdr:from>
    <xdr:to>
      <xdr:col>11</xdr:col>
      <xdr:colOff>358775</xdr:colOff>
      <xdr:row>55</xdr:row>
      <xdr:rowOff>88814</xdr:rowOff>
    </xdr:to>
    <xdr:sp macro="" textlink="">
      <xdr:nvSpPr>
        <xdr:cNvPr id="377" name="円/楕円 376"/>
        <xdr:cNvSpPr/>
      </xdr:nvSpPr>
      <xdr:spPr>
        <a:xfrm>
          <a:off x="7810500" y="941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105341</xdr:rowOff>
    </xdr:from>
    <xdr:ext cx="599010" cy="259045"/>
    <xdr:sp macro="" textlink="">
      <xdr:nvSpPr>
        <xdr:cNvPr id="378" name="テキスト ボックス 377"/>
        <xdr:cNvSpPr txBox="1"/>
      </xdr:nvSpPr>
      <xdr:spPr>
        <a:xfrm>
          <a:off x="7561794" y="919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134,741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116044</xdr:rowOff>
    </xdr:from>
    <xdr:to>
      <xdr:col>10</xdr:col>
      <xdr:colOff>155575</xdr:colOff>
      <xdr:row>56</xdr:row>
      <xdr:rowOff>46194</xdr:rowOff>
    </xdr:to>
    <xdr:sp macro="" textlink="">
      <xdr:nvSpPr>
        <xdr:cNvPr id="379" name="円/楕円 378"/>
        <xdr:cNvSpPr/>
      </xdr:nvSpPr>
      <xdr:spPr>
        <a:xfrm>
          <a:off x="6921500" y="95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62721</xdr:rowOff>
    </xdr:from>
    <xdr:ext cx="599010" cy="259045"/>
    <xdr:sp macro="" textlink="">
      <xdr:nvSpPr>
        <xdr:cNvPr id="380" name="テキスト ボックス 379"/>
        <xdr:cNvSpPr txBox="1"/>
      </xdr:nvSpPr>
      <xdr:spPr>
        <a:xfrm>
          <a:off x="6672794" y="932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129756</xdr:rowOff>
    </xdr:from>
    <xdr:to>
      <xdr:col>15</xdr:col>
      <xdr:colOff>180975</xdr:colOff>
      <xdr:row>78</xdr:row>
      <xdr:rowOff>143563</xdr:rowOff>
    </xdr:to>
    <xdr:cxnSp macro="">
      <xdr:nvCxnSpPr>
        <xdr:cNvPr id="409" name="直線コネクタ 408"/>
        <xdr:cNvCxnSpPr/>
      </xdr:nvCxnSpPr>
      <xdr:spPr>
        <a:xfrm>
          <a:off x="9639300" y="13502856"/>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23876</xdr:rowOff>
    </xdr:from>
    <xdr:to>
      <xdr:col>14</xdr:col>
      <xdr:colOff>28575</xdr:colOff>
      <xdr:row>78</xdr:row>
      <xdr:rowOff>129756</xdr:rowOff>
    </xdr:to>
    <xdr:cxnSp macro="">
      <xdr:nvCxnSpPr>
        <xdr:cNvPr id="412" name="直線コネクタ 411"/>
        <xdr:cNvCxnSpPr/>
      </xdr:nvCxnSpPr>
      <xdr:spPr>
        <a:xfrm>
          <a:off x="8750300" y="13396976"/>
          <a:ext cx="889000" cy="10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92763</xdr:rowOff>
    </xdr:from>
    <xdr:to>
      <xdr:col>15</xdr:col>
      <xdr:colOff>231775</xdr:colOff>
      <xdr:row>79</xdr:row>
      <xdr:rowOff>22913</xdr:rowOff>
    </xdr:to>
    <xdr:sp macro="" textlink="">
      <xdr:nvSpPr>
        <xdr:cNvPr id="422" name="円/楕円 421"/>
        <xdr:cNvSpPr/>
      </xdr:nvSpPr>
      <xdr:spPr>
        <a:xfrm>
          <a:off x="10426700" y="134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7690</xdr:rowOff>
    </xdr:from>
    <xdr:ext cx="469744" cy="259045"/>
    <xdr:sp macro="" textlink="">
      <xdr:nvSpPr>
        <xdr:cNvPr id="423" name="普通建設事業費 （ うち新規整備　）該当値テキスト"/>
        <xdr:cNvSpPr txBox="1"/>
      </xdr:nvSpPr>
      <xdr:spPr>
        <a:xfrm>
          <a:off x="10528300" y="1338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78956</xdr:rowOff>
    </xdr:from>
    <xdr:to>
      <xdr:col>14</xdr:col>
      <xdr:colOff>79375</xdr:colOff>
      <xdr:row>79</xdr:row>
      <xdr:rowOff>9106</xdr:rowOff>
    </xdr:to>
    <xdr:sp macro="" textlink="">
      <xdr:nvSpPr>
        <xdr:cNvPr id="424" name="円/楕円 423"/>
        <xdr:cNvSpPr/>
      </xdr:nvSpPr>
      <xdr:spPr>
        <a:xfrm>
          <a:off x="9588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233</xdr:rowOff>
    </xdr:from>
    <xdr:ext cx="534377" cy="259045"/>
    <xdr:sp macro="" textlink="">
      <xdr:nvSpPr>
        <xdr:cNvPr id="425" name="テキスト ボックス 424"/>
        <xdr:cNvSpPr txBox="1"/>
      </xdr:nvSpPr>
      <xdr:spPr>
        <a:xfrm>
          <a:off x="9372111" y="135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144526</xdr:rowOff>
    </xdr:from>
    <xdr:to>
      <xdr:col>12</xdr:col>
      <xdr:colOff>561975</xdr:colOff>
      <xdr:row>78</xdr:row>
      <xdr:rowOff>74676</xdr:rowOff>
    </xdr:to>
    <xdr:sp macro="" textlink="">
      <xdr:nvSpPr>
        <xdr:cNvPr id="426" name="円/楕円 425"/>
        <xdr:cNvSpPr/>
      </xdr:nvSpPr>
      <xdr:spPr>
        <a:xfrm>
          <a:off x="8699500" y="133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65803</xdr:rowOff>
    </xdr:from>
    <xdr:ext cx="534377" cy="259045"/>
    <xdr:sp macro="" textlink="">
      <xdr:nvSpPr>
        <xdr:cNvPr id="427" name="テキスト ボックス 426"/>
        <xdr:cNvSpPr txBox="1"/>
      </xdr:nvSpPr>
      <xdr:spPr>
        <a:xfrm>
          <a:off x="8483111" y="134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22611</xdr:rowOff>
    </xdr:from>
    <xdr:to>
      <xdr:col>15</xdr:col>
      <xdr:colOff>180975</xdr:colOff>
      <xdr:row>97</xdr:row>
      <xdr:rowOff>34465</xdr:rowOff>
    </xdr:to>
    <xdr:cxnSp macro="">
      <xdr:nvCxnSpPr>
        <xdr:cNvPr id="452" name="直線コネクタ 451"/>
        <xdr:cNvCxnSpPr/>
      </xdr:nvCxnSpPr>
      <xdr:spPr>
        <a:xfrm>
          <a:off x="9639300" y="16481811"/>
          <a:ext cx="838200" cy="18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84071</xdr:rowOff>
    </xdr:from>
    <xdr:to>
      <xdr:col>14</xdr:col>
      <xdr:colOff>28575</xdr:colOff>
      <xdr:row>96</xdr:row>
      <xdr:rowOff>22611</xdr:rowOff>
    </xdr:to>
    <xdr:cxnSp macro="">
      <xdr:nvCxnSpPr>
        <xdr:cNvPr id="455" name="直線コネクタ 454"/>
        <xdr:cNvCxnSpPr/>
      </xdr:nvCxnSpPr>
      <xdr:spPr>
        <a:xfrm>
          <a:off x="8750300" y="16371821"/>
          <a:ext cx="889000" cy="10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155115</xdr:rowOff>
    </xdr:from>
    <xdr:to>
      <xdr:col>15</xdr:col>
      <xdr:colOff>231775</xdr:colOff>
      <xdr:row>97</xdr:row>
      <xdr:rowOff>85265</xdr:rowOff>
    </xdr:to>
    <xdr:sp macro="" textlink="">
      <xdr:nvSpPr>
        <xdr:cNvPr id="465" name="円/楕円 464"/>
        <xdr:cNvSpPr/>
      </xdr:nvSpPr>
      <xdr:spPr>
        <a:xfrm>
          <a:off x="10426700" y="166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133542</xdr:rowOff>
    </xdr:from>
    <xdr:ext cx="534377" cy="259045"/>
    <xdr:sp macro="" textlink="">
      <xdr:nvSpPr>
        <xdr:cNvPr id="466" name="普通建設事業費 （ うち更新整備　）該当値テキスト"/>
        <xdr:cNvSpPr txBox="1"/>
      </xdr:nvSpPr>
      <xdr:spPr>
        <a:xfrm>
          <a:off x="10528300" y="1659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28,414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143261</xdr:rowOff>
    </xdr:from>
    <xdr:to>
      <xdr:col>14</xdr:col>
      <xdr:colOff>79375</xdr:colOff>
      <xdr:row>96</xdr:row>
      <xdr:rowOff>73411</xdr:rowOff>
    </xdr:to>
    <xdr:sp macro="" textlink="">
      <xdr:nvSpPr>
        <xdr:cNvPr id="467" name="円/楕円 466"/>
        <xdr:cNvSpPr/>
      </xdr:nvSpPr>
      <xdr:spPr>
        <a:xfrm>
          <a:off x="9588500" y="16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89938</xdr:rowOff>
    </xdr:from>
    <xdr:ext cx="534377" cy="259045"/>
    <xdr:sp macro="" textlink="">
      <xdr:nvSpPr>
        <xdr:cNvPr id="468" name="テキスト ボックス 467"/>
        <xdr:cNvSpPr txBox="1"/>
      </xdr:nvSpPr>
      <xdr:spPr>
        <a:xfrm>
          <a:off x="9372111" y="1620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33271</xdr:rowOff>
    </xdr:from>
    <xdr:to>
      <xdr:col>12</xdr:col>
      <xdr:colOff>561975</xdr:colOff>
      <xdr:row>95</xdr:row>
      <xdr:rowOff>134871</xdr:rowOff>
    </xdr:to>
    <xdr:sp macro="" textlink="">
      <xdr:nvSpPr>
        <xdr:cNvPr id="469" name="円/楕円 468"/>
        <xdr:cNvSpPr/>
      </xdr:nvSpPr>
      <xdr:spPr>
        <a:xfrm>
          <a:off x="8699500" y="163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151398</xdr:rowOff>
    </xdr:from>
    <xdr:ext cx="534377" cy="259045"/>
    <xdr:sp macro="" textlink="">
      <xdr:nvSpPr>
        <xdr:cNvPr id="470" name="テキスト ボックス 469"/>
        <xdr:cNvSpPr txBox="1"/>
      </xdr:nvSpPr>
      <xdr:spPr>
        <a:xfrm>
          <a:off x="8483111" y="160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94392</xdr:rowOff>
    </xdr:from>
    <xdr:to>
      <xdr:col>23</xdr:col>
      <xdr:colOff>517525</xdr:colOff>
      <xdr:row>38</xdr:row>
      <xdr:rowOff>97409</xdr:rowOff>
    </xdr:to>
    <xdr:cxnSp macro="">
      <xdr:nvCxnSpPr>
        <xdr:cNvPr id="497" name="直線コネクタ 496"/>
        <xdr:cNvCxnSpPr/>
      </xdr:nvCxnSpPr>
      <xdr:spPr>
        <a:xfrm flipV="1">
          <a:off x="15481300" y="6438042"/>
          <a:ext cx="838200" cy="1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63371</xdr:rowOff>
    </xdr:from>
    <xdr:to>
      <xdr:col>22</xdr:col>
      <xdr:colOff>365125</xdr:colOff>
      <xdr:row>38</xdr:row>
      <xdr:rowOff>97409</xdr:rowOff>
    </xdr:to>
    <xdr:cxnSp macro="">
      <xdr:nvCxnSpPr>
        <xdr:cNvPr id="500" name="直線コネクタ 499"/>
        <xdr:cNvCxnSpPr/>
      </xdr:nvCxnSpPr>
      <xdr:spPr>
        <a:xfrm>
          <a:off x="14592300" y="6407021"/>
          <a:ext cx="889000" cy="20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63371</xdr:rowOff>
    </xdr:from>
    <xdr:to>
      <xdr:col>21</xdr:col>
      <xdr:colOff>161925</xdr:colOff>
      <xdr:row>37</xdr:row>
      <xdr:rowOff>167452</xdr:rowOff>
    </xdr:to>
    <xdr:cxnSp macro="">
      <xdr:nvCxnSpPr>
        <xdr:cNvPr id="503" name="直線コネクタ 502"/>
        <xdr:cNvCxnSpPr/>
      </xdr:nvCxnSpPr>
      <xdr:spPr>
        <a:xfrm flipV="1">
          <a:off x="13703300" y="6407021"/>
          <a:ext cx="889000" cy="10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167660</xdr:rowOff>
    </xdr:from>
    <xdr:ext cx="469744" cy="259045"/>
    <xdr:sp macro="" textlink="">
      <xdr:nvSpPr>
        <xdr:cNvPr id="505" name="テキスト ボックス 504"/>
        <xdr:cNvSpPr txBox="1"/>
      </xdr:nvSpPr>
      <xdr:spPr>
        <a:xfrm>
          <a:off x="14357427"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167452</xdr:rowOff>
    </xdr:from>
    <xdr:to>
      <xdr:col>19</xdr:col>
      <xdr:colOff>644525</xdr:colOff>
      <xdr:row>38</xdr:row>
      <xdr:rowOff>24577</xdr:rowOff>
    </xdr:to>
    <xdr:cxnSp macro="">
      <xdr:nvCxnSpPr>
        <xdr:cNvPr id="506" name="直線コネクタ 505"/>
        <xdr:cNvCxnSpPr/>
      </xdr:nvCxnSpPr>
      <xdr:spPr>
        <a:xfrm flipV="1">
          <a:off x="12814300" y="651110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43592</xdr:rowOff>
    </xdr:from>
    <xdr:to>
      <xdr:col>23</xdr:col>
      <xdr:colOff>568325</xdr:colOff>
      <xdr:row>37</xdr:row>
      <xdr:rowOff>145192</xdr:rowOff>
    </xdr:to>
    <xdr:sp macro="" textlink="">
      <xdr:nvSpPr>
        <xdr:cNvPr id="516" name="円/楕円 515"/>
        <xdr:cNvSpPr/>
      </xdr:nvSpPr>
      <xdr:spPr>
        <a:xfrm>
          <a:off x="16268700" y="63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66469</xdr:rowOff>
    </xdr:from>
    <xdr:ext cx="469744" cy="259045"/>
    <xdr:sp macro="" textlink="">
      <xdr:nvSpPr>
        <xdr:cNvPr id="517" name="災害復旧事業費該当値テキスト"/>
        <xdr:cNvSpPr txBox="1"/>
      </xdr:nvSpPr>
      <xdr:spPr>
        <a:xfrm>
          <a:off x="16370300" y="623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46609</xdr:rowOff>
    </xdr:from>
    <xdr:to>
      <xdr:col>22</xdr:col>
      <xdr:colOff>415925</xdr:colOff>
      <xdr:row>38</xdr:row>
      <xdr:rowOff>148209</xdr:rowOff>
    </xdr:to>
    <xdr:sp macro="" textlink="">
      <xdr:nvSpPr>
        <xdr:cNvPr id="518" name="円/楕円 517"/>
        <xdr:cNvSpPr/>
      </xdr:nvSpPr>
      <xdr:spPr>
        <a:xfrm>
          <a:off x="15430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139336</xdr:rowOff>
    </xdr:from>
    <xdr:ext cx="469744" cy="259045"/>
    <xdr:sp macro="" textlink="">
      <xdr:nvSpPr>
        <xdr:cNvPr id="519" name="テキスト ボックス 518"/>
        <xdr:cNvSpPr txBox="1"/>
      </xdr:nvSpPr>
      <xdr:spPr>
        <a:xfrm>
          <a:off x="15246427" y="665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12571</xdr:rowOff>
    </xdr:from>
    <xdr:to>
      <xdr:col>21</xdr:col>
      <xdr:colOff>212725</xdr:colOff>
      <xdr:row>37</xdr:row>
      <xdr:rowOff>114171</xdr:rowOff>
    </xdr:to>
    <xdr:sp macro="" textlink="">
      <xdr:nvSpPr>
        <xdr:cNvPr id="520" name="円/楕円 519"/>
        <xdr:cNvSpPr/>
      </xdr:nvSpPr>
      <xdr:spPr>
        <a:xfrm>
          <a:off x="14541500" y="63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130698</xdr:rowOff>
    </xdr:from>
    <xdr:ext cx="534377" cy="259045"/>
    <xdr:sp macro="" textlink="">
      <xdr:nvSpPr>
        <xdr:cNvPr id="521" name="テキスト ボックス 520"/>
        <xdr:cNvSpPr txBox="1"/>
      </xdr:nvSpPr>
      <xdr:spPr>
        <a:xfrm>
          <a:off x="14325111" y="61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116652</xdr:rowOff>
    </xdr:from>
    <xdr:to>
      <xdr:col>20</xdr:col>
      <xdr:colOff>9525</xdr:colOff>
      <xdr:row>38</xdr:row>
      <xdr:rowOff>46802</xdr:rowOff>
    </xdr:to>
    <xdr:sp macro="" textlink="">
      <xdr:nvSpPr>
        <xdr:cNvPr id="522" name="円/楕円 521"/>
        <xdr:cNvSpPr/>
      </xdr:nvSpPr>
      <xdr:spPr>
        <a:xfrm>
          <a:off x="13652500" y="64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37929</xdr:rowOff>
    </xdr:from>
    <xdr:ext cx="469744" cy="259045"/>
    <xdr:sp macro="" textlink="">
      <xdr:nvSpPr>
        <xdr:cNvPr id="523" name="テキスト ボックス 522"/>
        <xdr:cNvSpPr txBox="1"/>
      </xdr:nvSpPr>
      <xdr:spPr>
        <a:xfrm>
          <a:off x="13468427" y="655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145227</xdr:rowOff>
    </xdr:from>
    <xdr:to>
      <xdr:col>18</xdr:col>
      <xdr:colOff>492125</xdr:colOff>
      <xdr:row>38</xdr:row>
      <xdr:rowOff>75377</xdr:rowOff>
    </xdr:to>
    <xdr:sp macro="" textlink="">
      <xdr:nvSpPr>
        <xdr:cNvPr id="524" name="円/楕円 523"/>
        <xdr:cNvSpPr/>
      </xdr:nvSpPr>
      <xdr:spPr>
        <a:xfrm>
          <a:off x="12763500" y="64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66504</xdr:rowOff>
    </xdr:from>
    <xdr:ext cx="469744" cy="259045"/>
    <xdr:sp macro="" textlink="">
      <xdr:nvSpPr>
        <xdr:cNvPr id="525" name="テキスト ボックス 524"/>
        <xdr:cNvSpPr txBox="1"/>
      </xdr:nvSpPr>
      <xdr:spPr>
        <a:xfrm>
          <a:off x="12579427" y="658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168481</xdr:rowOff>
    </xdr:from>
    <xdr:to>
      <xdr:col>23</xdr:col>
      <xdr:colOff>517525</xdr:colOff>
      <xdr:row>77</xdr:row>
      <xdr:rowOff>12302</xdr:rowOff>
    </xdr:to>
    <xdr:cxnSp macro="">
      <xdr:nvCxnSpPr>
        <xdr:cNvPr id="611" name="直線コネクタ 610"/>
        <xdr:cNvCxnSpPr/>
      </xdr:nvCxnSpPr>
      <xdr:spPr>
        <a:xfrm>
          <a:off x="15481300" y="13198681"/>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156133</xdr:rowOff>
    </xdr:from>
    <xdr:to>
      <xdr:col>22</xdr:col>
      <xdr:colOff>365125</xdr:colOff>
      <xdr:row>76</xdr:row>
      <xdr:rowOff>168481</xdr:rowOff>
    </xdr:to>
    <xdr:cxnSp macro="">
      <xdr:nvCxnSpPr>
        <xdr:cNvPr id="614" name="直線コネクタ 613"/>
        <xdr:cNvCxnSpPr/>
      </xdr:nvCxnSpPr>
      <xdr:spPr>
        <a:xfrm>
          <a:off x="14592300" y="13186333"/>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156133</xdr:rowOff>
    </xdr:from>
    <xdr:to>
      <xdr:col>21</xdr:col>
      <xdr:colOff>161925</xdr:colOff>
      <xdr:row>76</xdr:row>
      <xdr:rowOff>160789</xdr:rowOff>
    </xdr:to>
    <xdr:cxnSp macro="">
      <xdr:nvCxnSpPr>
        <xdr:cNvPr id="617" name="直線コネクタ 616"/>
        <xdr:cNvCxnSpPr/>
      </xdr:nvCxnSpPr>
      <xdr:spPr>
        <a:xfrm flipV="1">
          <a:off x="13703300" y="13186333"/>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160789</xdr:rowOff>
    </xdr:from>
    <xdr:to>
      <xdr:col>19</xdr:col>
      <xdr:colOff>644525</xdr:colOff>
      <xdr:row>76</xdr:row>
      <xdr:rowOff>168024</xdr:rowOff>
    </xdr:to>
    <xdr:cxnSp macro="">
      <xdr:nvCxnSpPr>
        <xdr:cNvPr id="620" name="直線コネクタ 619"/>
        <xdr:cNvCxnSpPr/>
      </xdr:nvCxnSpPr>
      <xdr:spPr>
        <a:xfrm flipV="1">
          <a:off x="12814300" y="13190989"/>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132952</xdr:rowOff>
    </xdr:from>
    <xdr:to>
      <xdr:col>23</xdr:col>
      <xdr:colOff>568325</xdr:colOff>
      <xdr:row>77</xdr:row>
      <xdr:rowOff>63102</xdr:rowOff>
    </xdr:to>
    <xdr:sp macro="" textlink="">
      <xdr:nvSpPr>
        <xdr:cNvPr id="630" name="円/楕円 629"/>
        <xdr:cNvSpPr/>
      </xdr:nvSpPr>
      <xdr:spPr>
        <a:xfrm>
          <a:off x="16268700" y="131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155829</xdr:rowOff>
    </xdr:from>
    <xdr:ext cx="534377" cy="259045"/>
    <xdr:sp macro="" textlink="">
      <xdr:nvSpPr>
        <xdr:cNvPr id="631" name="公債費該当値テキスト"/>
        <xdr:cNvSpPr txBox="1"/>
      </xdr:nvSpPr>
      <xdr:spPr>
        <a:xfrm>
          <a:off x="16370300"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98,438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117681</xdr:rowOff>
    </xdr:from>
    <xdr:to>
      <xdr:col>22</xdr:col>
      <xdr:colOff>415925</xdr:colOff>
      <xdr:row>77</xdr:row>
      <xdr:rowOff>47831</xdr:rowOff>
    </xdr:to>
    <xdr:sp macro="" textlink="">
      <xdr:nvSpPr>
        <xdr:cNvPr id="632" name="円/楕円 631"/>
        <xdr:cNvSpPr/>
      </xdr:nvSpPr>
      <xdr:spPr>
        <a:xfrm>
          <a:off x="15430500" y="1314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64357</xdr:rowOff>
    </xdr:from>
    <xdr:ext cx="599010" cy="259045"/>
    <xdr:sp macro="" textlink="">
      <xdr:nvSpPr>
        <xdr:cNvPr id="633" name="テキスト ボックス 632"/>
        <xdr:cNvSpPr txBox="1"/>
      </xdr:nvSpPr>
      <xdr:spPr>
        <a:xfrm>
          <a:off x="15181794" y="1292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102,446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105333</xdr:rowOff>
    </xdr:from>
    <xdr:to>
      <xdr:col>21</xdr:col>
      <xdr:colOff>212725</xdr:colOff>
      <xdr:row>77</xdr:row>
      <xdr:rowOff>35483</xdr:rowOff>
    </xdr:to>
    <xdr:sp macro="" textlink="">
      <xdr:nvSpPr>
        <xdr:cNvPr id="634" name="円/楕円 633"/>
        <xdr:cNvSpPr/>
      </xdr:nvSpPr>
      <xdr:spPr>
        <a:xfrm>
          <a:off x="14541500" y="131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52009</xdr:rowOff>
    </xdr:from>
    <xdr:ext cx="599010" cy="259045"/>
    <xdr:sp macro="" textlink="">
      <xdr:nvSpPr>
        <xdr:cNvPr id="635" name="テキスト ボックス 634"/>
        <xdr:cNvSpPr txBox="1"/>
      </xdr:nvSpPr>
      <xdr:spPr>
        <a:xfrm>
          <a:off x="14292794" y="1291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105,687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109989</xdr:rowOff>
    </xdr:from>
    <xdr:to>
      <xdr:col>20</xdr:col>
      <xdr:colOff>9525</xdr:colOff>
      <xdr:row>77</xdr:row>
      <xdr:rowOff>40139</xdr:rowOff>
    </xdr:to>
    <xdr:sp macro="" textlink="">
      <xdr:nvSpPr>
        <xdr:cNvPr id="636" name="円/楕円 635"/>
        <xdr:cNvSpPr/>
      </xdr:nvSpPr>
      <xdr:spPr>
        <a:xfrm>
          <a:off x="13652500" y="131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56666</xdr:rowOff>
    </xdr:from>
    <xdr:ext cx="599010" cy="259045"/>
    <xdr:sp macro="" textlink="">
      <xdr:nvSpPr>
        <xdr:cNvPr id="637" name="テキスト ボックス 636"/>
        <xdr:cNvSpPr txBox="1"/>
      </xdr:nvSpPr>
      <xdr:spPr>
        <a:xfrm>
          <a:off x="13403794" y="1291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117224</xdr:rowOff>
    </xdr:from>
    <xdr:to>
      <xdr:col>18</xdr:col>
      <xdr:colOff>492125</xdr:colOff>
      <xdr:row>77</xdr:row>
      <xdr:rowOff>47374</xdr:rowOff>
    </xdr:to>
    <xdr:sp macro="" textlink="">
      <xdr:nvSpPr>
        <xdr:cNvPr id="638" name="円/楕円 637"/>
        <xdr:cNvSpPr/>
      </xdr:nvSpPr>
      <xdr:spPr>
        <a:xfrm>
          <a:off x="12763500" y="131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63901</xdr:rowOff>
    </xdr:from>
    <xdr:ext cx="599010" cy="259045"/>
    <xdr:sp macro="" textlink="">
      <xdr:nvSpPr>
        <xdr:cNvPr id="639" name="テキスト ボックス 638"/>
        <xdr:cNvSpPr txBox="1"/>
      </xdr:nvSpPr>
      <xdr:spPr>
        <a:xfrm>
          <a:off x="12514794" y="1292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90360</xdr:rowOff>
    </xdr:from>
    <xdr:to>
      <xdr:col>23</xdr:col>
      <xdr:colOff>517525</xdr:colOff>
      <xdr:row>98</xdr:row>
      <xdr:rowOff>97089</xdr:rowOff>
    </xdr:to>
    <xdr:cxnSp macro="">
      <xdr:nvCxnSpPr>
        <xdr:cNvPr id="668" name="直線コネクタ 667"/>
        <xdr:cNvCxnSpPr/>
      </xdr:nvCxnSpPr>
      <xdr:spPr>
        <a:xfrm>
          <a:off x="15481300" y="16892460"/>
          <a:ext cx="8382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34643</xdr:rowOff>
    </xdr:from>
    <xdr:to>
      <xdr:col>22</xdr:col>
      <xdr:colOff>365125</xdr:colOff>
      <xdr:row>98</xdr:row>
      <xdr:rowOff>90360</xdr:rowOff>
    </xdr:to>
    <xdr:cxnSp macro="">
      <xdr:nvCxnSpPr>
        <xdr:cNvPr id="671" name="直線コネクタ 670"/>
        <xdr:cNvCxnSpPr/>
      </xdr:nvCxnSpPr>
      <xdr:spPr>
        <a:xfrm>
          <a:off x="14592300" y="16836743"/>
          <a:ext cx="889000" cy="5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171331</xdr:rowOff>
    </xdr:from>
    <xdr:to>
      <xdr:col>21</xdr:col>
      <xdr:colOff>161925</xdr:colOff>
      <xdr:row>98</xdr:row>
      <xdr:rowOff>34643</xdr:rowOff>
    </xdr:to>
    <xdr:cxnSp macro="">
      <xdr:nvCxnSpPr>
        <xdr:cNvPr id="674" name="直線コネクタ 673"/>
        <xdr:cNvCxnSpPr/>
      </xdr:nvCxnSpPr>
      <xdr:spPr>
        <a:xfrm>
          <a:off x="13703300" y="16801981"/>
          <a:ext cx="889000" cy="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171331</xdr:rowOff>
    </xdr:from>
    <xdr:to>
      <xdr:col>19</xdr:col>
      <xdr:colOff>644525</xdr:colOff>
      <xdr:row>98</xdr:row>
      <xdr:rowOff>27587</xdr:rowOff>
    </xdr:to>
    <xdr:cxnSp macro="">
      <xdr:nvCxnSpPr>
        <xdr:cNvPr id="677" name="直線コネクタ 676"/>
        <xdr:cNvCxnSpPr/>
      </xdr:nvCxnSpPr>
      <xdr:spPr>
        <a:xfrm flipV="1">
          <a:off x="12814300" y="16801981"/>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46289</xdr:rowOff>
    </xdr:from>
    <xdr:to>
      <xdr:col>23</xdr:col>
      <xdr:colOff>568325</xdr:colOff>
      <xdr:row>98</xdr:row>
      <xdr:rowOff>147889</xdr:rowOff>
    </xdr:to>
    <xdr:sp macro="" textlink="">
      <xdr:nvSpPr>
        <xdr:cNvPr id="687" name="円/楕円 686"/>
        <xdr:cNvSpPr/>
      </xdr:nvSpPr>
      <xdr:spPr>
        <a:xfrm>
          <a:off x="16268700" y="1684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154119</xdr:rowOff>
    </xdr:from>
    <xdr:ext cx="534377" cy="259045"/>
    <xdr:sp macro="" textlink="">
      <xdr:nvSpPr>
        <xdr:cNvPr id="688" name="積立金該当値テキスト"/>
        <xdr:cNvSpPr txBox="1"/>
      </xdr:nvSpPr>
      <xdr:spPr>
        <a:xfrm>
          <a:off x="16370300" y="167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39560</xdr:rowOff>
    </xdr:from>
    <xdr:to>
      <xdr:col>22</xdr:col>
      <xdr:colOff>415925</xdr:colOff>
      <xdr:row>98</xdr:row>
      <xdr:rowOff>141160</xdr:rowOff>
    </xdr:to>
    <xdr:sp macro="" textlink="">
      <xdr:nvSpPr>
        <xdr:cNvPr id="689" name="円/楕円 688"/>
        <xdr:cNvSpPr/>
      </xdr:nvSpPr>
      <xdr:spPr>
        <a:xfrm>
          <a:off x="15430500" y="168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132287</xdr:rowOff>
    </xdr:from>
    <xdr:ext cx="534377" cy="259045"/>
    <xdr:sp macro="" textlink="">
      <xdr:nvSpPr>
        <xdr:cNvPr id="690" name="テキスト ボックス 689"/>
        <xdr:cNvSpPr txBox="1"/>
      </xdr:nvSpPr>
      <xdr:spPr>
        <a:xfrm>
          <a:off x="15214111" y="169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155293</xdr:rowOff>
    </xdr:from>
    <xdr:to>
      <xdr:col>21</xdr:col>
      <xdr:colOff>212725</xdr:colOff>
      <xdr:row>98</xdr:row>
      <xdr:rowOff>85443</xdr:rowOff>
    </xdr:to>
    <xdr:sp macro="" textlink="">
      <xdr:nvSpPr>
        <xdr:cNvPr id="691" name="円/楕円 690"/>
        <xdr:cNvSpPr/>
      </xdr:nvSpPr>
      <xdr:spPr>
        <a:xfrm>
          <a:off x="14541500" y="167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76570</xdr:rowOff>
    </xdr:from>
    <xdr:ext cx="534377" cy="259045"/>
    <xdr:sp macro="" textlink="">
      <xdr:nvSpPr>
        <xdr:cNvPr id="692" name="テキスト ボックス 691"/>
        <xdr:cNvSpPr txBox="1"/>
      </xdr:nvSpPr>
      <xdr:spPr>
        <a:xfrm>
          <a:off x="14325111" y="168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120531</xdr:rowOff>
    </xdr:from>
    <xdr:to>
      <xdr:col>20</xdr:col>
      <xdr:colOff>9525</xdr:colOff>
      <xdr:row>98</xdr:row>
      <xdr:rowOff>50681</xdr:rowOff>
    </xdr:to>
    <xdr:sp macro="" textlink="">
      <xdr:nvSpPr>
        <xdr:cNvPr id="693" name="円/楕円 692"/>
        <xdr:cNvSpPr/>
      </xdr:nvSpPr>
      <xdr:spPr>
        <a:xfrm>
          <a:off x="13652500" y="167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41808</xdr:rowOff>
    </xdr:from>
    <xdr:ext cx="534377" cy="259045"/>
    <xdr:sp macro="" textlink="">
      <xdr:nvSpPr>
        <xdr:cNvPr id="694" name="テキスト ボックス 693"/>
        <xdr:cNvSpPr txBox="1"/>
      </xdr:nvSpPr>
      <xdr:spPr>
        <a:xfrm>
          <a:off x="13436111" y="168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148237</xdr:rowOff>
    </xdr:from>
    <xdr:to>
      <xdr:col>18</xdr:col>
      <xdr:colOff>492125</xdr:colOff>
      <xdr:row>98</xdr:row>
      <xdr:rowOff>78387</xdr:rowOff>
    </xdr:to>
    <xdr:sp macro="" textlink="">
      <xdr:nvSpPr>
        <xdr:cNvPr id="695" name="円/楕円 694"/>
        <xdr:cNvSpPr/>
      </xdr:nvSpPr>
      <xdr:spPr>
        <a:xfrm>
          <a:off x="12763500" y="167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69514</xdr:rowOff>
    </xdr:from>
    <xdr:ext cx="534377" cy="259045"/>
    <xdr:sp macro="" textlink="">
      <xdr:nvSpPr>
        <xdr:cNvPr id="696" name="テキスト ボックス 695"/>
        <xdr:cNvSpPr txBox="1"/>
      </xdr:nvSpPr>
      <xdr:spPr>
        <a:xfrm>
          <a:off x="12547111" y="1687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25133</xdr:rowOff>
    </xdr:from>
    <xdr:to>
      <xdr:col>32</xdr:col>
      <xdr:colOff>187325</xdr:colOff>
      <xdr:row>38</xdr:row>
      <xdr:rowOff>25647</xdr:rowOff>
    </xdr:to>
    <xdr:cxnSp macro="">
      <xdr:nvCxnSpPr>
        <xdr:cNvPr id="725" name="直線コネクタ 724"/>
        <xdr:cNvCxnSpPr/>
      </xdr:nvCxnSpPr>
      <xdr:spPr>
        <a:xfrm flipV="1">
          <a:off x="21323300" y="6540233"/>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25647</xdr:rowOff>
    </xdr:from>
    <xdr:to>
      <xdr:col>31</xdr:col>
      <xdr:colOff>34925</xdr:colOff>
      <xdr:row>38</xdr:row>
      <xdr:rowOff>48603</xdr:rowOff>
    </xdr:to>
    <xdr:cxnSp macro="">
      <xdr:nvCxnSpPr>
        <xdr:cNvPr id="728" name="直線コネクタ 727"/>
        <xdr:cNvCxnSpPr/>
      </xdr:nvCxnSpPr>
      <xdr:spPr>
        <a:xfrm flipV="1">
          <a:off x="20434300" y="6540747"/>
          <a:ext cx="889000" cy="2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47765</xdr:rowOff>
    </xdr:from>
    <xdr:to>
      <xdr:col>29</xdr:col>
      <xdr:colOff>517525</xdr:colOff>
      <xdr:row>38</xdr:row>
      <xdr:rowOff>48603</xdr:rowOff>
    </xdr:to>
    <xdr:cxnSp macro="">
      <xdr:nvCxnSpPr>
        <xdr:cNvPr id="731" name="直線コネクタ 730"/>
        <xdr:cNvCxnSpPr/>
      </xdr:nvCxnSpPr>
      <xdr:spPr>
        <a:xfrm>
          <a:off x="19545300" y="656286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3" name="テキスト ボックス 732"/>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47765</xdr:rowOff>
    </xdr:from>
    <xdr:to>
      <xdr:col>28</xdr:col>
      <xdr:colOff>314325</xdr:colOff>
      <xdr:row>38</xdr:row>
      <xdr:rowOff>108610</xdr:rowOff>
    </xdr:to>
    <xdr:cxnSp macro="">
      <xdr:nvCxnSpPr>
        <xdr:cNvPr id="734" name="直線コネクタ 733"/>
        <xdr:cNvCxnSpPr/>
      </xdr:nvCxnSpPr>
      <xdr:spPr>
        <a:xfrm flipV="1">
          <a:off x="18656300" y="6562865"/>
          <a:ext cx="889000" cy="6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145783</xdr:rowOff>
    </xdr:from>
    <xdr:to>
      <xdr:col>32</xdr:col>
      <xdr:colOff>238125</xdr:colOff>
      <xdr:row>38</xdr:row>
      <xdr:rowOff>75933</xdr:rowOff>
    </xdr:to>
    <xdr:sp macro="" textlink="">
      <xdr:nvSpPr>
        <xdr:cNvPr id="744" name="円/楕円 743"/>
        <xdr:cNvSpPr/>
      </xdr:nvSpPr>
      <xdr:spPr>
        <a:xfrm>
          <a:off x="22110700" y="648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168660</xdr:rowOff>
    </xdr:from>
    <xdr:ext cx="534377" cy="259045"/>
    <xdr:sp macro="" textlink="">
      <xdr:nvSpPr>
        <xdr:cNvPr id="745" name="投資及び出資金該当値テキスト"/>
        <xdr:cNvSpPr txBox="1"/>
      </xdr:nvSpPr>
      <xdr:spPr>
        <a:xfrm>
          <a:off x="22212300" y="63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146298</xdr:rowOff>
    </xdr:from>
    <xdr:to>
      <xdr:col>31</xdr:col>
      <xdr:colOff>85725</xdr:colOff>
      <xdr:row>38</xdr:row>
      <xdr:rowOff>76448</xdr:rowOff>
    </xdr:to>
    <xdr:sp macro="" textlink="">
      <xdr:nvSpPr>
        <xdr:cNvPr id="746" name="円/楕円 745"/>
        <xdr:cNvSpPr/>
      </xdr:nvSpPr>
      <xdr:spPr>
        <a:xfrm>
          <a:off x="21272500" y="6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92975</xdr:rowOff>
    </xdr:from>
    <xdr:ext cx="469744" cy="259045"/>
    <xdr:sp macro="" textlink="">
      <xdr:nvSpPr>
        <xdr:cNvPr id="747" name="テキスト ボックス 746"/>
        <xdr:cNvSpPr txBox="1"/>
      </xdr:nvSpPr>
      <xdr:spPr>
        <a:xfrm>
          <a:off x="21088427" y="626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169253</xdr:rowOff>
    </xdr:from>
    <xdr:to>
      <xdr:col>29</xdr:col>
      <xdr:colOff>568325</xdr:colOff>
      <xdr:row>38</xdr:row>
      <xdr:rowOff>99403</xdr:rowOff>
    </xdr:to>
    <xdr:sp macro="" textlink="">
      <xdr:nvSpPr>
        <xdr:cNvPr id="748" name="円/楕円 747"/>
        <xdr:cNvSpPr/>
      </xdr:nvSpPr>
      <xdr:spPr>
        <a:xfrm>
          <a:off x="20383500" y="65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115930</xdr:rowOff>
    </xdr:from>
    <xdr:ext cx="469744" cy="259045"/>
    <xdr:sp macro="" textlink="">
      <xdr:nvSpPr>
        <xdr:cNvPr id="749" name="テキスト ボックス 748"/>
        <xdr:cNvSpPr txBox="1"/>
      </xdr:nvSpPr>
      <xdr:spPr>
        <a:xfrm>
          <a:off x="20199427" y="628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168415</xdr:rowOff>
    </xdr:from>
    <xdr:to>
      <xdr:col>28</xdr:col>
      <xdr:colOff>365125</xdr:colOff>
      <xdr:row>38</xdr:row>
      <xdr:rowOff>98565</xdr:rowOff>
    </xdr:to>
    <xdr:sp macro="" textlink="">
      <xdr:nvSpPr>
        <xdr:cNvPr id="750" name="円/楕円 749"/>
        <xdr:cNvSpPr/>
      </xdr:nvSpPr>
      <xdr:spPr>
        <a:xfrm>
          <a:off x="19494500" y="65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115092</xdr:rowOff>
    </xdr:from>
    <xdr:ext cx="469744" cy="259045"/>
    <xdr:sp macro="" textlink="">
      <xdr:nvSpPr>
        <xdr:cNvPr id="751" name="テキスト ボックス 750"/>
        <xdr:cNvSpPr txBox="1"/>
      </xdr:nvSpPr>
      <xdr:spPr>
        <a:xfrm>
          <a:off x="19310427" y="628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57810</xdr:rowOff>
    </xdr:from>
    <xdr:to>
      <xdr:col>27</xdr:col>
      <xdr:colOff>161925</xdr:colOff>
      <xdr:row>38</xdr:row>
      <xdr:rowOff>159410</xdr:rowOff>
    </xdr:to>
    <xdr:sp macro="" textlink="">
      <xdr:nvSpPr>
        <xdr:cNvPr id="752" name="円/楕円 751"/>
        <xdr:cNvSpPr/>
      </xdr:nvSpPr>
      <xdr:spPr>
        <a:xfrm>
          <a:off x="18605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4487</xdr:rowOff>
    </xdr:from>
    <xdr:ext cx="469744" cy="259045"/>
    <xdr:sp macro="" textlink="">
      <xdr:nvSpPr>
        <xdr:cNvPr id="753" name="テキスト ボックス 752"/>
        <xdr:cNvSpPr txBox="1"/>
      </xdr:nvSpPr>
      <xdr:spPr>
        <a:xfrm>
          <a:off x="18421427"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101197</xdr:rowOff>
    </xdr:from>
    <xdr:to>
      <xdr:col>32</xdr:col>
      <xdr:colOff>187325</xdr:colOff>
      <xdr:row>59</xdr:row>
      <xdr:rowOff>26412</xdr:rowOff>
    </xdr:to>
    <xdr:cxnSp macro="">
      <xdr:nvCxnSpPr>
        <xdr:cNvPr id="784" name="直線コネクタ 783"/>
        <xdr:cNvCxnSpPr/>
      </xdr:nvCxnSpPr>
      <xdr:spPr>
        <a:xfrm>
          <a:off x="21323300" y="9873847"/>
          <a:ext cx="838200" cy="26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11292</xdr:rowOff>
    </xdr:from>
    <xdr:to>
      <xdr:col>31</xdr:col>
      <xdr:colOff>34925</xdr:colOff>
      <xdr:row>57</xdr:row>
      <xdr:rowOff>101197</xdr:rowOff>
    </xdr:to>
    <xdr:cxnSp macro="">
      <xdr:nvCxnSpPr>
        <xdr:cNvPr id="787" name="直線コネクタ 786"/>
        <xdr:cNvCxnSpPr/>
      </xdr:nvCxnSpPr>
      <xdr:spPr>
        <a:xfrm>
          <a:off x="20434300" y="9783942"/>
          <a:ext cx="889000" cy="8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96882</xdr:rowOff>
    </xdr:from>
    <xdr:ext cx="469744" cy="259045"/>
    <xdr:sp macro="" textlink="">
      <xdr:nvSpPr>
        <xdr:cNvPr id="789" name="テキスト ボックス 788"/>
        <xdr:cNvSpPr txBox="1"/>
      </xdr:nvSpPr>
      <xdr:spPr>
        <a:xfrm>
          <a:off x="21088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11292</xdr:rowOff>
    </xdr:from>
    <xdr:to>
      <xdr:col>29</xdr:col>
      <xdr:colOff>517525</xdr:colOff>
      <xdr:row>59</xdr:row>
      <xdr:rowOff>3814</xdr:rowOff>
    </xdr:to>
    <xdr:cxnSp macro="">
      <xdr:nvCxnSpPr>
        <xdr:cNvPr id="790" name="直線コネクタ 789"/>
        <xdr:cNvCxnSpPr/>
      </xdr:nvCxnSpPr>
      <xdr:spPr>
        <a:xfrm flipV="1">
          <a:off x="19545300" y="9783942"/>
          <a:ext cx="889000" cy="33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2" name="テキスト ボックス 79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3814</xdr:rowOff>
    </xdr:from>
    <xdr:to>
      <xdr:col>28</xdr:col>
      <xdr:colOff>314325</xdr:colOff>
      <xdr:row>59</xdr:row>
      <xdr:rowOff>4369</xdr:rowOff>
    </xdr:to>
    <xdr:cxnSp macro="">
      <xdr:nvCxnSpPr>
        <xdr:cNvPr id="793" name="直線コネクタ 792"/>
        <xdr:cNvCxnSpPr/>
      </xdr:nvCxnSpPr>
      <xdr:spPr>
        <a:xfrm flipV="1">
          <a:off x="18656300" y="10119364"/>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147062</xdr:rowOff>
    </xdr:from>
    <xdr:to>
      <xdr:col>32</xdr:col>
      <xdr:colOff>238125</xdr:colOff>
      <xdr:row>59</xdr:row>
      <xdr:rowOff>77212</xdr:rowOff>
    </xdr:to>
    <xdr:sp macro="" textlink="">
      <xdr:nvSpPr>
        <xdr:cNvPr id="803" name="円/楕円 802"/>
        <xdr:cNvSpPr/>
      </xdr:nvSpPr>
      <xdr:spPr>
        <a:xfrm>
          <a:off x="22110700" y="10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61989</xdr:rowOff>
    </xdr:from>
    <xdr:ext cx="469744" cy="259045"/>
    <xdr:sp macro="" textlink="">
      <xdr:nvSpPr>
        <xdr:cNvPr id="804" name="貸付金該当値テキスト"/>
        <xdr:cNvSpPr txBox="1"/>
      </xdr:nvSpPr>
      <xdr:spPr>
        <a:xfrm>
          <a:off x="22212300" y="1000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50397</xdr:rowOff>
    </xdr:from>
    <xdr:to>
      <xdr:col>31</xdr:col>
      <xdr:colOff>85725</xdr:colOff>
      <xdr:row>57</xdr:row>
      <xdr:rowOff>151997</xdr:rowOff>
    </xdr:to>
    <xdr:sp macro="" textlink="">
      <xdr:nvSpPr>
        <xdr:cNvPr id="805" name="円/楕円 804"/>
        <xdr:cNvSpPr/>
      </xdr:nvSpPr>
      <xdr:spPr>
        <a:xfrm>
          <a:off x="21272500" y="98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168524</xdr:rowOff>
    </xdr:from>
    <xdr:ext cx="534377" cy="259045"/>
    <xdr:sp macro="" textlink="">
      <xdr:nvSpPr>
        <xdr:cNvPr id="806" name="テキスト ボックス 805"/>
        <xdr:cNvSpPr txBox="1"/>
      </xdr:nvSpPr>
      <xdr:spPr>
        <a:xfrm>
          <a:off x="21056111" y="959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131942</xdr:rowOff>
    </xdr:from>
    <xdr:to>
      <xdr:col>29</xdr:col>
      <xdr:colOff>568325</xdr:colOff>
      <xdr:row>57</xdr:row>
      <xdr:rowOff>62092</xdr:rowOff>
    </xdr:to>
    <xdr:sp macro="" textlink="">
      <xdr:nvSpPr>
        <xdr:cNvPr id="807" name="円/楕円 806"/>
        <xdr:cNvSpPr/>
      </xdr:nvSpPr>
      <xdr:spPr>
        <a:xfrm>
          <a:off x="20383500" y="973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78619</xdr:rowOff>
    </xdr:from>
    <xdr:ext cx="534377" cy="259045"/>
    <xdr:sp macro="" textlink="">
      <xdr:nvSpPr>
        <xdr:cNvPr id="808" name="テキスト ボックス 807"/>
        <xdr:cNvSpPr txBox="1"/>
      </xdr:nvSpPr>
      <xdr:spPr>
        <a:xfrm>
          <a:off x="20167111" y="950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124464</xdr:rowOff>
    </xdr:from>
    <xdr:to>
      <xdr:col>28</xdr:col>
      <xdr:colOff>365125</xdr:colOff>
      <xdr:row>59</xdr:row>
      <xdr:rowOff>54614</xdr:rowOff>
    </xdr:to>
    <xdr:sp macro="" textlink="">
      <xdr:nvSpPr>
        <xdr:cNvPr id="809" name="円/楕円 808"/>
        <xdr:cNvSpPr/>
      </xdr:nvSpPr>
      <xdr:spPr>
        <a:xfrm>
          <a:off x="19494500" y="100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45741</xdr:rowOff>
    </xdr:from>
    <xdr:ext cx="469744" cy="259045"/>
    <xdr:sp macro="" textlink="">
      <xdr:nvSpPr>
        <xdr:cNvPr id="810" name="テキスト ボックス 809"/>
        <xdr:cNvSpPr txBox="1"/>
      </xdr:nvSpPr>
      <xdr:spPr>
        <a:xfrm>
          <a:off x="19310427" y="1016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125019</xdr:rowOff>
    </xdr:from>
    <xdr:to>
      <xdr:col>27</xdr:col>
      <xdr:colOff>161925</xdr:colOff>
      <xdr:row>59</xdr:row>
      <xdr:rowOff>55169</xdr:rowOff>
    </xdr:to>
    <xdr:sp macro="" textlink="">
      <xdr:nvSpPr>
        <xdr:cNvPr id="811" name="円/楕円 810"/>
        <xdr:cNvSpPr/>
      </xdr:nvSpPr>
      <xdr:spPr>
        <a:xfrm>
          <a:off x="18605500" y="100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46296</xdr:rowOff>
    </xdr:from>
    <xdr:ext cx="469744" cy="259045"/>
    <xdr:sp macro="" textlink="">
      <xdr:nvSpPr>
        <xdr:cNvPr id="812" name="テキスト ボックス 811"/>
        <xdr:cNvSpPr txBox="1"/>
      </xdr:nvSpPr>
      <xdr:spPr>
        <a:xfrm>
          <a:off x="18421427" y="101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117281</xdr:rowOff>
    </xdr:from>
    <xdr:to>
      <xdr:col>32</xdr:col>
      <xdr:colOff>187325</xdr:colOff>
      <xdr:row>74</xdr:row>
      <xdr:rowOff>150216</xdr:rowOff>
    </xdr:to>
    <xdr:cxnSp macro="">
      <xdr:nvCxnSpPr>
        <xdr:cNvPr id="844" name="直線コネクタ 843"/>
        <xdr:cNvCxnSpPr/>
      </xdr:nvCxnSpPr>
      <xdr:spPr>
        <a:xfrm flipV="1">
          <a:off x="21323300" y="12804581"/>
          <a:ext cx="8382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150216</xdr:rowOff>
    </xdr:from>
    <xdr:to>
      <xdr:col>31</xdr:col>
      <xdr:colOff>34925</xdr:colOff>
      <xdr:row>75</xdr:row>
      <xdr:rowOff>38659</xdr:rowOff>
    </xdr:to>
    <xdr:cxnSp macro="">
      <xdr:nvCxnSpPr>
        <xdr:cNvPr id="847" name="直線コネクタ 846"/>
        <xdr:cNvCxnSpPr/>
      </xdr:nvCxnSpPr>
      <xdr:spPr>
        <a:xfrm flipV="1">
          <a:off x="20434300" y="12837516"/>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38659</xdr:rowOff>
    </xdr:from>
    <xdr:to>
      <xdr:col>29</xdr:col>
      <xdr:colOff>517525</xdr:colOff>
      <xdr:row>75</xdr:row>
      <xdr:rowOff>80525</xdr:rowOff>
    </xdr:to>
    <xdr:cxnSp macro="">
      <xdr:nvCxnSpPr>
        <xdr:cNvPr id="850" name="直線コネクタ 849"/>
        <xdr:cNvCxnSpPr/>
      </xdr:nvCxnSpPr>
      <xdr:spPr>
        <a:xfrm flipV="1">
          <a:off x="19545300" y="12897409"/>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80525</xdr:rowOff>
    </xdr:from>
    <xdr:to>
      <xdr:col>28</xdr:col>
      <xdr:colOff>314325</xdr:colOff>
      <xdr:row>75</xdr:row>
      <xdr:rowOff>142476</xdr:rowOff>
    </xdr:to>
    <xdr:cxnSp macro="">
      <xdr:nvCxnSpPr>
        <xdr:cNvPr id="853" name="直線コネクタ 852"/>
        <xdr:cNvCxnSpPr/>
      </xdr:nvCxnSpPr>
      <xdr:spPr>
        <a:xfrm flipV="1">
          <a:off x="18656300" y="12939275"/>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66481</xdr:rowOff>
    </xdr:from>
    <xdr:to>
      <xdr:col>32</xdr:col>
      <xdr:colOff>238125</xdr:colOff>
      <xdr:row>74</xdr:row>
      <xdr:rowOff>168081</xdr:rowOff>
    </xdr:to>
    <xdr:sp macro="" textlink="">
      <xdr:nvSpPr>
        <xdr:cNvPr id="863" name="円/楕円 862"/>
        <xdr:cNvSpPr/>
      </xdr:nvSpPr>
      <xdr:spPr>
        <a:xfrm>
          <a:off x="22110700" y="127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89358</xdr:rowOff>
    </xdr:from>
    <xdr:ext cx="534377" cy="259045"/>
    <xdr:sp macro="" textlink="">
      <xdr:nvSpPr>
        <xdr:cNvPr id="864" name="繰出金該当値テキスト"/>
        <xdr:cNvSpPr txBox="1"/>
      </xdr:nvSpPr>
      <xdr:spPr>
        <a:xfrm>
          <a:off x="22212300" y="126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71,373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99416</xdr:rowOff>
    </xdr:from>
    <xdr:to>
      <xdr:col>31</xdr:col>
      <xdr:colOff>85725</xdr:colOff>
      <xdr:row>75</xdr:row>
      <xdr:rowOff>29566</xdr:rowOff>
    </xdr:to>
    <xdr:sp macro="" textlink="">
      <xdr:nvSpPr>
        <xdr:cNvPr id="865" name="円/楕円 864"/>
        <xdr:cNvSpPr/>
      </xdr:nvSpPr>
      <xdr:spPr>
        <a:xfrm>
          <a:off x="21272500" y="127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46093</xdr:rowOff>
    </xdr:from>
    <xdr:ext cx="534377" cy="259045"/>
    <xdr:sp macro="" textlink="">
      <xdr:nvSpPr>
        <xdr:cNvPr id="866" name="テキスト ボックス 865"/>
        <xdr:cNvSpPr txBox="1"/>
      </xdr:nvSpPr>
      <xdr:spPr>
        <a:xfrm>
          <a:off x="21056111" y="125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159309</xdr:rowOff>
    </xdr:from>
    <xdr:to>
      <xdr:col>29</xdr:col>
      <xdr:colOff>568325</xdr:colOff>
      <xdr:row>75</xdr:row>
      <xdr:rowOff>89459</xdr:rowOff>
    </xdr:to>
    <xdr:sp macro="" textlink="">
      <xdr:nvSpPr>
        <xdr:cNvPr id="867" name="円/楕円 866"/>
        <xdr:cNvSpPr/>
      </xdr:nvSpPr>
      <xdr:spPr>
        <a:xfrm>
          <a:off x="20383500" y="128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105986</xdr:rowOff>
    </xdr:from>
    <xdr:ext cx="534377" cy="259045"/>
    <xdr:sp macro="" textlink="">
      <xdr:nvSpPr>
        <xdr:cNvPr id="868" name="テキスト ボックス 867"/>
        <xdr:cNvSpPr txBox="1"/>
      </xdr:nvSpPr>
      <xdr:spPr>
        <a:xfrm>
          <a:off x="20167111" y="126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29725</xdr:rowOff>
    </xdr:from>
    <xdr:to>
      <xdr:col>28</xdr:col>
      <xdr:colOff>365125</xdr:colOff>
      <xdr:row>75</xdr:row>
      <xdr:rowOff>131325</xdr:rowOff>
    </xdr:to>
    <xdr:sp macro="" textlink="">
      <xdr:nvSpPr>
        <xdr:cNvPr id="869" name="円/楕円 868"/>
        <xdr:cNvSpPr/>
      </xdr:nvSpPr>
      <xdr:spPr>
        <a:xfrm>
          <a:off x="19494500" y="128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147852</xdr:rowOff>
    </xdr:from>
    <xdr:ext cx="534377" cy="259045"/>
    <xdr:sp macro="" textlink="">
      <xdr:nvSpPr>
        <xdr:cNvPr id="870" name="テキスト ボックス 869"/>
        <xdr:cNvSpPr txBox="1"/>
      </xdr:nvSpPr>
      <xdr:spPr>
        <a:xfrm>
          <a:off x="19278111" y="1266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91676</xdr:rowOff>
    </xdr:from>
    <xdr:to>
      <xdr:col>27</xdr:col>
      <xdr:colOff>161925</xdr:colOff>
      <xdr:row>76</xdr:row>
      <xdr:rowOff>21825</xdr:rowOff>
    </xdr:to>
    <xdr:sp macro="" textlink="">
      <xdr:nvSpPr>
        <xdr:cNvPr id="871" name="円/楕円 870"/>
        <xdr:cNvSpPr/>
      </xdr:nvSpPr>
      <xdr:spPr>
        <a:xfrm>
          <a:off x="18605500" y="129504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38353</xdr:rowOff>
    </xdr:from>
    <xdr:ext cx="534377" cy="259045"/>
    <xdr:sp macro="" textlink="">
      <xdr:nvSpPr>
        <xdr:cNvPr id="872" name="テキスト ボックス 871"/>
        <xdr:cNvSpPr txBox="1"/>
      </xdr:nvSpPr>
      <xdr:spPr>
        <a:xfrm>
          <a:off x="18389111" y="1272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・扶助費については、子どものための教育保育給付事業や年金生活者等支援臨時福祉給付金給付事業の増加により数値が上昇している。</a:t>
          </a:r>
          <a:endParaRPr kumimoji="1" lang="en-US" altLang="ja-JP" sz="1100">
            <a:latin typeface="ＭＳ Ｐゴシック"/>
          </a:endParaRPr>
        </a:p>
        <a:p>
          <a:r>
            <a:rPr kumimoji="1" lang="ja-JP" altLang="en-US" sz="1100">
              <a:latin typeface="ＭＳ Ｐゴシック"/>
            </a:rPr>
            <a:t>　・補助費等については、</a:t>
          </a:r>
          <a:r>
            <a:rPr kumimoji="1" lang="ja-JP" altLang="ja-JP" sz="1100">
              <a:solidFill>
                <a:schemeClr val="dk1"/>
              </a:solidFill>
              <a:effectLst/>
              <a:latin typeface="+mn-lt"/>
              <a:ea typeface="+mn-ea"/>
              <a:cs typeface="+mn-cs"/>
            </a:rPr>
            <a:t>ふるさと寄附金を促進する経費が大きく増加した</a:t>
          </a:r>
          <a:r>
            <a:rPr kumimoji="1" lang="ja-JP" altLang="en-US" sz="1100">
              <a:solidFill>
                <a:schemeClr val="dk1"/>
              </a:solidFill>
              <a:effectLst/>
              <a:latin typeface="+mn-lt"/>
              <a:ea typeface="+mn-ea"/>
              <a:cs typeface="+mn-cs"/>
            </a:rPr>
            <a:t>ため、数値が上昇している。</a:t>
          </a:r>
          <a:endParaRPr kumimoji="1" lang="en-US" altLang="ja-JP" sz="1100">
            <a:latin typeface="ＭＳ Ｐゴシック"/>
          </a:endParaRPr>
        </a:p>
        <a:p>
          <a:r>
            <a:rPr kumimoji="1" lang="ja-JP" altLang="en-US" sz="1100">
              <a:latin typeface="ＭＳ Ｐゴシック"/>
            </a:rPr>
            <a:t>　・普通建設事業費については、平成２７年度で新不燃物処分場の整備を終えたことから数値が減少している。</a:t>
          </a:r>
          <a:endParaRPr kumimoji="1" lang="en-US" altLang="ja-JP" sz="1100">
            <a:latin typeface="ＭＳ Ｐゴシック"/>
          </a:endParaRPr>
        </a:p>
        <a:p>
          <a:r>
            <a:rPr kumimoji="1" lang="ja-JP" altLang="en-US" sz="1100">
              <a:latin typeface="ＭＳ Ｐゴシック"/>
            </a:rPr>
            <a:t>　・貸付金については、平成２６年度から平成２７年度にかけて行っていた病院事業会計への貸付が終了したことから数値が減少している。</a:t>
          </a:r>
          <a:endParaRPr kumimoji="1" lang="en-US" altLang="ja-JP" sz="1100">
            <a:latin typeface="ＭＳ Ｐゴシック"/>
          </a:endParaRPr>
        </a:p>
        <a:p>
          <a:r>
            <a:rPr kumimoji="1" lang="ja-JP" altLang="en-US" sz="1100">
              <a:latin typeface="ＭＳ Ｐゴシック"/>
            </a:rPr>
            <a:t>　・繰出金については、後期高齢者医療事業特別会計や下水道事業特別会計への繰出しが増加している。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36,100
35,760
435.71
23,646,298
23,223,353
341,875
13,937,841
31,909,372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90.1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43307</xdr:rowOff>
    </xdr:from>
    <xdr:to>
      <xdr:col>6</xdr:col>
      <xdr:colOff>511175</xdr:colOff>
      <xdr:row>35</xdr:row>
      <xdr:rowOff>110934</xdr:rowOff>
    </xdr:to>
    <xdr:cxnSp macro="">
      <xdr:nvCxnSpPr>
        <xdr:cNvPr id="61" name="直線コネクタ 60"/>
        <xdr:cNvCxnSpPr/>
      </xdr:nvCxnSpPr>
      <xdr:spPr>
        <a:xfrm>
          <a:off x="3797300" y="6044057"/>
          <a:ext cx="838200" cy="6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43307</xdr:rowOff>
    </xdr:from>
    <xdr:to>
      <xdr:col>5</xdr:col>
      <xdr:colOff>358775</xdr:colOff>
      <xdr:row>35</xdr:row>
      <xdr:rowOff>68834</xdr:rowOff>
    </xdr:to>
    <xdr:cxnSp macro="">
      <xdr:nvCxnSpPr>
        <xdr:cNvPr id="64" name="直線コネクタ 63"/>
        <xdr:cNvCxnSpPr/>
      </xdr:nvCxnSpPr>
      <xdr:spPr>
        <a:xfrm flipV="1">
          <a:off x="2908300" y="6044057"/>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159322</xdr:rowOff>
    </xdr:from>
    <xdr:to>
      <xdr:col>4</xdr:col>
      <xdr:colOff>155575</xdr:colOff>
      <xdr:row>35</xdr:row>
      <xdr:rowOff>68834</xdr:rowOff>
    </xdr:to>
    <xdr:cxnSp macro="">
      <xdr:nvCxnSpPr>
        <xdr:cNvPr id="67" name="直線コネクタ 66"/>
        <xdr:cNvCxnSpPr/>
      </xdr:nvCxnSpPr>
      <xdr:spPr>
        <a:xfrm>
          <a:off x="2019300" y="5988622"/>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132080</xdr:rowOff>
    </xdr:from>
    <xdr:to>
      <xdr:col>2</xdr:col>
      <xdr:colOff>638175</xdr:colOff>
      <xdr:row>34</xdr:row>
      <xdr:rowOff>159322</xdr:rowOff>
    </xdr:to>
    <xdr:cxnSp macro="">
      <xdr:nvCxnSpPr>
        <xdr:cNvPr id="70" name="直線コネクタ 69"/>
        <xdr:cNvCxnSpPr/>
      </xdr:nvCxnSpPr>
      <xdr:spPr>
        <a:xfrm>
          <a:off x="1130300" y="5961380"/>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60134</xdr:rowOff>
    </xdr:from>
    <xdr:to>
      <xdr:col>6</xdr:col>
      <xdr:colOff>561975</xdr:colOff>
      <xdr:row>35</xdr:row>
      <xdr:rowOff>161734</xdr:rowOff>
    </xdr:to>
    <xdr:sp macro="" textlink="">
      <xdr:nvSpPr>
        <xdr:cNvPr id="80" name="円/楕円 79"/>
        <xdr:cNvSpPr/>
      </xdr:nvSpPr>
      <xdr:spPr>
        <a:xfrm>
          <a:off x="4584700" y="60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83011</xdr:rowOff>
    </xdr:from>
    <xdr:ext cx="469744" cy="259045"/>
    <xdr:sp macro="" textlink="">
      <xdr:nvSpPr>
        <xdr:cNvPr id="81" name="議会費該当値テキスト"/>
        <xdr:cNvSpPr txBox="1"/>
      </xdr:nvSpPr>
      <xdr:spPr>
        <a:xfrm>
          <a:off x="4686300" y="591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163957</xdr:rowOff>
    </xdr:from>
    <xdr:to>
      <xdr:col>5</xdr:col>
      <xdr:colOff>409575</xdr:colOff>
      <xdr:row>35</xdr:row>
      <xdr:rowOff>94107</xdr:rowOff>
    </xdr:to>
    <xdr:sp macro="" textlink="">
      <xdr:nvSpPr>
        <xdr:cNvPr id="82" name="円/楕円 81"/>
        <xdr:cNvSpPr/>
      </xdr:nvSpPr>
      <xdr:spPr>
        <a:xfrm>
          <a:off x="37465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110634</xdr:rowOff>
    </xdr:from>
    <xdr:ext cx="469744" cy="259045"/>
    <xdr:sp macro="" textlink="">
      <xdr:nvSpPr>
        <xdr:cNvPr id="83" name="テキスト ボックス 82"/>
        <xdr:cNvSpPr txBox="1"/>
      </xdr:nvSpPr>
      <xdr:spPr>
        <a:xfrm>
          <a:off x="3562427" y="576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18034</xdr:rowOff>
    </xdr:from>
    <xdr:to>
      <xdr:col>4</xdr:col>
      <xdr:colOff>206375</xdr:colOff>
      <xdr:row>35</xdr:row>
      <xdr:rowOff>119634</xdr:rowOff>
    </xdr:to>
    <xdr:sp macro="" textlink="">
      <xdr:nvSpPr>
        <xdr:cNvPr id="84" name="円/楕円 83"/>
        <xdr:cNvSpPr/>
      </xdr:nvSpPr>
      <xdr:spPr>
        <a:xfrm>
          <a:off x="2857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136161</xdr:rowOff>
    </xdr:from>
    <xdr:ext cx="469744" cy="259045"/>
    <xdr:sp macro="" textlink="">
      <xdr:nvSpPr>
        <xdr:cNvPr id="85" name="テキスト ボックス 84"/>
        <xdr:cNvSpPr txBox="1"/>
      </xdr:nvSpPr>
      <xdr:spPr>
        <a:xfrm>
          <a:off x="2673427"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108522</xdr:rowOff>
    </xdr:from>
    <xdr:to>
      <xdr:col>3</xdr:col>
      <xdr:colOff>3175</xdr:colOff>
      <xdr:row>35</xdr:row>
      <xdr:rowOff>38672</xdr:rowOff>
    </xdr:to>
    <xdr:sp macro="" textlink="">
      <xdr:nvSpPr>
        <xdr:cNvPr id="86" name="円/楕円 85"/>
        <xdr:cNvSpPr/>
      </xdr:nvSpPr>
      <xdr:spPr>
        <a:xfrm>
          <a:off x="1968500" y="59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55199</xdr:rowOff>
    </xdr:from>
    <xdr:ext cx="469744" cy="259045"/>
    <xdr:sp macro="" textlink="">
      <xdr:nvSpPr>
        <xdr:cNvPr id="87" name="テキスト ボックス 86"/>
        <xdr:cNvSpPr txBox="1"/>
      </xdr:nvSpPr>
      <xdr:spPr>
        <a:xfrm>
          <a:off x="1784427" y="57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81280</xdr:rowOff>
    </xdr:from>
    <xdr:to>
      <xdr:col>1</xdr:col>
      <xdr:colOff>485775</xdr:colOff>
      <xdr:row>35</xdr:row>
      <xdr:rowOff>11430</xdr:rowOff>
    </xdr:to>
    <xdr:sp macro="" textlink="">
      <xdr:nvSpPr>
        <xdr:cNvPr id="88" name="円/楕円 87"/>
        <xdr:cNvSpPr/>
      </xdr:nvSpPr>
      <xdr:spPr>
        <a:xfrm>
          <a:off x="1079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27957</xdr:rowOff>
    </xdr:from>
    <xdr:ext cx="469744" cy="259045"/>
    <xdr:sp macro="" textlink="">
      <xdr:nvSpPr>
        <xdr:cNvPr id="89" name="テキスト ボックス 88"/>
        <xdr:cNvSpPr txBox="1"/>
      </xdr:nvSpPr>
      <xdr:spPr>
        <a:xfrm>
          <a:off x="895427"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62881</xdr:rowOff>
    </xdr:from>
    <xdr:to>
      <xdr:col>6</xdr:col>
      <xdr:colOff>511175</xdr:colOff>
      <xdr:row>56</xdr:row>
      <xdr:rowOff>64705</xdr:rowOff>
    </xdr:to>
    <xdr:cxnSp macro="">
      <xdr:nvCxnSpPr>
        <xdr:cNvPr id="116" name="直線コネクタ 115"/>
        <xdr:cNvCxnSpPr/>
      </xdr:nvCxnSpPr>
      <xdr:spPr>
        <a:xfrm flipV="1">
          <a:off x="3797300" y="9664081"/>
          <a:ext cx="8382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50230</xdr:rowOff>
    </xdr:from>
    <xdr:to>
      <xdr:col>5</xdr:col>
      <xdr:colOff>358775</xdr:colOff>
      <xdr:row>56</xdr:row>
      <xdr:rowOff>64705</xdr:rowOff>
    </xdr:to>
    <xdr:cxnSp macro="">
      <xdr:nvCxnSpPr>
        <xdr:cNvPr id="119" name="直線コネクタ 118"/>
        <xdr:cNvCxnSpPr/>
      </xdr:nvCxnSpPr>
      <xdr:spPr>
        <a:xfrm>
          <a:off x="2908300" y="9651430"/>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29263</xdr:rowOff>
    </xdr:from>
    <xdr:to>
      <xdr:col>4</xdr:col>
      <xdr:colOff>155575</xdr:colOff>
      <xdr:row>56</xdr:row>
      <xdr:rowOff>50230</xdr:rowOff>
    </xdr:to>
    <xdr:cxnSp macro="">
      <xdr:nvCxnSpPr>
        <xdr:cNvPr id="122" name="直線コネクタ 121"/>
        <xdr:cNvCxnSpPr/>
      </xdr:nvCxnSpPr>
      <xdr:spPr>
        <a:xfrm>
          <a:off x="2019300" y="9630463"/>
          <a:ext cx="889000" cy="2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93582</xdr:rowOff>
    </xdr:from>
    <xdr:to>
      <xdr:col>2</xdr:col>
      <xdr:colOff>638175</xdr:colOff>
      <xdr:row>56</xdr:row>
      <xdr:rowOff>29263</xdr:rowOff>
    </xdr:to>
    <xdr:cxnSp macro="">
      <xdr:nvCxnSpPr>
        <xdr:cNvPr id="125" name="直線コネクタ 124"/>
        <xdr:cNvCxnSpPr/>
      </xdr:nvCxnSpPr>
      <xdr:spPr>
        <a:xfrm>
          <a:off x="1130300" y="9523332"/>
          <a:ext cx="889000" cy="10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20066</xdr:rowOff>
    </xdr:from>
    <xdr:ext cx="599010" cy="259045"/>
    <xdr:sp macro="" textlink="">
      <xdr:nvSpPr>
        <xdr:cNvPr id="129" name="テキスト ボックス 128"/>
        <xdr:cNvSpPr txBox="1"/>
      </xdr:nvSpPr>
      <xdr:spPr>
        <a:xfrm>
          <a:off x="830794" y="962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12081</xdr:rowOff>
    </xdr:from>
    <xdr:to>
      <xdr:col>6</xdr:col>
      <xdr:colOff>561975</xdr:colOff>
      <xdr:row>56</xdr:row>
      <xdr:rowOff>113681</xdr:rowOff>
    </xdr:to>
    <xdr:sp macro="" textlink="">
      <xdr:nvSpPr>
        <xdr:cNvPr id="135" name="円/楕円 134"/>
        <xdr:cNvSpPr/>
      </xdr:nvSpPr>
      <xdr:spPr>
        <a:xfrm>
          <a:off x="4584700" y="961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34958</xdr:rowOff>
    </xdr:from>
    <xdr:ext cx="534377" cy="259045"/>
    <xdr:sp macro="" textlink="">
      <xdr:nvSpPr>
        <xdr:cNvPr id="136" name="総務費該当値テキスト"/>
        <xdr:cNvSpPr txBox="1"/>
      </xdr:nvSpPr>
      <xdr:spPr>
        <a:xfrm>
          <a:off x="4686300" y="9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91,802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13905</xdr:rowOff>
    </xdr:from>
    <xdr:to>
      <xdr:col>5</xdr:col>
      <xdr:colOff>409575</xdr:colOff>
      <xdr:row>56</xdr:row>
      <xdr:rowOff>115505</xdr:rowOff>
    </xdr:to>
    <xdr:sp macro="" textlink="">
      <xdr:nvSpPr>
        <xdr:cNvPr id="137" name="円/楕円 136"/>
        <xdr:cNvSpPr/>
      </xdr:nvSpPr>
      <xdr:spPr>
        <a:xfrm>
          <a:off x="3746500" y="96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132032</xdr:rowOff>
    </xdr:from>
    <xdr:ext cx="534377" cy="259045"/>
    <xdr:sp macro="" textlink="">
      <xdr:nvSpPr>
        <xdr:cNvPr id="138" name="テキスト ボックス 137"/>
        <xdr:cNvSpPr txBox="1"/>
      </xdr:nvSpPr>
      <xdr:spPr>
        <a:xfrm>
          <a:off x="3530111" y="93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170880</xdr:rowOff>
    </xdr:from>
    <xdr:to>
      <xdr:col>4</xdr:col>
      <xdr:colOff>206375</xdr:colOff>
      <xdr:row>56</xdr:row>
      <xdr:rowOff>101030</xdr:rowOff>
    </xdr:to>
    <xdr:sp macro="" textlink="">
      <xdr:nvSpPr>
        <xdr:cNvPr id="139" name="円/楕円 138"/>
        <xdr:cNvSpPr/>
      </xdr:nvSpPr>
      <xdr:spPr>
        <a:xfrm>
          <a:off x="2857500" y="96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117557</xdr:rowOff>
    </xdr:from>
    <xdr:ext cx="534377" cy="259045"/>
    <xdr:sp macro="" textlink="">
      <xdr:nvSpPr>
        <xdr:cNvPr id="140" name="テキスト ボックス 139"/>
        <xdr:cNvSpPr txBox="1"/>
      </xdr:nvSpPr>
      <xdr:spPr>
        <a:xfrm>
          <a:off x="2641111" y="937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149913</xdr:rowOff>
    </xdr:from>
    <xdr:to>
      <xdr:col>3</xdr:col>
      <xdr:colOff>3175</xdr:colOff>
      <xdr:row>56</xdr:row>
      <xdr:rowOff>80063</xdr:rowOff>
    </xdr:to>
    <xdr:sp macro="" textlink="">
      <xdr:nvSpPr>
        <xdr:cNvPr id="141" name="円/楕円 140"/>
        <xdr:cNvSpPr/>
      </xdr:nvSpPr>
      <xdr:spPr>
        <a:xfrm>
          <a:off x="1968500" y="95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96590</xdr:rowOff>
    </xdr:from>
    <xdr:ext cx="534377" cy="259045"/>
    <xdr:sp macro="" textlink="">
      <xdr:nvSpPr>
        <xdr:cNvPr id="142" name="テキスト ボックス 141"/>
        <xdr:cNvSpPr txBox="1"/>
      </xdr:nvSpPr>
      <xdr:spPr>
        <a:xfrm>
          <a:off x="1752111" y="935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42782</xdr:rowOff>
    </xdr:from>
    <xdr:to>
      <xdr:col>1</xdr:col>
      <xdr:colOff>485775</xdr:colOff>
      <xdr:row>55</xdr:row>
      <xdr:rowOff>144382</xdr:rowOff>
    </xdr:to>
    <xdr:sp macro="" textlink="">
      <xdr:nvSpPr>
        <xdr:cNvPr id="143" name="円/楕円 142"/>
        <xdr:cNvSpPr/>
      </xdr:nvSpPr>
      <xdr:spPr>
        <a:xfrm>
          <a:off x="1079500" y="94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160909</xdr:rowOff>
    </xdr:from>
    <xdr:ext cx="599010" cy="259045"/>
    <xdr:sp macro="" textlink="">
      <xdr:nvSpPr>
        <xdr:cNvPr id="144" name="テキスト ボックス 143"/>
        <xdr:cNvSpPr txBox="1"/>
      </xdr:nvSpPr>
      <xdr:spPr>
        <a:xfrm>
          <a:off x="830794" y="924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149836</xdr:rowOff>
    </xdr:from>
    <xdr:to>
      <xdr:col>6</xdr:col>
      <xdr:colOff>511175</xdr:colOff>
      <xdr:row>76</xdr:row>
      <xdr:rowOff>20540</xdr:rowOff>
    </xdr:to>
    <xdr:cxnSp macro="">
      <xdr:nvCxnSpPr>
        <xdr:cNvPr id="172" name="直線コネクタ 171"/>
        <xdr:cNvCxnSpPr/>
      </xdr:nvCxnSpPr>
      <xdr:spPr>
        <a:xfrm flipV="1">
          <a:off x="3797300" y="13008586"/>
          <a:ext cx="8382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20540</xdr:rowOff>
    </xdr:from>
    <xdr:to>
      <xdr:col>5</xdr:col>
      <xdr:colOff>358775</xdr:colOff>
      <xdr:row>76</xdr:row>
      <xdr:rowOff>115573</xdr:rowOff>
    </xdr:to>
    <xdr:cxnSp macro="">
      <xdr:nvCxnSpPr>
        <xdr:cNvPr id="175" name="直線コネクタ 174"/>
        <xdr:cNvCxnSpPr/>
      </xdr:nvCxnSpPr>
      <xdr:spPr>
        <a:xfrm flipV="1">
          <a:off x="2908300" y="13050740"/>
          <a:ext cx="8890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115573</xdr:rowOff>
    </xdr:from>
    <xdr:to>
      <xdr:col>4</xdr:col>
      <xdr:colOff>155575</xdr:colOff>
      <xdr:row>77</xdr:row>
      <xdr:rowOff>2504</xdr:rowOff>
    </xdr:to>
    <xdr:cxnSp macro="">
      <xdr:nvCxnSpPr>
        <xdr:cNvPr id="178" name="直線コネクタ 177"/>
        <xdr:cNvCxnSpPr/>
      </xdr:nvCxnSpPr>
      <xdr:spPr>
        <a:xfrm flipV="1">
          <a:off x="2019300" y="13145773"/>
          <a:ext cx="889000" cy="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2504</xdr:rowOff>
    </xdr:from>
    <xdr:to>
      <xdr:col>2</xdr:col>
      <xdr:colOff>638175</xdr:colOff>
      <xdr:row>77</xdr:row>
      <xdr:rowOff>4469</xdr:rowOff>
    </xdr:to>
    <xdr:cxnSp macro="">
      <xdr:nvCxnSpPr>
        <xdr:cNvPr id="181" name="直線コネクタ 180"/>
        <xdr:cNvCxnSpPr/>
      </xdr:nvCxnSpPr>
      <xdr:spPr>
        <a:xfrm flipV="1">
          <a:off x="1130300" y="13204154"/>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99036</xdr:rowOff>
    </xdr:from>
    <xdr:to>
      <xdr:col>6</xdr:col>
      <xdr:colOff>561975</xdr:colOff>
      <xdr:row>76</xdr:row>
      <xdr:rowOff>29186</xdr:rowOff>
    </xdr:to>
    <xdr:sp macro="" textlink="">
      <xdr:nvSpPr>
        <xdr:cNvPr id="191" name="円/楕円 190"/>
        <xdr:cNvSpPr/>
      </xdr:nvSpPr>
      <xdr:spPr>
        <a:xfrm>
          <a:off x="4584700" y="129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121913</xdr:rowOff>
    </xdr:from>
    <xdr:ext cx="599010" cy="259045"/>
    <xdr:sp macro="" textlink="">
      <xdr:nvSpPr>
        <xdr:cNvPr id="192" name="民生費該当値テキスト"/>
        <xdr:cNvSpPr txBox="1"/>
      </xdr:nvSpPr>
      <xdr:spPr>
        <a:xfrm>
          <a:off x="4686300" y="1280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210,283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141190</xdr:rowOff>
    </xdr:from>
    <xdr:to>
      <xdr:col>5</xdr:col>
      <xdr:colOff>409575</xdr:colOff>
      <xdr:row>76</xdr:row>
      <xdr:rowOff>71340</xdr:rowOff>
    </xdr:to>
    <xdr:sp macro="" textlink="">
      <xdr:nvSpPr>
        <xdr:cNvPr id="193" name="円/楕円 192"/>
        <xdr:cNvSpPr/>
      </xdr:nvSpPr>
      <xdr:spPr>
        <a:xfrm>
          <a:off x="3746500" y="129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87867</xdr:rowOff>
    </xdr:from>
    <xdr:ext cx="599010" cy="259045"/>
    <xdr:sp macro="" textlink="">
      <xdr:nvSpPr>
        <xdr:cNvPr id="194" name="テキスト ボックス 193"/>
        <xdr:cNvSpPr txBox="1"/>
      </xdr:nvSpPr>
      <xdr:spPr>
        <a:xfrm>
          <a:off x="3497794" y="1277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201,063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64773</xdr:rowOff>
    </xdr:from>
    <xdr:to>
      <xdr:col>4</xdr:col>
      <xdr:colOff>206375</xdr:colOff>
      <xdr:row>76</xdr:row>
      <xdr:rowOff>166373</xdr:rowOff>
    </xdr:to>
    <xdr:sp macro="" textlink="">
      <xdr:nvSpPr>
        <xdr:cNvPr id="195" name="円/楕円 194"/>
        <xdr:cNvSpPr/>
      </xdr:nvSpPr>
      <xdr:spPr>
        <a:xfrm>
          <a:off x="2857500" y="1309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11451</xdr:rowOff>
    </xdr:from>
    <xdr:ext cx="599010" cy="259045"/>
    <xdr:sp macro="" textlink="">
      <xdr:nvSpPr>
        <xdr:cNvPr id="196" name="テキスト ボックス 195"/>
        <xdr:cNvSpPr txBox="1"/>
      </xdr:nvSpPr>
      <xdr:spPr>
        <a:xfrm>
          <a:off x="2608794" y="1287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180,277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123154</xdr:rowOff>
    </xdr:from>
    <xdr:to>
      <xdr:col>3</xdr:col>
      <xdr:colOff>3175</xdr:colOff>
      <xdr:row>77</xdr:row>
      <xdr:rowOff>53304</xdr:rowOff>
    </xdr:to>
    <xdr:sp macro="" textlink="">
      <xdr:nvSpPr>
        <xdr:cNvPr id="197" name="円/楕円 196"/>
        <xdr:cNvSpPr/>
      </xdr:nvSpPr>
      <xdr:spPr>
        <a:xfrm>
          <a:off x="1968500" y="131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69831</xdr:rowOff>
    </xdr:from>
    <xdr:ext cx="599010" cy="259045"/>
    <xdr:sp macro="" textlink="">
      <xdr:nvSpPr>
        <xdr:cNvPr id="198" name="テキスト ボックス 197"/>
        <xdr:cNvSpPr txBox="1"/>
      </xdr:nvSpPr>
      <xdr:spPr>
        <a:xfrm>
          <a:off x="1719794" y="12928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167,508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125119</xdr:rowOff>
    </xdr:from>
    <xdr:to>
      <xdr:col>1</xdr:col>
      <xdr:colOff>485775</xdr:colOff>
      <xdr:row>77</xdr:row>
      <xdr:rowOff>55269</xdr:rowOff>
    </xdr:to>
    <xdr:sp macro="" textlink="">
      <xdr:nvSpPr>
        <xdr:cNvPr id="199" name="円/楕円 198"/>
        <xdr:cNvSpPr/>
      </xdr:nvSpPr>
      <xdr:spPr>
        <a:xfrm>
          <a:off x="1079500" y="1315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71796</xdr:rowOff>
    </xdr:from>
    <xdr:ext cx="599010" cy="259045"/>
    <xdr:sp macro="" textlink="">
      <xdr:nvSpPr>
        <xdr:cNvPr id="200" name="テキスト ボックス 199"/>
        <xdr:cNvSpPr txBox="1"/>
      </xdr:nvSpPr>
      <xdr:spPr>
        <a:xfrm>
          <a:off x="830794" y="1293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59147</xdr:rowOff>
    </xdr:from>
    <xdr:to>
      <xdr:col>6</xdr:col>
      <xdr:colOff>511175</xdr:colOff>
      <xdr:row>95</xdr:row>
      <xdr:rowOff>119915</xdr:rowOff>
    </xdr:to>
    <xdr:cxnSp macro="">
      <xdr:nvCxnSpPr>
        <xdr:cNvPr id="225" name="直線コネクタ 224"/>
        <xdr:cNvCxnSpPr/>
      </xdr:nvCxnSpPr>
      <xdr:spPr>
        <a:xfrm>
          <a:off x="3797300" y="16175447"/>
          <a:ext cx="838200" cy="23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59147</xdr:rowOff>
    </xdr:from>
    <xdr:to>
      <xdr:col>5</xdr:col>
      <xdr:colOff>358775</xdr:colOff>
      <xdr:row>95</xdr:row>
      <xdr:rowOff>15953</xdr:rowOff>
    </xdr:to>
    <xdr:cxnSp macro="">
      <xdr:nvCxnSpPr>
        <xdr:cNvPr id="228" name="直線コネクタ 227"/>
        <xdr:cNvCxnSpPr/>
      </xdr:nvCxnSpPr>
      <xdr:spPr>
        <a:xfrm flipV="1">
          <a:off x="2908300" y="16175447"/>
          <a:ext cx="889000" cy="1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142032</xdr:rowOff>
    </xdr:from>
    <xdr:to>
      <xdr:col>4</xdr:col>
      <xdr:colOff>155575</xdr:colOff>
      <xdr:row>95</xdr:row>
      <xdr:rowOff>15953</xdr:rowOff>
    </xdr:to>
    <xdr:cxnSp macro="">
      <xdr:nvCxnSpPr>
        <xdr:cNvPr id="231" name="直線コネクタ 230"/>
        <xdr:cNvCxnSpPr/>
      </xdr:nvCxnSpPr>
      <xdr:spPr>
        <a:xfrm>
          <a:off x="2019300" y="16258332"/>
          <a:ext cx="889000" cy="4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142032</xdr:rowOff>
    </xdr:from>
    <xdr:to>
      <xdr:col>2</xdr:col>
      <xdr:colOff>638175</xdr:colOff>
      <xdr:row>95</xdr:row>
      <xdr:rowOff>108359</xdr:rowOff>
    </xdr:to>
    <xdr:cxnSp macro="">
      <xdr:nvCxnSpPr>
        <xdr:cNvPr id="234" name="直線コネクタ 233"/>
        <xdr:cNvCxnSpPr/>
      </xdr:nvCxnSpPr>
      <xdr:spPr>
        <a:xfrm flipV="1">
          <a:off x="1130300" y="16258332"/>
          <a:ext cx="889000" cy="13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69115</xdr:rowOff>
    </xdr:from>
    <xdr:to>
      <xdr:col>6</xdr:col>
      <xdr:colOff>561975</xdr:colOff>
      <xdr:row>95</xdr:row>
      <xdr:rowOff>170715</xdr:rowOff>
    </xdr:to>
    <xdr:sp macro="" textlink="">
      <xdr:nvSpPr>
        <xdr:cNvPr id="244" name="円/楕円 243"/>
        <xdr:cNvSpPr/>
      </xdr:nvSpPr>
      <xdr:spPr>
        <a:xfrm>
          <a:off x="4584700" y="163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91992</xdr:rowOff>
    </xdr:from>
    <xdr:ext cx="534377" cy="259045"/>
    <xdr:sp macro="" textlink="">
      <xdr:nvSpPr>
        <xdr:cNvPr id="245" name="衛生費該当値テキスト"/>
        <xdr:cNvSpPr txBox="1"/>
      </xdr:nvSpPr>
      <xdr:spPr>
        <a:xfrm>
          <a:off x="4686300" y="162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73,462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8347</xdr:rowOff>
    </xdr:from>
    <xdr:to>
      <xdr:col>5</xdr:col>
      <xdr:colOff>409575</xdr:colOff>
      <xdr:row>94</xdr:row>
      <xdr:rowOff>109947</xdr:rowOff>
    </xdr:to>
    <xdr:sp macro="" textlink="">
      <xdr:nvSpPr>
        <xdr:cNvPr id="246" name="円/楕円 245"/>
        <xdr:cNvSpPr/>
      </xdr:nvSpPr>
      <xdr:spPr>
        <a:xfrm>
          <a:off x="3746500" y="161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126474</xdr:rowOff>
    </xdr:from>
    <xdr:ext cx="599010" cy="259045"/>
    <xdr:sp macro="" textlink="">
      <xdr:nvSpPr>
        <xdr:cNvPr id="247" name="テキスト ボックス 246"/>
        <xdr:cNvSpPr txBox="1"/>
      </xdr:nvSpPr>
      <xdr:spPr>
        <a:xfrm>
          <a:off x="3497794" y="1589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136603</xdr:rowOff>
    </xdr:from>
    <xdr:to>
      <xdr:col>4</xdr:col>
      <xdr:colOff>206375</xdr:colOff>
      <xdr:row>95</xdr:row>
      <xdr:rowOff>66753</xdr:rowOff>
    </xdr:to>
    <xdr:sp macro="" textlink="">
      <xdr:nvSpPr>
        <xdr:cNvPr id="248" name="円/楕円 247"/>
        <xdr:cNvSpPr/>
      </xdr:nvSpPr>
      <xdr:spPr>
        <a:xfrm>
          <a:off x="2857500" y="162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83280</xdr:rowOff>
    </xdr:from>
    <xdr:ext cx="534377" cy="259045"/>
    <xdr:sp macro="" textlink="">
      <xdr:nvSpPr>
        <xdr:cNvPr id="249" name="テキスト ボックス 248"/>
        <xdr:cNvSpPr txBox="1"/>
      </xdr:nvSpPr>
      <xdr:spPr>
        <a:xfrm>
          <a:off x="2641111" y="1602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91232</xdr:rowOff>
    </xdr:from>
    <xdr:to>
      <xdr:col>3</xdr:col>
      <xdr:colOff>3175</xdr:colOff>
      <xdr:row>95</xdr:row>
      <xdr:rowOff>21382</xdr:rowOff>
    </xdr:to>
    <xdr:sp macro="" textlink="">
      <xdr:nvSpPr>
        <xdr:cNvPr id="250" name="円/楕円 249"/>
        <xdr:cNvSpPr/>
      </xdr:nvSpPr>
      <xdr:spPr>
        <a:xfrm>
          <a:off x="1968500" y="162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37909</xdr:rowOff>
    </xdr:from>
    <xdr:ext cx="534377" cy="259045"/>
    <xdr:sp macro="" textlink="">
      <xdr:nvSpPr>
        <xdr:cNvPr id="251" name="テキスト ボックス 250"/>
        <xdr:cNvSpPr txBox="1"/>
      </xdr:nvSpPr>
      <xdr:spPr>
        <a:xfrm>
          <a:off x="1752111" y="1598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99,592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57559</xdr:rowOff>
    </xdr:from>
    <xdr:to>
      <xdr:col>1</xdr:col>
      <xdr:colOff>485775</xdr:colOff>
      <xdr:row>95</xdr:row>
      <xdr:rowOff>159159</xdr:rowOff>
    </xdr:to>
    <xdr:sp macro="" textlink="">
      <xdr:nvSpPr>
        <xdr:cNvPr id="252" name="円/楕円 251"/>
        <xdr:cNvSpPr/>
      </xdr:nvSpPr>
      <xdr:spPr>
        <a:xfrm>
          <a:off x="1079500" y="163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4236</xdr:rowOff>
    </xdr:from>
    <xdr:ext cx="534377" cy="259045"/>
    <xdr:sp macro="" textlink="">
      <xdr:nvSpPr>
        <xdr:cNvPr id="253" name="テキスト ボックス 252"/>
        <xdr:cNvSpPr txBox="1"/>
      </xdr:nvSpPr>
      <xdr:spPr>
        <a:xfrm>
          <a:off x="863111" y="1612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86142</xdr:rowOff>
    </xdr:from>
    <xdr:to>
      <xdr:col>15</xdr:col>
      <xdr:colOff>180975</xdr:colOff>
      <xdr:row>36</xdr:row>
      <xdr:rowOff>136434</xdr:rowOff>
    </xdr:to>
    <xdr:cxnSp macro="">
      <xdr:nvCxnSpPr>
        <xdr:cNvPr id="284" name="直線コネクタ 283"/>
        <xdr:cNvCxnSpPr/>
      </xdr:nvCxnSpPr>
      <xdr:spPr>
        <a:xfrm>
          <a:off x="9639300" y="625834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49893</xdr:rowOff>
    </xdr:from>
    <xdr:to>
      <xdr:col>14</xdr:col>
      <xdr:colOff>28575</xdr:colOff>
      <xdr:row>36</xdr:row>
      <xdr:rowOff>86142</xdr:rowOff>
    </xdr:to>
    <xdr:cxnSp macro="">
      <xdr:nvCxnSpPr>
        <xdr:cNvPr id="287" name="直線コネクタ 286"/>
        <xdr:cNvCxnSpPr/>
      </xdr:nvCxnSpPr>
      <xdr:spPr>
        <a:xfrm>
          <a:off x="8750300" y="5879193"/>
          <a:ext cx="889000" cy="37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3846</xdr:rowOff>
    </xdr:from>
    <xdr:to>
      <xdr:col>12</xdr:col>
      <xdr:colOff>511175</xdr:colOff>
      <xdr:row>34</xdr:row>
      <xdr:rowOff>49893</xdr:rowOff>
    </xdr:to>
    <xdr:cxnSp macro="">
      <xdr:nvCxnSpPr>
        <xdr:cNvPr id="290" name="直線コネクタ 289"/>
        <xdr:cNvCxnSpPr/>
      </xdr:nvCxnSpPr>
      <xdr:spPr>
        <a:xfrm>
          <a:off x="7861300" y="5833146"/>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3846</xdr:rowOff>
    </xdr:from>
    <xdr:to>
      <xdr:col>11</xdr:col>
      <xdr:colOff>307975</xdr:colOff>
      <xdr:row>34</xdr:row>
      <xdr:rowOff>147211</xdr:rowOff>
    </xdr:to>
    <xdr:cxnSp macro="">
      <xdr:nvCxnSpPr>
        <xdr:cNvPr id="293" name="直線コネクタ 292"/>
        <xdr:cNvCxnSpPr/>
      </xdr:nvCxnSpPr>
      <xdr:spPr>
        <a:xfrm flipV="1">
          <a:off x="6972300" y="5833146"/>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85634</xdr:rowOff>
    </xdr:from>
    <xdr:to>
      <xdr:col>15</xdr:col>
      <xdr:colOff>231775</xdr:colOff>
      <xdr:row>37</xdr:row>
      <xdr:rowOff>15784</xdr:rowOff>
    </xdr:to>
    <xdr:sp macro="" textlink="">
      <xdr:nvSpPr>
        <xdr:cNvPr id="303" name="円/楕円 302"/>
        <xdr:cNvSpPr/>
      </xdr:nvSpPr>
      <xdr:spPr>
        <a:xfrm>
          <a:off x="10426700" y="6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108511</xdr:rowOff>
    </xdr:from>
    <xdr:ext cx="469744" cy="259045"/>
    <xdr:sp macro="" textlink="">
      <xdr:nvSpPr>
        <xdr:cNvPr id="304" name="労働費該当値テキスト"/>
        <xdr:cNvSpPr txBox="1"/>
      </xdr:nvSpPr>
      <xdr:spPr>
        <a:xfrm>
          <a:off x="10528300" y="610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35342</xdr:rowOff>
    </xdr:from>
    <xdr:to>
      <xdr:col>14</xdr:col>
      <xdr:colOff>79375</xdr:colOff>
      <xdr:row>36</xdr:row>
      <xdr:rowOff>136942</xdr:rowOff>
    </xdr:to>
    <xdr:sp macro="" textlink="">
      <xdr:nvSpPr>
        <xdr:cNvPr id="305" name="円/楕円 304"/>
        <xdr:cNvSpPr/>
      </xdr:nvSpPr>
      <xdr:spPr>
        <a:xfrm>
          <a:off x="95885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153469</xdr:rowOff>
    </xdr:from>
    <xdr:ext cx="469744" cy="259045"/>
    <xdr:sp macro="" textlink="">
      <xdr:nvSpPr>
        <xdr:cNvPr id="306" name="テキスト ボックス 305"/>
        <xdr:cNvSpPr txBox="1"/>
      </xdr:nvSpPr>
      <xdr:spPr>
        <a:xfrm>
          <a:off x="9404427" y="59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170543</xdr:rowOff>
    </xdr:from>
    <xdr:to>
      <xdr:col>12</xdr:col>
      <xdr:colOff>561975</xdr:colOff>
      <xdr:row>34</xdr:row>
      <xdr:rowOff>100693</xdr:rowOff>
    </xdr:to>
    <xdr:sp macro="" textlink="">
      <xdr:nvSpPr>
        <xdr:cNvPr id="307" name="円/楕円 306"/>
        <xdr:cNvSpPr/>
      </xdr:nvSpPr>
      <xdr:spPr>
        <a:xfrm>
          <a:off x="8699500" y="5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117220</xdr:rowOff>
    </xdr:from>
    <xdr:ext cx="469744" cy="259045"/>
    <xdr:sp macro="" textlink="">
      <xdr:nvSpPr>
        <xdr:cNvPr id="308" name="テキスト ボックス 307"/>
        <xdr:cNvSpPr txBox="1"/>
      </xdr:nvSpPr>
      <xdr:spPr>
        <a:xfrm>
          <a:off x="8515427" y="560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124496</xdr:rowOff>
    </xdr:from>
    <xdr:to>
      <xdr:col>11</xdr:col>
      <xdr:colOff>358775</xdr:colOff>
      <xdr:row>34</xdr:row>
      <xdr:rowOff>54646</xdr:rowOff>
    </xdr:to>
    <xdr:sp macro="" textlink="">
      <xdr:nvSpPr>
        <xdr:cNvPr id="309" name="円/楕円 308"/>
        <xdr:cNvSpPr/>
      </xdr:nvSpPr>
      <xdr:spPr>
        <a:xfrm>
          <a:off x="7810500" y="57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71173</xdr:rowOff>
    </xdr:from>
    <xdr:ext cx="469744" cy="259045"/>
    <xdr:sp macro="" textlink="">
      <xdr:nvSpPr>
        <xdr:cNvPr id="310" name="テキスト ボックス 309"/>
        <xdr:cNvSpPr txBox="1"/>
      </xdr:nvSpPr>
      <xdr:spPr>
        <a:xfrm>
          <a:off x="7626427" y="555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96411</xdr:rowOff>
    </xdr:from>
    <xdr:to>
      <xdr:col>10</xdr:col>
      <xdr:colOff>155575</xdr:colOff>
      <xdr:row>35</xdr:row>
      <xdr:rowOff>26561</xdr:rowOff>
    </xdr:to>
    <xdr:sp macro="" textlink="">
      <xdr:nvSpPr>
        <xdr:cNvPr id="311" name="円/楕円 310"/>
        <xdr:cNvSpPr/>
      </xdr:nvSpPr>
      <xdr:spPr>
        <a:xfrm>
          <a:off x="6921500" y="59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17688</xdr:rowOff>
    </xdr:from>
    <xdr:ext cx="469744" cy="259045"/>
    <xdr:sp macro="" textlink="">
      <xdr:nvSpPr>
        <xdr:cNvPr id="312" name="テキスト ボックス 311"/>
        <xdr:cNvSpPr txBox="1"/>
      </xdr:nvSpPr>
      <xdr:spPr>
        <a:xfrm>
          <a:off x="6737427" y="601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90145</xdr:rowOff>
    </xdr:from>
    <xdr:to>
      <xdr:col>15</xdr:col>
      <xdr:colOff>180975</xdr:colOff>
      <xdr:row>57</xdr:row>
      <xdr:rowOff>94361</xdr:rowOff>
    </xdr:to>
    <xdr:cxnSp macro="">
      <xdr:nvCxnSpPr>
        <xdr:cNvPr id="341" name="直線コネクタ 340"/>
        <xdr:cNvCxnSpPr/>
      </xdr:nvCxnSpPr>
      <xdr:spPr>
        <a:xfrm flipV="1">
          <a:off x="9639300" y="9862795"/>
          <a:ext cx="8382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94361</xdr:rowOff>
    </xdr:from>
    <xdr:to>
      <xdr:col>14</xdr:col>
      <xdr:colOff>28575</xdr:colOff>
      <xdr:row>57</xdr:row>
      <xdr:rowOff>132372</xdr:rowOff>
    </xdr:to>
    <xdr:cxnSp macro="">
      <xdr:nvCxnSpPr>
        <xdr:cNvPr id="344" name="直線コネクタ 343"/>
        <xdr:cNvCxnSpPr/>
      </xdr:nvCxnSpPr>
      <xdr:spPr>
        <a:xfrm flipV="1">
          <a:off x="8750300" y="9867011"/>
          <a:ext cx="889000" cy="3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58166</xdr:rowOff>
    </xdr:from>
    <xdr:to>
      <xdr:col>12</xdr:col>
      <xdr:colOff>511175</xdr:colOff>
      <xdr:row>57</xdr:row>
      <xdr:rowOff>132372</xdr:rowOff>
    </xdr:to>
    <xdr:cxnSp macro="">
      <xdr:nvCxnSpPr>
        <xdr:cNvPr id="347" name="直線コネクタ 346"/>
        <xdr:cNvCxnSpPr/>
      </xdr:nvCxnSpPr>
      <xdr:spPr>
        <a:xfrm>
          <a:off x="7861300" y="9830816"/>
          <a:ext cx="889000" cy="7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58166</xdr:rowOff>
    </xdr:from>
    <xdr:to>
      <xdr:col>11</xdr:col>
      <xdr:colOff>307975</xdr:colOff>
      <xdr:row>57</xdr:row>
      <xdr:rowOff>157823</xdr:rowOff>
    </xdr:to>
    <xdr:cxnSp macro="">
      <xdr:nvCxnSpPr>
        <xdr:cNvPr id="350" name="直線コネクタ 349"/>
        <xdr:cNvCxnSpPr/>
      </xdr:nvCxnSpPr>
      <xdr:spPr>
        <a:xfrm flipV="1">
          <a:off x="6972300" y="9830816"/>
          <a:ext cx="889000" cy="9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39345</xdr:rowOff>
    </xdr:from>
    <xdr:to>
      <xdr:col>15</xdr:col>
      <xdr:colOff>231775</xdr:colOff>
      <xdr:row>57</xdr:row>
      <xdr:rowOff>140945</xdr:rowOff>
    </xdr:to>
    <xdr:sp macro="" textlink="">
      <xdr:nvSpPr>
        <xdr:cNvPr id="360" name="円/楕円 359"/>
        <xdr:cNvSpPr/>
      </xdr:nvSpPr>
      <xdr:spPr>
        <a:xfrm>
          <a:off x="10426700" y="98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17772</xdr:rowOff>
    </xdr:from>
    <xdr:ext cx="534377" cy="259045"/>
    <xdr:sp macro="" textlink="">
      <xdr:nvSpPr>
        <xdr:cNvPr id="361" name="農林水産業費該当値テキスト"/>
        <xdr:cNvSpPr txBox="1"/>
      </xdr:nvSpPr>
      <xdr:spPr>
        <a:xfrm>
          <a:off x="10528300" y="97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23,402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43561</xdr:rowOff>
    </xdr:from>
    <xdr:to>
      <xdr:col>14</xdr:col>
      <xdr:colOff>79375</xdr:colOff>
      <xdr:row>57</xdr:row>
      <xdr:rowOff>145161</xdr:rowOff>
    </xdr:to>
    <xdr:sp macro="" textlink="">
      <xdr:nvSpPr>
        <xdr:cNvPr id="362" name="円/楕円 361"/>
        <xdr:cNvSpPr/>
      </xdr:nvSpPr>
      <xdr:spPr>
        <a:xfrm>
          <a:off x="9588500" y="98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136288</xdr:rowOff>
    </xdr:from>
    <xdr:ext cx="534377" cy="259045"/>
    <xdr:sp macro="" textlink="">
      <xdr:nvSpPr>
        <xdr:cNvPr id="363" name="テキスト ボックス 362"/>
        <xdr:cNvSpPr txBox="1"/>
      </xdr:nvSpPr>
      <xdr:spPr>
        <a:xfrm>
          <a:off x="9372111" y="990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81572</xdr:rowOff>
    </xdr:from>
    <xdr:to>
      <xdr:col>12</xdr:col>
      <xdr:colOff>561975</xdr:colOff>
      <xdr:row>58</xdr:row>
      <xdr:rowOff>11722</xdr:rowOff>
    </xdr:to>
    <xdr:sp macro="" textlink="">
      <xdr:nvSpPr>
        <xdr:cNvPr id="364" name="円/楕円 363"/>
        <xdr:cNvSpPr/>
      </xdr:nvSpPr>
      <xdr:spPr>
        <a:xfrm>
          <a:off x="8699500" y="98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2849</xdr:rowOff>
    </xdr:from>
    <xdr:ext cx="534377" cy="259045"/>
    <xdr:sp macro="" textlink="">
      <xdr:nvSpPr>
        <xdr:cNvPr id="365" name="テキスト ボックス 364"/>
        <xdr:cNvSpPr txBox="1"/>
      </xdr:nvSpPr>
      <xdr:spPr>
        <a:xfrm>
          <a:off x="8483111" y="99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7366</xdr:rowOff>
    </xdr:from>
    <xdr:to>
      <xdr:col>11</xdr:col>
      <xdr:colOff>358775</xdr:colOff>
      <xdr:row>57</xdr:row>
      <xdr:rowOff>108966</xdr:rowOff>
    </xdr:to>
    <xdr:sp macro="" textlink="">
      <xdr:nvSpPr>
        <xdr:cNvPr id="366" name="円/楕円 365"/>
        <xdr:cNvSpPr/>
      </xdr:nvSpPr>
      <xdr:spPr>
        <a:xfrm>
          <a:off x="7810500" y="97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100093</xdr:rowOff>
    </xdr:from>
    <xdr:ext cx="534377" cy="259045"/>
    <xdr:sp macro="" textlink="">
      <xdr:nvSpPr>
        <xdr:cNvPr id="367" name="テキスト ボックス 366"/>
        <xdr:cNvSpPr txBox="1"/>
      </xdr:nvSpPr>
      <xdr:spPr>
        <a:xfrm>
          <a:off x="7594111" y="98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107023</xdr:rowOff>
    </xdr:from>
    <xdr:to>
      <xdr:col>10</xdr:col>
      <xdr:colOff>155575</xdr:colOff>
      <xdr:row>58</xdr:row>
      <xdr:rowOff>37173</xdr:rowOff>
    </xdr:to>
    <xdr:sp macro="" textlink="">
      <xdr:nvSpPr>
        <xdr:cNvPr id="368" name="円/楕円 367"/>
        <xdr:cNvSpPr/>
      </xdr:nvSpPr>
      <xdr:spPr>
        <a:xfrm>
          <a:off x="6921500" y="987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28300</xdr:rowOff>
    </xdr:from>
    <xdr:ext cx="534377" cy="259045"/>
    <xdr:sp macro="" textlink="">
      <xdr:nvSpPr>
        <xdr:cNvPr id="369" name="テキスト ボックス 368"/>
        <xdr:cNvSpPr txBox="1"/>
      </xdr:nvSpPr>
      <xdr:spPr>
        <a:xfrm>
          <a:off x="6705111" y="997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140869</xdr:rowOff>
    </xdr:from>
    <xdr:to>
      <xdr:col>15</xdr:col>
      <xdr:colOff>180975</xdr:colOff>
      <xdr:row>78</xdr:row>
      <xdr:rowOff>52412</xdr:rowOff>
    </xdr:to>
    <xdr:cxnSp macro="">
      <xdr:nvCxnSpPr>
        <xdr:cNvPr id="398" name="直線コネクタ 397"/>
        <xdr:cNvCxnSpPr/>
      </xdr:nvCxnSpPr>
      <xdr:spPr>
        <a:xfrm>
          <a:off x="9639300" y="13342519"/>
          <a:ext cx="838200" cy="8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140869</xdr:rowOff>
    </xdr:from>
    <xdr:to>
      <xdr:col>14</xdr:col>
      <xdr:colOff>28575</xdr:colOff>
      <xdr:row>78</xdr:row>
      <xdr:rowOff>50978</xdr:rowOff>
    </xdr:to>
    <xdr:cxnSp macro="">
      <xdr:nvCxnSpPr>
        <xdr:cNvPr id="401" name="直線コネクタ 400"/>
        <xdr:cNvCxnSpPr/>
      </xdr:nvCxnSpPr>
      <xdr:spPr>
        <a:xfrm flipV="1">
          <a:off x="8750300" y="13342519"/>
          <a:ext cx="889000" cy="8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47765</xdr:rowOff>
    </xdr:from>
    <xdr:to>
      <xdr:col>12</xdr:col>
      <xdr:colOff>511175</xdr:colOff>
      <xdr:row>78</xdr:row>
      <xdr:rowOff>50978</xdr:rowOff>
    </xdr:to>
    <xdr:cxnSp macro="">
      <xdr:nvCxnSpPr>
        <xdr:cNvPr id="404" name="直線コネクタ 403"/>
        <xdr:cNvCxnSpPr/>
      </xdr:nvCxnSpPr>
      <xdr:spPr>
        <a:xfrm>
          <a:off x="7861300" y="13420865"/>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47765</xdr:rowOff>
    </xdr:from>
    <xdr:to>
      <xdr:col>11</xdr:col>
      <xdr:colOff>307975</xdr:colOff>
      <xdr:row>78</xdr:row>
      <xdr:rowOff>58026</xdr:rowOff>
    </xdr:to>
    <xdr:cxnSp macro="">
      <xdr:nvCxnSpPr>
        <xdr:cNvPr id="407" name="直線コネクタ 406"/>
        <xdr:cNvCxnSpPr/>
      </xdr:nvCxnSpPr>
      <xdr:spPr>
        <a:xfrm flipV="1">
          <a:off x="6972300" y="13420865"/>
          <a:ext cx="889000" cy="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1612</xdr:rowOff>
    </xdr:from>
    <xdr:to>
      <xdr:col>15</xdr:col>
      <xdr:colOff>231775</xdr:colOff>
      <xdr:row>78</xdr:row>
      <xdr:rowOff>103212</xdr:rowOff>
    </xdr:to>
    <xdr:sp macro="" textlink="">
      <xdr:nvSpPr>
        <xdr:cNvPr id="417" name="円/楕円 416"/>
        <xdr:cNvSpPr/>
      </xdr:nvSpPr>
      <xdr:spPr>
        <a:xfrm>
          <a:off x="10426700" y="133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151489</xdr:rowOff>
    </xdr:from>
    <xdr:ext cx="534377" cy="259045"/>
    <xdr:sp macro="" textlink="">
      <xdr:nvSpPr>
        <xdr:cNvPr id="418" name="商工費該当値テキスト"/>
        <xdr:cNvSpPr txBox="1"/>
      </xdr:nvSpPr>
      <xdr:spPr>
        <a:xfrm>
          <a:off x="10528300" y="1335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90069</xdr:rowOff>
    </xdr:from>
    <xdr:to>
      <xdr:col>14</xdr:col>
      <xdr:colOff>79375</xdr:colOff>
      <xdr:row>78</xdr:row>
      <xdr:rowOff>20219</xdr:rowOff>
    </xdr:to>
    <xdr:sp macro="" textlink="">
      <xdr:nvSpPr>
        <xdr:cNvPr id="419" name="円/楕円 418"/>
        <xdr:cNvSpPr/>
      </xdr:nvSpPr>
      <xdr:spPr>
        <a:xfrm>
          <a:off x="9588500" y="132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36746</xdr:rowOff>
    </xdr:from>
    <xdr:ext cx="534377" cy="259045"/>
    <xdr:sp macro="" textlink="">
      <xdr:nvSpPr>
        <xdr:cNvPr id="420" name="テキスト ボックス 419"/>
        <xdr:cNvSpPr txBox="1"/>
      </xdr:nvSpPr>
      <xdr:spPr>
        <a:xfrm>
          <a:off x="9372111" y="1306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178</xdr:rowOff>
    </xdr:from>
    <xdr:to>
      <xdr:col>12</xdr:col>
      <xdr:colOff>561975</xdr:colOff>
      <xdr:row>78</xdr:row>
      <xdr:rowOff>101778</xdr:rowOff>
    </xdr:to>
    <xdr:sp macro="" textlink="">
      <xdr:nvSpPr>
        <xdr:cNvPr id="421" name="円/楕円 420"/>
        <xdr:cNvSpPr/>
      </xdr:nvSpPr>
      <xdr:spPr>
        <a:xfrm>
          <a:off x="8699500" y="133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92905</xdr:rowOff>
    </xdr:from>
    <xdr:ext cx="534377" cy="259045"/>
    <xdr:sp macro="" textlink="">
      <xdr:nvSpPr>
        <xdr:cNvPr id="422" name="テキスト ボックス 421"/>
        <xdr:cNvSpPr txBox="1"/>
      </xdr:nvSpPr>
      <xdr:spPr>
        <a:xfrm>
          <a:off x="8483111" y="1346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168415</xdr:rowOff>
    </xdr:from>
    <xdr:to>
      <xdr:col>11</xdr:col>
      <xdr:colOff>358775</xdr:colOff>
      <xdr:row>78</xdr:row>
      <xdr:rowOff>98565</xdr:rowOff>
    </xdr:to>
    <xdr:sp macro="" textlink="">
      <xdr:nvSpPr>
        <xdr:cNvPr id="423" name="円/楕円 422"/>
        <xdr:cNvSpPr/>
      </xdr:nvSpPr>
      <xdr:spPr>
        <a:xfrm>
          <a:off x="7810500" y="133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89692</xdr:rowOff>
    </xdr:from>
    <xdr:ext cx="534377" cy="259045"/>
    <xdr:sp macro="" textlink="">
      <xdr:nvSpPr>
        <xdr:cNvPr id="424" name="テキスト ボックス 423"/>
        <xdr:cNvSpPr txBox="1"/>
      </xdr:nvSpPr>
      <xdr:spPr>
        <a:xfrm>
          <a:off x="7594111" y="134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7226</xdr:rowOff>
    </xdr:from>
    <xdr:to>
      <xdr:col>10</xdr:col>
      <xdr:colOff>155575</xdr:colOff>
      <xdr:row>78</xdr:row>
      <xdr:rowOff>108826</xdr:rowOff>
    </xdr:to>
    <xdr:sp macro="" textlink="">
      <xdr:nvSpPr>
        <xdr:cNvPr id="425" name="円/楕円 424"/>
        <xdr:cNvSpPr/>
      </xdr:nvSpPr>
      <xdr:spPr>
        <a:xfrm>
          <a:off x="6921500" y="133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99953</xdr:rowOff>
    </xdr:from>
    <xdr:ext cx="534377" cy="259045"/>
    <xdr:sp macro="" textlink="">
      <xdr:nvSpPr>
        <xdr:cNvPr id="426" name="テキスト ボックス 425"/>
        <xdr:cNvSpPr txBox="1"/>
      </xdr:nvSpPr>
      <xdr:spPr>
        <a:xfrm>
          <a:off x="6705111" y="1347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67987</xdr:rowOff>
    </xdr:from>
    <xdr:to>
      <xdr:col>15</xdr:col>
      <xdr:colOff>180975</xdr:colOff>
      <xdr:row>97</xdr:row>
      <xdr:rowOff>76045</xdr:rowOff>
    </xdr:to>
    <xdr:cxnSp macro="">
      <xdr:nvCxnSpPr>
        <xdr:cNvPr id="459" name="直線コネクタ 458"/>
        <xdr:cNvCxnSpPr/>
      </xdr:nvCxnSpPr>
      <xdr:spPr>
        <a:xfrm flipV="1">
          <a:off x="9639300" y="16698637"/>
          <a:ext cx="8382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45898</xdr:rowOff>
    </xdr:from>
    <xdr:to>
      <xdr:col>14</xdr:col>
      <xdr:colOff>28575</xdr:colOff>
      <xdr:row>97</xdr:row>
      <xdr:rowOff>76045</xdr:rowOff>
    </xdr:to>
    <xdr:cxnSp macro="">
      <xdr:nvCxnSpPr>
        <xdr:cNvPr id="462" name="直線コネクタ 461"/>
        <xdr:cNvCxnSpPr/>
      </xdr:nvCxnSpPr>
      <xdr:spPr>
        <a:xfrm>
          <a:off x="8750300" y="16676548"/>
          <a:ext cx="889000" cy="3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45898</xdr:rowOff>
    </xdr:from>
    <xdr:to>
      <xdr:col>12</xdr:col>
      <xdr:colOff>511175</xdr:colOff>
      <xdr:row>97</xdr:row>
      <xdr:rowOff>52823</xdr:rowOff>
    </xdr:to>
    <xdr:cxnSp macro="">
      <xdr:nvCxnSpPr>
        <xdr:cNvPr id="465" name="直線コネクタ 464"/>
        <xdr:cNvCxnSpPr/>
      </xdr:nvCxnSpPr>
      <xdr:spPr>
        <a:xfrm flipV="1">
          <a:off x="7861300" y="16676548"/>
          <a:ext cx="889000" cy="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52823</xdr:rowOff>
    </xdr:from>
    <xdr:to>
      <xdr:col>11</xdr:col>
      <xdr:colOff>307975</xdr:colOff>
      <xdr:row>97</xdr:row>
      <xdr:rowOff>125718</xdr:rowOff>
    </xdr:to>
    <xdr:cxnSp macro="">
      <xdr:nvCxnSpPr>
        <xdr:cNvPr id="468" name="直線コネクタ 467"/>
        <xdr:cNvCxnSpPr/>
      </xdr:nvCxnSpPr>
      <xdr:spPr>
        <a:xfrm flipV="1">
          <a:off x="6972300" y="16683473"/>
          <a:ext cx="889000" cy="7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17187</xdr:rowOff>
    </xdr:from>
    <xdr:to>
      <xdr:col>15</xdr:col>
      <xdr:colOff>231775</xdr:colOff>
      <xdr:row>97</xdr:row>
      <xdr:rowOff>118787</xdr:rowOff>
    </xdr:to>
    <xdr:sp macro="" textlink="">
      <xdr:nvSpPr>
        <xdr:cNvPr id="478" name="円/楕円 477"/>
        <xdr:cNvSpPr/>
      </xdr:nvSpPr>
      <xdr:spPr>
        <a:xfrm>
          <a:off x="10426700" y="1664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167064</xdr:rowOff>
    </xdr:from>
    <xdr:ext cx="534377" cy="259045"/>
    <xdr:sp macro="" textlink="">
      <xdr:nvSpPr>
        <xdr:cNvPr id="479" name="土木費該当値テキスト"/>
        <xdr:cNvSpPr txBox="1"/>
      </xdr:nvSpPr>
      <xdr:spPr>
        <a:xfrm>
          <a:off x="10528300" y="1662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43,529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25245</xdr:rowOff>
    </xdr:from>
    <xdr:to>
      <xdr:col>14</xdr:col>
      <xdr:colOff>79375</xdr:colOff>
      <xdr:row>97</xdr:row>
      <xdr:rowOff>126845</xdr:rowOff>
    </xdr:to>
    <xdr:sp macro="" textlink="">
      <xdr:nvSpPr>
        <xdr:cNvPr id="480" name="円/楕円 479"/>
        <xdr:cNvSpPr/>
      </xdr:nvSpPr>
      <xdr:spPr>
        <a:xfrm>
          <a:off x="9588500" y="166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117972</xdr:rowOff>
    </xdr:from>
    <xdr:ext cx="534377" cy="259045"/>
    <xdr:sp macro="" textlink="">
      <xdr:nvSpPr>
        <xdr:cNvPr id="481" name="テキスト ボックス 480"/>
        <xdr:cNvSpPr txBox="1"/>
      </xdr:nvSpPr>
      <xdr:spPr>
        <a:xfrm>
          <a:off x="9372111" y="1674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166548</xdr:rowOff>
    </xdr:from>
    <xdr:to>
      <xdr:col>12</xdr:col>
      <xdr:colOff>561975</xdr:colOff>
      <xdr:row>97</xdr:row>
      <xdr:rowOff>96698</xdr:rowOff>
    </xdr:to>
    <xdr:sp macro="" textlink="">
      <xdr:nvSpPr>
        <xdr:cNvPr id="482" name="円/楕円 481"/>
        <xdr:cNvSpPr/>
      </xdr:nvSpPr>
      <xdr:spPr>
        <a:xfrm>
          <a:off x="8699500" y="166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87825</xdr:rowOff>
    </xdr:from>
    <xdr:ext cx="534377" cy="259045"/>
    <xdr:sp macro="" textlink="">
      <xdr:nvSpPr>
        <xdr:cNvPr id="483" name="テキスト ボックス 482"/>
        <xdr:cNvSpPr txBox="1"/>
      </xdr:nvSpPr>
      <xdr:spPr>
        <a:xfrm>
          <a:off x="8483111" y="167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2023</xdr:rowOff>
    </xdr:from>
    <xdr:to>
      <xdr:col>11</xdr:col>
      <xdr:colOff>358775</xdr:colOff>
      <xdr:row>97</xdr:row>
      <xdr:rowOff>103623</xdr:rowOff>
    </xdr:to>
    <xdr:sp macro="" textlink="">
      <xdr:nvSpPr>
        <xdr:cNvPr id="484" name="円/楕円 483"/>
        <xdr:cNvSpPr/>
      </xdr:nvSpPr>
      <xdr:spPr>
        <a:xfrm>
          <a:off x="7810500" y="1663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94750</xdr:rowOff>
    </xdr:from>
    <xdr:ext cx="534377" cy="259045"/>
    <xdr:sp macro="" textlink="">
      <xdr:nvSpPr>
        <xdr:cNvPr id="485" name="テキスト ボックス 484"/>
        <xdr:cNvSpPr txBox="1"/>
      </xdr:nvSpPr>
      <xdr:spPr>
        <a:xfrm>
          <a:off x="7594111" y="1672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74918</xdr:rowOff>
    </xdr:from>
    <xdr:to>
      <xdr:col>10</xdr:col>
      <xdr:colOff>155575</xdr:colOff>
      <xdr:row>98</xdr:row>
      <xdr:rowOff>5068</xdr:rowOff>
    </xdr:to>
    <xdr:sp macro="" textlink="">
      <xdr:nvSpPr>
        <xdr:cNvPr id="486" name="円/楕円 485"/>
        <xdr:cNvSpPr/>
      </xdr:nvSpPr>
      <xdr:spPr>
        <a:xfrm>
          <a:off x="6921500" y="167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167645</xdr:rowOff>
    </xdr:from>
    <xdr:ext cx="534377" cy="259045"/>
    <xdr:sp macro="" textlink="">
      <xdr:nvSpPr>
        <xdr:cNvPr id="487" name="テキスト ボックス 486"/>
        <xdr:cNvSpPr txBox="1"/>
      </xdr:nvSpPr>
      <xdr:spPr>
        <a:xfrm>
          <a:off x="6705111" y="167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166760</xdr:rowOff>
    </xdr:from>
    <xdr:to>
      <xdr:col>23</xdr:col>
      <xdr:colOff>517525</xdr:colOff>
      <xdr:row>38</xdr:row>
      <xdr:rowOff>40</xdr:rowOff>
    </xdr:to>
    <xdr:cxnSp macro="">
      <xdr:nvCxnSpPr>
        <xdr:cNvPr id="520" name="直線コネクタ 519"/>
        <xdr:cNvCxnSpPr/>
      </xdr:nvCxnSpPr>
      <xdr:spPr>
        <a:xfrm flipV="1">
          <a:off x="15481300" y="6510410"/>
          <a:ext cx="838200" cy="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2383</xdr:rowOff>
    </xdr:from>
    <xdr:to>
      <xdr:col>22</xdr:col>
      <xdr:colOff>365125</xdr:colOff>
      <xdr:row>38</xdr:row>
      <xdr:rowOff>40</xdr:rowOff>
    </xdr:to>
    <xdr:cxnSp macro="">
      <xdr:nvCxnSpPr>
        <xdr:cNvPr id="523" name="直線コネクタ 522"/>
        <xdr:cNvCxnSpPr/>
      </xdr:nvCxnSpPr>
      <xdr:spPr>
        <a:xfrm>
          <a:off x="14592300" y="6174583"/>
          <a:ext cx="889000" cy="3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93766</xdr:rowOff>
    </xdr:from>
    <xdr:to>
      <xdr:col>21</xdr:col>
      <xdr:colOff>161925</xdr:colOff>
      <xdr:row>36</xdr:row>
      <xdr:rowOff>2383</xdr:rowOff>
    </xdr:to>
    <xdr:cxnSp macro="">
      <xdr:nvCxnSpPr>
        <xdr:cNvPr id="526" name="直線コネクタ 525"/>
        <xdr:cNvCxnSpPr/>
      </xdr:nvCxnSpPr>
      <xdr:spPr>
        <a:xfrm>
          <a:off x="13703300" y="6094516"/>
          <a:ext cx="889000" cy="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93766</xdr:rowOff>
    </xdr:from>
    <xdr:to>
      <xdr:col>19</xdr:col>
      <xdr:colOff>644525</xdr:colOff>
      <xdr:row>37</xdr:row>
      <xdr:rowOff>141072</xdr:rowOff>
    </xdr:to>
    <xdr:cxnSp macro="">
      <xdr:nvCxnSpPr>
        <xdr:cNvPr id="529" name="直線コネクタ 528"/>
        <xdr:cNvCxnSpPr/>
      </xdr:nvCxnSpPr>
      <xdr:spPr>
        <a:xfrm flipV="1">
          <a:off x="12814300" y="6094516"/>
          <a:ext cx="889000" cy="39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115960</xdr:rowOff>
    </xdr:from>
    <xdr:to>
      <xdr:col>23</xdr:col>
      <xdr:colOff>568325</xdr:colOff>
      <xdr:row>38</xdr:row>
      <xdr:rowOff>46110</xdr:rowOff>
    </xdr:to>
    <xdr:sp macro="" textlink="">
      <xdr:nvSpPr>
        <xdr:cNvPr id="539" name="円/楕円 538"/>
        <xdr:cNvSpPr/>
      </xdr:nvSpPr>
      <xdr:spPr>
        <a:xfrm>
          <a:off x="16268700" y="64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94387</xdr:rowOff>
    </xdr:from>
    <xdr:ext cx="534377" cy="259045"/>
    <xdr:sp macro="" textlink="">
      <xdr:nvSpPr>
        <xdr:cNvPr id="540" name="消防費該当値テキスト"/>
        <xdr:cNvSpPr txBox="1"/>
      </xdr:nvSpPr>
      <xdr:spPr>
        <a:xfrm>
          <a:off x="16370300" y="64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120690</xdr:rowOff>
    </xdr:from>
    <xdr:to>
      <xdr:col>22</xdr:col>
      <xdr:colOff>415925</xdr:colOff>
      <xdr:row>38</xdr:row>
      <xdr:rowOff>50840</xdr:rowOff>
    </xdr:to>
    <xdr:sp macro="" textlink="">
      <xdr:nvSpPr>
        <xdr:cNvPr id="541" name="円/楕円 540"/>
        <xdr:cNvSpPr/>
      </xdr:nvSpPr>
      <xdr:spPr>
        <a:xfrm>
          <a:off x="15430500" y="646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41967</xdr:rowOff>
    </xdr:from>
    <xdr:ext cx="534377" cy="259045"/>
    <xdr:sp macro="" textlink="">
      <xdr:nvSpPr>
        <xdr:cNvPr id="542" name="テキスト ボックス 541"/>
        <xdr:cNvSpPr txBox="1"/>
      </xdr:nvSpPr>
      <xdr:spPr>
        <a:xfrm>
          <a:off x="15214111" y="655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123033</xdr:rowOff>
    </xdr:from>
    <xdr:to>
      <xdr:col>21</xdr:col>
      <xdr:colOff>212725</xdr:colOff>
      <xdr:row>36</xdr:row>
      <xdr:rowOff>53183</xdr:rowOff>
    </xdr:to>
    <xdr:sp macro="" textlink="">
      <xdr:nvSpPr>
        <xdr:cNvPr id="543" name="円/楕円 542"/>
        <xdr:cNvSpPr/>
      </xdr:nvSpPr>
      <xdr:spPr>
        <a:xfrm>
          <a:off x="14541500" y="612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69710</xdr:rowOff>
    </xdr:from>
    <xdr:ext cx="534377" cy="259045"/>
    <xdr:sp macro="" textlink="">
      <xdr:nvSpPr>
        <xdr:cNvPr id="544" name="テキスト ボックス 543"/>
        <xdr:cNvSpPr txBox="1"/>
      </xdr:nvSpPr>
      <xdr:spPr>
        <a:xfrm>
          <a:off x="14325111" y="589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42966</xdr:rowOff>
    </xdr:from>
    <xdr:to>
      <xdr:col>20</xdr:col>
      <xdr:colOff>9525</xdr:colOff>
      <xdr:row>35</xdr:row>
      <xdr:rowOff>144566</xdr:rowOff>
    </xdr:to>
    <xdr:sp macro="" textlink="">
      <xdr:nvSpPr>
        <xdr:cNvPr id="545" name="円/楕円 544"/>
        <xdr:cNvSpPr/>
      </xdr:nvSpPr>
      <xdr:spPr>
        <a:xfrm>
          <a:off x="13652500" y="60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161093</xdr:rowOff>
    </xdr:from>
    <xdr:ext cx="534377" cy="259045"/>
    <xdr:sp macro="" textlink="">
      <xdr:nvSpPr>
        <xdr:cNvPr id="546" name="テキスト ボックス 545"/>
        <xdr:cNvSpPr txBox="1"/>
      </xdr:nvSpPr>
      <xdr:spPr>
        <a:xfrm>
          <a:off x="13436111" y="581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90272</xdr:rowOff>
    </xdr:from>
    <xdr:to>
      <xdr:col>18</xdr:col>
      <xdr:colOff>492125</xdr:colOff>
      <xdr:row>38</xdr:row>
      <xdr:rowOff>20422</xdr:rowOff>
    </xdr:to>
    <xdr:sp macro="" textlink="">
      <xdr:nvSpPr>
        <xdr:cNvPr id="547" name="円/楕円 546"/>
        <xdr:cNvSpPr/>
      </xdr:nvSpPr>
      <xdr:spPr>
        <a:xfrm>
          <a:off x="12763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36949</xdr:rowOff>
    </xdr:from>
    <xdr:ext cx="534377" cy="259045"/>
    <xdr:sp macro="" textlink="">
      <xdr:nvSpPr>
        <xdr:cNvPr id="548" name="テキスト ボックス 547"/>
        <xdr:cNvSpPr txBox="1"/>
      </xdr:nvSpPr>
      <xdr:spPr>
        <a:xfrm>
          <a:off x="12547111" y="620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168595</xdr:rowOff>
    </xdr:from>
    <xdr:to>
      <xdr:col>23</xdr:col>
      <xdr:colOff>517525</xdr:colOff>
      <xdr:row>57</xdr:row>
      <xdr:rowOff>6632</xdr:rowOff>
    </xdr:to>
    <xdr:cxnSp macro="">
      <xdr:nvCxnSpPr>
        <xdr:cNvPr id="577" name="直線コネクタ 576"/>
        <xdr:cNvCxnSpPr/>
      </xdr:nvCxnSpPr>
      <xdr:spPr>
        <a:xfrm flipV="1">
          <a:off x="15481300" y="9769795"/>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44130</xdr:rowOff>
    </xdr:from>
    <xdr:to>
      <xdr:col>22</xdr:col>
      <xdr:colOff>365125</xdr:colOff>
      <xdr:row>57</xdr:row>
      <xdr:rowOff>6632</xdr:rowOff>
    </xdr:to>
    <xdr:cxnSp macro="">
      <xdr:nvCxnSpPr>
        <xdr:cNvPr id="580" name="直線コネクタ 579"/>
        <xdr:cNvCxnSpPr/>
      </xdr:nvCxnSpPr>
      <xdr:spPr>
        <a:xfrm>
          <a:off x="14592300" y="9645330"/>
          <a:ext cx="889000" cy="13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44130</xdr:rowOff>
    </xdr:from>
    <xdr:to>
      <xdr:col>21</xdr:col>
      <xdr:colOff>161925</xdr:colOff>
      <xdr:row>56</xdr:row>
      <xdr:rowOff>162438</xdr:rowOff>
    </xdr:to>
    <xdr:cxnSp macro="">
      <xdr:nvCxnSpPr>
        <xdr:cNvPr id="583" name="直線コネクタ 582"/>
        <xdr:cNvCxnSpPr/>
      </xdr:nvCxnSpPr>
      <xdr:spPr>
        <a:xfrm flipV="1">
          <a:off x="13703300" y="9645330"/>
          <a:ext cx="889000" cy="11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162438</xdr:rowOff>
    </xdr:from>
    <xdr:to>
      <xdr:col>19</xdr:col>
      <xdr:colOff>644525</xdr:colOff>
      <xdr:row>57</xdr:row>
      <xdr:rowOff>24562</xdr:rowOff>
    </xdr:to>
    <xdr:cxnSp macro="">
      <xdr:nvCxnSpPr>
        <xdr:cNvPr id="586" name="直線コネクタ 585"/>
        <xdr:cNvCxnSpPr/>
      </xdr:nvCxnSpPr>
      <xdr:spPr>
        <a:xfrm flipV="1">
          <a:off x="12814300" y="9763638"/>
          <a:ext cx="889000" cy="3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117795</xdr:rowOff>
    </xdr:from>
    <xdr:to>
      <xdr:col>23</xdr:col>
      <xdr:colOff>568325</xdr:colOff>
      <xdr:row>57</xdr:row>
      <xdr:rowOff>47945</xdr:rowOff>
    </xdr:to>
    <xdr:sp macro="" textlink="">
      <xdr:nvSpPr>
        <xdr:cNvPr id="596" name="円/楕円 595"/>
        <xdr:cNvSpPr/>
      </xdr:nvSpPr>
      <xdr:spPr>
        <a:xfrm>
          <a:off x="16268700" y="971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96222</xdr:rowOff>
    </xdr:from>
    <xdr:ext cx="534377" cy="259045"/>
    <xdr:sp macro="" textlink="">
      <xdr:nvSpPr>
        <xdr:cNvPr id="597" name="教育費該当値テキスト"/>
        <xdr:cNvSpPr txBox="1"/>
      </xdr:nvSpPr>
      <xdr:spPr>
        <a:xfrm>
          <a:off x="16370300" y="969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51,208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127282</xdr:rowOff>
    </xdr:from>
    <xdr:to>
      <xdr:col>22</xdr:col>
      <xdr:colOff>415925</xdr:colOff>
      <xdr:row>57</xdr:row>
      <xdr:rowOff>57432</xdr:rowOff>
    </xdr:to>
    <xdr:sp macro="" textlink="">
      <xdr:nvSpPr>
        <xdr:cNvPr id="598" name="円/楕円 597"/>
        <xdr:cNvSpPr/>
      </xdr:nvSpPr>
      <xdr:spPr>
        <a:xfrm>
          <a:off x="15430500" y="97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48559</xdr:rowOff>
    </xdr:from>
    <xdr:ext cx="534377" cy="259045"/>
    <xdr:sp macro="" textlink="">
      <xdr:nvSpPr>
        <xdr:cNvPr id="599" name="テキスト ボックス 598"/>
        <xdr:cNvSpPr txBox="1"/>
      </xdr:nvSpPr>
      <xdr:spPr>
        <a:xfrm>
          <a:off x="15214111" y="982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164780</xdr:rowOff>
    </xdr:from>
    <xdr:to>
      <xdr:col>21</xdr:col>
      <xdr:colOff>212725</xdr:colOff>
      <xdr:row>56</xdr:row>
      <xdr:rowOff>94930</xdr:rowOff>
    </xdr:to>
    <xdr:sp macro="" textlink="">
      <xdr:nvSpPr>
        <xdr:cNvPr id="600" name="円/楕円 599"/>
        <xdr:cNvSpPr/>
      </xdr:nvSpPr>
      <xdr:spPr>
        <a:xfrm>
          <a:off x="14541500" y="95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111457</xdr:rowOff>
    </xdr:from>
    <xdr:ext cx="534377" cy="259045"/>
    <xdr:sp macro="" textlink="">
      <xdr:nvSpPr>
        <xdr:cNvPr id="601" name="テキスト ボックス 600"/>
        <xdr:cNvSpPr txBox="1"/>
      </xdr:nvSpPr>
      <xdr:spPr>
        <a:xfrm>
          <a:off x="14325111" y="93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111638</xdr:rowOff>
    </xdr:from>
    <xdr:to>
      <xdr:col>20</xdr:col>
      <xdr:colOff>9525</xdr:colOff>
      <xdr:row>57</xdr:row>
      <xdr:rowOff>41788</xdr:rowOff>
    </xdr:to>
    <xdr:sp macro="" textlink="">
      <xdr:nvSpPr>
        <xdr:cNvPr id="602" name="円/楕円 601"/>
        <xdr:cNvSpPr/>
      </xdr:nvSpPr>
      <xdr:spPr>
        <a:xfrm>
          <a:off x="13652500" y="97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32915</xdr:rowOff>
    </xdr:from>
    <xdr:ext cx="534377" cy="259045"/>
    <xdr:sp macro="" textlink="">
      <xdr:nvSpPr>
        <xdr:cNvPr id="603" name="テキスト ボックス 602"/>
        <xdr:cNvSpPr txBox="1"/>
      </xdr:nvSpPr>
      <xdr:spPr>
        <a:xfrm>
          <a:off x="13436111" y="98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145212</xdr:rowOff>
    </xdr:from>
    <xdr:to>
      <xdr:col>18</xdr:col>
      <xdr:colOff>492125</xdr:colOff>
      <xdr:row>57</xdr:row>
      <xdr:rowOff>75362</xdr:rowOff>
    </xdr:to>
    <xdr:sp macro="" textlink="">
      <xdr:nvSpPr>
        <xdr:cNvPr id="604" name="円/楕円 603"/>
        <xdr:cNvSpPr/>
      </xdr:nvSpPr>
      <xdr:spPr>
        <a:xfrm>
          <a:off x="12763500" y="97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66489</xdr:rowOff>
    </xdr:from>
    <xdr:ext cx="534377" cy="259045"/>
    <xdr:sp macro="" textlink="">
      <xdr:nvSpPr>
        <xdr:cNvPr id="605" name="テキスト ボックス 604"/>
        <xdr:cNvSpPr txBox="1"/>
      </xdr:nvSpPr>
      <xdr:spPr>
        <a:xfrm>
          <a:off x="12547111" y="98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94391</xdr:rowOff>
    </xdr:from>
    <xdr:to>
      <xdr:col>23</xdr:col>
      <xdr:colOff>517525</xdr:colOff>
      <xdr:row>78</xdr:row>
      <xdr:rowOff>97410</xdr:rowOff>
    </xdr:to>
    <xdr:cxnSp macro="">
      <xdr:nvCxnSpPr>
        <xdr:cNvPr id="632" name="直線コネクタ 631"/>
        <xdr:cNvCxnSpPr/>
      </xdr:nvCxnSpPr>
      <xdr:spPr>
        <a:xfrm flipV="1">
          <a:off x="15481300" y="13296041"/>
          <a:ext cx="838200" cy="17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63370</xdr:rowOff>
    </xdr:from>
    <xdr:to>
      <xdr:col>22</xdr:col>
      <xdr:colOff>365125</xdr:colOff>
      <xdr:row>78</xdr:row>
      <xdr:rowOff>97410</xdr:rowOff>
    </xdr:to>
    <xdr:cxnSp macro="">
      <xdr:nvCxnSpPr>
        <xdr:cNvPr id="635" name="直線コネクタ 634"/>
        <xdr:cNvCxnSpPr/>
      </xdr:nvCxnSpPr>
      <xdr:spPr>
        <a:xfrm>
          <a:off x="14592300" y="13265020"/>
          <a:ext cx="889000" cy="20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63370</xdr:rowOff>
    </xdr:from>
    <xdr:to>
      <xdr:col>21</xdr:col>
      <xdr:colOff>161925</xdr:colOff>
      <xdr:row>77</xdr:row>
      <xdr:rowOff>167452</xdr:rowOff>
    </xdr:to>
    <xdr:cxnSp macro="">
      <xdr:nvCxnSpPr>
        <xdr:cNvPr id="638" name="直線コネクタ 637"/>
        <xdr:cNvCxnSpPr/>
      </xdr:nvCxnSpPr>
      <xdr:spPr>
        <a:xfrm flipV="1">
          <a:off x="13703300" y="13265020"/>
          <a:ext cx="889000" cy="10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167659</xdr:rowOff>
    </xdr:from>
    <xdr:ext cx="469744" cy="259045"/>
    <xdr:sp macro="" textlink="">
      <xdr:nvSpPr>
        <xdr:cNvPr id="640" name="テキスト ボックス 639"/>
        <xdr:cNvSpPr txBox="1"/>
      </xdr:nvSpPr>
      <xdr:spPr>
        <a:xfrm>
          <a:off x="14357427"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167452</xdr:rowOff>
    </xdr:from>
    <xdr:to>
      <xdr:col>19</xdr:col>
      <xdr:colOff>644525</xdr:colOff>
      <xdr:row>78</xdr:row>
      <xdr:rowOff>24577</xdr:rowOff>
    </xdr:to>
    <xdr:cxnSp macro="">
      <xdr:nvCxnSpPr>
        <xdr:cNvPr id="641" name="直線コネクタ 640"/>
        <xdr:cNvCxnSpPr/>
      </xdr:nvCxnSpPr>
      <xdr:spPr>
        <a:xfrm flipV="1">
          <a:off x="12814300" y="1336910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43591</xdr:rowOff>
    </xdr:from>
    <xdr:to>
      <xdr:col>23</xdr:col>
      <xdr:colOff>568325</xdr:colOff>
      <xdr:row>77</xdr:row>
      <xdr:rowOff>145191</xdr:rowOff>
    </xdr:to>
    <xdr:sp macro="" textlink="">
      <xdr:nvSpPr>
        <xdr:cNvPr id="651" name="円/楕円 650"/>
        <xdr:cNvSpPr/>
      </xdr:nvSpPr>
      <xdr:spPr>
        <a:xfrm>
          <a:off x="16268700" y="132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66468</xdr:rowOff>
    </xdr:from>
    <xdr:ext cx="469744" cy="259045"/>
    <xdr:sp macro="" textlink="">
      <xdr:nvSpPr>
        <xdr:cNvPr id="652" name="災害復旧費該当値テキスト"/>
        <xdr:cNvSpPr txBox="1"/>
      </xdr:nvSpPr>
      <xdr:spPr>
        <a:xfrm>
          <a:off x="16370300" y="1309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46610</xdr:rowOff>
    </xdr:from>
    <xdr:to>
      <xdr:col>22</xdr:col>
      <xdr:colOff>415925</xdr:colOff>
      <xdr:row>78</xdr:row>
      <xdr:rowOff>148210</xdr:rowOff>
    </xdr:to>
    <xdr:sp macro="" textlink="">
      <xdr:nvSpPr>
        <xdr:cNvPr id="653" name="円/楕円 652"/>
        <xdr:cNvSpPr/>
      </xdr:nvSpPr>
      <xdr:spPr>
        <a:xfrm>
          <a:off x="15430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139337</xdr:rowOff>
    </xdr:from>
    <xdr:ext cx="469744" cy="259045"/>
    <xdr:sp macro="" textlink="">
      <xdr:nvSpPr>
        <xdr:cNvPr id="654" name="テキスト ボックス 653"/>
        <xdr:cNvSpPr txBox="1"/>
      </xdr:nvSpPr>
      <xdr:spPr>
        <a:xfrm>
          <a:off x="15246427" y="1351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12570</xdr:rowOff>
    </xdr:from>
    <xdr:to>
      <xdr:col>21</xdr:col>
      <xdr:colOff>212725</xdr:colOff>
      <xdr:row>77</xdr:row>
      <xdr:rowOff>114170</xdr:rowOff>
    </xdr:to>
    <xdr:sp macro="" textlink="">
      <xdr:nvSpPr>
        <xdr:cNvPr id="655" name="円/楕円 654"/>
        <xdr:cNvSpPr/>
      </xdr:nvSpPr>
      <xdr:spPr>
        <a:xfrm>
          <a:off x="14541500" y="132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130697</xdr:rowOff>
    </xdr:from>
    <xdr:ext cx="534377" cy="259045"/>
    <xdr:sp macro="" textlink="">
      <xdr:nvSpPr>
        <xdr:cNvPr id="656" name="テキスト ボックス 655"/>
        <xdr:cNvSpPr txBox="1"/>
      </xdr:nvSpPr>
      <xdr:spPr>
        <a:xfrm>
          <a:off x="14325111" y="1298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116652</xdr:rowOff>
    </xdr:from>
    <xdr:to>
      <xdr:col>20</xdr:col>
      <xdr:colOff>9525</xdr:colOff>
      <xdr:row>78</xdr:row>
      <xdr:rowOff>46802</xdr:rowOff>
    </xdr:to>
    <xdr:sp macro="" textlink="">
      <xdr:nvSpPr>
        <xdr:cNvPr id="657" name="円/楕円 656"/>
        <xdr:cNvSpPr/>
      </xdr:nvSpPr>
      <xdr:spPr>
        <a:xfrm>
          <a:off x="13652500" y="133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37929</xdr:rowOff>
    </xdr:from>
    <xdr:ext cx="469744" cy="259045"/>
    <xdr:sp macro="" textlink="">
      <xdr:nvSpPr>
        <xdr:cNvPr id="658" name="テキスト ボックス 657"/>
        <xdr:cNvSpPr txBox="1"/>
      </xdr:nvSpPr>
      <xdr:spPr>
        <a:xfrm>
          <a:off x="13468427" y="134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145227</xdr:rowOff>
    </xdr:from>
    <xdr:to>
      <xdr:col>18</xdr:col>
      <xdr:colOff>492125</xdr:colOff>
      <xdr:row>78</xdr:row>
      <xdr:rowOff>75377</xdr:rowOff>
    </xdr:to>
    <xdr:sp macro="" textlink="">
      <xdr:nvSpPr>
        <xdr:cNvPr id="659" name="円/楕円 658"/>
        <xdr:cNvSpPr/>
      </xdr:nvSpPr>
      <xdr:spPr>
        <a:xfrm>
          <a:off x="12763500" y="133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66504</xdr:rowOff>
    </xdr:from>
    <xdr:ext cx="469744" cy="259045"/>
    <xdr:sp macro="" textlink="">
      <xdr:nvSpPr>
        <xdr:cNvPr id="660" name="テキスト ボックス 659"/>
        <xdr:cNvSpPr txBox="1"/>
      </xdr:nvSpPr>
      <xdr:spPr>
        <a:xfrm>
          <a:off x="12579427" y="1343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168481</xdr:rowOff>
    </xdr:from>
    <xdr:to>
      <xdr:col>23</xdr:col>
      <xdr:colOff>517525</xdr:colOff>
      <xdr:row>97</xdr:row>
      <xdr:rowOff>12302</xdr:rowOff>
    </xdr:to>
    <xdr:cxnSp macro="">
      <xdr:nvCxnSpPr>
        <xdr:cNvPr id="689" name="直線コネクタ 688"/>
        <xdr:cNvCxnSpPr/>
      </xdr:nvCxnSpPr>
      <xdr:spPr>
        <a:xfrm>
          <a:off x="15481300" y="16627681"/>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156133</xdr:rowOff>
    </xdr:from>
    <xdr:to>
      <xdr:col>22</xdr:col>
      <xdr:colOff>365125</xdr:colOff>
      <xdr:row>96</xdr:row>
      <xdr:rowOff>168481</xdr:rowOff>
    </xdr:to>
    <xdr:cxnSp macro="">
      <xdr:nvCxnSpPr>
        <xdr:cNvPr id="692" name="直線コネクタ 691"/>
        <xdr:cNvCxnSpPr/>
      </xdr:nvCxnSpPr>
      <xdr:spPr>
        <a:xfrm>
          <a:off x="14592300" y="16615333"/>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156133</xdr:rowOff>
    </xdr:from>
    <xdr:to>
      <xdr:col>21</xdr:col>
      <xdr:colOff>161925</xdr:colOff>
      <xdr:row>96</xdr:row>
      <xdr:rowOff>160789</xdr:rowOff>
    </xdr:to>
    <xdr:cxnSp macro="">
      <xdr:nvCxnSpPr>
        <xdr:cNvPr id="695" name="直線コネクタ 694"/>
        <xdr:cNvCxnSpPr/>
      </xdr:nvCxnSpPr>
      <xdr:spPr>
        <a:xfrm flipV="1">
          <a:off x="13703300" y="16615333"/>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160789</xdr:rowOff>
    </xdr:from>
    <xdr:to>
      <xdr:col>19</xdr:col>
      <xdr:colOff>644525</xdr:colOff>
      <xdr:row>96</xdr:row>
      <xdr:rowOff>168024</xdr:rowOff>
    </xdr:to>
    <xdr:cxnSp macro="">
      <xdr:nvCxnSpPr>
        <xdr:cNvPr id="698" name="直線コネクタ 697"/>
        <xdr:cNvCxnSpPr/>
      </xdr:nvCxnSpPr>
      <xdr:spPr>
        <a:xfrm flipV="1">
          <a:off x="12814300" y="16619989"/>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132952</xdr:rowOff>
    </xdr:from>
    <xdr:to>
      <xdr:col>23</xdr:col>
      <xdr:colOff>568325</xdr:colOff>
      <xdr:row>97</xdr:row>
      <xdr:rowOff>63102</xdr:rowOff>
    </xdr:to>
    <xdr:sp macro="" textlink="">
      <xdr:nvSpPr>
        <xdr:cNvPr id="708" name="円/楕円 707"/>
        <xdr:cNvSpPr/>
      </xdr:nvSpPr>
      <xdr:spPr>
        <a:xfrm>
          <a:off x="16268700" y="165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155829</xdr:rowOff>
    </xdr:from>
    <xdr:ext cx="534377" cy="259045"/>
    <xdr:sp macro="" textlink="">
      <xdr:nvSpPr>
        <xdr:cNvPr id="709" name="公債費該当値テキスト"/>
        <xdr:cNvSpPr txBox="1"/>
      </xdr:nvSpPr>
      <xdr:spPr>
        <a:xfrm>
          <a:off x="16370300" y="164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98,438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117681</xdr:rowOff>
    </xdr:from>
    <xdr:to>
      <xdr:col>22</xdr:col>
      <xdr:colOff>415925</xdr:colOff>
      <xdr:row>97</xdr:row>
      <xdr:rowOff>47831</xdr:rowOff>
    </xdr:to>
    <xdr:sp macro="" textlink="">
      <xdr:nvSpPr>
        <xdr:cNvPr id="710" name="円/楕円 709"/>
        <xdr:cNvSpPr/>
      </xdr:nvSpPr>
      <xdr:spPr>
        <a:xfrm>
          <a:off x="15430500" y="165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64358</xdr:rowOff>
    </xdr:from>
    <xdr:ext cx="599010" cy="259045"/>
    <xdr:sp macro="" textlink="">
      <xdr:nvSpPr>
        <xdr:cNvPr id="711" name="テキスト ボックス 710"/>
        <xdr:cNvSpPr txBox="1"/>
      </xdr:nvSpPr>
      <xdr:spPr>
        <a:xfrm>
          <a:off x="15181794" y="1635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102,446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105333</xdr:rowOff>
    </xdr:from>
    <xdr:to>
      <xdr:col>21</xdr:col>
      <xdr:colOff>212725</xdr:colOff>
      <xdr:row>97</xdr:row>
      <xdr:rowOff>35483</xdr:rowOff>
    </xdr:to>
    <xdr:sp macro="" textlink="">
      <xdr:nvSpPr>
        <xdr:cNvPr id="712" name="円/楕円 711"/>
        <xdr:cNvSpPr/>
      </xdr:nvSpPr>
      <xdr:spPr>
        <a:xfrm>
          <a:off x="14541500" y="165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52010</xdr:rowOff>
    </xdr:from>
    <xdr:ext cx="599010" cy="259045"/>
    <xdr:sp macro="" textlink="">
      <xdr:nvSpPr>
        <xdr:cNvPr id="713" name="テキスト ボックス 712"/>
        <xdr:cNvSpPr txBox="1"/>
      </xdr:nvSpPr>
      <xdr:spPr>
        <a:xfrm>
          <a:off x="14292794" y="163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109989</xdr:rowOff>
    </xdr:from>
    <xdr:to>
      <xdr:col>20</xdr:col>
      <xdr:colOff>9525</xdr:colOff>
      <xdr:row>97</xdr:row>
      <xdr:rowOff>40139</xdr:rowOff>
    </xdr:to>
    <xdr:sp macro="" textlink="">
      <xdr:nvSpPr>
        <xdr:cNvPr id="714" name="円/楕円 713"/>
        <xdr:cNvSpPr/>
      </xdr:nvSpPr>
      <xdr:spPr>
        <a:xfrm>
          <a:off x="13652500" y="165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56666</xdr:rowOff>
    </xdr:from>
    <xdr:ext cx="599010" cy="259045"/>
    <xdr:sp macro="" textlink="">
      <xdr:nvSpPr>
        <xdr:cNvPr id="715" name="テキスト ボックス 714"/>
        <xdr:cNvSpPr txBox="1"/>
      </xdr:nvSpPr>
      <xdr:spPr>
        <a:xfrm>
          <a:off x="13403794" y="1634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117224</xdr:rowOff>
    </xdr:from>
    <xdr:to>
      <xdr:col>18</xdr:col>
      <xdr:colOff>492125</xdr:colOff>
      <xdr:row>97</xdr:row>
      <xdr:rowOff>47374</xdr:rowOff>
    </xdr:to>
    <xdr:sp macro="" textlink="">
      <xdr:nvSpPr>
        <xdr:cNvPr id="716" name="円/楕円 715"/>
        <xdr:cNvSpPr/>
      </xdr:nvSpPr>
      <xdr:spPr>
        <a:xfrm>
          <a:off x="12763500" y="165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63901</xdr:rowOff>
    </xdr:from>
    <xdr:ext cx="599010" cy="259045"/>
    <xdr:sp macro="" textlink="">
      <xdr:nvSpPr>
        <xdr:cNvPr id="717" name="テキスト ボックス 716"/>
        <xdr:cNvSpPr txBox="1"/>
      </xdr:nvSpPr>
      <xdr:spPr>
        <a:xfrm>
          <a:off x="12514794" y="1635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135357</xdr:rowOff>
    </xdr:from>
    <xdr:to>
      <xdr:col>32</xdr:col>
      <xdr:colOff>187325</xdr:colOff>
      <xdr:row>38</xdr:row>
      <xdr:rowOff>137414</xdr:rowOff>
    </xdr:to>
    <xdr:cxnSp macro="">
      <xdr:nvCxnSpPr>
        <xdr:cNvPr id="744" name="直線コネクタ 743"/>
        <xdr:cNvCxnSpPr/>
      </xdr:nvCxnSpPr>
      <xdr:spPr>
        <a:xfrm>
          <a:off x="21323300" y="665045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135357</xdr:rowOff>
    </xdr:from>
    <xdr:to>
      <xdr:col>31</xdr:col>
      <xdr:colOff>34925</xdr:colOff>
      <xdr:row>38</xdr:row>
      <xdr:rowOff>139700</xdr:rowOff>
    </xdr:to>
    <xdr:cxnSp macro="">
      <xdr:nvCxnSpPr>
        <xdr:cNvPr id="747" name="直線コネクタ 746"/>
        <xdr:cNvCxnSpPr/>
      </xdr:nvCxnSpPr>
      <xdr:spPr>
        <a:xfrm flipV="1">
          <a:off x="20434300" y="665045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86614</xdr:rowOff>
    </xdr:from>
    <xdr:to>
      <xdr:col>32</xdr:col>
      <xdr:colOff>238125</xdr:colOff>
      <xdr:row>39</xdr:row>
      <xdr:rowOff>16764</xdr:rowOff>
    </xdr:to>
    <xdr:sp macro="" textlink="">
      <xdr:nvSpPr>
        <xdr:cNvPr id="763" name="円/楕円 762"/>
        <xdr:cNvSpPr/>
      </xdr:nvSpPr>
      <xdr:spPr>
        <a:xfrm>
          <a:off x="22110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313932" cy="259045"/>
    <xdr:sp macro="" textlink="">
      <xdr:nvSpPr>
        <xdr:cNvPr id="764" name="諸支出金該当値テキスト"/>
        <xdr:cNvSpPr txBox="1"/>
      </xdr:nvSpPr>
      <xdr:spPr>
        <a:xfrm>
          <a:off x="22212300" y="6553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84557</xdr:rowOff>
    </xdr:from>
    <xdr:to>
      <xdr:col>31</xdr:col>
      <xdr:colOff>85725</xdr:colOff>
      <xdr:row>39</xdr:row>
      <xdr:rowOff>14707</xdr:rowOff>
    </xdr:to>
    <xdr:sp macro="" textlink="">
      <xdr:nvSpPr>
        <xdr:cNvPr id="765" name="円/楕円 764"/>
        <xdr:cNvSpPr/>
      </xdr:nvSpPr>
      <xdr:spPr>
        <a:xfrm>
          <a:off x="21272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5834</xdr:rowOff>
    </xdr:from>
    <xdr:ext cx="313932" cy="259045"/>
    <xdr:sp macro="" textlink="">
      <xdr:nvSpPr>
        <xdr:cNvPr id="766" name="テキスト ボックス 765"/>
        <xdr:cNvSpPr txBox="1"/>
      </xdr:nvSpPr>
      <xdr:spPr>
        <a:xfrm>
          <a:off x="21166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・民生費については、</a:t>
          </a:r>
          <a:r>
            <a:rPr kumimoji="1" lang="ja-JP" altLang="ja-JP" sz="1100">
              <a:solidFill>
                <a:schemeClr val="dk1"/>
              </a:solidFill>
              <a:effectLst/>
              <a:latin typeface="+mn-lt"/>
              <a:ea typeface="+mn-ea"/>
              <a:cs typeface="+mn-cs"/>
            </a:rPr>
            <a:t>子どものための教育保育給付事業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年金生活者等支援臨時福祉給付金給付事業</a:t>
          </a:r>
          <a:r>
            <a:rPr kumimoji="1" lang="ja-JP" altLang="en-US" sz="1100">
              <a:solidFill>
                <a:schemeClr val="dk1"/>
              </a:solidFill>
              <a:effectLst/>
              <a:latin typeface="+mn-lt"/>
              <a:ea typeface="+mn-ea"/>
              <a:cs typeface="+mn-cs"/>
            </a:rPr>
            <a:t>、後期高齢者医療事業特別会計繰出金などの事業費が増加したことから数値が上昇している。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・衛生費については、</a:t>
          </a:r>
          <a:r>
            <a:rPr kumimoji="1" lang="ja-JP" altLang="ja-JP" sz="1100">
              <a:solidFill>
                <a:schemeClr val="dk1"/>
              </a:solidFill>
              <a:effectLst/>
              <a:latin typeface="+mn-lt"/>
              <a:ea typeface="+mn-ea"/>
              <a:cs typeface="+mn-cs"/>
            </a:rPr>
            <a:t>平成２７年度で新不燃物処分場の整備を終えたことから数値が減少</a:t>
          </a:r>
          <a:r>
            <a:rPr kumimoji="1" lang="ja-JP" altLang="en-US" sz="1100">
              <a:solidFill>
                <a:schemeClr val="dk1"/>
              </a:solidFill>
              <a:effectLst/>
              <a:latin typeface="+mn-lt"/>
              <a:ea typeface="+mn-ea"/>
              <a:cs typeface="+mn-cs"/>
            </a:rPr>
            <a:t>している。</a:t>
          </a:r>
          <a:endParaRPr kumimoji="1" lang="en-US" altLang="ja-JP" sz="1100">
            <a:solidFill>
              <a:schemeClr val="dk1"/>
            </a:solidFill>
            <a:effectLst/>
            <a:latin typeface="ＭＳ Ｐゴシック"/>
            <a:ea typeface="+mn-ea"/>
            <a:cs typeface="+mn-cs"/>
          </a:endParaRPr>
        </a:p>
        <a:p>
          <a:r>
            <a:rPr kumimoji="1" lang="ja-JP" altLang="en-US" sz="1100">
              <a:solidFill>
                <a:schemeClr val="dk1"/>
              </a:solidFill>
              <a:effectLst/>
              <a:latin typeface="ＭＳ Ｐゴシック"/>
              <a:ea typeface="+mn-ea"/>
              <a:cs typeface="+mn-cs"/>
            </a:rPr>
            <a:t>　・災害復旧費については、平成２８年７月の梅雨前線豪雨等により大きく事業費が増加している。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今後は合併算定替えの縮減により普通交付税が減少することが見込まれ、実質単年度収支の比率は上昇していくことが予想される。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その一方で、財政調整基金の残高が減少を続けており、中長期財政計画により将来の財政状況を把握した上で、事業の選択と集中をより徹底し、経費の削減を図りながら安定した財政運営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２８年度において、赤字決算となっている会計は住宅新築資金等貸付事業特別会計のみとなっているが、平成２４年度からの推移が示すように、公営企業会計（病院事業、水道事業）の黒字額も年々減少してき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特に病院事業会計においては、大田市立病院の整形外科医の不在による診療報酬の減少が病院経営に直接的に影響を与えており、単年度における収支は赤字が続いている。しかしながら、平成２３年に開設した島根大学医学部による総合医療学講座の取り組みや回復期病床への病床転換の取り組み等により、収支は徐々に改善されてき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23646298</v>
      </c>
      <c r="BO4" s="381"/>
      <c r="BP4" s="381"/>
      <c r="BQ4" s="381"/>
      <c r="BR4" s="381"/>
      <c r="BS4" s="381"/>
      <c r="BT4" s="381"/>
      <c r="BU4" s="382"/>
      <c r="BV4" s="380">
        <v>25129998</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2.5</v>
      </c>
      <c r="CU4" s="387"/>
      <c r="CV4" s="387"/>
      <c r="CW4" s="387"/>
      <c r="CX4" s="387"/>
      <c r="CY4" s="387"/>
      <c r="CZ4" s="387"/>
      <c r="DA4" s="388"/>
      <c r="DB4" s="386">
        <v>1.9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23223353</v>
      </c>
      <c r="BO5" s="418"/>
      <c r="BP5" s="418"/>
      <c r="BQ5" s="418"/>
      <c r="BR5" s="418"/>
      <c r="BS5" s="418"/>
      <c r="BT5" s="418"/>
      <c r="BU5" s="419"/>
      <c r="BV5" s="417">
        <v>24750705</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93.9</v>
      </c>
      <c r="CU5" s="415"/>
      <c r="CV5" s="415"/>
      <c r="CW5" s="415"/>
      <c r="CX5" s="415"/>
      <c r="CY5" s="415"/>
      <c r="CZ5" s="415"/>
      <c r="DA5" s="416"/>
      <c r="DB5" s="414">
        <v>92</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422945</v>
      </c>
      <c r="BO6" s="418"/>
      <c r="BP6" s="418"/>
      <c r="BQ6" s="418"/>
      <c r="BR6" s="418"/>
      <c r="BS6" s="418"/>
      <c r="BT6" s="418"/>
      <c r="BU6" s="419"/>
      <c r="BV6" s="417">
        <v>379293</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97.9</v>
      </c>
      <c r="CU6" s="455"/>
      <c r="CV6" s="455"/>
      <c r="CW6" s="455"/>
      <c r="CX6" s="455"/>
      <c r="CY6" s="455"/>
      <c r="CZ6" s="455"/>
      <c r="DA6" s="456"/>
      <c r="DB6" s="454">
        <v>96.9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81070</v>
      </c>
      <c r="BO7" s="418"/>
      <c r="BP7" s="418"/>
      <c r="BQ7" s="418"/>
      <c r="BR7" s="418"/>
      <c r="BS7" s="418"/>
      <c r="BT7" s="418"/>
      <c r="BU7" s="419"/>
      <c r="BV7" s="417">
        <v>101470</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13937841</v>
      </c>
      <c r="CU7" s="418"/>
      <c r="CV7" s="418"/>
      <c r="CW7" s="418"/>
      <c r="CX7" s="418"/>
      <c r="CY7" s="418"/>
      <c r="CZ7" s="418"/>
      <c r="DA7" s="419"/>
      <c r="DB7" s="417">
        <v>14296464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341875</v>
      </c>
      <c r="BO8" s="418"/>
      <c r="BP8" s="418"/>
      <c r="BQ8" s="418"/>
      <c r="BR8" s="418"/>
      <c r="BS8" s="418"/>
      <c r="BT8" s="418"/>
      <c r="BU8" s="419"/>
      <c r="BV8" s="417">
        <v>277823</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0.28000000000000003</v>
      </c>
      <c r="CU8" s="458"/>
      <c r="CV8" s="458"/>
      <c r="CW8" s="458"/>
      <c r="CX8" s="458"/>
      <c r="CY8" s="458"/>
      <c r="CZ8" s="458"/>
      <c r="DA8" s="459"/>
      <c r="DB8" s="457">
        <v>0.28000000000000003</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35166</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64052</v>
      </c>
      <c r="BO9" s="418"/>
      <c r="BP9" s="418"/>
      <c r="BQ9" s="418"/>
      <c r="BR9" s="418"/>
      <c r="BS9" s="418"/>
      <c r="BT9" s="418"/>
      <c r="BU9" s="419"/>
      <c r="BV9" s="417">
        <v>23716</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20.9</v>
      </c>
      <c r="CU9" s="415"/>
      <c r="CV9" s="415"/>
      <c r="CW9" s="415"/>
      <c r="CX9" s="415"/>
      <c r="CY9" s="415"/>
      <c r="CZ9" s="415"/>
      <c r="DA9" s="416"/>
      <c r="DB9" s="414">
        <v>21.5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37996</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1798</v>
      </c>
      <c r="BO10" s="418"/>
      <c r="BP10" s="418"/>
      <c r="BQ10" s="418"/>
      <c r="BR10" s="418"/>
      <c r="BS10" s="418"/>
      <c r="BT10" s="418"/>
      <c r="BU10" s="419"/>
      <c r="BV10" s="417">
        <v>2711</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36100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120000</v>
      </c>
      <c r="BO12" s="418"/>
      <c r="BP12" s="418"/>
      <c r="BQ12" s="418"/>
      <c r="BR12" s="418"/>
      <c r="BS12" s="418"/>
      <c r="BT12" s="418"/>
      <c r="BU12" s="419"/>
      <c r="BV12" s="417">
        <v>250000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35760</v>
      </c>
      <c r="S13" s="499"/>
      <c r="T13" s="499"/>
      <c r="U13" s="499"/>
      <c r="V13" s="500"/>
      <c r="W13" s="433" t="s">
        <v>123</v>
      </c>
      <c r="X13" s="434"/>
      <c r="Y13" s="434"/>
      <c r="Z13" s="434"/>
      <c r="AA13" s="434"/>
      <c r="AB13" s="424"/>
      <c r="AC13" s="468">
        <v>1678</v>
      </c>
      <c r="AD13" s="469"/>
      <c r="AE13" s="469"/>
      <c r="AF13" s="469"/>
      <c r="AG13" s="508"/>
      <c r="AH13" s="468">
        <v>1985</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-54150</v>
      </c>
      <c r="BO13" s="418"/>
      <c r="BP13" s="418"/>
      <c r="BQ13" s="418"/>
      <c r="BR13" s="418"/>
      <c r="BS13" s="418"/>
      <c r="BT13" s="418"/>
      <c r="BU13" s="419"/>
      <c r="BV13" s="417">
        <v>-223573</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13.3</v>
      </c>
      <c r="CU13" s="415"/>
      <c r="CV13" s="415"/>
      <c r="CW13" s="415"/>
      <c r="CX13" s="415"/>
      <c r="CY13" s="415"/>
      <c r="CZ13" s="415"/>
      <c r="DA13" s="416"/>
      <c r="DB13" s="414">
        <v>13.9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36668</v>
      </c>
      <c r="S14" s="499"/>
      <c r="T14" s="499"/>
      <c r="U14" s="499"/>
      <c r="V14" s="500"/>
      <c r="W14" s="407"/>
      <c r="X14" s="408"/>
      <c r="Y14" s="408"/>
      <c r="Z14" s="408"/>
      <c r="AA14" s="408"/>
      <c r="AB14" s="397"/>
      <c r="AC14" s="501">
        <v>10.1</v>
      </c>
      <c r="AD14" s="502"/>
      <c r="AE14" s="502"/>
      <c r="AF14" s="502"/>
      <c r="AG14" s="503"/>
      <c r="AH14" s="501">
        <v>11.1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90.1</v>
      </c>
      <c r="CU14" s="513"/>
      <c r="CV14" s="513"/>
      <c r="CW14" s="513"/>
      <c r="CX14" s="513"/>
      <c r="CY14" s="513"/>
      <c r="CZ14" s="513"/>
      <c r="DA14" s="514"/>
      <c r="DB14" s="512">
        <v>91.2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36340</v>
      </c>
      <c r="S15" s="499"/>
      <c r="T15" s="499"/>
      <c r="U15" s="499"/>
      <c r="V15" s="500"/>
      <c r="W15" s="433" t="s">
        <v>129</v>
      </c>
      <c r="X15" s="434"/>
      <c r="Y15" s="434"/>
      <c r="Z15" s="434"/>
      <c r="AA15" s="434"/>
      <c r="AB15" s="424"/>
      <c r="AC15" s="468">
        <v>4276</v>
      </c>
      <c r="AD15" s="469"/>
      <c r="AE15" s="469"/>
      <c r="AF15" s="469"/>
      <c r="AG15" s="508"/>
      <c r="AH15" s="468">
        <v>4765</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3355949</v>
      </c>
      <c r="BO15" s="381"/>
      <c r="BP15" s="381"/>
      <c r="BQ15" s="381"/>
      <c r="BR15" s="381"/>
      <c r="BS15" s="381"/>
      <c r="BT15" s="381"/>
      <c r="BU15" s="382"/>
      <c r="BV15" s="380">
        <v>3325304</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25.7</v>
      </c>
      <c r="AD16" s="502"/>
      <c r="AE16" s="502"/>
      <c r="AF16" s="502"/>
      <c r="AG16" s="503"/>
      <c r="AH16" s="501">
        <v>26.6</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11882965</v>
      </c>
      <c r="BO16" s="418"/>
      <c r="BP16" s="418"/>
      <c r="BQ16" s="418"/>
      <c r="BR16" s="418"/>
      <c r="BS16" s="418"/>
      <c r="BT16" s="418"/>
      <c r="BU16" s="419"/>
      <c r="BV16" s="417">
        <v>11816402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10657</v>
      </c>
      <c r="AD17" s="469"/>
      <c r="AE17" s="469"/>
      <c r="AF17" s="469"/>
      <c r="AG17" s="508"/>
      <c r="AH17" s="468">
        <v>11130</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4219413</v>
      </c>
      <c r="BO17" s="418"/>
      <c r="BP17" s="418"/>
      <c r="BQ17" s="418"/>
      <c r="BR17" s="418"/>
      <c r="BS17" s="418"/>
      <c r="BT17" s="418"/>
      <c r="BU17" s="419"/>
      <c r="BV17" s="417">
        <v>4170199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435.71</v>
      </c>
      <c r="M18" s="530"/>
      <c r="N18" s="530"/>
      <c r="O18" s="530"/>
      <c r="P18" s="530"/>
      <c r="Q18" s="530"/>
      <c r="R18" s="531"/>
      <c r="S18" s="531"/>
      <c r="T18" s="531"/>
      <c r="U18" s="531"/>
      <c r="V18" s="532"/>
      <c r="W18" s="435"/>
      <c r="X18" s="436"/>
      <c r="Y18" s="436"/>
      <c r="Z18" s="436"/>
      <c r="AA18" s="436"/>
      <c r="AB18" s="427"/>
      <c r="AC18" s="533">
        <v>64.2</v>
      </c>
      <c r="AD18" s="534"/>
      <c r="AE18" s="534"/>
      <c r="AF18" s="534"/>
      <c r="AG18" s="535"/>
      <c r="AH18" s="533">
        <v>62.2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13367036</v>
      </c>
      <c r="BO18" s="418"/>
      <c r="BP18" s="418"/>
      <c r="BQ18" s="418"/>
      <c r="BR18" s="418"/>
      <c r="BS18" s="418"/>
      <c r="BT18" s="418"/>
      <c r="BU18" s="419"/>
      <c r="BV18" s="417">
        <v>13527021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81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16670612</v>
      </c>
      <c r="BO19" s="418"/>
      <c r="BP19" s="418"/>
      <c r="BQ19" s="418"/>
      <c r="BR19" s="418"/>
      <c r="BS19" s="418"/>
      <c r="BT19" s="418"/>
      <c r="BU19" s="419"/>
      <c r="BV19" s="417">
        <v>17143352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13613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31909372</v>
      </c>
      <c r="BO23" s="418"/>
      <c r="BP23" s="418"/>
      <c r="BQ23" s="418"/>
      <c r="BR23" s="418"/>
      <c r="BS23" s="418"/>
      <c r="BT23" s="418"/>
      <c r="BU23" s="419"/>
      <c r="BV23" s="417">
        <v>33660344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7800</v>
      </c>
      <c r="R24" s="469"/>
      <c r="S24" s="469"/>
      <c r="T24" s="469"/>
      <c r="U24" s="469"/>
      <c r="V24" s="508"/>
      <c r="W24" s="563"/>
      <c r="X24" s="551"/>
      <c r="Y24" s="552"/>
      <c r="Z24" s="467" t="s">
        <v>153</v>
      </c>
      <c r="AA24" s="447"/>
      <c r="AB24" s="447"/>
      <c r="AC24" s="447"/>
      <c r="AD24" s="447"/>
      <c r="AE24" s="447"/>
      <c r="AF24" s="447"/>
      <c r="AG24" s="448"/>
      <c r="AH24" s="468">
        <v>425</v>
      </c>
      <c r="AI24" s="469"/>
      <c r="AJ24" s="469"/>
      <c r="AK24" s="469"/>
      <c r="AL24" s="508"/>
      <c r="AM24" s="468">
        <v>1372325</v>
      </c>
      <c r="AN24" s="469"/>
      <c r="AO24" s="469"/>
      <c r="AP24" s="469"/>
      <c r="AQ24" s="469"/>
      <c r="AR24" s="508"/>
      <c r="AS24" s="468">
        <v>3229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25275427</v>
      </c>
      <c r="BO24" s="418"/>
      <c r="BP24" s="418"/>
      <c r="BQ24" s="418"/>
      <c r="BR24" s="418"/>
      <c r="BS24" s="418"/>
      <c r="BT24" s="418"/>
      <c r="BU24" s="419"/>
      <c r="BV24" s="417">
        <v>26708288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6600</v>
      </c>
      <c r="R25" s="469"/>
      <c r="S25" s="469"/>
      <c r="T25" s="469"/>
      <c r="U25" s="469"/>
      <c r="V25" s="508"/>
      <c r="W25" s="563"/>
      <c r="X25" s="551"/>
      <c r="Y25" s="552"/>
      <c r="Z25" s="467" t="s">
        <v>156</v>
      </c>
      <c r="AA25" s="447"/>
      <c r="AB25" s="447"/>
      <c r="AC25" s="447"/>
      <c r="AD25" s="447"/>
      <c r="AE25" s="447"/>
      <c r="AF25" s="447"/>
      <c r="AG25" s="448"/>
      <c r="AH25" s="468">
        <v>82</v>
      </c>
      <c r="AI25" s="469"/>
      <c r="AJ25" s="469"/>
      <c r="AK25" s="469"/>
      <c r="AL25" s="508"/>
      <c r="AM25" s="468">
        <v>231240</v>
      </c>
      <c r="AN25" s="469"/>
      <c r="AO25" s="469"/>
      <c r="AP25" s="469"/>
      <c r="AQ25" s="469"/>
      <c r="AR25" s="508"/>
      <c r="AS25" s="468">
        <v>2820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2892576</v>
      </c>
      <c r="BO25" s="381"/>
      <c r="BP25" s="381"/>
      <c r="BQ25" s="381"/>
      <c r="BR25" s="381"/>
      <c r="BS25" s="381"/>
      <c r="BT25" s="381"/>
      <c r="BU25" s="382"/>
      <c r="BV25" s="380">
        <v>2589744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5500</v>
      </c>
      <c r="R26" s="469"/>
      <c r="S26" s="469"/>
      <c r="T26" s="469"/>
      <c r="U26" s="469"/>
      <c r="V26" s="508"/>
      <c r="W26" s="563"/>
      <c r="X26" s="551"/>
      <c r="Y26" s="552"/>
      <c r="Z26" s="467" t="s">
        <v>159</v>
      </c>
      <c r="AA26" s="573"/>
      <c r="AB26" s="573"/>
      <c r="AC26" s="573"/>
      <c r="AD26" s="573"/>
      <c r="AE26" s="573"/>
      <c r="AF26" s="573"/>
      <c r="AG26" s="574"/>
      <c r="AH26" s="468">
        <v>7</v>
      </c>
      <c r="AI26" s="469"/>
      <c r="AJ26" s="469"/>
      <c r="AK26" s="469"/>
      <c r="AL26" s="508"/>
      <c r="AM26" s="468">
        <v>22162</v>
      </c>
      <c r="AN26" s="469"/>
      <c r="AO26" s="469"/>
      <c r="AP26" s="469"/>
      <c r="AQ26" s="469"/>
      <c r="AR26" s="508"/>
      <c r="AS26" s="468">
        <v>3166</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3900</v>
      </c>
      <c r="R27" s="469"/>
      <c r="S27" s="469"/>
      <c r="T27" s="469"/>
      <c r="U27" s="469"/>
      <c r="V27" s="508"/>
      <c r="W27" s="563"/>
      <c r="X27" s="551"/>
      <c r="Y27" s="552"/>
      <c r="Z27" s="467" t="s">
        <v>162</v>
      </c>
      <c r="AA27" s="447"/>
      <c r="AB27" s="447"/>
      <c r="AC27" s="447"/>
      <c r="AD27" s="447"/>
      <c r="AE27" s="447"/>
      <c r="AF27" s="447"/>
      <c r="AG27" s="448"/>
      <c r="AH27" s="468">
        <v>10</v>
      </c>
      <c r="AI27" s="469"/>
      <c r="AJ27" s="469"/>
      <c r="AK27" s="469"/>
      <c r="AL27" s="508"/>
      <c r="AM27" s="468">
        <v>37834</v>
      </c>
      <c r="AN27" s="469"/>
      <c r="AO27" s="469"/>
      <c r="AP27" s="469"/>
      <c r="AQ27" s="469"/>
      <c r="AR27" s="508"/>
      <c r="AS27" s="468">
        <v>3783</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1284018</v>
      </c>
      <c r="BO27" s="587"/>
      <c r="BP27" s="587"/>
      <c r="BQ27" s="587"/>
      <c r="BR27" s="587"/>
      <c r="BS27" s="587"/>
      <c r="BT27" s="587"/>
      <c r="BU27" s="588"/>
      <c r="BV27" s="586">
        <v>1278706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3300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1739912</v>
      </c>
      <c r="BO28" s="381"/>
      <c r="BP28" s="381"/>
      <c r="BQ28" s="381"/>
      <c r="BR28" s="381"/>
      <c r="BS28" s="381"/>
      <c r="BT28" s="381"/>
      <c r="BU28" s="382"/>
      <c r="BV28" s="380">
        <v>1858114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18</v>
      </c>
      <c r="M29" s="469"/>
      <c r="N29" s="469"/>
      <c r="O29" s="469"/>
      <c r="P29" s="508"/>
      <c r="Q29" s="468">
        <v>3100</v>
      </c>
      <c r="R29" s="469"/>
      <c r="S29" s="469"/>
      <c r="T29" s="469"/>
      <c r="U29" s="469"/>
      <c r="V29" s="508"/>
      <c r="W29" s="564"/>
      <c r="X29" s="565"/>
      <c r="Y29" s="566"/>
      <c r="Z29" s="467" t="s">
        <v>169</v>
      </c>
      <c r="AA29" s="447"/>
      <c r="AB29" s="447"/>
      <c r="AC29" s="447"/>
      <c r="AD29" s="447"/>
      <c r="AE29" s="447"/>
      <c r="AF29" s="447"/>
      <c r="AG29" s="448"/>
      <c r="AH29" s="468">
        <v>435</v>
      </c>
      <c r="AI29" s="469"/>
      <c r="AJ29" s="469"/>
      <c r="AK29" s="469"/>
      <c r="AL29" s="508"/>
      <c r="AM29" s="468">
        <v>1410159</v>
      </c>
      <c r="AN29" s="469"/>
      <c r="AO29" s="469"/>
      <c r="AP29" s="469"/>
      <c r="AQ29" s="469"/>
      <c r="AR29" s="508"/>
      <c r="AS29" s="468">
        <v>3242</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2872469</v>
      </c>
      <c r="BO29" s="418"/>
      <c r="BP29" s="418"/>
      <c r="BQ29" s="418"/>
      <c r="BR29" s="418"/>
      <c r="BS29" s="418"/>
      <c r="BT29" s="418"/>
      <c r="BU29" s="419"/>
      <c r="BV29" s="417">
        <v>3186492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97.7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3118515</v>
      </c>
      <c r="BO30" s="587"/>
      <c r="BP30" s="587"/>
      <c r="BQ30" s="587"/>
      <c r="BR30" s="587"/>
      <c r="BS30" s="587"/>
      <c r="BT30" s="587"/>
      <c r="BU30" s="588"/>
      <c r="BV30" s="586">
        <v>3144494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大田市水道事業会計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簡易給水施設事業特別会計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島根県市町村総合事務組合（普通会計）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(公財)大田市体育・公園・文化事業団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国民健康保険診療所事業特別会計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大田市病院事業会計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IF('各会計、関係団体の財政状況及び健全化判断比率'!B35="","",'各会計、関係団体の財政状況及び健全化判断比率'!B35)</f>
        <v>生活排水処理事業特別会計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島根県後期高齢者医療広域連合（普通会計）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(株)大田ふるさとセンター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大田市駅周辺土地区画整理事業特別会計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IF('各会計、関係団体の財政状況及び健全化判断比率'!B36="","",'各会計、関係団体の財政状況及び健全化判断比率'!B36)</f>
        <v>農業集落排水事業特別会計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島根県後期高齢者医療広域連合（後期高齢者医療事業特別会計）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(株)ゆのつ</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介護保険事業特別会計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13</v>
      </c>
      <c r="BF37" s="598"/>
      <c r="BG37" s="599" t="str">
        <f>IF('各会計、関係団体の財政状況及び健全化判断比率'!B37="","",'各会計、関係団体の財政状況及び健全化判断比率'!B37)</f>
        <v>下水道事業特別会計</v>
      </c>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f t="shared" si="3"/>
        <v>20</v>
      </c>
      <c r="CP37" s="598"/>
      <c r="CQ37" s="599" t="str">
        <f>IF('各会計、関係団体の財政状況及び健全化判断比率'!BS10="","",'各会計、関係団体の財政状況及び健全化判断比率'!BS10)</f>
        <v>(公財)シルバーランド振興事業団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21</v>
      </c>
      <c r="CP38" s="598"/>
      <c r="CQ38" s="599" t="str">
        <f>IF('各会計、関係団体の財政状況及び健全化判断比率'!BS11="","",'各会計、関係団体の財政状況及び健全化判断比率'!BS11)</f>
        <v>土地開発公社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5" t="s">
        <v>534</v>
      </c>
      <c r="D34" s="1185"/>
      <c r="E34" s="1186"/>
      <c r="F34" s="32" t="s">
        <v>535</v>
      </c>
      <c r="G34" s="33" t="s">
        <v>536</v>
      </c>
      <c r="H34" s="33" t="s">
        <v>533</v>
      </c>
      <c r="I34" s="33" t="s">
        <v>537</v>
      </c>
      <c r="J34" s="34" t="s">
        <v>533</v>
      </c>
      <c r="K34" s="22"/>
      <c r="L34" s="22"/>
      <c r="M34" s="22"/>
      <c r="N34" s="22"/>
      <c r="O34" s="22"/>
      <c r="P34" s="22"/>
    </row>
    <row r="35" spans="1:16" ht="39" customHeight="1" x14ac:dyDescent="0.15">
      <c r="A35" s="22"/>
      <c r="B35" s="35"/>
      <c r="C35" s="1179" t="s">
        <v>538</v>
      </c>
      <c r="D35" s="1180"/>
      <c r="E35" s="1181"/>
      <c r="F35" s="36">
        <v>5.88</v>
      </c>
      <c r="G35" s="37">
        <v>4.0199999999999996</v>
      </c>
      <c r="H35" s="37">
        <v>5.08</v>
      </c>
      <c r="I35" s="37">
        <v>4.95</v>
      </c>
      <c r="J35" s="38">
        <v>4.62</v>
      </c>
      <c r="K35" s="22"/>
      <c r="L35" s="22"/>
      <c r="M35" s="22"/>
      <c r="N35" s="22"/>
      <c r="O35" s="22"/>
      <c r="P35" s="22"/>
    </row>
    <row r="36" spans="1:16" ht="39" customHeight="1" x14ac:dyDescent="0.15">
      <c r="A36" s="22"/>
      <c r="B36" s="35"/>
      <c r="C36" s="1179" t="s">
        <v>539</v>
      </c>
      <c r="D36" s="1180"/>
      <c r="E36" s="1181"/>
      <c r="F36" s="36">
        <v>6.35</v>
      </c>
      <c r="G36" s="37">
        <v>5.6</v>
      </c>
      <c r="H36" s="37">
        <v>4.96</v>
      </c>
      <c r="I36" s="37">
        <v>4.4800000000000004</v>
      </c>
      <c r="J36" s="38">
        <v>4.5199999999999996</v>
      </c>
      <c r="K36" s="22"/>
      <c r="L36" s="22"/>
      <c r="M36" s="22"/>
      <c r="N36" s="22"/>
      <c r="O36" s="22"/>
      <c r="P36" s="22"/>
    </row>
    <row r="37" spans="1:16" ht="39" customHeight="1" x14ac:dyDescent="0.15">
      <c r="A37" s="22"/>
      <c r="B37" s="35"/>
      <c r="C37" s="1179" t="s">
        <v>540</v>
      </c>
      <c r="D37" s="1180"/>
      <c r="E37" s="1181"/>
      <c r="F37" s="36">
        <v>2</v>
      </c>
      <c r="G37" s="37">
        <v>2.91</v>
      </c>
      <c r="H37" s="37">
        <v>2.19</v>
      </c>
      <c r="I37" s="37">
        <v>2.33</v>
      </c>
      <c r="J37" s="38">
        <v>2.85</v>
      </c>
      <c r="K37" s="22"/>
      <c r="L37" s="22"/>
      <c r="M37" s="22"/>
      <c r="N37" s="22"/>
      <c r="O37" s="22"/>
      <c r="P37" s="22"/>
    </row>
    <row r="38" spans="1:16" ht="39" customHeight="1" x14ac:dyDescent="0.15">
      <c r="A38" s="22"/>
      <c r="B38" s="35"/>
      <c r="C38" s="1179" t="s">
        <v>541</v>
      </c>
      <c r="D38" s="1180"/>
      <c r="E38" s="1181"/>
      <c r="F38" s="36">
        <v>0.42</v>
      </c>
      <c r="G38" s="37">
        <v>0.05</v>
      </c>
      <c r="H38" s="37">
        <v>0.28999999999999998</v>
      </c>
      <c r="I38" s="37">
        <v>0.34</v>
      </c>
      <c r="J38" s="38">
        <v>0.81</v>
      </c>
      <c r="K38" s="22"/>
      <c r="L38" s="22"/>
      <c r="M38" s="22"/>
      <c r="N38" s="22"/>
      <c r="O38" s="22"/>
      <c r="P38" s="22"/>
    </row>
    <row r="39" spans="1:16" ht="39" customHeight="1" x14ac:dyDescent="0.15">
      <c r="A39" s="22"/>
      <c r="B39" s="35"/>
      <c r="C39" s="1179" t="s">
        <v>542</v>
      </c>
      <c r="D39" s="1180"/>
      <c r="E39" s="1181"/>
      <c r="F39" s="36">
        <v>1.4</v>
      </c>
      <c r="G39" s="37">
        <v>0.45</v>
      </c>
      <c r="H39" s="37">
        <v>0.55000000000000004</v>
      </c>
      <c r="I39" s="37">
        <v>0.27</v>
      </c>
      <c r="J39" s="38">
        <v>0.56000000000000005</v>
      </c>
      <c r="K39" s="22"/>
      <c r="L39" s="22"/>
      <c r="M39" s="22"/>
      <c r="N39" s="22"/>
      <c r="O39" s="22"/>
      <c r="P39" s="22"/>
    </row>
    <row r="40" spans="1:16" ht="39" customHeight="1" x14ac:dyDescent="0.15">
      <c r="A40" s="22"/>
      <c r="B40" s="35"/>
      <c r="C40" s="1179" t="s">
        <v>543</v>
      </c>
      <c r="D40" s="1180"/>
      <c r="E40" s="1181"/>
      <c r="F40" s="36">
        <v>0</v>
      </c>
      <c r="G40" s="37">
        <v>0</v>
      </c>
      <c r="H40" s="37">
        <v>0</v>
      </c>
      <c r="I40" s="37">
        <v>0</v>
      </c>
      <c r="J40" s="38">
        <v>0.12</v>
      </c>
      <c r="K40" s="22"/>
      <c r="L40" s="22"/>
      <c r="M40" s="22"/>
      <c r="N40" s="22"/>
      <c r="O40" s="22"/>
      <c r="P40" s="22"/>
    </row>
    <row r="41" spans="1:16" ht="39" customHeight="1" x14ac:dyDescent="0.15">
      <c r="A41" s="22"/>
      <c r="B41" s="35"/>
      <c r="C41" s="1179" t="s">
        <v>544</v>
      </c>
      <c r="D41" s="1180"/>
      <c r="E41" s="1181"/>
      <c r="F41" s="36">
        <v>0.04</v>
      </c>
      <c r="G41" s="37">
        <v>0.04</v>
      </c>
      <c r="H41" s="37">
        <v>0.05</v>
      </c>
      <c r="I41" s="37">
        <v>0.05</v>
      </c>
      <c r="J41" s="38">
        <v>0.06</v>
      </c>
      <c r="K41" s="22"/>
      <c r="L41" s="22"/>
      <c r="M41" s="22"/>
      <c r="N41" s="22"/>
      <c r="O41" s="22"/>
      <c r="P41" s="22"/>
    </row>
    <row r="42" spans="1:16" ht="39" customHeight="1" x14ac:dyDescent="0.15">
      <c r="A42" s="22"/>
      <c r="B42" s="39"/>
      <c r="C42" s="1179" t="s">
        <v>545</v>
      </c>
      <c r="D42" s="1180"/>
      <c r="E42" s="1181"/>
      <c r="F42" s="36" t="s">
        <v>500</v>
      </c>
      <c r="G42" s="37" t="s">
        <v>500</v>
      </c>
      <c r="H42" s="37" t="s">
        <v>500</v>
      </c>
      <c r="I42" s="37" t="s">
        <v>500</v>
      </c>
      <c r="J42" s="38" t="s">
        <v>500</v>
      </c>
      <c r="K42" s="22"/>
      <c r="L42" s="22"/>
      <c r="M42" s="22"/>
      <c r="N42" s="22"/>
      <c r="O42" s="22"/>
      <c r="P42" s="22"/>
    </row>
    <row r="43" spans="1:16" ht="39" customHeight="1" thickBot="1" x14ac:dyDescent="0.2">
      <c r="A43" s="22"/>
      <c r="B43" s="40"/>
      <c r="C43" s="1182" t="s">
        <v>546</v>
      </c>
      <c r="D43" s="1183"/>
      <c r="E43" s="118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3904</v>
      </c>
      <c r="L45" s="60">
        <v>3938</v>
      </c>
      <c r="M45" s="60">
        <v>3937</v>
      </c>
      <c r="N45" s="60">
        <v>3756</v>
      </c>
      <c r="O45" s="61">
        <v>3554</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500</v>
      </c>
      <c r="L46" s="64" t="s">
        <v>500</v>
      </c>
      <c r="M46" s="64" t="s">
        <v>500</v>
      </c>
      <c r="N46" s="64" t="s">
        <v>500</v>
      </c>
      <c r="O46" s="65" t="s">
        <v>500</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500</v>
      </c>
      <c r="L47" s="64" t="s">
        <v>500</v>
      </c>
      <c r="M47" s="64" t="s">
        <v>500</v>
      </c>
      <c r="N47" s="64" t="s">
        <v>500</v>
      </c>
      <c r="O47" s="65" t="s">
        <v>500</v>
      </c>
      <c r="P47" s="48"/>
      <c r="Q47" s="48"/>
      <c r="R47" s="48"/>
      <c r="S47" s="48"/>
      <c r="T47" s="48"/>
      <c r="U47" s="48"/>
    </row>
    <row r="48" spans="1:21" ht="30.75" customHeight="1" x14ac:dyDescent="0.15">
      <c r="A48" s="48"/>
      <c r="B48" s="1197"/>
      <c r="C48" s="1198"/>
      <c r="D48" s="62"/>
      <c r="E48" s="1189" t="s">
        <v>15</v>
      </c>
      <c r="F48" s="1189"/>
      <c r="G48" s="1189"/>
      <c r="H48" s="1189"/>
      <c r="I48" s="1189"/>
      <c r="J48" s="1190"/>
      <c r="K48" s="63">
        <v>686</v>
      </c>
      <c r="L48" s="64">
        <v>672</v>
      </c>
      <c r="M48" s="64">
        <v>686</v>
      </c>
      <c r="N48" s="64">
        <v>766</v>
      </c>
      <c r="O48" s="65">
        <v>823</v>
      </c>
      <c r="P48" s="48"/>
      <c r="Q48" s="48"/>
      <c r="R48" s="48"/>
      <c r="S48" s="48"/>
      <c r="T48" s="48"/>
      <c r="U48" s="48"/>
    </row>
    <row r="49" spans="1:21" ht="30.75" customHeight="1" x14ac:dyDescent="0.15">
      <c r="A49" s="48"/>
      <c r="B49" s="1197"/>
      <c r="C49" s="1198"/>
      <c r="D49" s="62"/>
      <c r="E49" s="1189" t="s">
        <v>16</v>
      </c>
      <c r="F49" s="1189"/>
      <c r="G49" s="1189"/>
      <c r="H49" s="1189"/>
      <c r="I49" s="1189"/>
      <c r="J49" s="1190"/>
      <c r="K49" s="63" t="s">
        <v>500</v>
      </c>
      <c r="L49" s="64" t="s">
        <v>500</v>
      </c>
      <c r="M49" s="64" t="s">
        <v>500</v>
      </c>
      <c r="N49" s="64" t="s">
        <v>500</v>
      </c>
      <c r="O49" s="65" t="s">
        <v>500</v>
      </c>
      <c r="P49" s="48"/>
      <c r="Q49" s="48"/>
      <c r="R49" s="48"/>
      <c r="S49" s="48"/>
      <c r="T49" s="48"/>
      <c r="U49" s="48"/>
    </row>
    <row r="50" spans="1:21" ht="30.75" customHeight="1" x14ac:dyDescent="0.15">
      <c r="A50" s="48"/>
      <c r="B50" s="1197"/>
      <c r="C50" s="1198"/>
      <c r="D50" s="62"/>
      <c r="E50" s="1189" t="s">
        <v>17</v>
      </c>
      <c r="F50" s="1189"/>
      <c r="G50" s="1189"/>
      <c r="H50" s="1189"/>
      <c r="I50" s="1189"/>
      <c r="J50" s="1190"/>
      <c r="K50" s="63">
        <v>128</v>
      </c>
      <c r="L50" s="64">
        <v>122</v>
      </c>
      <c r="M50" s="64">
        <v>120</v>
      </c>
      <c r="N50" s="64">
        <v>122</v>
      </c>
      <c r="O50" s="65">
        <v>124</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500</v>
      </c>
      <c r="L51" s="64" t="s">
        <v>500</v>
      </c>
      <c r="M51" s="64" t="s">
        <v>500</v>
      </c>
      <c r="N51" s="64" t="s">
        <v>500</v>
      </c>
      <c r="O51" s="65" t="s">
        <v>500</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2880</v>
      </c>
      <c r="L52" s="64">
        <v>3019</v>
      </c>
      <c r="M52" s="64">
        <v>3231</v>
      </c>
      <c r="N52" s="64">
        <v>3188</v>
      </c>
      <c r="O52" s="65">
        <v>3017</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1838</v>
      </c>
      <c r="L53" s="69">
        <v>1713</v>
      </c>
      <c r="M53" s="69">
        <v>1512</v>
      </c>
      <c r="N53" s="69">
        <v>1456</v>
      </c>
      <c r="O53" s="70">
        <v>1484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3" t="s">
        <v>24</v>
      </c>
      <c r="C41" s="1204"/>
      <c r="D41" s="81"/>
      <c r="E41" s="1209" t="s">
        <v>25</v>
      </c>
      <c r="F41" s="1209"/>
      <c r="G41" s="1209"/>
      <c r="H41" s="1210"/>
      <c r="I41" s="82">
        <v>32536</v>
      </c>
      <c r="J41" s="83">
        <v>33282</v>
      </c>
      <c r="K41" s="83">
        <v>34023</v>
      </c>
      <c r="L41" s="83">
        <v>33661</v>
      </c>
      <c r="M41" s="84">
        <v>31909</v>
      </c>
    </row>
    <row r="42" spans="2:13" ht="27.75" customHeight="1" x14ac:dyDescent="0.15">
      <c r="B42" s="1205"/>
      <c r="C42" s="1206"/>
      <c r="D42" s="85"/>
      <c r="E42" s="1211" t="s">
        <v>26</v>
      </c>
      <c r="F42" s="1211"/>
      <c r="G42" s="1211"/>
      <c r="H42" s="1212"/>
      <c r="I42" s="86">
        <v>1163</v>
      </c>
      <c r="J42" s="87">
        <v>1038</v>
      </c>
      <c r="K42" s="87">
        <v>926</v>
      </c>
      <c r="L42" s="87">
        <v>912</v>
      </c>
      <c r="M42" s="88">
        <v>795</v>
      </c>
    </row>
    <row r="43" spans="2:13" ht="27.75" customHeight="1" x14ac:dyDescent="0.15">
      <c r="B43" s="1205"/>
      <c r="C43" s="1206"/>
      <c r="D43" s="85"/>
      <c r="E43" s="1211" t="s">
        <v>27</v>
      </c>
      <c r="F43" s="1211"/>
      <c r="G43" s="1211"/>
      <c r="H43" s="1212"/>
      <c r="I43" s="86">
        <v>9766</v>
      </c>
      <c r="J43" s="87">
        <v>9656</v>
      </c>
      <c r="K43" s="87">
        <v>9566</v>
      </c>
      <c r="L43" s="87">
        <v>9692</v>
      </c>
      <c r="M43" s="88">
        <v>9955</v>
      </c>
    </row>
    <row r="44" spans="2:13" ht="27.75" customHeight="1" x14ac:dyDescent="0.15">
      <c r="B44" s="1205"/>
      <c r="C44" s="1206"/>
      <c r="D44" s="85"/>
      <c r="E44" s="1211" t="s">
        <v>28</v>
      </c>
      <c r="F44" s="1211"/>
      <c r="G44" s="1211"/>
      <c r="H44" s="1212"/>
      <c r="I44" s="86" t="s">
        <v>500</v>
      </c>
      <c r="J44" s="87" t="s">
        <v>500</v>
      </c>
      <c r="K44" s="87" t="s">
        <v>500</v>
      </c>
      <c r="L44" s="87" t="s">
        <v>500</v>
      </c>
      <c r="M44" s="88" t="s">
        <v>500</v>
      </c>
    </row>
    <row r="45" spans="2:13" ht="27.75" customHeight="1" x14ac:dyDescent="0.15">
      <c r="B45" s="1205"/>
      <c r="C45" s="1206"/>
      <c r="D45" s="85"/>
      <c r="E45" s="1211" t="s">
        <v>29</v>
      </c>
      <c r="F45" s="1211"/>
      <c r="G45" s="1211"/>
      <c r="H45" s="1212"/>
      <c r="I45" s="86">
        <v>4085</v>
      </c>
      <c r="J45" s="87">
        <v>3795</v>
      </c>
      <c r="K45" s="87">
        <v>3609</v>
      </c>
      <c r="L45" s="87">
        <v>4413</v>
      </c>
      <c r="M45" s="88">
        <v>4345</v>
      </c>
    </row>
    <row r="46" spans="2:13" ht="27.75" customHeight="1" x14ac:dyDescent="0.15">
      <c r="B46" s="1205"/>
      <c r="C46" s="1206"/>
      <c r="D46" s="89"/>
      <c r="E46" s="1211" t="s">
        <v>30</v>
      </c>
      <c r="F46" s="1211"/>
      <c r="G46" s="1211"/>
      <c r="H46" s="1212"/>
      <c r="I46" s="86" t="s">
        <v>500</v>
      </c>
      <c r="J46" s="87" t="s">
        <v>500</v>
      </c>
      <c r="K46" s="87" t="s">
        <v>500</v>
      </c>
      <c r="L46" s="87" t="s">
        <v>500</v>
      </c>
      <c r="M46" s="88" t="s">
        <v>500</v>
      </c>
    </row>
    <row r="47" spans="2:13" ht="27.75" customHeight="1" x14ac:dyDescent="0.15">
      <c r="B47" s="1205"/>
      <c r="C47" s="1206"/>
      <c r="D47" s="90"/>
      <c r="E47" s="1213" t="s">
        <v>31</v>
      </c>
      <c r="F47" s="1214"/>
      <c r="G47" s="1214"/>
      <c r="H47" s="1215"/>
      <c r="I47" s="86" t="s">
        <v>500</v>
      </c>
      <c r="J47" s="87" t="s">
        <v>500</v>
      </c>
      <c r="K47" s="87" t="s">
        <v>500</v>
      </c>
      <c r="L47" s="87" t="s">
        <v>500</v>
      </c>
      <c r="M47" s="88" t="s">
        <v>500</v>
      </c>
    </row>
    <row r="48" spans="2:13" ht="27.75" customHeight="1" x14ac:dyDescent="0.15">
      <c r="B48" s="1205"/>
      <c r="C48" s="1206"/>
      <c r="D48" s="85"/>
      <c r="E48" s="1211" t="s">
        <v>32</v>
      </c>
      <c r="F48" s="1211"/>
      <c r="G48" s="1211"/>
      <c r="H48" s="1212"/>
      <c r="I48" s="86" t="s">
        <v>500</v>
      </c>
      <c r="J48" s="87" t="s">
        <v>500</v>
      </c>
      <c r="K48" s="87" t="s">
        <v>500</v>
      </c>
      <c r="L48" s="87" t="s">
        <v>500</v>
      </c>
      <c r="M48" s="88" t="s">
        <v>500</v>
      </c>
    </row>
    <row r="49" spans="2:13" ht="27.75" customHeight="1" x14ac:dyDescent="0.15">
      <c r="B49" s="1207"/>
      <c r="C49" s="1208"/>
      <c r="D49" s="85"/>
      <c r="E49" s="1211" t="s">
        <v>33</v>
      </c>
      <c r="F49" s="1211"/>
      <c r="G49" s="1211"/>
      <c r="H49" s="1212"/>
      <c r="I49" s="86" t="s">
        <v>500</v>
      </c>
      <c r="J49" s="87" t="s">
        <v>500</v>
      </c>
      <c r="K49" s="87" t="s">
        <v>500</v>
      </c>
      <c r="L49" s="87" t="s">
        <v>500</v>
      </c>
      <c r="M49" s="88" t="s">
        <v>500</v>
      </c>
    </row>
    <row r="50" spans="2:13" ht="27.75" customHeight="1" x14ac:dyDescent="0.15">
      <c r="B50" s="1216" t="s">
        <v>34</v>
      </c>
      <c r="C50" s="1217"/>
      <c r="D50" s="91"/>
      <c r="E50" s="1211" t="s">
        <v>35</v>
      </c>
      <c r="F50" s="1211"/>
      <c r="G50" s="1211"/>
      <c r="H50" s="1212"/>
      <c r="I50" s="86">
        <v>8415</v>
      </c>
      <c r="J50" s="87">
        <v>7821</v>
      </c>
      <c r="K50" s="87">
        <v>8008</v>
      </c>
      <c r="L50" s="87">
        <v>7858</v>
      </c>
      <c r="M50" s="88">
        <v>7417</v>
      </c>
    </row>
    <row r="51" spans="2:13" ht="27.75" customHeight="1" x14ac:dyDescent="0.15">
      <c r="B51" s="1205"/>
      <c r="C51" s="1206"/>
      <c r="D51" s="85"/>
      <c r="E51" s="1211" t="s">
        <v>36</v>
      </c>
      <c r="F51" s="1211"/>
      <c r="G51" s="1211"/>
      <c r="H51" s="1212"/>
      <c r="I51" s="86">
        <v>1569</v>
      </c>
      <c r="J51" s="87">
        <v>1509</v>
      </c>
      <c r="K51" s="87">
        <v>1657</v>
      </c>
      <c r="L51" s="87">
        <v>1780</v>
      </c>
      <c r="M51" s="88">
        <v>1635</v>
      </c>
    </row>
    <row r="52" spans="2:13" ht="27.75" customHeight="1" x14ac:dyDescent="0.15">
      <c r="B52" s="1207"/>
      <c r="C52" s="1208"/>
      <c r="D52" s="85"/>
      <c r="E52" s="1211" t="s">
        <v>37</v>
      </c>
      <c r="F52" s="1211"/>
      <c r="G52" s="1211"/>
      <c r="H52" s="1212"/>
      <c r="I52" s="86">
        <v>26838</v>
      </c>
      <c r="J52" s="87">
        <v>28186</v>
      </c>
      <c r="K52" s="87">
        <v>29000</v>
      </c>
      <c r="L52" s="87">
        <v>28775</v>
      </c>
      <c r="M52" s="88">
        <v>27985</v>
      </c>
    </row>
    <row r="53" spans="2:13" ht="27.75" customHeight="1" thickBot="1" x14ac:dyDescent="0.2">
      <c r="B53" s="1218" t="s">
        <v>21</v>
      </c>
      <c r="C53" s="1219"/>
      <c r="D53" s="92"/>
      <c r="E53" s="1220" t="s">
        <v>38</v>
      </c>
      <c r="F53" s="1220"/>
      <c r="G53" s="1220"/>
      <c r="H53" s="1221"/>
      <c r="I53" s="93">
        <v>10729</v>
      </c>
      <c r="J53" s="94">
        <v>10256</v>
      </c>
      <c r="K53" s="94">
        <v>9459</v>
      </c>
      <c r="L53" s="94">
        <v>10265</v>
      </c>
      <c r="M53" s="95">
        <v>9967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563</v>
      </c>
      <c r="I42" s="354"/>
      <c r="J42" s="354"/>
      <c r="K42" s="354"/>
      <c r="L42" s="246"/>
      <c r="M42" s="246"/>
      <c r="N42" s="246"/>
      <c r="O42" s="246"/>
    </row>
    <row r="43" spans="2:17" x14ac:dyDescent="0.15">
      <c r="B43" s="250"/>
      <c r="C43" s="246"/>
      <c r="D43" s="246"/>
      <c r="E43" s="246"/>
      <c r="F43" s="246"/>
      <c r="G43" s="1236"/>
      <c r="H43" s="1237"/>
      <c r="I43" s="1237"/>
      <c r="J43" s="1237"/>
      <c r="K43" s="1237"/>
      <c r="L43" s="1237"/>
      <c r="M43" s="1237"/>
      <c r="N43" s="1237"/>
      <c r="O43" s="1238"/>
    </row>
    <row r="44" spans="2:17" x14ac:dyDescent="0.15">
      <c r="B44" s="250"/>
      <c r="C44" s="246"/>
      <c r="D44" s="246"/>
      <c r="E44" s="246"/>
      <c r="F44" s="246"/>
      <c r="G44" s="1239"/>
      <c r="H44" s="1240"/>
      <c r="I44" s="1240"/>
      <c r="J44" s="1240"/>
      <c r="K44" s="1240"/>
      <c r="L44" s="1240"/>
      <c r="M44" s="1240"/>
      <c r="N44" s="1240"/>
      <c r="O44" s="1241"/>
    </row>
    <row r="45" spans="2:17" x14ac:dyDescent="0.15">
      <c r="B45" s="250"/>
      <c r="C45" s="246"/>
      <c r="D45" s="246"/>
      <c r="E45" s="246"/>
      <c r="F45" s="246"/>
      <c r="G45" s="1239"/>
      <c r="H45" s="1240"/>
      <c r="I45" s="1240"/>
      <c r="J45" s="1240"/>
      <c r="K45" s="1240"/>
      <c r="L45" s="1240"/>
      <c r="M45" s="1240"/>
      <c r="N45" s="1240"/>
      <c r="O45" s="1241"/>
    </row>
    <row r="46" spans="2:17" x14ac:dyDescent="0.15">
      <c r="B46" s="250"/>
      <c r="C46" s="246"/>
      <c r="D46" s="246"/>
      <c r="E46" s="246"/>
      <c r="F46" s="246"/>
      <c r="G46" s="1239"/>
      <c r="H46" s="1240"/>
      <c r="I46" s="1240"/>
      <c r="J46" s="1240"/>
      <c r="K46" s="1240"/>
      <c r="L46" s="1240"/>
      <c r="M46" s="1240"/>
      <c r="N46" s="1240"/>
      <c r="O46" s="1241"/>
    </row>
    <row r="47" spans="2:17" x14ac:dyDescent="0.15">
      <c r="B47" s="250"/>
      <c r="C47" s="246"/>
      <c r="D47" s="246"/>
      <c r="E47" s="246"/>
      <c r="F47" s="246"/>
      <c r="G47" s="1242"/>
      <c r="H47" s="1243"/>
      <c r="I47" s="1243"/>
      <c r="J47" s="1243"/>
      <c r="K47" s="1243"/>
      <c r="L47" s="1243"/>
      <c r="M47" s="1243"/>
      <c r="N47" s="1243"/>
      <c r="O47" s="1244"/>
    </row>
    <row r="48" spans="2:17" x14ac:dyDescent="0.15">
      <c r="B48" s="250"/>
      <c r="C48" s="246"/>
      <c r="D48" s="246"/>
      <c r="E48" s="246"/>
      <c r="F48" s="246"/>
      <c r="G48" s="246"/>
      <c r="H48" s="355"/>
      <c r="I48" s="355"/>
      <c r="J48" s="355"/>
    </row>
    <row r="49" spans="1:17" x14ac:dyDescent="0.15">
      <c r="B49" s="250"/>
      <c r="C49" s="246"/>
      <c r="D49" s="246"/>
      <c r="E49" s="246"/>
      <c r="F49" s="246"/>
      <c r="G49" s="245" t="s">
        <v>564</v>
      </c>
    </row>
    <row r="50" spans="1:17" x14ac:dyDescent="0.15">
      <c r="B50" s="250"/>
      <c r="C50" s="246"/>
      <c r="D50" s="246"/>
      <c r="E50" s="246"/>
      <c r="F50" s="246"/>
      <c r="G50" s="1245"/>
      <c r="H50" s="1246"/>
      <c r="I50" s="1246"/>
      <c r="J50" s="1247"/>
      <c r="K50" s="356" t="s">
        <v>525</v>
      </c>
      <c r="L50" s="356" t="s">
        <v>526</v>
      </c>
      <c r="M50" s="356" t="s">
        <v>527</v>
      </c>
      <c r="N50" s="356" t="s">
        <v>528</v>
      </c>
      <c r="O50" s="356" t="s">
        <v>529</v>
      </c>
    </row>
    <row r="51" spans="1:17" x14ac:dyDescent="0.15">
      <c r="B51" s="250"/>
      <c r="C51" s="246"/>
      <c r="D51" s="246"/>
      <c r="E51" s="246"/>
      <c r="F51" s="246"/>
      <c r="G51" s="1248" t="s">
        <v>565</v>
      </c>
      <c r="H51" s="1249"/>
      <c r="I51" s="1254" t="s">
        <v>566</v>
      </c>
      <c r="J51" s="1254"/>
      <c r="K51" s="1256"/>
      <c r="L51" s="1256"/>
      <c r="M51" s="1256"/>
      <c r="N51" s="1256"/>
      <c r="O51" s="1256"/>
    </row>
    <row r="52" spans="1:17" x14ac:dyDescent="0.15">
      <c r="B52" s="250"/>
      <c r="C52" s="246"/>
      <c r="D52" s="246"/>
      <c r="E52" s="246"/>
      <c r="F52" s="246"/>
      <c r="G52" s="1250"/>
      <c r="H52" s="1251"/>
      <c r="I52" s="1255"/>
      <c r="J52" s="1255"/>
      <c r="K52" s="1222"/>
      <c r="L52" s="1222"/>
      <c r="M52" s="1222"/>
      <c r="N52" s="1222"/>
      <c r="O52" s="1222"/>
    </row>
    <row r="53" spans="1:17" x14ac:dyDescent="0.15">
      <c r="A53" s="357"/>
      <c r="B53" s="250"/>
      <c r="C53" s="246"/>
      <c r="D53" s="246"/>
      <c r="E53" s="246"/>
      <c r="F53" s="246"/>
      <c r="G53" s="1250"/>
      <c r="H53" s="1251"/>
      <c r="I53" s="1234" t="s">
        <v>567</v>
      </c>
      <c r="J53" s="1234"/>
      <c r="K53" s="1257"/>
      <c r="L53" s="1257"/>
      <c r="M53" s="1257"/>
      <c r="N53" s="1257"/>
      <c r="O53" s="1257"/>
    </row>
    <row r="54" spans="1:17" x14ac:dyDescent="0.15">
      <c r="A54" s="357"/>
      <c r="B54" s="250"/>
      <c r="C54" s="246"/>
      <c r="D54" s="246"/>
      <c r="E54" s="246"/>
      <c r="F54" s="246"/>
      <c r="G54" s="1252"/>
      <c r="H54" s="1253"/>
      <c r="I54" s="1234"/>
      <c r="J54" s="1234"/>
      <c r="K54" s="1227"/>
      <c r="L54" s="1227"/>
      <c r="M54" s="1227"/>
      <c r="N54" s="1227"/>
      <c r="O54" s="1227"/>
    </row>
    <row r="55" spans="1:17" x14ac:dyDescent="0.15">
      <c r="A55" s="357"/>
      <c r="B55" s="250"/>
      <c r="C55" s="246"/>
      <c r="D55" s="246"/>
      <c r="E55" s="246"/>
      <c r="F55" s="246"/>
      <c r="G55" s="1228" t="s">
        <v>568</v>
      </c>
      <c r="H55" s="1229"/>
      <c r="I55" s="1234" t="s">
        <v>566</v>
      </c>
      <c r="J55" s="1234"/>
      <c r="K55" s="1256"/>
      <c r="L55" s="1256"/>
      <c r="M55" s="1256"/>
      <c r="N55" s="1256"/>
      <c r="O55" s="1256"/>
    </row>
    <row r="56" spans="1:17" x14ac:dyDescent="0.15">
      <c r="A56" s="357"/>
      <c r="B56" s="250"/>
      <c r="C56" s="246"/>
      <c r="D56" s="246"/>
      <c r="E56" s="246"/>
      <c r="F56" s="246"/>
      <c r="G56" s="1230"/>
      <c r="H56" s="1231"/>
      <c r="I56" s="1234"/>
      <c r="J56" s="1234"/>
      <c r="K56" s="1222"/>
      <c r="L56" s="1222"/>
      <c r="M56" s="1222"/>
      <c r="N56" s="1222"/>
      <c r="O56" s="1222"/>
    </row>
    <row r="57" spans="1:17" s="357" customFormat="1" x14ac:dyDescent="0.15">
      <c r="B57" s="358"/>
      <c r="C57" s="354"/>
      <c r="D57" s="354"/>
      <c r="E57" s="354"/>
      <c r="F57" s="354"/>
      <c r="G57" s="1230"/>
      <c r="H57" s="1231"/>
      <c r="I57" s="1224" t="s">
        <v>567</v>
      </c>
      <c r="J57" s="1224"/>
      <c r="K57" s="1257"/>
      <c r="L57" s="1257"/>
      <c r="M57" s="1257"/>
      <c r="N57" s="1257"/>
      <c r="O57" s="1257"/>
      <c r="P57" s="359"/>
      <c r="Q57" s="358"/>
    </row>
    <row r="58" spans="1:17" s="357" customFormat="1" x14ac:dyDescent="0.15">
      <c r="A58" s="245"/>
      <c r="B58" s="358"/>
      <c r="C58" s="354"/>
      <c r="D58" s="354"/>
      <c r="E58" s="354"/>
      <c r="F58" s="354"/>
      <c r="G58" s="1232"/>
      <c r="H58" s="1233"/>
      <c r="I58" s="1224"/>
      <c r="J58" s="1224"/>
      <c r="K58" s="1227"/>
      <c r="L58" s="1227"/>
      <c r="M58" s="1227"/>
      <c r="N58" s="1227"/>
      <c r="O58" s="122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569</v>
      </c>
      <c r="C63" s="246"/>
      <c r="D63" s="246"/>
      <c r="E63" s="246"/>
      <c r="F63" s="246"/>
      <c r="G63" s="246"/>
      <c r="H63" s="246"/>
      <c r="I63" s="246"/>
      <c r="J63" s="246"/>
      <c r="K63" s="246"/>
      <c r="L63" s="246"/>
      <c r="M63" s="246"/>
      <c r="N63" s="246"/>
      <c r="O63" s="246"/>
    </row>
    <row r="64" spans="1:17" x14ac:dyDescent="0.15">
      <c r="B64" s="250"/>
      <c r="C64" s="246"/>
      <c r="D64" s="246"/>
      <c r="E64" s="246"/>
      <c r="F64" s="246"/>
      <c r="G64" s="353" t="s">
        <v>563</v>
      </c>
      <c r="I64" s="354"/>
      <c r="J64" s="354"/>
      <c r="K64" s="354"/>
      <c r="L64" s="246"/>
      <c r="M64" s="246"/>
      <c r="N64" s="246"/>
      <c r="O64" s="246"/>
    </row>
    <row r="65" spans="2:30" x14ac:dyDescent="0.15">
      <c r="B65" s="250"/>
      <c r="C65" s="246"/>
      <c r="D65" s="246"/>
      <c r="E65" s="246"/>
      <c r="F65" s="246"/>
      <c r="G65" s="1258" t="s">
        <v>572</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570</v>
      </c>
      <c r="I71" s="370"/>
      <c r="J71" s="366"/>
      <c r="K71" s="366"/>
      <c r="L71" s="367"/>
      <c r="M71" s="366"/>
      <c r="N71" s="367"/>
      <c r="O71" s="368"/>
    </row>
    <row r="72" spans="2:30" x14ac:dyDescent="0.15">
      <c r="B72" s="250"/>
      <c r="C72" s="246"/>
      <c r="D72" s="246"/>
      <c r="E72" s="246"/>
      <c r="F72" s="246"/>
      <c r="G72" s="1245"/>
      <c r="H72" s="1246"/>
      <c r="I72" s="1246"/>
      <c r="J72" s="1247"/>
      <c r="K72" s="356" t="s">
        <v>525</v>
      </c>
      <c r="L72" s="356" t="s">
        <v>526</v>
      </c>
      <c r="M72" s="356" t="s">
        <v>527</v>
      </c>
      <c r="N72" s="356" t="s">
        <v>528</v>
      </c>
      <c r="O72" s="356" t="s">
        <v>529</v>
      </c>
    </row>
    <row r="73" spans="2:30" x14ac:dyDescent="0.15">
      <c r="B73" s="250"/>
      <c r="C73" s="246"/>
      <c r="D73" s="246"/>
      <c r="E73" s="246"/>
      <c r="F73" s="246"/>
      <c r="G73" s="1248" t="s">
        <v>565</v>
      </c>
      <c r="H73" s="1249"/>
      <c r="I73" s="1254" t="s">
        <v>566</v>
      </c>
      <c r="J73" s="1254"/>
      <c r="K73" s="1235">
        <v>95.5</v>
      </c>
      <c r="L73" s="1235">
        <v>91.7</v>
      </c>
      <c r="M73" s="1222">
        <v>85.5</v>
      </c>
      <c r="N73" s="1222">
        <v>91.2</v>
      </c>
      <c r="O73" s="1222">
        <v>90.1</v>
      </c>
      <c r="S73" s="245">
        <v>9.9</v>
      </c>
    </row>
    <row r="74" spans="2:30" x14ac:dyDescent="0.15">
      <c r="B74" s="250"/>
      <c r="C74" s="246"/>
      <c r="D74" s="246"/>
      <c r="E74" s="246"/>
      <c r="F74" s="246"/>
      <c r="G74" s="1250"/>
      <c r="H74" s="1251"/>
      <c r="I74" s="1255"/>
      <c r="J74" s="1255"/>
      <c r="K74" s="1235"/>
      <c r="L74" s="1235"/>
      <c r="M74" s="1222"/>
      <c r="N74" s="1222"/>
      <c r="O74" s="1222"/>
    </row>
    <row r="75" spans="2:30" x14ac:dyDescent="0.15">
      <c r="B75" s="250"/>
      <c r="C75" s="246"/>
      <c r="D75" s="246"/>
      <c r="E75" s="246"/>
      <c r="F75" s="246"/>
      <c r="G75" s="1250"/>
      <c r="H75" s="1251"/>
      <c r="I75" s="1234" t="s">
        <v>571</v>
      </c>
      <c r="J75" s="1234"/>
      <c r="K75" s="1226">
        <v>16.8</v>
      </c>
      <c r="L75" s="1226">
        <v>16</v>
      </c>
      <c r="M75" s="1226">
        <v>15.1</v>
      </c>
      <c r="N75" s="1226">
        <v>13.9</v>
      </c>
      <c r="O75" s="1226">
        <v>13.3</v>
      </c>
      <c r="U75" s="245">
        <v>81.2</v>
      </c>
      <c r="W75" s="245">
        <v>87.2</v>
      </c>
      <c r="Y75" s="245">
        <v>99.8</v>
      </c>
      <c r="AA75" s="245">
        <v>109.5</v>
      </c>
      <c r="AC75" s="245">
        <v>115.2</v>
      </c>
    </row>
    <row r="76" spans="2:30" x14ac:dyDescent="0.15">
      <c r="B76" s="250"/>
      <c r="C76" s="246"/>
      <c r="D76" s="246"/>
      <c r="E76" s="246"/>
      <c r="F76" s="246"/>
      <c r="G76" s="1252"/>
      <c r="H76" s="1253"/>
      <c r="I76" s="1234"/>
      <c r="J76" s="1234"/>
      <c r="K76" s="1227"/>
      <c r="L76" s="1227"/>
      <c r="M76" s="1227"/>
      <c r="N76" s="1227"/>
      <c r="O76" s="1227"/>
    </row>
    <row r="77" spans="2:30" x14ac:dyDescent="0.15">
      <c r="B77" s="250"/>
      <c r="C77" s="246"/>
      <c r="D77" s="246"/>
      <c r="E77" s="246"/>
      <c r="F77" s="246"/>
      <c r="G77" s="1228" t="s">
        <v>568</v>
      </c>
      <c r="H77" s="1229"/>
      <c r="I77" s="1234" t="s">
        <v>566</v>
      </c>
      <c r="J77" s="1234"/>
      <c r="K77" s="1235">
        <v>76.2</v>
      </c>
      <c r="L77" s="1235">
        <v>65.3</v>
      </c>
      <c r="M77" s="1222">
        <v>60.8</v>
      </c>
      <c r="N77" s="1222">
        <v>58.5</v>
      </c>
      <c r="O77" s="1222">
        <v>54.6</v>
      </c>
      <c r="R77" s="245">
        <v>12.3</v>
      </c>
      <c r="T77" s="245">
        <v>11.1</v>
      </c>
    </row>
    <row r="78" spans="2:30" x14ac:dyDescent="0.15">
      <c r="B78" s="250"/>
      <c r="C78" s="246"/>
      <c r="D78" s="246"/>
      <c r="E78" s="246"/>
      <c r="F78" s="246"/>
      <c r="G78" s="1230"/>
      <c r="H78" s="1231"/>
      <c r="I78" s="1234"/>
      <c r="J78" s="1234"/>
      <c r="K78" s="1235"/>
      <c r="L78" s="1235"/>
      <c r="M78" s="1222"/>
      <c r="N78" s="1222"/>
      <c r="O78" s="1222"/>
    </row>
    <row r="79" spans="2:30" x14ac:dyDescent="0.15">
      <c r="B79" s="250"/>
      <c r="C79" s="246"/>
      <c r="D79" s="246"/>
      <c r="E79" s="246"/>
      <c r="F79" s="246"/>
      <c r="G79" s="1230"/>
      <c r="H79" s="1231"/>
      <c r="I79" s="1223" t="s">
        <v>571</v>
      </c>
      <c r="J79" s="1224"/>
      <c r="K79" s="1225">
        <v>12.8</v>
      </c>
      <c r="L79" s="1225">
        <v>12</v>
      </c>
      <c r="M79" s="1225">
        <v>11.1</v>
      </c>
      <c r="N79" s="1225">
        <v>10.7</v>
      </c>
      <c r="O79" s="1225">
        <v>10</v>
      </c>
      <c r="V79" s="245">
        <v>53.5</v>
      </c>
      <c r="X79" s="245">
        <v>48.2</v>
      </c>
      <c r="Z79" s="245">
        <v>34.200000000000003</v>
      </c>
      <c r="AB79" s="245">
        <v>30.3</v>
      </c>
      <c r="AD79" s="245">
        <v>28.9</v>
      </c>
    </row>
    <row r="80" spans="2:30" x14ac:dyDescent="0.15">
      <c r="B80" s="250"/>
      <c r="C80" s="246"/>
      <c r="D80" s="246"/>
      <c r="E80" s="246"/>
      <c r="F80" s="246"/>
      <c r="G80" s="1232"/>
      <c r="H80" s="1233"/>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106563</v>
      </c>
      <c r="E3" s="118"/>
      <c r="F3" s="119">
        <v>75709</v>
      </c>
      <c r="G3" s="120"/>
      <c r="H3" s="121"/>
    </row>
    <row r="4" spans="1:8" x14ac:dyDescent="0.15">
      <c r="A4" s="122"/>
      <c r="B4" s="123"/>
      <c r="C4" s="124"/>
      <c r="D4" s="125">
        <v>63749</v>
      </c>
      <c r="E4" s="126"/>
      <c r="F4" s="127">
        <v>35212</v>
      </c>
      <c r="G4" s="128"/>
      <c r="H4" s="129"/>
    </row>
    <row r="5" spans="1:8" x14ac:dyDescent="0.15">
      <c r="A5" s="110" t="s">
        <v>519</v>
      </c>
      <c r="B5" s="115"/>
      <c r="C5" s="116"/>
      <c r="D5" s="117">
        <v>134741</v>
      </c>
      <c r="E5" s="118"/>
      <c r="F5" s="119">
        <v>90961</v>
      </c>
      <c r="G5" s="120"/>
      <c r="H5" s="121"/>
    </row>
    <row r="6" spans="1:8" x14ac:dyDescent="0.15">
      <c r="A6" s="122"/>
      <c r="B6" s="123"/>
      <c r="C6" s="124"/>
      <c r="D6" s="125">
        <v>73603</v>
      </c>
      <c r="E6" s="126"/>
      <c r="F6" s="127">
        <v>37720</v>
      </c>
      <c r="G6" s="128"/>
      <c r="H6" s="129"/>
    </row>
    <row r="7" spans="1:8" x14ac:dyDescent="0.15">
      <c r="A7" s="110" t="s">
        <v>520</v>
      </c>
      <c r="B7" s="115"/>
      <c r="C7" s="116"/>
      <c r="D7" s="117">
        <v>114939</v>
      </c>
      <c r="E7" s="118"/>
      <c r="F7" s="119">
        <v>106614</v>
      </c>
      <c r="G7" s="120"/>
      <c r="H7" s="121"/>
    </row>
    <row r="8" spans="1:8" x14ac:dyDescent="0.15">
      <c r="A8" s="122"/>
      <c r="B8" s="123"/>
      <c r="C8" s="124"/>
      <c r="D8" s="125">
        <v>69395</v>
      </c>
      <c r="E8" s="126"/>
      <c r="F8" s="127">
        <v>45545</v>
      </c>
      <c r="G8" s="128"/>
      <c r="H8" s="129"/>
    </row>
    <row r="9" spans="1:8" x14ac:dyDescent="0.15">
      <c r="A9" s="110" t="s">
        <v>521</v>
      </c>
      <c r="B9" s="115"/>
      <c r="C9" s="116"/>
      <c r="D9" s="117">
        <v>85927</v>
      </c>
      <c r="E9" s="118"/>
      <c r="F9" s="119">
        <v>85459</v>
      </c>
      <c r="G9" s="120"/>
      <c r="H9" s="121"/>
    </row>
    <row r="10" spans="1:8" x14ac:dyDescent="0.15">
      <c r="A10" s="122"/>
      <c r="B10" s="123"/>
      <c r="C10" s="124"/>
      <c r="D10" s="125">
        <v>58002</v>
      </c>
      <c r="E10" s="126"/>
      <c r="F10" s="127">
        <v>44378</v>
      </c>
      <c r="G10" s="128"/>
      <c r="H10" s="129"/>
    </row>
    <row r="11" spans="1:8" x14ac:dyDescent="0.15">
      <c r="A11" s="110" t="s">
        <v>522</v>
      </c>
      <c r="B11" s="115"/>
      <c r="C11" s="116"/>
      <c r="D11" s="117">
        <v>47089</v>
      </c>
      <c r="E11" s="118"/>
      <c r="F11" s="119">
        <v>83280</v>
      </c>
      <c r="G11" s="120"/>
      <c r="H11" s="121"/>
    </row>
    <row r="12" spans="1:8" x14ac:dyDescent="0.15">
      <c r="A12" s="122"/>
      <c r="B12" s="123"/>
      <c r="C12" s="130"/>
      <c r="D12" s="125">
        <v>26528</v>
      </c>
      <c r="E12" s="126"/>
      <c r="F12" s="127">
        <v>43123</v>
      </c>
      <c r="G12" s="128"/>
      <c r="H12" s="129"/>
    </row>
    <row r="13" spans="1:8" x14ac:dyDescent="0.15">
      <c r="A13" s="110"/>
      <c r="B13" s="115"/>
      <c r="C13" s="131"/>
      <c r="D13" s="132">
        <v>97852</v>
      </c>
      <c r="E13" s="133"/>
      <c r="F13" s="134">
        <v>88405</v>
      </c>
      <c r="G13" s="135"/>
      <c r="H13" s="121"/>
    </row>
    <row r="14" spans="1:8" x14ac:dyDescent="0.15">
      <c r="A14" s="122"/>
      <c r="B14" s="123"/>
      <c r="C14" s="124"/>
      <c r="D14" s="125">
        <v>58255</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1.59</v>
      </c>
      <c r="C19" s="136">
        <f>ROUND(VALUE(SUBSTITUTE(実質収支比率等に係る経年分析!G$48,"▲","-")),2)</f>
        <v>2.52</v>
      </c>
      <c r="D19" s="136">
        <f>ROUND(VALUE(SUBSTITUTE(実質収支比率等に係る経年分析!H$48,"▲","-")),2)</f>
        <v>1.8</v>
      </c>
      <c r="E19" s="136">
        <f>ROUND(VALUE(SUBSTITUTE(実質収支比率等に係る経年分析!I$48,"▲","-")),2)</f>
        <v>1.94</v>
      </c>
      <c r="F19" s="136">
        <f>ROUND(VALUE(SUBSTITUTE(実質収支比率等に係る経年分析!J$48,"▲","-")),2)</f>
        <v>2.4500000000000002</v>
      </c>
    </row>
    <row r="20" spans="1:11" x14ac:dyDescent="0.15">
      <c r="A20" s="136" t="s">
        <v>43</v>
      </c>
      <c r="B20" s="136">
        <f>ROUND(VALUE(SUBSTITUTE(実質収支比率等に係る経年分析!F$47,"▲","-")),2)</f>
        <v>20.69</v>
      </c>
      <c r="C20" s="136">
        <f>ROUND(VALUE(SUBSTITUTE(実質収支比率等に係る経年分析!G$47,"▲","-")),2)</f>
        <v>16.95</v>
      </c>
      <c r="D20" s="136">
        <f>ROUND(VALUE(SUBSTITUTE(実質収支比率等に係る経年分析!H$47,"▲","-")),2)</f>
        <v>14.89</v>
      </c>
      <c r="E20" s="136">
        <f>ROUND(VALUE(SUBSTITUTE(実質収支比率等に係る経年分析!I$47,"▲","-")),2)</f>
        <v>13</v>
      </c>
      <c r="F20" s="136">
        <f>ROUND(VALUE(SUBSTITUTE(実質収支比率等に係る経年分析!J$47,"▲","-")),2)</f>
        <v>12.48</v>
      </c>
    </row>
    <row r="21" spans="1:11" x14ac:dyDescent="0.15">
      <c r="A21" s="136" t="s">
        <v>44</v>
      </c>
      <c r="B21" s="136">
        <f>IF(ISNUMBER(VALUE(SUBSTITUTE(実質収支比率等に係る経年分析!F$49,"▲","-"))),ROUND(VALUE(SUBSTITUTE(実質収支比率等に係る経年分析!F$49,"▲","-")),2),NA())</f>
        <v>-0.56000000000000005</v>
      </c>
      <c r="C21" s="136">
        <f>IF(ISNUMBER(VALUE(SUBSTITUTE(実質収支比率等に係る経年分析!G$49,"▲","-"))),ROUND(VALUE(SUBSTITUTE(実質収支比率等に係る経年分析!G$49,"▲","-")),2),NA())</f>
        <v>-2.67</v>
      </c>
      <c r="D21" s="136">
        <f>IF(ISNUMBER(VALUE(SUBSTITUTE(実質収支比率等に係る経年分析!H$49,"▲","-"))),ROUND(VALUE(SUBSTITUTE(実質収支比率等に係る経年分析!H$49,"▲","-")),2),NA())</f>
        <v>-2.67</v>
      </c>
      <c r="E21" s="136">
        <f>IF(ISNUMBER(VALUE(SUBSTITUTE(実質収支比率等に係る経年分析!I$49,"▲","-"))),ROUND(VALUE(SUBSTITUTE(実質収支比率等に係る経年分析!I$49,"▲","-")),2),NA())</f>
        <v>-1.56</v>
      </c>
      <c r="F21" s="136">
        <f>IF(ISNUMBER(VALUE(SUBSTITUTE(実質収支比率等に係る経年分析!J$49,"▲","-"))),ROUND(VALUE(SUBSTITUTE(実質収支比率等に係る経年分析!J$49,"▲","-")),2),NA())</f>
        <v>-0.39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x14ac:dyDescent="0.15">
      <c r="A30" s="137" t="str">
        <f>IF(連結実質赤字比率に係る赤字・黒字の構成分析!C$40="",NA(),連結実質赤字比率に係る赤字・黒字の構成分析!C$40)</f>
        <v>簡易給水施設事業特別会計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0.55000000000000004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0.56000000000000005</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0.28999999999999998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0.81</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2.91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2.85</v>
      </c>
    </row>
    <row r="34" spans="1:16" x14ac:dyDescent="0.15">
      <c r="A34" s="137" t="str">
        <f>IF(連結実質赤字比率に係る赤字・黒字の構成分析!C$36="",NA(),連結実質赤字比率に係る赤字・黒字の構成分析!C$36)</f>
        <v>大田市水道事業会計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6.35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4.4800000000000004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4.5199999999999996</v>
      </c>
    </row>
    <row r="35" spans="1:16" x14ac:dyDescent="0.15">
      <c r="A35" s="137" t="str">
        <f>IF(連結実質赤字比率に係る赤字・黒字の構成分析!C$35="",NA(),連結実質赤字比率に係る赤字・黒字の構成分析!C$35)</f>
        <v>大田市病院事業会計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5.88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4.0199999999999996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5.08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4.62</v>
      </c>
    </row>
    <row r="36" spans="1:16" x14ac:dyDescent="0.15">
      <c r="A36" s="137" t="str">
        <f>IF(連結実質赤字比率に係る赤字・黒字の構成分析!C$34="",NA(),連結実質赤字比率に係る赤字・黒字の構成分析!C$34)</f>
        <v>住宅新築資金等貸付事業特別会計</v>
      </c>
      <c r="B36" s="137">
        <f>IF(ROUND(VALUE(SUBSTITUTE(連結実質赤字比率に係る赤字・黒字の構成分析!F$34,"▲", "-")), 2) &lt; 0, ABS(ROUND(VALUE(SUBSTITUTE(連結実質赤字比率に係る赤字・黒字の構成分析!F$34,"▲", "-")), 2)), NA())</f>
        <v>0.41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0.4</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0.39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0.38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0.39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2880</v>
      </c>
      <c r="E42" s="138"/>
      <c r="F42" s="138"/>
      <c r="G42" s="138">
        <f>'実質公債費比率（分子）の構造'!L$52</f>
        <v>3019</v>
      </c>
      <c r="H42" s="138"/>
      <c r="I42" s="138"/>
      <c r="J42" s="138">
        <f>'実質公債費比率（分子）の構造'!M$52</f>
        <v>3231</v>
      </c>
      <c r="K42" s="138"/>
      <c r="L42" s="138"/>
      <c r="M42" s="138">
        <f>'実質公債費比率（分子）の構造'!N$52</f>
        <v>3188</v>
      </c>
      <c r="N42" s="138"/>
      <c r="O42" s="138"/>
      <c r="P42" s="138">
        <f>'実質公債費比率（分子）の構造'!O$52</f>
        <v>3017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128</v>
      </c>
      <c r="C44" s="138"/>
      <c r="D44" s="138"/>
      <c r="E44" s="138">
        <f>'実質公債費比率（分子）の構造'!L$50</f>
        <v>122</v>
      </c>
      <c r="F44" s="138"/>
      <c r="G44" s="138"/>
      <c r="H44" s="138">
        <f>'実質公債費比率（分子）の構造'!M$50</f>
        <v>120</v>
      </c>
      <c r="I44" s="138"/>
      <c r="J44" s="138"/>
      <c r="K44" s="138">
        <f>'実質公債費比率（分子）の構造'!N$50</f>
        <v>122</v>
      </c>
      <c r="L44" s="138"/>
      <c r="M44" s="138"/>
      <c r="N44" s="138">
        <f>'実質公債費比率（分子）の構造'!O$50</f>
        <v>124</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686</v>
      </c>
      <c r="C46" s="138"/>
      <c r="D46" s="138"/>
      <c r="E46" s="138">
        <f>'実質公債費比率（分子）の構造'!L$48</f>
        <v>672</v>
      </c>
      <c r="F46" s="138"/>
      <c r="G46" s="138"/>
      <c r="H46" s="138">
        <f>'実質公債費比率（分子）の構造'!M$48</f>
        <v>686</v>
      </c>
      <c r="I46" s="138"/>
      <c r="J46" s="138"/>
      <c r="K46" s="138">
        <f>'実質公債費比率（分子）の構造'!N$48</f>
        <v>766</v>
      </c>
      <c r="L46" s="138"/>
      <c r="M46" s="138"/>
      <c r="N46" s="138">
        <f>'実質公債費比率（分子）の構造'!O$48</f>
        <v>823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3904</v>
      </c>
      <c r="C49" s="138"/>
      <c r="D49" s="138"/>
      <c r="E49" s="138">
        <f>'実質公債費比率（分子）の構造'!L$45</f>
        <v>3938</v>
      </c>
      <c r="F49" s="138"/>
      <c r="G49" s="138"/>
      <c r="H49" s="138">
        <f>'実質公債費比率（分子）の構造'!M$45</f>
        <v>3937</v>
      </c>
      <c r="I49" s="138"/>
      <c r="J49" s="138"/>
      <c r="K49" s="138">
        <f>'実質公債費比率（分子）の構造'!N$45</f>
        <v>3756</v>
      </c>
      <c r="L49" s="138"/>
      <c r="M49" s="138"/>
      <c r="N49" s="138">
        <f>'実質公債費比率（分子）の構造'!O$45</f>
        <v>3554</v>
      </c>
      <c r="O49" s="138"/>
      <c r="P49" s="138"/>
    </row>
    <row r="50" spans="1:16" x14ac:dyDescent="0.15">
      <c r="A50" s="138" t="s">
        <v>58</v>
      </c>
      <c r="B50" s="138" t="e">
        <f>NA()</f>
        <v>#N/A</v>
      </c>
      <c r="C50" s="138">
        <f>IF(ISNUMBER('実質公債費比率（分子）の構造'!K$53),'実質公債費比率（分子）の構造'!K$53,NA())</f>
        <v>1838</v>
      </c>
      <c r="D50" s="138" t="e">
        <f>NA()</f>
        <v>#N/A</v>
      </c>
      <c r="E50" s="138" t="e">
        <f>NA()</f>
        <v>#N/A</v>
      </c>
      <c r="F50" s="138">
        <f>IF(ISNUMBER('実質公債費比率（分子）の構造'!L$53),'実質公債費比率（分子）の構造'!L$53,NA())</f>
        <v>1713</v>
      </c>
      <c r="G50" s="138" t="e">
        <f>NA()</f>
        <v>#N/A</v>
      </c>
      <c r="H50" s="138" t="e">
        <f>NA()</f>
        <v>#N/A</v>
      </c>
      <c r="I50" s="138">
        <f>IF(ISNUMBER('実質公債費比率（分子）の構造'!M$53),'実質公債費比率（分子）の構造'!M$53,NA())</f>
        <v>1512</v>
      </c>
      <c r="J50" s="138" t="e">
        <f>NA()</f>
        <v>#N/A</v>
      </c>
      <c r="K50" s="138" t="e">
        <f>NA()</f>
        <v>#N/A</v>
      </c>
      <c r="L50" s="138">
        <f>IF(ISNUMBER('実質公債費比率（分子）の構造'!N$53),'実質公債費比率（分子）の構造'!N$53,NA())</f>
        <v>1456</v>
      </c>
      <c r="M50" s="138" t="e">
        <f>NA()</f>
        <v>#N/A</v>
      </c>
      <c r="N50" s="138" t="e">
        <f>NA()</f>
        <v>#N/A</v>
      </c>
      <c r="O50" s="138">
        <f>IF(ISNUMBER('実質公債費比率（分子）の構造'!O$53),'実質公債費比率（分子）の構造'!O$53,NA())</f>
        <v>1484</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26838</v>
      </c>
      <c r="E56" s="137"/>
      <c r="F56" s="137"/>
      <c r="G56" s="137">
        <f>'将来負担比率（分子）の構造'!J$52</f>
        <v>28186</v>
      </c>
      <c r="H56" s="137"/>
      <c r="I56" s="137"/>
      <c r="J56" s="137">
        <f>'将来負担比率（分子）の構造'!K$52</f>
        <v>29000</v>
      </c>
      <c r="K56" s="137"/>
      <c r="L56" s="137"/>
      <c r="M56" s="137">
        <f>'将来負担比率（分子）の構造'!L$52</f>
        <v>28775</v>
      </c>
      <c r="N56" s="137"/>
      <c r="O56" s="137"/>
      <c r="P56" s="137">
        <f>'将来負担比率（分子）の構造'!M$52</f>
        <v>27985</v>
      </c>
    </row>
    <row r="57" spans="1:16" x14ac:dyDescent="0.15">
      <c r="A57" s="137" t="s">
        <v>36</v>
      </c>
      <c r="B57" s="137"/>
      <c r="C57" s="137"/>
      <c r="D57" s="137">
        <f>'将来負担比率（分子）の構造'!I$51</f>
        <v>1569</v>
      </c>
      <c r="E57" s="137"/>
      <c r="F57" s="137"/>
      <c r="G57" s="137">
        <f>'将来負担比率（分子）の構造'!J$51</f>
        <v>1509</v>
      </c>
      <c r="H57" s="137"/>
      <c r="I57" s="137"/>
      <c r="J57" s="137">
        <f>'将来負担比率（分子）の構造'!K$51</f>
        <v>1657</v>
      </c>
      <c r="K57" s="137"/>
      <c r="L57" s="137"/>
      <c r="M57" s="137">
        <f>'将来負担比率（分子）の構造'!L$51</f>
        <v>1780</v>
      </c>
      <c r="N57" s="137"/>
      <c r="O57" s="137"/>
      <c r="P57" s="137">
        <f>'将来負担比率（分子）の構造'!M$51</f>
        <v>1635</v>
      </c>
    </row>
    <row r="58" spans="1:16" x14ac:dyDescent="0.15">
      <c r="A58" s="137" t="s">
        <v>35</v>
      </c>
      <c r="B58" s="137"/>
      <c r="C58" s="137"/>
      <c r="D58" s="137">
        <f>'将来負担比率（分子）の構造'!I$50</f>
        <v>8415</v>
      </c>
      <c r="E58" s="137"/>
      <c r="F58" s="137"/>
      <c r="G58" s="137">
        <f>'将来負担比率（分子）の構造'!J$50</f>
        <v>7821</v>
      </c>
      <c r="H58" s="137"/>
      <c r="I58" s="137"/>
      <c r="J58" s="137">
        <f>'将来負担比率（分子）の構造'!K$50</f>
        <v>8008</v>
      </c>
      <c r="K58" s="137"/>
      <c r="L58" s="137"/>
      <c r="M58" s="137">
        <f>'将来負担比率（分子）の構造'!L$50</f>
        <v>7858</v>
      </c>
      <c r="N58" s="137"/>
      <c r="O58" s="137"/>
      <c r="P58" s="137">
        <f>'将来負担比率（分子）の構造'!M$50</f>
        <v>7417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4085</v>
      </c>
      <c r="C62" s="137"/>
      <c r="D62" s="137"/>
      <c r="E62" s="137">
        <f>'将来負担比率（分子）の構造'!J$45</f>
        <v>3795</v>
      </c>
      <c r="F62" s="137"/>
      <c r="G62" s="137"/>
      <c r="H62" s="137">
        <f>'将来負担比率（分子）の構造'!K$45</f>
        <v>3609</v>
      </c>
      <c r="I62" s="137"/>
      <c r="J62" s="137"/>
      <c r="K62" s="137">
        <f>'将来負担比率（分子）の構造'!L$45</f>
        <v>4413</v>
      </c>
      <c r="L62" s="137"/>
      <c r="M62" s="137"/>
      <c r="N62" s="137">
        <f>'将来負担比率（分子）の構造'!M$45</f>
        <v>4345</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9766</v>
      </c>
      <c r="C64" s="137"/>
      <c r="D64" s="137"/>
      <c r="E64" s="137">
        <f>'将来負担比率（分子）の構造'!J$43</f>
        <v>9656</v>
      </c>
      <c r="F64" s="137"/>
      <c r="G64" s="137"/>
      <c r="H64" s="137">
        <f>'将来負担比率（分子）の構造'!K$43</f>
        <v>9566</v>
      </c>
      <c r="I64" s="137"/>
      <c r="J64" s="137"/>
      <c r="K64" s="137">
        <f>'将来負担比率（分子）の構造'!L$43</f>
        <v>9692</v>
      </c>
      <c r="L64" s="137"/>
      <c r="M64" s="137"/>
      <c r="N64" s="137">
        <f>'将来負担比率（分子）の構造'!M$43</f>
        <v>9955</v>
      </c>
      <c r="O64" s="137"/>
      <c r="P64" s="137"/>
    </row>
    <row r="65" spans="1:16" x14ac:dyDescent="0.15">
      <c r="A65" s="137" t="s">
        <v>26</v>
      </c>
      <c r="B65" s="137">
        <f>'将来負担比率（分子）の構造'!I$42</f>
        <v>1163</v>
      </c>
      <c r="C65" s="137"/>
      <c r="D65" s="137"/>
      <c r="E65" s="137">
        <f>'将来負担比率（分子）の構造'!J$42</f>
        <v>1038</v>
      </c>
      <c r="F65" s="137"/>
      <c r="G65" s="137"/>
      <c r="H65" s="137">
        <f>'将来負担比率（分子）の構造'!K$42</f>
        <v>926</v>
      </c>
      <c r="I65" s="137"/>
      <c r="J65" s="137"/>
      <c r="K65" s="137">
        <f>'将来負担比率（分子）の構造'!L$42</f>
        <v>912</v>
      </c>
      <c r="L65" s="137"/>
      <c r="M65" s="137"/>
      <c r="N65" s="137">
        <f>'将来負担比率（分子）の構造'!M$42</f>
        <v>795</v>
      </c>
      <c r="O65" s="137"/>
      <c r="P65" s="137"/>
    </row>
    <row r="66" spans="1:16" x14ac:dyDescent="0.15">
      <c r="A66" s="137" t="s">
        <v>25</v>
      </c>
      <c r="B66" s="137">
        <f>'将来負担比率（分子）の構造'!I$41</f>
        <v>32536</v>
      </c>
      <c r="C66" s="137"/>
      <c r="D66" s="137"/>
      <c r="E66" s="137">
        <f>'将来負担比率（分子）の構造'!J$41</f>
        <v>33282</v>
      </c>
      <c r="F66" s="137"/>
      <c r="G66" s="137"/>
      <c r="H66" s="137">
        <f>'将来負担比率（分子）の構造'!K$41</f>
        <v>34023</v>
      </c>
      <c r="I66" s="137"/>
      <c r="J66" s="137"/>
      <c r="K66" s="137">
        <f>'将来負担比率（分子）の構造'!L$41</f>
        <v>33661</v>
      </c>
      <c r="L66" s="137"/>
      <c r="M66" s="137"/>
      <c r="N66" s="137">
        <f>'将来負担比率（分子）の構造'!M$41</f>
        <v>31909</v>
      </c>
      <c r="O66" s="137"/>
      <c r="P66" s="137"/>
    </row>
    <row r="67" spans="1:16" x14ac:dyDescent="0.15">
      <c r="A67" s="137" t="s">
        <v>62</v>
      </c>
      <c r="B67" s="137" t="e">
        <f>NA()</f>
        <v>#N/A</v>
      </c>
      <c r="C67" s="137">
        <f>IF(ISNUMBER('将来負担比率（分子）の構造'!I$53), IF('将来負担比率（分子）の構造'!I$53 &lt; 0, 0, '将来負担比率（分子）の構造'!I$53), NA())</f>
        <v>10729</v>
      </c>
      <c r="D67" s="137" t="e">
        <f>NA()</f>
        <v>#N/A</v>
      </c>
      <c r="E67" s="137" t="e">
        <f>NA()</f>
        <v>#N/A</v>
      </c>
      <c r="F67" s="137">
        <f>IF(ISNUMBER('将来負担比率（分子）の構造'!J$53), IF('将来負担比率（分子）の構造'!J$53 &lt; 0, 0, '将来負担比率（分子）の構造'!J$53), NA())</f>
        <v>10256</v>
      </c>
      <c r="G67" s="137" t="e">
        <f>NA()</f>
        <v>#N/A</v>
      </c>
      <c r="H67" s="137" t="e">
        <f>NA()</f>
        <v>#N/A</v>
      </c>
      <c r="I67" s="137">
        <f>IF(ISNUMBER('将来負担比率（分子）の構造'!K$53), IF('将来負担比率（分子）の構造'!K$53 &lt; 0, 0, '将来負担比率（分子）の構造'!K$53), NA())</f>
        <v>9459</v>
      </c>
      <c r="J67" s="137" t="e">
        <f>NA()</f>
        <v>#N/A</v>
      </c>
      <c r="K67" s="137" t="e">
        <f>NA()</f>
        <v>#N/A</v>
      </c>
      <c r="L67" s="137">
        <f>IF(ISNUMBER('将来負担比率（分子）の構造'!L$53), IF('将来負担比率（分子）の構造'!L$53 &lt; 0, 0, '将来負担比率（分子）の構造'!L$53), NA())</f>
        <v>10265</v>
      </c>
      <c r="M67" s="137" t="e">
        <f>NA()</f>
        <v>#N/A</v>
      </c>
      <c r="N67" s="137" t="e">
        <f>NA()</f>
        <v>#N/A</v>
      </c>
      <c r="O67" s="137">
        <f>IF(ISNUMBER('将来負担比率（分子）の構造'!M$53), IF('将来負担比率（分子）の構造'!M$53 &lt; 0, 0, '将来負担比率（分子）の構造'!M$53), NA())</f>
        <v>9967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3660699</v>
      </c>
      <c r="S5" s="615"/>
      <c r="T5" s="615"/>
      <c r="U5" s="615"/>
      <c r="V5" s="615"/>
      <c r="W5" s="615"/>
      <c r="X5" s="615"/>
      <c r="Y5" s="616"/>
      <c r="Z5" s="617">
        <v>15.5</v>
      </c>
      <c r="AA5" s="617"/>
      <c r="AB5" s="617"/>
      <c r="AC5" s="617"/>
      <c r="AD5" s="618">
        <v>3597583</v>
      </c>
      <c r="AE5" s="618"/>
      <c r="AF5" s="618"/>
      <c r="AG5" s="618"/>
      <c r="AH5" s="618"/>
      <c r="AI5" s="618"/>
      <c r="AJ5" s="618"/>
      <c r="AK5" s="618"/>
      <c r="AL5" s="619">
        <v>26.4</v>
      </c>
      <c r="AM5" s="620"/>
      <c r="AN5" s="620"/>
      <c r="AO5" s="621"/>
      <c r="AP5" s="611" t="s">
        <v>208</v>
      </c>
      <c r="AQ5" s="612"/>
      <c r="AR5" s="612"/>
      <c r="AS5" s="612"/>
      <c r="AT5" s="612"/>
      <c r="AU5" s="612"/>
      <c r="AV5" s="612"/>
      <c r="AW5" s="612"/>
      <c r="AX5" s="612"/>
      <c r="AY5" s="612"/>
      <c r="AZ5" s="612"/>
      <c r="BA5" s="612"/>
      <c r="BB5" s="612"/>
      <c r="BC5" s="612"/>
      <c r="BD5" s="612"/>
      <c r="BE5" s="612"/>
      <c r="BF5" s="613"/>
      <c r="BG5" s="625">
        <v>3591545</v>
      </c>
      <c r="BH5" s="626"/>
      <c r="BI5" s="626"/>
      <c r="BJ5" s="626"/>
      <c r="BK5" s="626"/>
      <c r="BL5" s="626"/>
      <c r="BM5" s="626"/>
      <c r="BN5" s="627"/>
      <c r="BO5" s="628">
        <v>98.1</v>
      </c>
      <c r="BP5" s="628"/>
      <c r="BQ5" s="628"/>
      <c r="BR5" s="628"/>
      <c r="BS5" s="629">
        <v>287789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211245</v>
      </c>
      <c r="S6" s="626"/>
      <c r="T6" s="626"/>
      <c r="U6" s="626"/>
      <c r="V6" s="626"/>
      <c r="W6" s="626"/>
      <c r="X6" s="626"/>
      <c r="Y6" s="627"/>
      <c r="Z6" s="628">
        <v>0.9</v>
      </c>
      <c r="AA6" s="628"/>
      <c r="AB6" s="628"/>
      <c r="AC6" s="628"/>
      <c r="AD6" s="629">
        <v>211245</v>
      </c>
      <c r="AE6" s="629"/>
      <c r="AF6" s="629"/>
      <c r="AG6" s="629"/>
      <c r="AH6" s="629"/>
      <c r="AI6" s="629"/>
      <c r="AJ6" s="629"/>
      <c r="AK6" s="629"/>
      <c r="AL6" s="630">
        <v>1.5</v>
      </c>
      <c r="AM6" s="631"/>
      <c r="AN6" s="631"/>
      <c r="AO6" s="632"/>
      <c r="AP6" s="622" t="s">
        <v>213</v>
      </c>
      <c r="AQ6" s="623"/>
      <c r="AR6" s="623"/>
      <c r="AS6" s="623"/>
      <c r="AT6" s="623"/>
      <c r="AU6" s="623"/>
      <c r="AV6" s="623"/>
      <c r="AW6" s="623"/>
      <c r="AX6" s="623"/>
      <c r="AY6" s="623"/>
      <c r="AZ6" s="623"/>
      <c r="BA6" s="623"/>
      <c r="BB6" s="623"/>
      <c r="BC6" s="623"/>
      <c r="BD6" s="623"/>
      <c r="BE6" s="623"/>
      <c r="BF6" s="624"/>
      <c r="BG6" s="625">
        <v>3591545</v>
      </c>
      <c r="BH6" s="626"/>
      <c r="BI6" s="626"/>
      <c r="BJ6" s="626"/>
      <c r="BK6" s="626"/>
      <c r="BL6" s="626"/>
      <c r="BM6" s="626"/>
      <c r="BN6" s="627"/>
      <c r="BO6" s="628">
        <v>98.1</v>
      </c>
      <c r="BP6" s="628"/>
      <c r="BQ6" s="628"/>
      <c r="BR6" s="628"/>
      <c r="BS6" s="629">
        <v>287789</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189557</v>
      </c>
      <c r="CS6" s="626"/>
      <c r="CT6" s="626"/>
      <c r="CU6" s="626"/>
      <c r="CV6" s="626"/>
      <c r="CW6" s="626"/>
      <c r="CX6" s="626"/>
      <c r="CY6" s="627"/>
      <c r="CZ6" s="628">
        <v>0.8</v>
      </c>
      <c r="DA6" s="628"/>
      <c r="DB6" s="628"/>
      <c r="DC6" s="628"/>
      <c r="DD6" s="634" t="s">
        <v>215</v>
      </c>
      <c r="DE6" s="626"/>
      <c r="DF6" s="626"/>
      <c r="DG6" s="626"/>
      <c r="DH6" s="626"/>
      <c r="DI6" s="626"/>
      <c r="DJ6" s="626"/>
      <c r="DK6" s="626"/>
      <c r="DL6" s="626"/>
      <c r="DM6" s="626"/>
      <c r="DN6" s="626"/>
      <c r="DO6" s="626"/>
      <c r="DP6" s="627"/>
      <c r="DQ6" s="634">
        <v>189557</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5453</v>
      </c>
      <c r="S7" s="626"/>
      <c r="T7" s="626"/>
      <c r="U7" s="626"/>
      <c r="V7" s="626"/>
      <c r="W7" s="626"/>
      <c r="X7" s="626"/>
      <c r="Y7" s="627"/>
      <c r="Z7" s="628">
        <v>0</v>
      </c>
      <c r="AA7" s="628"/>
      <c r="AB7" s="628"/>
      <c r="AC7" s="628"/>
      <c r="AD7" s="629">
        <v>5453</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1525190</v>
      </c>
      <c r="BH7" s="626"/>
      <c r="BI7" s="626"/>
      <c r="BJ7" s="626"/>
      <c r="BK7" s="626"/>
      <c r="BL7" s="626"/>
      <c r="BM7" s="626"/>
      <c r="BN7" s="627"/>
      <c r="BO7" s="628">
        <v>41.7</v>
      </c>
      <c r="BP7" s="628"/>
      <c r="BQ7" s="628"/>
      <c r="BR7" s="628"/>
      <c r="BS7" s="629">
        <v>54765</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3314038</v>
      </c>
      <c r="CS7" s="626"/>
      <c r="CT7" s="626"/>
      <c r="CU7" s="626"/>
      <c r="CV7" s="626"/>
      <c r="CW7" s="626"/>
      <c r="CX7" s="626"/>
      <c r="CY7" s="627"/>
      <c r="CZ7" s="628">
        <v>14.3</v>
      </c>
      <c r="DA7" s="628"/>
      <c r="DB7" s="628"/>
      <c r="DC7" s="628"/>
      <c r="DD7" s="634">
        <v>94750</v>
      </c>
      <c r="DE7" s="626"/>
      <c r="DF7" s="626"/>
      <c r="DG7" s="626"/>
      <c r="DH7" s="626"/>
      <c r="DI7" s="626"/>
      <c r="DJ7" s="626"/>
      <c r="DK7" s="626"/>
      <c r="DL7" s="626"/>
      <c r="DM7" s="626"/>
      <c r="DN7" s="626"/>
      <c r="DO7" s="626"/>
      <c r="DP7" s="627"/>
      <c r="DQ7" s="634">
        <v>2638561</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8431</v>
      </c>
      <c r="S8" s="626"/>
      <c r="T8" s="626"/>
      <c r="U8" s="626"/>
      <c r="V8" s="626"/>
      <c r="W8" s="626"/>
      <c r="X8" s="626"/>
      <c r="Y8" s="627"/>
      <c r="Z8" s="628">
        <v>0</v>
      </c>
      <c r="AA8" s="628"/>
      <c r="AB8" s="628"/>
      <c r="AC8" s="628"/>
      <c r="AD8" s="629">
        <v>8431</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57654</v>
      </c>
      <c r="BH8" s="626"/>
      <c r="BI8" s="626"/>
      <c r="BJ8" s="626"/>
      <c r="BK8" s="626"/>
      <c r="BL8" s="626"/>
      <c r="BM8" s="626"/>
      <c r="BN8" s="627"/>
      <c r="BO8" s="628">
        <v>1.6</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7591224</v>
      </c>
      <c r="CS8" s="626"/>
      <c r="CT8" s="626"/>
      <c r="CU8" s="626"/>
      <c r="CV8" s="626"/>
      <c r="CW8" s="626"/>
      <c r="CX8" s="626"/>
      <c r="CY8" s="627"/>
      <c r="CZ8" s="628">
        <v>32.700000000000003</v>
      </c>
      <c r="DA8" s="628"/>
      <c r="DB8" s="628"/>
      <c r="DC8" s="628"/>
      <c r="DD8" s="634">
        <v>27398</v>
      </c>
      <c r="DE8" s="626"/>
      <c r="DF8" s="626"/>
      <c r="DG8" s="626"/>
      <c r="DH8" s="626"/>
      <c r="DI8" s="626"/>
      <c r="DJ8" s="626"/>
      <c r="DK8" s="626"/>
      <c r="DL8" s="626"/>
      <c r="DM8" s="626"/>
      <c r="DN8" s="626"/>
      <c r="DO8" s="626"/>
      <c r="DP8" s="627"/>
      <c r="DQ8" s="634">
        <v>3714315</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5518</v>
      </c>
      <c r="S9" s="626"/>
      <c r="T9" s="626"/>
      <c r="U9" s="626"/>
      <c r="V9" s="626"/>
      <c r="W9" s="626"/>
      <c r="X9" s="626"/>
      <c r="Y9" s="627"/>
      <c r="Z9" s="628">
        <v>0</v>
      </c>
      <c r="AA9" s="628"/>
      <c r="AB9" s="628"/>
      <c r="AC9" s="628"/>
      <c r="AD9" s="629">
        <v>5518</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1173776</v>
      </c>
      <c r="BH9" s="626"/>
      <c r="BI9" s="626"/>
      <c r="BJ9" s="626"/>
      <c r="BK9" s="626"/>
      <c r="BL9" s="626"/>
      <c r="BM9" s="626"/>
      <c r="BN9" s="627"/>
      <c r="BO9" s="628">
        <v>32.1</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2651970</v>
      </c>
      <c r="CS9" s="626"/>
      <c r="CT9" s="626"/>
      <c r="CU9" s="626"/>
      <c r="CV9" s="626"/>
      <c r="CW9" s="626"/>
      <c r="CX9" s="626"/>
      <c r="CY9" s="627"/>
      <c r="CZ9" s="628">
        <v>11.4</v>
      </c>
      <c r="DA9" s="628"/>
      <c r="DB9" s="628"/>
      <c r="DC9" s="628"/>
      <c r="DD9" s="634">
        <v>212331</v>
      </c>
      <c r="DE9" s="626"/>
      <c r="DF9" s="626"/>
      <c r="DG9" s="626"/>
      <c r="DH9" s="626"/>
      <c r="DI9" s="626"/>
      <c r="DJ9" s="626"/>
      <c r="DK9" s="626"/>
      <c r="DL9" s="626"/>
      <c r="DM9" s="626"/>
      <c r="DN9" s="626"/>
      <c r="DO9" s="626"/>
      <c r="DP9" s="627"/>
      <c r="DQ9" s="634">
        <v>2232458</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594029</v>
      </c>
      <c r="S10" s="626"/>
      <c r="T10" s="626"/>
      <c r="U10" s="626"/>
      <c r="V10" s="626"/>
      <c r="W10" s="626"/>
      <c r="X10" s="626"/>
      <c r="Y10" s="627"/>
      <c r="Z10" s="628">
        <v>2.5</v>
      </c>
      <c r="AA10" s="628"/>
      <c r="AB10" s="628"/>
      <c r="AC10" s="628"/>
      <c r="AD10" s="629">
        <v>594029</v>
      </c>
      <c r="AE10" s="629"/>
      <c r="AF10" s="629"/>
      <c r="AG10" s="629"/>
      <c r="AH10" s="629"/>
      <c r="AI10" s="629"/>
      <c r="AJ10" s="629"/>
      <c r="AK10" s="629"/>
      <c r="AL10" s="630">
        <v>4.4000000000000004</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105825</v>
      </c>
      <c r="BH10" s="626"/>
      <c r="BI10" s="626"/>
      <c r="BJ10" s="626"/>
      <c r="BK10" s="626"/>
      <c r="BL10" s="626"/>
      <c r="BM10" s="626"/>
      <c r="BN10" s="627"/>
      <c r="BO10" s="628">
        <v>2.9</v>
      </c>
      <c r="BP10" s="628"/>
      <c r="BQ10" s="628"/>
      <c r="BR10" s="628"/>
      <c r="BS10" s="634">
        <v>17496</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52723</v>
      </c>
      <c r="CS10" s="626"/>
      <c r="CT10" s="626"/>
      <c r="CU10" s="626"/>
      <c r="CV10" s="626"/>
      <c r="CW10" s="626"/>
      <c r="CX10" s="626"/>
      <c r="CY10" s="627"/>
      <c r="CZ10" s="628">
        <v>0.2</v>
      </c>
      <c r="DA10" s="628"/>
      <c r="DB10" s="628"/>
      <c r="DC10" s="628"/>
      <c r="DD10" s="634">
        <v>1198</v>
      </c>
      <c r="DE10" s="626"/>
      <c r="DF10" s="626"/>
      <c r="DG10" s="626"/>
      <c r="DH10" s="626"/>
      <c r="DI10" s="626"/>
      <c r="DJ10" s="626"/>
      <c r="DK10" s="626"/>
      <c r="DL10" s="626"/>
      <c r="DM10" s="626"/>
      <c r="DN10" s="626"/>
      <c r="DO10" s="626"/>
      <c r="DP10" s="627"/>
      <c r="DQ10" s="634">
        <v>32715</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187935</v>
      </c>
      <c r="BH11" s="626"/>
      <c r="BI11" s="626"/>
      <c r="BJ11" s="626"/>
      <c r="BK11" s="626"/>
      <c r="BL11" s="626"/>
      <c r="BM11" s="626"/>
      <c r="BN11" s="627"/>
      <c r="BO11" s="628">
        <v>5.0999999999999996</v>
      </c>
      <c r="BP11" s="628"/>
      <c r="BQ11" s="628"/>
      <c r="BR11" s="628"/>
      <c r="BS11" s="634">
        <v>37269</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844812</v>
      </c>
      <c r="CS11" s="626"/>
      <c r="CT11" s="626"/>
      <c r="CU11" s="626"/>
      <c r="CV11" s="626"/>
      <c r="CW11" s="626"/>
      <c r="CX11" s="626"/>
      <c r="CY11" s="627"/>
      <c r="CZ11" s="628">
        <v>3.6</v>
      </c>
      <c r="DA11" s="628"/>
      <c r="DB11" s="628"/>
      <c r="DC11" s="628"/>
      <c r="DD11" s="634">
        <v>209090</v>
      </c>
      <c r="DE11" s="626"/>
      <c r="DF11" s="626"/>
      <c r="DG11" s="626"/>
      <c r="DH11" s="626"/>
      <c r="DI11" s="626"/>
      <c r="DJ11" s="626"/>
      <c r="DK11" s="626"/>
      <c r="DL11" s="626"/>
      <c r="DM11" s="626"/>
      <c r="DN11" s="626"/>
      <c r="DO11" s="626"/>
      <c r="DP11" s="627"/>
      <c r="DQ11" s="634">
        <v>430353</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1727582</v>
      </c>
      <c r="BH12" s="626"/>
      <c r="BI12" s="626"/>
      <c r="BJ12" s="626"/>
      <c r="BK12" s="626"/>
      <c r="BL12" s="626"/>
      <c r="BM12" s="626"/>
      <c r="BN12" s="627"/>
      <c r="BO12" s="628">
        <v>47.2</v>
      </c>
      <c r="BP12" s="628"/>
      <c r="BQ12" s="628"/>
      <c r="BR12" s="628"/>
      <c r="BS12" s="634">
        <v>212699</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464722</v>
      </c>
      <c r="CS12" s="626"/>
      <c r="CT12" s="626"/>
      <c r="CU12" s="626"/>
      <c r="CV12" s="626"/>
      <c r="CW12" s="626"/>
      <c r="CX12" s="626"/>
      <c r="CY12" s="627"/>
      <c r="CZ12" s="628">
        <v>2</v>
      </c>
      <c r="DA12" s="628"/>
      <c r="DB12" s="628"/>
      <c r="DC12" s="628"/>
      <c r="DD12" s="634">
        <v>64095</v>
      </c>
      <c r="DE12" s="626"/>
      <c r="DF12" s="626"/>
      <c r="DG12" s="626"/>
      <c r="DH12" s="626"/>
      <c r="DI12" s="626"/>
      <c r="DJ12" s="626"/>
      <c r="DK12" s="626"/>
      <c r="DL12" s="626"/>
      <c r="DM12" s="626"/>
      <c r="DN12" s="626"/>
      <c r="DO12" s="626"/>
      <c r="DP12" s="627"/>
      <c r="DQ12" s="634">
        <v>283248</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24847</v>
      </c>
      <c r="S13" s="626"/>
      <c r="T13" s="626"/>
      <c r="U13" s="626"/>
      <c r="V13" s="626"/>
      <c r="W13" s="626"/>
      <c r="X13" s="626"/>
      <c r="Y13" s="627"/>
      <c r="Z13" s="628">
        <v>0.1</v>
      </c>
      <c r="AA13" s="628"/>
      <c r="AB13" s="628"/>
      <c r="AC13" s="628"/>
      <c r="AD13" s="629">
        <v>24847</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1719037</v>
      </c>
      <c r="BH13" s="626"/>
      <c r="BI13" s="626"/>
      <c r="BJ13" s="626"/>
      <c r="BK13" s="626"/>
      <c r="BL13" s="626"/>
      <c r="BM13" s="626"/>
      <c r="BN13" s="627"/>
      <c r="BO13" s="628">
        <v>47</v>
      </c>
      <c r="BP13" s="628"/>
      <c r="BQ13" s="628"/>
      <c r="BR13" s="628"/>
      <c r="BS13" s="634">
        <v>212699</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1571406</v>
      </c>
      <c r="CS13" s="626"/>
      <c r="CT13" s="626"/>
      <c r="CU13" s="626"/>
      <c r="CV13" s="626"/>
      <c r="CW13" s="626"/>
      <c r="CX13" s="626"/>
      <c r="CY13" s="627"/>
      <c r="CZ13" s="628">
        <v>6.8</v>
      </c>
      <c r="DA13" s="628"/>
      <c r="DB13" s="628"/>
      <c r="DC13" s="628"/>
      <c r="DD13" s="634">
        <v>562920</v>
      </c>
      <c r="DE13" s="626"/>
      <c r="DF13" s="626"/>
      <c r="DG13" s="626"/>
      <c r="DH13" s="626"/>
      <c r="DI13" s="626"/>
      <c r="DJ13" s="626"/>
      <c r="DK13" s="626"/>
      <c r="DL13" s="626"/>
      <c r="DM13" s="626"/>
      <c r="DN13" s="626"/>
      <c r="DO13" s="626"/>
      <c r="DP13" s="627"/>
      <c r="DQ13" s="634">
        <v>1056252</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122908</v>
      </c>
      <c r="BH14" s="626"/>
      <c r="BI14" s="626"/>
      <c r="BJ14" s="626"/>
      <c r="BK14" s="626"/>
      <c r="BL14" s="626"/>
      <c r="BM14" s="626"/>
      <c r="BN14" s="627"/>
      <c r="BO14" s="628">
        <v>3.4</v>
      </c>
      <c r="BP14" s="628"/>
      <c r="BQ14" s="628"/>
      <c r="BR14" s="628"/>
      <c r="BS14" s="634">
        <v>20325</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798037</v>
      </c>
      <c r="CS14" s="626"/>
      <c r="CT14" s="626"/>
      <c r="CU14" s="626"/>
      <c r="CV14" s="626"/>
      <c r="CW14" s="626"/>
      <c r="CX14" s="626"/>
      <c r="CY14" s="627"/>
      <c r="CZ14" s="628">
        <v>3.4</v>
      </c>
      <c r="DA14" s="628"/>
      <c r="DB14" s="628"/>
      <c r="DC14" s="628"/>
      <c r="DD14" s="634">
        <v>87366</v>
      </c>
      <c r="DE14" s="626"/>
      <c r="DF14" s="626"/>
      <c r="DG14" s="626"/>
      <c r="DH14" s="626"/>
      <c r="DI14" s="626"/>
      <c r="DJ14" s="626"/>
      <c r="DK14" s="626"/>
      <c r="DL14" s="626"/>
      <c r="DM14" s="626"/>
      <c r="DN14" s="626"/>
      <c r="DO14" s="626"/>
      <c r="DP14" s="627"/>
      <c r="DQ14" s="634">
        <v>713263</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10302</v>
      </c>
      <c r="S15" s="626"/>
      <c r="T15" s="626"/>
      <c r="U15" s="626"/>
      <c r="V15" s="626"/>
      <c r="W15" s="626"/>
      <c r="X15" s="626"/>
      <c r="Y15" s="627"/>
      <c r="Z15" s="628">
        <v>0</v>
      </c>
      <c r="AA15" s="628"/>
      <c r="AB15" s="628"/>
      <c r="AC15" s="628"/>
      <c r="AD15" s="629">
        <v>10302</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215553</v>
      </c>
      <c r="BH15" s="626"/>
      <c r="BI15" s="626"/>
      <c r="BJ15" s="626"/>
      <c r="BK15" s="626"/>
      <c r="BL15" s="626"/>
      <c r="BM15" s="626"/>
      <c r="BN15" s="627"/>
      <c r="BO15" s="628">
        <v>5.9</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1848610</v>
      </c>
      <c r="CS15" s="626"/>
      <c r="CT15" s="626"/>
      <c r="CU15" s="626"/>
      <c r="CV15" s="626"/>
      <c r="CW15" s="626"/>
      <c r="CX15" s="626"/>
      <c r="CY15" s="627"/>
      <c r="CZ15" s="628">
        <v>8</v>
      </c>
      <c r="DA15" s="628"/>
      <c r="DB15" s="628"/>
      <c r="DC15" s="628"/>
      <c r="DD15" s="634">
        <v>440428</v>
      </c>
      <c r="DE15" s="626"/>
      <c r="DF15" s="626"/>
      <c r="DG15" s="626"/>
      <c r="DH15" s="626"/>
      <c r="DI15" s="626"/>
      <c r="DJ15" s="626"/>
      <c r="DK15" s="626"/>
      <c r="DL15" s="626"/>
      <c r="DM15" s="626"/>
      <c r="DN15" s="626"/>
      <c r="DO15" s="626"/>
      <c r="DP15" s="627"/>
      <c r="DQ15" s="634">
        <v>1352807</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10338354</v>
      </c>
      <c r="S16" s="626"/>
      <c r="T16" s="626"/>
      <c r="U16" s="626"/>
      <c r="V16" s="626"/>
      <c r="W16" s="626"/>
      <c r="X16" s="626"/>
      <c r="Y16" s="627"/>
      <c r="Z16" s="628">
        <v>43.7</v>
      </c>
      <c r="AA16" s="628"/>
      <c r="AB16" s="628"/>
      <c r="AC16" s="628"/>
      <c r="AD16" s="629">
        <v>9126174</v>
      </c>
      <c r="AE16" s="629"/>
      <c r="AF16" s="629"/>
      <c r="AG16" s="629"/>
      <c r="AH16" s="629"/>
      <c r="AI16" s="629"/>
      <c r="AJ16" s="629"/>
      <c r="AK16" s="629"/>
      <c r="AL16" s="630">
        <v>66.900000000000006</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v>312</v>
      </c>
      <c r="BH16" s="626"/>
      <c r="BI16" s="626"/>
      <c r="BJ16" s="626"/>
      <c r="BK16" s="626"/>
      <c r="BL16" s="626"/>
      <c r="BM16" s="626"/>
      <c r="BN16" s="627"/>
      <c r="BO16" s="628">
        <v>0</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342301</v>
      </c>
      <c r="CS16" s="626"/>
      <c r="CT16" s="626"/>
      <c r="CU16" s="626"/>
      <c r="CV16" s="626"/>
      <c r="CW16" s="626"/>
      <c r="CX16" s="626"/>
      <c r="CY16" s="627"/>
      <c r="CZ16" s="628">
        <v>1.5</v>
      </c>
      <c r="DA16" s="628"/>
      <c r="DB16" s="628"/>
      <c r="DC16" s="628"/>
      <c r="DD16" s="634" t="s">
        <v>111</v>
      </c>
      <c r="DE16" s="626"/>
      <c r="DF16" s="626"/>
      <c r="DG16" s="626"/>
      <c r="DH16" s="626"/>
      <c r="DI16" s="626"/>
      <c r="DJ16" s="626"/>
      <c r="DK16" s="626"/>
      <c r="DL16" s="626"/>
      <c r="DM16" s="626"/>
      <c r="DN16" s="626"/>
      <c r="DO16" s="626"/>
      <c r="DP16" s="627"/>
      <c r="DQ16" s="634">
        <v>125530</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9126174</v>
      </c>
      <c r="S17" s="626"/>
      <c r="T17" s="626"/>
      <c r="U17" s="626"/>
      <c r="V17" s="626"/>
      <c r="W17" s="626"/>
      <c r="X17" s="626"/>
      <c r="Y17" s="627"/>
      <c r="Z17" s="628">
        <v>38.6</v>
      </c>
      <c r="AA17" s="628"/>
      <c r="AB17" s="628"/>
      <c r="AC17" s="628"/>
      <c r="AD17" s="629">
        <v>9126174</v>
      </c>
      <c r="AE17" s="629"/>
      <c r="AF17" s="629"/>
      <c r="AG17" s="629"/>
      <c r="AH17" s="629"/>
      <c r="AI17" s="629"/>
      <c r="AJ17" s="629"/>
      <c r="AK17" s="629"/>
      <c r="AL17" s="630">
        <v>66.900000000000006</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3553604</v>
      </c>
      <c r="CS17" s="626"/>
      <c r="CT17" s="626"/>
      <c r="CU17" s="626"/>
      <c r="CV17" s="626"/>
      <c r="CW17" s="626"/>
      <c r="CX17" s="626"/>
      <c r="CY17" s="627"/>
      <c r="CZ17" s="628">
        <v>15.3</v>
      </c>
      <c r="DA17" s="628"/>
      <c r="DB17" s="628"/>
      <c r="DC17" s="628"/>
      <c r="DD17" s="634" t="s">
        <v>111</v>
      </c>
      <c r="DE17" s="626"/>
      <c r="DF17" s="626"/>
      <c r="DG17" s="626"/>
      <c r="DH17" s="626"/>
      <c r="DI17" s="626"/>
      <c r="DJ17" s="626"/>
      <c r="DK17" s="626"/>
      <c r="DL17" s="626"/>
      <c r="DM17" s="626"/>
      <c r="DN17" s="626"/>
      <c r="DO17" s="626"/>
      <c r="DP17" s="627"/>
      <c r="DQ17" s="634">
        <v>3478259</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1212180</v>
      </c>
      <c r="S18" s="626"/>
      <c r="T18" s="626"/>
      <c r="U18" s="626"/>
      <c r="V18" s="626"/>
      <c r="W18" s="626"/>
      <c r="X18" s="626"/>
      <c r="Y18" s="627"/>
      <c r="Z18" s="628">
        <v>5.0999999999999996</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v>349</v>
      </c>
      <c r="CS18" s="626"/>
      <c r="CT18" s="626"/>
      <c r="CU18" s="626"/>
      <c r="CV18" s="626"/>
      <c r="CW18" s="626"/>
      <c r="CX18" s="626"/>
      <c r="CY18" s="627"/>
      <c r="CZ18" s="628">
        <v>0</v>
      </c>
      <c r="DA18" s="628"/>
      <c r="DB18" s="628"/>
      <c r="DC18" s="628"/>
      <c r="DD18" s="634">
        <v>349</v>
      </c>
      <c r="DE18" s="626"/>
      <c r="DF18" s="626"/>
      <c r="DG18" s="626"/>
      <c r="DH18" s="626"/>
      <c r="DI18" s="626"/>
      <c r="DJ18" s="626"/>
      <c r="DK18" s="626"/>
      <c r="DL18" s="626"/>
      <c r="DM18" s="626"/>
      <c r="DN18" s="626"/>
      <c r="DO18" s="626"/>
      <c r="DP18" s="627"/>
      <c r="DQ18" s="634">
        <v>349</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69154</v>
      </c>
      <c r="BH19" s="626"/>
      <c r="BI19" s="626"/>
      <c r="BJ19" s="626"/>
      <c r="BK19" s="626"/>
      <c r="BL19" s="626"/>
      <c r="BM19" s="626"/>
      <c r="BN19" s="627"/>
      <c r="BO19" s="628">
        <v>1.9</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14858878</v>
      </c>
      <c r="S20" s="626"/>
      <c r="T20" s="626"/>
      <c r="U20" s="626"/>
      <c r="V20" s="626"/>
      <c r="W20" s="626"/>
      <c r="X20" s="626"/>
      <c r="Y20" s="627"/>
      <c r="Z20" s="628">
        <v>62.8</v>
      </c>
      <c r="AA20" s="628"/>
      <c r="AB20" s="628"/>
      <c r="AC20" s="628"/>
      <c r="AD20" s="629">
        <v>13583582</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69154</v>
      </c>
      <c r="BH20" s="626"/>
      <c r="BI20" s="626"/>
      <c r="BJ20" s="626"/>
      <c r="BK20" s="626"/>
      <c r="BL20" s="626"/>
      <c r="BM20" s="626"/>
      <c r="BN20" s="627"/>
      <c r="BO20" s="628">
        <v>1.9</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23223353</v>
      </c>
      <c r="CS20" s="626"/>
      <c r="CT20" s="626"/>
      <c r="CU20" s="626"/>
      <c r="CV20" s="626"/>
      <c r="CW20" s="626"/>
      <c r="CX20" s="626"/>
      <c r="CY20" s="627"/>
      <c r="CZ20" s="628">
        <v>100</v>
      </c>
      <c r="DA20" s="628"/>
      <c r="DB20" s="628"/>
      <c r="DC20" s="628"/>
      <c r="DD20" s="634">
        <v>1699925</v>
      </c>
      <c r="DE20" s="626"/>
      <c r="DF20" s="626"/>
      <c r="DG20" s="626"/>
      <c r="DH20" s="626"/>
      <c r="DI20" s="626"/>
      <c r="DJ20" s="626"/>
      <c r="DK20" s="626"/>
      <c r="DL20" s="626"/>
      <c r="DM20" s="626"/>
      <c r="DN20" s="626"/>
      <c r="DO20" s="626"/>
      <c r="DP20" s="627"/>
      <c r="DQ20" s="634">
        <v>16247667</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3734</v>
      </c>
      <c r="S21" s="626"/>
      <c r="T21" s="626"/>
      <c r="U21" s="626"/>
      <c r="V21" s="626"/>
      <c r="W21" s="626"/>
      <c r="X21" s="626"/>
      <c r="Y21" s="627"/>
      <c r="Z21" s="628">
        <v>0</v>
      </c>
      <c r="AA21" s="628"/>
      <c r="AB21" s="628"/>
      <c r="AC21" s="628"/>
      <c r="AD21" s="629">
        <v>3734</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6038</v>
      </c>
      <c r="BH21" s="626"/>
      <c r="BI21" s="626"/>
      <c r="BJ21" s="626"/>
      <c r="BK21" s="626"/>
      <c r="BL21" s="626"/>
      <c r="BM21" s="626"/>
      <c r="BN21" s="627"/>
      <c r="BO21" s="628">
        <v>0.2</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155156</v>
      </c>
      <c r="S22" s="626"/>
      <c r="T22" s="626"/>
      <c r="U22" s="626"/>
      <c r="V22" s="626"/>
      <c r="W22" s="626"/>
      <c r="X22" s="626"/>
      <c r="Y22" s="627"/>
      <c r="Z22" s="628">
        <v>0.7</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808629</v>
      </c>
      <c r="S23" s="626"/>
      <c r="T23" s="626"/>
      <c r="U23" s="626"/>
      <c r="V23" s="626"/>
      <c r="W23" s="626"/>
      <c r="X23" s="626"/>
      <c r="Y23" s="627"/>
      <c r="Z23" s="628">
        <v>3.4</v>
      </c>
      <c r="AA23" s="628"/>
      <c r="AB23" s="628"/>
      <c r="AC23" s="628"/>
      <c r="AD23" s="629">
        <v>30650</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63116</v>
      </c>
      <c r="BH23" s="626"/>
      <c r="BI23" s="626"/>
      <c r="BJ23" s="626"/>
      <c r="BK23" s="626"/>
      <c r="BL23" s="626"/>
      <c r="BM23" s="626"/>
      <c r="BN23" s="627"/>
      <c r="BO23" s="628">
        <v>1.7</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111637</v>
      </c>
      <c r="S24" s="626"/>
      <c r="T24" s="626"/>
      <c r="U24" s="626"/>
      <c r="V24" s="626"/>
      <c r="W24" s="626"/>
      <c r="X24" s="626"/>
      <c r="Y24" s="627"/>
      <c r="Z24" s="628">
        <v>0.5</v>
      </c>
      <c r="AA24" s="628"/>
      <c r="AB24" s="628"/>
      <c r="AC24" s="628"/>
      <c r="AD24" s="629">
        <v>348</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12324503</v>
      </c>
      <c r="CS24" s="615"/>
      <c r="CT24" s="615"/>
      <c r="CU24" s="615"/>
      <c r="CV24" s="615"/>
      <c r="CW24" s="615"/>
      <c r="CX24" s="615"/>
      <c r="CY24" s="616"/>
      <c r="CZ24" s="652">
        <v>53.1</v>
      </c>
      <c r="DA24" s="653"/>
      <c r="DB24" s="653"/>
      <c r="DC24" s="654"/>
      <c r="DD24" s="651">
        <v>8843561</v>
      </c>
      <c r="DE24" s="615"/>
      <c r="DF24" s="615"/>
      <c r="DG24" s="615"/>
      <c r="DH24" s="615"/>
      <c r="DI24" s="615"/>
      <c r="DJ24" s="615"/>
      <c r="DK24" s="616"/>
      <c r="DL24" s="651">
        <v>8715255</v>
      </c>
      <c r="DM24" s="615"/>
      <c r="DN24" s="615"/>
      <c r="DO24" s="615"/>
      <c r="DP24" s="615"/>
      <c r="DQ24" s="615"/>
      <c r="DR24" s="615"/>
      <c r="DS24" s="615"/>
      <c r="DT24" s="615"/>
      <c r="DU24" s="615"/>
      <c r="DV24" s="616"/>
      <c r="DW24" s="619">
        <v>61.2</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2473322</v>
      </c>
      <c r="S25" s="626"/>
      <c r="T25" s="626"/>
      <c r="U25" s="626"/>
      <c r="V25" s="626"/>
      <c r="W25" s="626"/>
      <c r="X25" s="626"/>
      <c r="Y25" s="627"/>
      <c r="Z25" s="628">
        <v>10.5</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4232539</v>
      </c>
      <c r="CS25" s="657"/>
      <c r="CT25" s="657"/>
      <c r="CU25" s="657"/>
      <c r="CV25" s="657"/>
      <c r="CW25" s="657"/>
      <c r="CX25" s="657"/>
      <c r="CY25" s="658"/>
      <c r="CZ25" s="659">
        <v>18.2</v>
      </c>
      <c r="DA25" s="660"/>
      <c r="DB25" s="660"/>
      <c r="DC25" s="661"/>
      <c r="DD25" s="634">
        <v>3757872</v>
      </c>
      <c r="DE25" s="657"/>
      <c r="DF25" s="657"/>
      <c r="DG25" s="657"/>
      <c r="DH25" s="657"/>
      <c r="DI25" s="657"/>
      <c r="DJ25" s="657"/>
      <c r="DK25" s="658"/>
      <c r="DL25" s="634">
        <v>3663720</v>
      </c>
      <c r="DM25" s="657"/>
      <c r="DN25" s="657"/>
      <c r="DO25" s="657"/>
      <c r="DP25" s="657"/>
      <c r="DQ25" s="657"/>
      <c r="DR25" s="657"/>
      <c r="DS25" s="657"/>
      <c r="DT25" s="657"/>
      <c r="DU25" s="657"/>
      <c r="DV25" s="658"/>
      <c r="DW25" s="630">
        <v>25.7</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2549513</v>
      </c>
      <c r="CS26" s="626"/>
      <c r="CT26" s="626"/>
      <c r="CU26" s="626"/>
      <c r="CV26" s="626"/>
      <c r="CW26" s="626"/>
      <c r="CX26" s="626"/>
      <c r="CY26" s="627"/>
      <c r="CZ26" s="659">
        <v>11</v>
      </c>
      <c r="DA26" s="660"/>
      <c r="DB26" s="660"/>
      <c r="DC26" s="661"/>
      <c r="DD26" s="634">
        <v>2213726</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1662096</v>
      </c>
      <c r="S27" s="626"/>
      <c r="T27" s="626"/>
      <c r="U27" s="626"/>
      <c r="V27" s="626"/>
      <c r="W27" s="626"/>
      <c r="X27" s="626"/>
      <c r="Y27" s="627"/>
      <c r="Z27" s="628">
        <v>7</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3660699</v>
      </c>
      <c r="BH27" s="626"/>
      <c r="BI27" s="626"/>
      <c r="BJ27" s="626"/>
      <c r="BK27" s="626"/>
      <c r="BL27" s="626"/>
      <c r="BM27" s="626"/>
      <c r="BN27" s="627"/>
      <c r="BO27" s="628">
        <v>100</v>
      </c>
      <c r="BP27" s="628"/>
      <c r="BQ27" s="628"/>
      <c r="BR27" s="628"/>
      <c r="BS27" s="634">
        <v>287789</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4538360</v>
      </c>
      <c r="CS27" s="657"/>
      <c r="CT27" s="657"/>
      <c r="CU27" s="657"/>
      <c r="CV27" s="657"/>
      <c r="CW27" s="657"/>
      <c r="CX27" s="657"/>
      <c r="CY27" s="658"/>
      <c r="CZ27" s="659">
        <v>19.5</v>
      </c>
      <c r="DA27" s="660"/>
      <c r="DB27" s="660"/>
      <c r="DC27" s="661"/>
      <c r="DD27" s="634">
        <v>1607430</v>
      </c>
      <c r="DE27" s="657"/>
      <c r="DF27" s="657"/>
      <c r="DG27" s="657"/>
      <c r="DH27" s="657"/>
      <c r="DI27" s="657"/>
      <c r="DJ27" s="657"/>
      <c r="DK27" s="658"/>
      <c r="DL27" s="634">
        <v>1573276</v>
      </c>
      <c r="DM27" s="657"/>
      <c r="DN27" s="657"/>
      <c r="DO27" s="657"/>
      <c r="DP27" s="657"/>
      <c r="DQ27" s="657"/>
      <c r="DR27" s="657"/>
      <c r="DS27" s="657"/>
      <c r="DT27" s="657"/>
      <c r="DU27" s="657"/>
      <c r="DV27" s="658"/>
      <c r="DW27" s="630">
        <v>11</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110000</v>
      </c>
      <c r="S28" s="626"/>
      <c r="T28" s="626"/>
      <c r="U28" s="626"/>
      <c r="V28" s="626"/>
      <c r="W28" s="626"/>
      <c r="X28" s="626"/>
      <c r="Y28" s="627"/>
      <c r="Z28" s="628">
        <v>0.5</v>
      </c>
      <c r="AA28" s="628"/>
      <c r="AB28" s="628"/>
      <c r="AC28" s="628"/>
      <c r="AD28" s="629">
        <v>30851</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3553604</v>
      </c>
      <c r="CS28" s="626"/>
      <c r="CT28" s="626"/>
      <c r="CU28" s="626"/>
      <c r="CV28" s="626"/>
      <c r="CW28" s="626"/>
      <c r="CX28" s="626"/>
      <c r="CY28" s="627"/>
      <c r="CZ28" s="659">
        <v>15.3</v>
      </c>
      <c r="DA28" s="660"/>
      <c r="DB28" s="660"/>
      <c r="DC28" s="661"/>
      <c r="DD28" s="634">
        <v>3478259</v>
      </c>
      <c r="DE28" s="626"/>
      <c r="DF28" s="626"/>
      <c r="DG28" s="626"/>
      <c r="DH28" s="626"/>
      <c r="DI28" s="626"/>
      <c r="DJ28" s="626"/>
      <c r="DK28" s="627"/>
      <c r="DL28" s="634">
        <v>3478259</v>
      </c>
      <c r="DM28" s="626"/>
      <c r="DN28" s="626"/>
      <c r="DO28" s="626"/>
      <c r="DP28" s="626"/>
      <c r="DQ28" s="626"/>
      <c r="DR28" s="626"/>
      <c r="DS28" s="626"/>
      <c r="DT28" s="626"/>
      <c r="DU28" s="626"/>
      <c r="DV28" s="627"/>
      <c r="DW28" s="630">
        <v>24.4</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254696</v>
      </c>
      <c r="S29" s="626"/>
      <c r="T29" s="626"/>
      <c r="U29" s="626"/>
      <c r="V29" s="626"/>
      <c r="W29" s="626"/>
      <c r="X29" s="626"/>
      <c r="Y29" s="627"/>
      <c r="Z29" s="628">
        <v>1.1000000000000001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57</v>
      </c>
      <c r="CG29" s="640"/>
      <c r="CH29" s="640"/>
      <c r="CI29" s="640"/>
      <c r="CJ29" s="640"/>
      <c r="CK29" s="640"/>
      <c r="CL29" s="640"/>
      <c r="CM29" s="640"/>
      <c r="CN29" s="640"/>
      <c r="CO29" s="640"/>
      <c r="CP29" s="640"/>
      <c r="CQ29" s="641"/>
      <c r="CR29" s="625">
        <v>3553512</v>
      </c>
      <c r="CS29" s="657"/>
      <c r="CT29" s="657"/>
      <c r="CU29" s="657"/>
      <c r="CV29" s="657"/>
      <c r="CW29" s="657"/>
      <c r="CX29" s="657"/>
      <c r="CY29" s="658"/>
      <c r="CZ29" s="659">
        <v>15.3</v>
      </c>
      <c r="DA29" s="660"/>
      <c r="DB29" s="660"/>
      <c r="DC29" s="661"/>
      <c r="DD29" s="634">
        <v>3478167</v>
      </c>
      <c r="DE29" s="657"/>
      <c r="DF29" s="657"/>
      <c r="DG29" s="657"/>
      <c r="DH29" s="657"/>
      <c r="DI29" s="657"/>
      <c r="DJ29" s="657"/>
      <c r="DK29" s="658"/>
      <c r="DL29" s="634">
        <v>3478167</v>
      </c>
      <c r="DM29" s="657"/>
      <c r="DN29" s="657"/>
      <c r="DO29" s="657"/>
      <c r="DP29" s="657"/>
      <c r="DQ29" s="657"/>
      <c r="DR29" s="657"/>
      <c r="DS29" s="657"/>
      <c r="DT29" s="657"/>
      <c r="DU29" s="657"/>
      <c r="DV29" s="658"/>
      <c r="DW29" s="630">
        <v>24.4</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1021193</v>
      </c>
      <c r="S30" s="626"/>
      <c r="T30" s="626"/>
      <c r="U30" s="626"/>
      <c r="V30" s="626"/>
      <c r="W30" s="626"/>
      <c r="X30" s="626"/>
      <c r="Y30" s="627"/>
      <c r="Z30" s="628">
        <v>4.3</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98.7</v>
      </c>
      <c r="BH30" s="684"/>
      <c r="BI30" s="684"/>
      <c r="BJ30" s="684"/>
      <c r="BK30" s="684"/>
      <c r="BL30" s="684"/>
      <c r="BM30" s="620">
        <v>96.4</v>
      </c>
      <c r="BN30" s="684"/>
      <c r="BO30" s="684"/>
      <c r="BP30" s="684"/>
      <c r="BQ30" s="685"/>
      <c r="BR30" s="683">
        <v>98.6</v>
      </c>
      <c r="BS30" s="684"/>
      <c r="BT30" s="684"/>
      <c r="BU30" s="684"/>
      <c r="BV30" s="684"/>
      <c r="BW30" s="684"/>
      <c r="BX30" s="620">
        <v>96.2</v>
      </c>
      <c r="BY30" s="684"/>
      <c r="BZ30" s="684"/>
      <c r="CA30" s="684"/>
      <c r="CB30" s="685"/>
      <c r="CD30" s="688"/>
      <c r="CE30" s="689"/>
      <c r="CF30" s="639" t="s">
        <v>291</v>
      </c>
      <c r="CG30" s="640"/>
      <c r="CH30" s="640"/>
      <c r="CI30" s="640"/>
      <c r="CJ30" s="640"/>
      <c r="CK30" s="640"/>
      <c r="CL30" s="640"/>
      <c r="CM30" s="640"/>
      <c r="CN30" s="640"/>
      <c r="CO30" s="640"/>
      <c r="CP30" s="640"/>
      <c r="CQ30" s="641"/>
      <c r="CR30" s="625">
        <v>3236872</v>
      </c>
      <c r="CS30" s="626"/>
      <c r="CT30" s="626"/>
      <c r="CU30" s="626"/>
      <c r="CV30" s="626"/>
      <c r="CW30" s="626"/>
      <c r="CX30" s="626"/>
      <c r="CY30" s="627"/>
      <c r="CZ30" s="659">
        <v>13.9</v>
      </c>
      <c r="DA30" s="660"/>
      <c r="DB30" s="660"/>
      <c r="DC30" s="661"/>
      <c r="DD30" s="634">
        <v>3164893</v>
      </c>
      <c r="DE30" s="626"/>
      <c r="DF30" s="626"/>
      <c r="DG30" s="626"/>
      <c r="DH30" s="626"/>
      <c r="DI30" s="626"/>
      <c r="DJ30" s="626"/>
      <c r="DK30" s="627"/>
      <c r="DL30" s="634">
        <v>3164893</v>
      </c>
      <c r="DM30" s="626"/>
      <c r="DN30" s="626"/>
      <c r="DO30" s="626"/>
      <c r="DP30" s="626"/>
      <c r="DQ30" s="626"/>
      <c r="DR30" s="626"/>
      <c r="DS30" s="626"/>
      <c r="DT30" s="626"/>
      <c r="DU30" s="626"/>
      <c r="DV30" s="627"/>
      <c r="DW30" s="630">
        <v>22.2</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379293</v>
      </c>
      <c r="S31" s="626"/>
      <c r="T31" s="626"/>
      <c r="U31" s="626"/>
      <c r="V31" s="626"/>
      <c r="W31" s="626"/>
      <c r="X31" s="626"/>
      <c r="Y31" s="627"/>
      <c r="Z31" s="628">
        <v>1.6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99.1</v>
      </c>
      <c r="BH31" s="657"/>
      <c r="BI31" s="657"/>
      <c r="BJ31" s="657"/>
      <c r="BK31" s="657"/>
      <c r="BL31" s="657"/>
      <c r="BM31" s="631">
        <v>97.7</v>
      </c>
      <c r="BN31" s="681"/>
      <c r="BO31" s="681"/>
      <c r="BP31" s="681"/>
      <c r="BQ31" s="682"/>
      <c r="BR31" s="680">
        <v>99.1</v>
      </c>
      <c r="BS31" s="657"/>
      <c r="BT31" s="657"/>
      <c r="BU31" s="657"/>
      <c r="BV31" s="657"/>
      <c r="BW31" s="657"/>
      <c r="BX31" s="631">
        <v>97.4</v>
      </c>
      <c r="BY31" s="681"/>
      <c r="BZ31" s="681"/>
      <c r="CA31" s="681"/>
      <c r="CB31" s="682"/>
      <c r="CD31" s="688"/>
      <c r="CE31" s="689"/>
      <c r="CF31" s="639" t="s">
        <v>295</v>
      </c>
      <c r="CG31" s="640"/>
      <c r="CH31" s="640"/>
      <c r="CI31" s="640"/>
      <c r="CJ31" s="640"/>
      <c r="CK31" s="640"/>
      <c r="CL31" s="640"/>
      <c r="CM31" s="640"/>
      <c r="CN31" s="640"/>
      <c r="CO31" s="640"/>
      <c r="CP31" s="640"/>
      <c r="CQ31" s="641"/>
      <c r="CR31" s="625">
        <v>316640</v>
      </c>
      <c r="CS31" s="657"/>
      <c r="CT31" s="657"/>
      <c r="CU31" s="657"/>
      <c r="CV31" s="657"/>
      <c r="CW31" s="657"/>
      <c r="CX31" s="657"/>
      <c r="CY31" s="658"/>
      <c r="CZ31" s="659">
        <v>1.4</v>
      </c>
      <c r="DA31" s="660"/>
      <c r="DB31" s="660"/>
      <c r="DC31" s="661"/>
      <c r="DD31" s="634">
        <v>313274</v>
      </c>
      <c r="DE31" s="657"/>
      <c r="DF31" s="657"/>
      <c r="DG31" s="657"/>
      <c r="DH31" s="657"/>
      <c r="DI31" s="657"/>
      <c r="DJ31" s="657"/>
      <c r="DK31" s="658"/>
      <c r="DL31" s="634">
        <v>313274</v>
      </c>
      <c r="DM31" s="657"/>
      <c r="DN31" s="657"/>
      <c r="DO31" s="657"/>
      <c r="DP31" s="657"/>
      <c r="DQ31" s="657"/>
      <c r="DR31" s="657"/>
      <c r="DS31" s="657"/>
      <c r="DT31" s="657"/>
      <c r="DU31" s="657"/>
      <c r="DV31" s="658"/>
      <c r="DW31" s="630">
        <v>2.2000000000000002</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321764</v>
      </c>
      <c r="S32" s="626"/>
      <c r="T32" s="626"/>
      <c r="U32" s="626"/>
      <c r="V32" s="626"/>
      <c r="W32" s="626"/>
      <c r="X32" s="626"/>
      <c r="Y32" s="627"/>
      <c r="Z32" s="628">
        <v>1.4</v>
      </c>
      <c r="AA32" s="628"/>
      <c r="AB32" s="628"/>
      <c r="AC32" s="628"/>
      <c r="AD32" s="629">
        <v>589</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98.3</v>
      </c>
      <c r="BH32" s="693"/>
      <c r="BI32" s="693"/>
      <c r="BJ32" s="693"/>
      <c r="BK32" s="693"/>
      <c r="BL32" s="693"/>
      <c r="BM32" s="694">
        <v>94.9</v>
      </c>
      <c r="BN32" s="693"/>
      <c r="BO32" s="693"/>
      <c r="BP32" s="693"/>
      <c r="BQ32" s="695"/>
      <c r="BR32" s="692">
        <v>98</v>
      </c>
      <c r="BS32" s="693"/>
      <c r="BT32" s="693"/>
      <c r="BU32" s="693"/>
      <c r="BV32" s="693"/>
      <c r="BW32" s="693"/>
      <c r="BX32" s="694">
        <v>94.6</v>
      </c>
      <c r="BY32" s="693"/>
      <c r="BZ32" s="693"/>
      <c r="CA32" s="693"/>
      <c r="CB32" s="695"/>
      <c r="CD32" s="690"/>
      <c r="CE32" s="691"/>
      <c r="CF32" s="639" t="s">
        <v>298</v>
      </c>
      <c r="CG32" s="640"/>
      <c r="CH32" s="640"/>
      <c r="CI32" s="640"/>
      <c r="CJ32" s="640"/>
      <c r="CK32" s="640"/>
      <c r="CL32" s="640"/>
      <c r="CM32" s="640"/>
      <c r="CN32" s="640"/>
      <c r="CO32" s="640"/>
      <c r="CP32" s="640"/>
      <c r="CQ32" s="641"/>
      <c r="CR32" s="625">
        <v>92</v>
      </c>
      <c r="CS32" s="626"/>
      <c r="CT32" s="626"/>
      <c r="CU32" s="626"/>
      <c r="CV32" s="626"/>
      <c r="CW32" s="626"/>
      <c r="CX32" s="626"/>
      <c r="CY32" s="627"/>
      <c r="CZ32" s="659">
        <v>0</v>
      </c>
      <c r="DA32" s="660"/>
      <c r="DB32" s="660"/>
      <c r="DC32" s="661"/>
      <c r="DD32" s="634">
        <v>92</v>
      </c>
      <c r="DE32" s="626"/>
      <c r="DF32" s="626"/>
      <c r="DG32" s="626"/>
      <c r="DH32" s="626"/>
      <c r="DI32" s="626"/>
      <c r="DJ32" s="626"/>
      <c r="DK32" s="627"/>
      <c r="DL32" s="634">
        <v>92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1485900</v>
      </c>
      <c r="S33" s="626"/>
      <c r="T33" s="626"/>
      <c r="U33" s="626"/>
      <c r="V33" s="626"/>
      <c r="W33" s="626"/>
      <c r="X33" s="626"/>
      <c r="Y33" s="627"/>
      <c r="Z33" s="628">
        <v>6.3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8856624</v>
      </c>
      <c r="CS33" s="657"/>
      <c r="CT33" s="657"/>
      <c r="CU33" s="657"/>
      <c r="CV33" s="657"/>
      <c r="CW33" s="657"/>
      <c r="CX33" s="657"/>
      <c r="CY33" s="658"/>
      <c r="CZ33" s="659">
        <v>38.1</v>
      </c>
      <c r="DA33" s="660"/>
      <c r="DB33" s="660"/>
      <c r="DC33" s="661"/>
      <c r="DD33" s="634">
        <v>6657704</v>
      </c>
      <c r="DE33" s="657"/>
      <c r="DF33" s="657"/>
      <c r="DG33" s="657"/>
      <c r="DH33" s="657"/>
      <c r="DI33" s="657"/>
      <c r="DJ33" s="657"/>
      <c r="DK33" s="658"/>
      <c r="DL33" s="634">
        <v>4651781</v>
      </c>
      <c r="DM33" s="657"/>
      <c r="DN33" s="657"/>
      <c r="DO33" s="657"/>
      <c r="DP33" s="657"/>
      <c r="DQ33" s="657"/>
      <c r="DR33" s="657"/>
      <c r="DS33" s="657"/>
      <c r="DT33" s="657"/>
      <c r="DU33" s="657"/>
      <c r="DV33" s="658"/>
      <c r="DW33" s="630">
        <v>32.700000000000003</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2909835</v>
      </c>
      <c r="CS34" s="626"/>
      <c r="CT34" s="626"/>
      <c r="CU34" s="626"/>
      <c r="CV34" s="626"/>
      <c r="CW34" s="626"/>
      <c r="CX34" s="626"/>
      <c r="CY34" s="627"/>
      <c r="CZ34" s="659">
        <v>12.5</v>
      </c>
      <c r="DA34" s="660"/>
      <c r="DB34" s="660"/>
      <c r="DC34" s="661"/>
      <c r="DD34" s="634">
        <v>2081673</v>
      </c>
      <c r="DE34" s="626"/>
      <c r="DF34" s="626"/>
      <c r="DG34" s="626"/>
      <c r="DH34" s="626"/>
      <c r="DI34" s="626"/>
      <c r="DJ34" s="626"/>
      <c r="DK34" s="627"/>
      <c r="DL34" s="634">
        <v>1721111</v>
      </c>
      <c r="DM34" s="626"/>
      <c r="DN34" s="626"/>
      <c r="DO34" s="626"/>
      <c r="DP34" s="626"/>
      <c r="DQ34" s="626"/>
      <c r="DR34" s="626"/>
      <c r="DS34" s="626"/>
      <c r="DT34" s="626"/>
      <c r="DU34" s="626"/>
      <c r="DV34" s="627"/>
      <c r="DW34" s="630">
        <v>12.1</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592200</v>
      </c>
      <c r="S35" s="626"/>
      <c r="T35" s="626"/>
      <c r="U35" s="626"/>
      <c r="V35" s="626"/>
      <c r="W35" s="626"/>
      <c r="X35" s="626"/>
      <c r="Y35" s="627"/>
      <c r="Z35" s="628">
        <v>2.5</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3689126</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78242</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166199</v>
      </c>
      <c r="CS35" s="657"/>
      <c r="CT35" s="657"/>
      <c r="CU35" s="657"/>
      <c r="CV35" s="657"/>
      <c r="CW35" s="657"/>
      <c r="CX35" s="657"/>
      <c r="CY35" s="658"/>
      <c r="CZ35" s="659">
        <v>0.7</v>
      </c>
      <c r="DA35" s="660"/>
      <c r="DB35" s="660"/>
      <c r="DC35" s="661"/>
      <c r="DD35" s="634">
        <v>126392</v>
      </c>
      <c r="DE35" s="657"/>
      <c r="DF35" s="657"/>
      <c r="DG35" s="657"/>
      <c r="DH35" s="657"/>
      <c r="DI35" s="657"/>
      <c r="DJ35" s="657"/>
      <c r="DK35" s="658"/>
      <c r="DL35" s="634">
        <v>124893</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23646298</v>
      </c>
      <c r="S36" s="698"/>
      <c r="T36" s="698"/>
      <c r="U36" s="698"/>
      <c r="V36" s="698"/>
      <c r="W36" s="698"/>
      <c r="X36" s="698"/>
      <c r="Y36" s="699"/>
      <c r="Z36" s="700">
        <v>100</v>
      </c>
      <c r="AA36" s="700"/>
      <c r="AB36" s="700"/>
      <c r="AC36" s="700"/>
      <c r="AD36" s="701">
        <v>13649754</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829401</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13332</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2199532</v>
      </c>
      <c r="CS36" s="626"/>
      <c r="CT36" s="626"/>
      <c r="CU36" s="626"/>
      <c r="CV36" s="626"/>
      <c r="CW36" s="626"/>
      <c r="CX36" s="626"/>
      <c r="CY36" s="627"/>
      <c r="CZ36" s="659">
        <v>9.5</v>
      </c>
      <c r="DA36" s="660"/>
      <c r="DB36" s="660"/>
      <c r="DC36" s="661"/>
      <c r="DD36" s="634">
        <v>1539125</v>
      </c>
      <c r="DE36" s="626"/>
      <c r="DF36" s="626"/>
      <c r="DG36" s="626"/>
      <c r="DH36" s="626"/>
      <c r="DI36" s="626"/>
      <c r="DJ36" s="626"/>
      <c r="DK36" s="627"/>
      <c r="DL36" s="634">
        <v>919217</v>
      </c>
      <c r="DM36" s="626"/>
      <c r="DN36" s="626"/>
      <c r="DO36" s="626"/>
      <c r="DP36" s="626"/>
      <c r="DQ36" s="626"/>
      <c r="DR36" s="626"/>
      <c r="DS36" s="626"/>
      <c r="DT36" s="626"/>
      <c r="DU36" s="626"/>
      <c r="DV36" s="627"/>
      <c r="DW36" s="630">
        <v>6.5</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558347</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5114</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15594</v>
      </c>
      <c r="CS37" s="657"/>
      <c r="CT37" s="657"/>
      <c r="CU37" s="657"/>
      <c r="CV37" s="657"/>
      <c r="CW37" s="657"/>
      <c r="CX37" s="657"/>
      <c r="CY37" s="658"/>
      <c r="CZ37" s="659">
        <v>0.1</v>
      </c>
      <c r="DA37" s="660"/>
      <c r="DB37" s="660"/>
      <c r="DC37" s="661"/>
      <c r="DD37" s="634">
        <v>15594</v>
      </c>
      <c r="DE37" s="657"/>
      <c r="DF37" s="657"/>
      <c r="DG37" s="657"/>
      <c r="DH37" s="657"/>
      <c r="DI37" s="657"/>
      <c r="DJ37" s="657"/>
      <c r="DK37" s="658"/>
      <c r="DL37" s="634">
        <v>15594</v>
      </c>
      <c r="DM37" s="657"/>
      <c r="DN37" s="657"/>
      <c r="DO37" s="657"/>
      <c r="DP37" s="657"/>
      <c r="DQ37" s="657"/>
      <c r="DR37" s="657"/>
      <c r="DS37" s="657"/>
      <c r="DT37" s="657"/>
      <c r="DU37" s="657"/>
      <c r="DV37" s="658"/>
      <c r="DW37" s="630">
        <v>0.1</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263918</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7952</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2576567</v>
      </c>
      <c r="CS38" s="626"/>
      <c r="CT38" s="626"/>
      <c r="CU38" s="626"/>
      <c r="CV38" s="626"/>
      <c r="CW38" s="626"/>
      <c r="CX38" s="626"/>
      <c r="CY38" s="627"/>
      <c r="CZ38" s="659">
        <v>11.1</v>
      </c>
      <c r="DA38" s="660"/>
      <c r="DB38" s="660"/>
      <c r="DC38" s="661"/>
      <c r="DD38" s="634">
        <v>2258310</v>
      </c>
      <c r="DE38" s="626"/>
      <c r="DF38" s="626"/>
      <c r="DG38" s="626"/>
      <c r="DH38" s="626"/>
      <c r="DI38" s="626"/>
      <c r="DJ38" s="626"/>
      <c r="DK38" s="627"/>
      <c r="DL38" s="634">
        <v>1886560</v>
      </c>
      <c r="DM38" s="626"/>
      <c r="DN38" s="626"/>
      <c r="DO38" s="626"/>
      <c r="DP38" s="626"/>
      <c r="DQ38" s="626"/>
      <c r="DR38" s="626"/>
      <c r="DS38" s="626"/>
      <c r="DT38" s="626"/>
      <c r="DU38" s="626"/>
      <c r="DV38" s="627"/>
      <c r="DW38" s="630">
        <v>13.2</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v>99397</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89</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562887</v>
      </c>
      <c r="CS39" s="657"/>
      <c r="CT39" s="657"/>
      <c r="CU39" s="657"/>
      <c r="CV39" s="657"/>
      <c r="CW39" s="657"/>
      <c r="CX39" s="657"/>
      <c r="CY39" s="658"/>
      <c r="CZ39" s="659">
        <v>2.4</v>
      </c>
      <c r="DA39" s="660"/>
      <c r="DB39" s="660"/>
      <c r="DC39" s="661"/>
      <c r="DD39" s="634">
        <v>282600</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419965</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126</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441604</v>
      </c>
      <c r="CS40" s="626"/>
      <c r="CT40" s="626"/>
      <c r="CU40" s="626"/>
      <c r="CV40" s="626"/>
      <c r="CW40" s="626"/>
      <c r="CX40" s="626"/>
      <c r="CY40" s="627"/>
      <c r="CZ40" s="659">
        <v>1.9</v>
      </c>
      <c r="DA40" s="660"/>
      <c r="DB40" s="660"/>
      <c r="DC40" s="661"/>
      <c r="DD40" s="634">
        <v>369604</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1518098</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401</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2042226</v>
      </c>
      <c r="CS42" s="626"/>
      <c r="CT42" s="626"/>
      <c r="CU42" s="626"/>
      <c r="CV42" s="626"/>
      <c r="CW42" s="626"/>
      <c r="CX42" s="626"/>
      <c r="CY42" s="627"/>
      <c r="CZ42" s="659">
        <v>8.8000000000000007</v>
      </c>
      <c r="DA42" s="708"/>
      <c r="DB42" s="708"/>
      <c r="DC42" s="709"/>
      <c r="DD42" s="634">
        <v>746402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114791</v>
      </c>
      <c r="CS43" s="657"/>
      <c r="CT43" s="657"/>
      <c r="CU43" s="657"/>
      <c r="CV43" s="657"/>
      <c r="CW43" s="657"/>
      <c r="CX43" s="657"/>
      <c r="CY43" s="658"/>
      <c r="CZ43" s="659">
        <v>0.5</v>
      </c>
      <c r="DA43" s="660"/>
      <c r="DB43" s="660"/>
      <c r="DC43" s="661"/>
      <c r="DD43" s="634">
        <v>114235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1699925</v>
      </c>
      <c r="CS44" s="626"/>
      <c r="CT44" s="626"/>
      <c r="CU44" s="626"/>
      <c r="CV44" s="626"/>
      <c r="CW44" s="626"/>
      <c r="CX44" s="626"/>
      <c r="CY44" s="627"/>
      <c r="CZ44" s="659">
        <v>7.3</v>
      </c>
      <c r="DA44" s="708"/>
      <c r="DB44" s="708"/>
      <c r="DC44" s="709"/>
      <c r="DD44" s="634">
        <v>620872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688490</v>
      </c>
      <c r="CS45" s="657"/>
      <c r="CT45" s="657"/>
      <c r="CU45" s="657"/>
      <c r="CV45" s="657"/>
      <c r="CW45" s="657"/>
      <c r="CX45" s="657"/>
      <c r="CY45" s="658"/>
      <c r="CZ45" s="659">
        <v>3</v>
      </c>
      <c r="DA45" s="660"/>
      <c r="DB45" s="660"/>
      <c r="DC45" s="661"/>
      <c r="DD45" s="634">
        <v>74236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957647</v>
      </c>
      <c r="CS46" s="626"/>
      <c r="CT46" s="626"/>
      <c r="CU46" s="626"/>
      <c r="CV46" s="626"/>
      <c r="CW46" s="626"/>
      <c r="CX46" s="626"/>
      <c r="CY46" s="627"/>
      <c r="CZ46" s="659">
        <v>4.0999999999999996</v>
      </c>
      <c r="DA46" s="708"/>
      <c r="DB46" s="708"/>
      <c r="DC46" s="709"/>
      <c r="DD46" s="634">
        <v>529475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342301</v>
      </c>
      <c r="CS47" s="657"/>
      <c r="CT47" s="657"/>
      <c r="CU47" s="657"/>
      <c r="CV47" s="657"/>
      <c r="CW47" s="657"/>
      <c r="CX47" s="657"/>
      <c r="CY47" s="658"/>
      <c r="CZ47" s="659">
        <v>1.5</v>
      </c>
      <c r="DA47" s="660"/>
      <c r="DB47" s="660"/>
      <c r="DC47" s="661"/>
      <c r="DD47" s="634">
        <v>125530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23223353</v>
      </c>
      <c r="CS49" s="693"/>
      <c r="CT49" s="693"/>
      <c r="CU49" s="693"/>
      <c r="CV49" s="693"/>
      <c r="CW49" s="693"/>
      <c r="CX49" s="693"/>
      <c r="CY49" s="720"/>
      <c r="CZ49" s="721">
        <v>100</v>
      </c>
      <c r="DA49" s="722"/>
      <c r="DB49" s="722"/>
      <c r="DC49" s="723"/>
      <c r="DD49" s="724">
        <v>16247667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23702</v>
      </c>
      <c r="R7" s="755"/>
      <c r="S7" s="755"/>
      <c r="T7" s="755"/>
      <c r="U7" s="755"/>
      <c r="V7" s="755">
        <v>23223</v>
      </c>
      <c r="W7" s="755"/>
      <c r="X7" s="755"/>
      <c r="Y7" s="755"/>
      <c r="Z7" s="755"/>
      <c r="AA7" s="755">
        <v>478</v>
      </c>
      <c r="AB7" s="755"/>
      <c r="AC7" s="755"/>
      <c r="AD7" s="755"/>
      <c r="AE7" s="756"/>
      <c r="AF7" s="757">
        <v>397</v>
      </c>
      <c r="AG7" s="758"/>
      <c r="AH7" s="758"/>
      <c r="AI7" s="758"/>
      <c r="AJ7" s="759"/>
      <c r="AK7" s="794">
        <v>1022</v>
      </c>
      <c r="AL7" s="795"/>
      <c r="AM7" s="795"/>
      <c r="AN7" s="795"/>
      <c r="AO7" s="795"/>
      <c r="AP7" s="795">
        <v>31578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4</v>
      </c>
      <c r="CI7" s="792"/>
      <c r="CJ7" s="792"/>
      <c r="CK7" s="792"/>
      <c r="CL7" s="793"/>
      <c r="CM7" s="791">
        <v>23</v>
      </c>
      <c r="CN7" s="792"/>
      <c r="CO7" s="792"/>
      <c r="CP7" s="792"/>
      <c r="CQ7" s="793"/>
      <c r="CR7" s="791">
        <v>5</v>
      </c>
      <c r="CS7" s="792"/>
      <c r="CT7" s="792"/>
      <c r="CU7" s="792"/>
      <c r="CV7" s="793"/>
      <c r="CW7" s="791" t="s">
        <v>560</v>
      </c>
      <c r="CX7" s="792"/>
      <c r="CY7" s="792"/>
      <c r="CZ7" s="792"/>
      <c r="DA7" s="793"/>
      <c r="DB7" s="791" t="s">
        <v>558</v>
      </c>
      <c r="DC7" s="792"/>
      <c r="DD7" s="792"/>
      <c r="DE7" s="792"/>
      <c r="DF7" s="793"/>
      <c r="DG7" s="791" t="s">
        <v>558</v>
      </c>
      <c r="DH7" s="792"/>
      <c r="DI7" s="792"/>
      <c r="DJ7" s="792"/>
      <c r="DK7" s="793"/>
      <c r="DL7" s="791" t="s">
        <v>558</v>
      </c>
      <c r="DM7" s="792"/>
      <c r="DN7" s="792"/>
      <c r="DO7" s="792"/>
      <c r="DP7" s="793"/>
      <c r="DQ7" s="791" t="s">
        <v>558</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1</v>
      </c>
      <c r="R8" s="779"/>
      <c r="S8" s="779"/>
      <c r="T8" s="779"/>
      <c r="U8" s="779"/>
      <c r="V8" s="779">
        <v>56</v>
      </c>
      <c r="W8" s="779"/>
      <c r="X8" s="779"/>
      <c r="Y8" s="779"/>
      <c r="Z8" s="779"/>
      <c r="AA8" s="779">
        <v>-55</v>
      </c>
      <c r="AB8" s="779"/>
      <c r="AC8" s="779"/>
      <c r="AD8" s="779"/>
      <c r="AE8" s="780"/>
      <c r="AF8" s="781">
        <v>-55</v>
      </c>
      <c r="AG8" s="782"/>
      <c r="AH8" s="782"/>
      <c r="AI8" s="782"/>
      <c r="AJ8" s="783"/>
      <c r="AK8" s="784">
        <v>0</v>
      </c>
      <c r="AL8" s="785"/>
      <c r="AM8" s="785"/>
      <c r="AN8" s="785"/>
      <c r="AO8" s="785"/>
      <c r="AP8" s="785" t="s">
        <v>548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553</v>
      </c>
      <c r="BT8" s="789"/>
      <c r="BU8" s="789"/>
      <c r="BV8" s="789"/>
      <c r="BW8" s="789"/>
      <c r="BX8" s="789"/>
      <c r="BY8" s="789"/>
      <c r="BZ8" s="789"/>
      <c r="CA8" s="789"/>
      <c r="CB8" s="789"/>
      <c r="CC8" s="789"/>
      <c r="CD8" s="789"/>
      <c r="CE8" s="789"/>
      <c r="CF8" s="789"/>
      <c r="CG8" s="790"/>
      <c r="CH8" s="801">
        <v>8</v>
      </c>
      <c r="CI8" s="802"/>
      <c r="CJ8" s="802"/>
      <c r="CK8" s="802"/>
      <c r="CL8" s="803"/>
      <c r="CM8" s="801">
        <v>50</v>
      </c>
      <c r="CN8" s="802"/>
      <c r="CO8" s="802"/>
      <c r="CP8" s="802"/>
      <c r="CQ8" s="803"/>
      <c r="CR8" s="801">
        <v>26</v>
      </c>
      <c r="CS8" s="802"/>
      <c r="CT8" s="802"/>
      <c r="CU8" s="802"/>
      <c r="CV8" s="803"/>
      <c r="CW8" s="801" t="s">
        <v>558</v>
      </c>
      <c r="CX8" s="802"/>
      <c r="CY8" s="802"/>
      <c r="CZ8" s="802"/>
      <c r="DA8" s="803"/>
      <c r="DB8" s="801" t="s">
        <v>559</v>
      </c>
      <c r="DC8" s="802"/>
      <c r="DD8" s="802"/>
      <c r="DE8" s="802"/>
      <c r="DF8" s="803"/>
      <c r="DG8" s="801" t="s">
        <v>559</v>
      </c>
      <c r="DH8" s="802"/>
      <c r="DI8" s="802"/>
      <c r="DJ8" s="802"/>
      <c r="DK8" s="803"/>
      <c r="DL8" s="801" t="s">
        <v>559</v>
      </c>
      <c r="DM8" s="802"/>
      <c r="DN8" s="802"/>
      <c r="DO8" s="802"/>
      <c r="DP8" s="803"/>
      <c r="DQ8" s="801" t="s">
        <v>558</v>
      </c>
      <c r="DR8" s="802"/>
      <c r="DS8" s="802"/>
      <c r="DT8" s="802"/>
      <c r="DU8" s="803"/>
      <c r="DV8" s="804"/>
      <c r="DW8" s="805"/>
      <c r="DX8" s="805"/>
      <c r="DY8" s="805"/>
      <c r="DZ8" s="806"/>
      <c r="EA8" s="207"/>
    </row>
    <row r="9" spans="1:131" s="208" customFormat="1" ht="26.25" customHeight="1" x14ac:dyDescent="0.15">
      <c r="A9" s="214">
        <v>3</v>
      </c>
      <c r="B9" s="775" t="s">
        <v>366</v>
      </c>
      <c r="C9" s="776"/>
      <c r="D9" s="776"/>
      <c r="E9" s="776"/>
      <c r="F9" s="776"/>
      <c r="G9" s="776"/>
      <c r="H9" s="776"/>
      <c r="I9" s="776"/>
      <c r="J9" s="776"/>
      <c r="K9" s="776"/>
      <c r="L9" s="776"/>
      <c r="M9" s="776"/>
      <c r="N9" s="776"/>
      <c r="O9" s="776"/>
      <c r="P9" s="777"/>
      <c r="Q9" s="778">
        <v>81</v>
      </c>
      <c r="R9" s="779"/>
      <c r="S9" s="779"/>
      <c r="T9" s="779"/>
      <c r="U9" s="779"/>
      <c r="V9" s="779">
        <v>81</v>
      </c>
      <c r="W9" s="779"/>
      <c r="X9" s="779"/>
      <c r="Y9" s="779"/>
      <c r="Z9" s="779"/>
      <c r="AA9" s="779">
        <v>0</v>
      </c>
      <c r="AB9" s="779"/>
      <c r="AC9" s="779"/>
      <c r="AD9" s="779"/>
      <c r="AE9" s="780"/>
      <c r="AF9" s="781" t="s">
        <v>111</v>
      </c>
      <c r="AG9" s="782"/>
      <c r="AH9" s="782"/>
      <c r="AI9" s="782"/>
      <c r="AJ9" s="783"/>
      <c r="AK9" s="784">
        <v>81</v>
      </c>
      <c r="AL9" s="785"/>
      <c r="AM9" s="785"/>
      <c r="AN9" s="785"/>
      <c r="AO9" s="785"/>
      <c r="AP9" s="785">
        <v>331</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554</v>
      </c>
      <c r="BT9" s="789"/>
      <c r="BU9" s="789"/>
      <c r="BV9" s="789"/>
      <c r="BW9" s="789"/>
      <c r="BX9" s="789"/>
      <c r="BY9" s="789"/>
      <c r="BZ9" s="789"/>
      <c r="CA9" s="789"/>
      <c r="CB9" s="789"/>
      <c r="CC9" s="789"/>
      <c r="CD9" s="789"/>
      <c r="CE9" s="789"/>
      <c r="CF9" s="789"/>
      <c r="CG9" s="790"/>
      <c r="CH9" s="801">
        <v>0</v>
      </c>
      <c r="CI9" s="802"/>
      <c r="CJ9" s="802"/>
      <c r="CK9" s="802"/>
      <c r="CL9" s="803"/>
      <c r="CM9" s="801">
        <v>1</v>
      </c>
      <c r="CN9" s="802"/>
      <c r="CO9" s="802"/>
      <c r="CP9" s="802"/>
      <c r="CQ9" s="803"/>
      <c r="CR9" s="801">
        <v>25</v>
      </c>
      <c r="CS9" s="802"/>
      <c r="CT9" s="802"/>
      <c r="CU9" s="802"/>
      <c r="CV9" s="803"/>
      <c r="CW9" s="801" t="s">
        <v>558</v>
      </c>
      <c r="CX9" s="802"/>
      <c r="CY9" s="802"/>
      <c r="CZ9" s="802"/>
      <c r="DA9" s="803"/>
      <c r="DB9" s="801" t="s">
        <v>559</v>
      </c>
      <c r="DC9" s="802"/>
      <c r="DD9" s="802"/>
      <c r="DE9" s="802"/>
      <c r="DF9" s="803"/>
      <c r="DG9" s="801" t="s">
        <v>559</v>
      </c>
      <c r="DH9" s="802"/>
      <c r="DI9" s="802"/>
      <c r="DJ9" s="802"/>
      <c r="DK9" s="803"/>
      <c r="DL9" s="801" t="s">
        <v>559</v>
      </c>
      <c r="DM9" s="802"/>
      <c r="DN9" s="802"/>
      <c r="DO9" s="802"/>
      <c r="DP9" s="803"/>
      <c r="DQ9" s="801" t="s">
        <v>559</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555</v>
      </c>
      <c r="BT10" s="789"/>
      <c r="BU10" s="789"/>
      <c r="BV10" s="789"/>
      <c r="BW10" s="789"/>
      <c r="BX10" s="789"/>
      <c r="BY10" s="789"/>
      <c r="BZ10" s="789"/>
      <c r="CA10" s="789"/>
      <c r="CB10" s="789"/>
      <c r="CC10" s="789"/>
      <c r="CD10" s="789"/>
      <c r="CE10" s="789"/>
      <c r="CF10" s="789"/>
      <c r="CG10" s="790"/>
      <c r="CH10" s="801">
        <v>-6</v>
      </c>
      <c r="CI10" s="802"/>
      <c r="CJ10" s="802"/>
      <c r="CK10" s="802"/>
      <c r="CL10" s="803"/>
      <c r="CM10" s="801">
        <v>97</v>
      </c>
      <c r="CN10" s="802"/>
      <c r="CO10" s="802"/>
      <c r="CP10" s="802"/>
      <c r="CQ10" s="803"/>
      <c r="CR10" s="801">
        <v>30</v>
      </c>
      <c r="CS10" s="802"/>
      <c r="CT10" s="802"/>
      <c r="CU10" s="802"/>
      <c r="CV10" s="803"/>
      <c r="CW10" s="801" t="s">
        <v>558</v>
      </c>
      <c r="CX10" s="802"/>
      <c r="CY10" s="802"/>
      <c r="CZ10" s="802"/>
      <c r="DA10" s="803"/>
      <c r="DB10" s="801" t="s">
        <v>559</v>
      </c>
      <c r="DC10" s="802"/>
      <c r="DD10" s="802"/>
      <c r="DE10" s="802"/>
      <c r="DF10" s="803"/>
      <c r="DG10" s="801" t="s">
        <v>559</v>
      </c>
      <c r="DH10" s="802"/>
      <c r="DI10" s="802"/>
      <c r="DJ10" s="802"/>
      <c r="DK10" s="803"/>
      <c r="DL10" s="801" t="s">
        <v>559</v>
      </c>
      <c r="DM10" s="802"/>
      <c r="DN10" s="802"/>
      <c r="DO10" s="802"/>
      <c r="DP10" s="803"/>
      <c r="DQ10" s="801" t="s">
        <v>559</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556</v>
      </c>
      <c r="BT11" s="789"/>
      <c r="BU11" s="789"/>
      <c r="BV11" s="789"/>
      <c r="BW11" s="789"/>
      <c r="BX11" s="789"/>
      <c r="BY11" s="789"/>
      <c r="BZ11" s="789"/>
      <c r="CA11" s="789"/>
      <c r="CB11" s="789"/>
      <c r="CC11" s="789"/>
      <c r="CD11" s="789"/>
      <c r="CE11" s="789"/>
      <c r="CF11" s="789"/>
      <c r="CG11" s="790"/>
      <c r="CH11" s="801">
        <v>-21</v>
      </c>
      <c r="CI11" s="802"/>
      <c r="CJ11" s="802"/>
      <c r="CK11" s="802"/>
      <c r="CL11" s="803"/>
      <c r="CM11" s="801">
        <v>51</v>
      </c>
      <c r="CN11" s="802"/>
      <c r="CO11" s="802"/>
      <c r="CP11" s="802"/>
      <c r="CQ11" s="803"/>
      <c r="CR11" s="801">
        <v>5</v>
      </c>
      <c r="CS11" s="802"/>
      <c r="CT11" s="802"/>
      <c r="CU11" s="802"/>
      <c r="CV11" s="803"/>
      <c r="CW11" s="801" t="s">
        <v>558</v>
      </c>
      <c r="CX11" s="802"/>
      <c r="CY11" s="802"/>
      <c r="CZ11" s="802"/>
      <c r="DA11" s="803"/>
      <c r="DB11" s="801" t="s">
        <v>559</v>
      </c>
      <c r="DC11" s="802"/>
      <c r="DD11" s="802"/>
      <c r="DE11" s="802"/>
      <c r="DF11" s="803"/>
      <c r="DG11" s="801" t="s">
        <v>559</v>
      </c>
      <c r="DH11" s="802"/>
      <c r="DI11" s="802"/>
      <c r="DJ11" s="802"/>
      <c r="DK11" s="803"/>
      <c r="DL11" s="801" t="s">
        <v>559</v>
      </c>
      <c r="DM11" s="802"/>
      <c r="DN11" s="802"/>
      <c r="DO11" s="802"/>
      <c r="DP11" s="803"/>
      <c r="DQ11" s="801" t="s">
        <v>559</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23646</v>
      </c>
      <c r="R23" s="814"/>
      <c r="S23" s="814"/>
      <c r="T23" s="814"/>
      <c r="U23" s="814"/>
      <c r="V23" s="814">
        <v>23223</v>
      </c>
      <c r="W23" s="814"/>
      <c r="X23" s="814"/>
      <c r="Y23" s="814"/>
      <c r="Z23" s="814"/>
      <c r="AA23" s="814">
        <v>423</v>
      </c>
      <c r="AB23" s="814"/>
      <c r="AC23" s="814"/>
      <c r="AD23" s="814"/>
      <c r="AE23" s="815"/>
      <c r="AF23" s="816">
        <v>342</v>
      </c>
      <c r="AG23" s="814"/>
      <c r="AH23" s="814"/>
      <c r="AI23" s="814"/>
      <c r="AJ23" s="817"/>
      <c r="AK23" s="818"/>
      <c r="AL23" s="819"/>
      <c r="AM23" s="819"/>
      <c r="AN23" s="819"/>
      <c r="AO23" s="819"/>
      <c r="AP23" s="814">
        <v>31909</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5121</v>
      </c>
      <c r="R28" s="843"/>
      <c r="S28" s="843"/>
      <c r="T28" s="843"/>
      <c r="U28" s="843"/>
      <c r="V28" s="843">
        <v>5043</v>
      </c>
      <c r="W28" s="843"/>
      <c r="X28" s="843"/>
      <c r="Y28" s="843"/>
      <c r="Z28" s="843"/>
      <c r="AA28" s="843">
        <v>78</v>
      </c>
      <c r="AB28" s="843"/>
      <c r="AC28" s="843"/>
      <c r="AD28" s="843"/>
      <c r="AE28" s="844"/>
      <c r="AF28" s="845">
        <v>78</v>
      </c>
      <c r="AG28" s="843"/>
      <c r="AH28" s="843"/>
      <c r="AI28" s="843"/>
      <c r="AJ28" s="846"/>
      <c r="AK28" s="847">
        <v>457</v>
      </c>
      <c r="AL28" s="838"/>
      <c r="AM28" s="838"/>
      <c r="AN28" s="838"/>
      <c r="AO28" s="838"/>
      <c r="AP28" s="838" t="s">
        <v>547</v>
      </c>
      <c r="AQ28" s="838"/>
      <c r="AR28" s="838"/>
      <c r="AS28" s="838"/>
      <c r="AT28" s="838"/>
      <c r="AU28" s="838" t="s">
        <v>548</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12</v>
      </c>
      <c r="R29" s="779"/>
      <c r="S29" s="779"/>
      <c r="T29" s="779"/>
      <c r="U29" s="779"/>
      <c r="V29" s="779">
        <v>12</v>
      </c>
      <c r="W29" s="779"/>
      <c r="X29" s="779"/>
      <c r="Y29" s="779"/>
      <c r="Z29" s="779"/>
      <c r="AA29" s="779">
        <v>0</v>
      </c>
      <c r="AB29" s="779"/>
      <c r="AC29" s="779"/>
      <c r="AD29" s="779"/>
      <c r="AE29" s="780"/>
      <c r="AF29" s="781" t="s">
        <v>111</v>
      </c>
      <c r="AG29" s="782"/>
      <c r="AH29" s="782"/>
      <c r="AI29" s="782"/>
      <c r="AJ29" s="783"/>
      <c r="AK29" s="850">
        <v>12</v>
      </c>
      <c r="AL29" s="851"/>
      <c r="AM29" s="851"/>
      <c r="AN29" s="851"/>
      <c r="AO29" s="851"/>
      <c r="AP29" s="851">
        <v>54</v>
      </c>
      <c r="AQ29" s="851"/>
      <c r="AR29" s="851"/>
      <c r="AS29" s="851"/>
      <c r="AT29" s="851"/>
      <c r="AU29" s="851">
        <v>51</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1089</v>
      </c>
      <c r="R30" s="779"/>
      <c r="S30" s="779"/>
      <c r="T30" s="779"/>
      <c r="U30" s="779"/>
      <c r="V30" s="779">
        <v>1080</v>
      </c>
      <c r="W30" s="779"/>
      <c r="X30" s="779"/>
      <c r="Y30" s="779"/>
      <c r="Z30" s="779"/>
      <c r="AA30" s="779">
        <v>9</v>
      </c>
      <c r="AB30" s="779"/>
      <c r="AC30" s="779"/>
      <c r="AD30" s="779"/>
      <c r="AE30" s="780"/>
      <c r="AF30" s="781">
        <v>9</v>
      </c>
      <c r="AG30" s="782"/>
      <c r="AH30" s="782"/>
      <c r="AI30" s="782"/>
      <c r="AJ30" s="783"/>
      <c r="AK30" s="850">
        <v>751</v>
      </c>
      <c r="AL30" s="851"/>
      <c r="AM30" s="851"/>
      <c r="AN30" s="851"/>
      <c r="AO30" s="851"/>
      <c r="AP30" s="851" t="s">
        <v>548</v>
      </c>
      <c r="AQ30" s="851"/>
      <c r="AR30" s="851"/>
      <c r="AS30" s="851"/>
      <c r="AT30" s="851"/>
      <c r="AU30" s="851" t="s">
        <v>548</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5262</v>
      </c>
      <c r="R31" s="779"/>
      <c r="S31" s="779"/>
      <c r="T31" s="779"/>
      <c r="U31" s="779"/>
      <c r="V31" s="779">
        <v>5148</v>
      </c>
      <c r="W31" s="779"/>
      <c r="X31" s="779"/>
      <c r="Y31" s="779"/>
      <c r="Z31" s="779"/>
      <c r="AA31" s="779">
        <v>114</v>
      </c>
      <c r="AB31" s="779"/>
      <c r="AC31" s="779"/>
      <c r="AD31" s="779"/>
      <c r="AE31" s="780"/>
      <c r="AF31" s="781">
        <v>114</v>
      </c>
      <c r="AG31" s="782"/>
      <c r="AH31" s="782"/>
      <c r="AI31" s="782"/>
      <c r="AJ31" s="783"/>
      <c r="AK31" s="850">
        <v>755</v>
      </c>
      <c r="AL31" s="851"/>
      <c r="AM31" s="851"/>
      <c r="AN31" s="851"/>
      <c r="AO31" s="851"/>
      <c r="AP31" s="851" t="s">
        <v>548</v>
      </c>
      <c r="AQ31" s="851"/>
      <c r="AR31" s="851"/>
      <c r="AS31" s="851"/>
      <c r="AT31" s="851"/>
      <c r="AU31" s="851" t="s">
        <v>548</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1115</v>
      </c>
      <c r="R32" s="779"/>
      <c r="S32" s="779"/>
      <c r="T32" s="779"/>
      <c r="U32" s="779"/>
      <c r="V32" s="779">
        <v>1024</v>
      </c>
      <c r="W32" s="779"/>
      <c r="X32" s="779"/>
      <c r="Y32" s="779"/>
      <c r="Z32" s="779"/>
      <c r="AA32" s="779">
        <v>91</v>
      </c>
      <c r="AB32" s="779"/>
      <c r="AC32" s="779"/>
      <c r="AD32" s="779"/>
      <c r="AE32" s="780"/>
      <c r="AF32" s="781">
        <v>630</v>
      </c>
      <c r="AG32" s="782"/>
      <c r="AH32" s="782"/>
      <c r="AI32" s="782"/>
      <c r="AJ32" s="783"/>
      <c r="AK32" s="850">
        <v>283</v>
      </c>
      <c r="AL32" s="851"/>
      <c r="AM32" s="851"/>
      <c r="AN32" s="851"/>
      <c r="AO32" s="851"/>
      <c r="AP32" s="851">
        <v>5680</v>
      </c>
      <c r="AQ32" s="851"/>
      <c r="AR32" s="851"/>
      <c r="AS32" s="851"/>
      <c r="AT32" s="851"/>
      <c r="AU32" s="851">
        <v>1394</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4241</v>
      </c>
      <c r="R33" s="779"/>
      <c r="S33" s="779"/>
      <c r="T33" s="779"/>
      <c r="U33" s="779"/>
      <c r="V33" s="779">
        <v>4390</v>
      </c>
      <c r="W33" s="779"/>
      <c r="X33" s="779"/>
      <c r="Y33" s="779"/>
      <c r="Z33" s="779"/>
      <c r="AA33" s="779">
        <v>-150</v>
      </c>
      <c r="AB33" s="779"/>
      <c r="AC33" s="779"/>
      <c r="AD33" s="779"/>
      <c r="AE33" s="780"/>
      <c r="AF33" s="781">
        <v>644</v>
      </c>
      <c r="AG33" s="782"/>
      <c r="AH33" s="782"/>
      <c r="AI33" s="782"/>
      <c r="AJ33" s="783"/>
      <c r="AK33" s="850">
        <v>873</v>
      </c>
      <c r="AL33" s="851"/>
      <c r="AM33" s="851"/>
      <c r="AN33" s="851"/>
      <c r="AO33" s="851"/>
      <c r="AP33" s="851">
        <v>3273</v>
      </c>
      <c r="AQ33" s="851"/>
      <c r="AR33" s="851"/>
      <c r="AS33" s="851"/>
      <c r="AT33" s="851"/>
      <c r="AU33" s="851">
        <v>2246</v>
      </c>
      <c r="AV33" s="851"/>
      <c r="AW33" s="851"/>
      <c r="AX33" s="851"/>
      <c r="AY33" s="851"/>
      <c r="AZ33" s="852"/>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486</v>
      </c>
      <c r="R34" s="779"/>
      <c r="S34" s="779"/>
      <c r="T34" s="779"/>
      <c r="U34" s="779"/>
      <c r="V34" s="779">
        <v>468</v>
      </c>
      <c r="W34" s="779"/>
      <c r="X34" s="779"/>
      <c r="Y34" s="779"/>
      <c r="Z34" s="779"/>
      <c r="AA34" s="779">
        <v>18</v>
      </c>
      <c r="AB34" s="779"/>
      <c r="AC34" s="779"/>
      <c r="AD34" s="779"/>
      <c r="AE34" s="780"/>
      <c r="AF34" s="781">
        <v>18</v>
      </c>
      <c r="AG34" s="782"/>
      <c r="AH34" s="782"/>
      <c r="AI34" s="782"/>
      <c r="AJ34" s="783"/>
      <c r="AK34" s="850">
        <v>82</v>
      </c>
      <c r="AL34" s="851"/>
      <c r="AM34" s="851"/>
      <c r="AN34" s="851"/>
      <c r="AO34" s="851"/>
      <c r="AP34" s="851">
        <v>1118</v>
      </c>
      <c r="AQ34" s="851"/>
      <c r="AR34" s="851"/>
      <c r="AS34" s="851"/>
      <c r="AT34" s="851"/>
      <c r="AU34" s="851">
        <v>802</v>
      </c>
      <c r="AV34" s="851"/>
      <c r="AW34" s="851"/>
      <c r="AX34" s="851"/>
      <c r="AY34" s="851"/>
      <c r="AZ34" s="852"/>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389</v>
      </c>
      <c r="C35" s="776"/>
      <c r="D35" s="776"/>
      <c r="E35" s="776"/>
      <c r="F35" s="776"/>
      <c r="G35" s="776"/>
      <c r="H35" s="776"/>
      <c r="I35" s="776"/>
      <c r="J35" s="776"/>
      <c r="K35" s="776"/>
      <c r="L35" s="776"/>
      <c r="M35" s="776"/>
      <c r="N35" s="776"/>
      <c r="O35" s="776"/>
      <c r="P35" s="777"/>
      <c r="Q35" s="778">
        <v>163</v>
      </c>
      <c r="R35" s="779"/>
      <c r="S35" s="779"/>
      <c r="T35" s="779"/>
      <c r="U35" s="779"/>
      <c r="V35" s="779">
        <v>163</v>
      </c>
      <c r="W35" s="779"/>
      <c r="X35" s="779"/>
      <c r="Y35" s="779"/>
      <c r="Z35" s="779"/>
      <c r="AA35" s="779">
        <v>0</v>
      </c>
      <c r="AB35" s="779"/>
      <c r="AC35" s="779"/>
      <c r="AD35" s="779"/>
      <c r="AE35" s="780"/>
      <c r="AF35" s="781" t="s">
        <v>111</v>
      </c>
      <c r="AG35" s="782"/>
      <c r="AH35" s="782"/>
      <c r="AI35" s="782"/>
      <c r="AJ35" s="783"/>
      <c r="AK35" s="850">
        <v>42</v>
      </c>
      <c r="AL35" s="851"/>
      <c r="AM35" s="851"/>
      <c r="AN35" s="851"/>
      <c r="AO35" s="851"/>
      <c r="AP35" s="851">
        <v>406</v>
      </c>
      <c r="AQ35" s="851"/>
      <c r="AR35" s="851"/>
      <c r="AS35" s="851"/>
      <c r="AT35" s="851"/>
      <c r="AU35" s="851">
        <v>334</v>
      </c>
      <c r="AV35" s="851"/>
      <c r="AW35" s="851"/>
      <c r="AX35" s="851"/>
      <c r="AY35" s="851"/>
      <c r="AZ35" s="852"/>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390</v>
      </c>
      <c r="C36" s="776"/>
      <c r="D36" s="776"/>
      <c r="E36" s="776"/>
      <c r="F36" s="776"/>
      <c r="G36" s="776"/>
      <c r="H36" s="776"/>
      <c r="I36" s="776"/>
      <c r="J36" s="776"/>
      <c r="K36" s="776"/>
      <c r="L36" s="776"/>
      <c r="M36" s="776"/>
      <c r="N36" s="776"/>
      <c r="O36" s="776"/>
      <c r="P36" s="777"/>
      <c r="Q36" s="778">
        <v>69</v>
      </c>
      <c r="R36" s="779"/>
      <c r="S36" s="779"/>
      <c r="T36" s="779"/>
      <c r="U36" s="779"/>
      <c r="V36" s="779">
        <v>69</v>
      </c>
      <c r="W36" s="779"/>
      <c r="X36" s="779"/>
      <c r="Y36" s="779"/>
      <c r="Z36" s="779"/>
      <c r="AA36" s="779">
        <v>0</v>
      </c>
      <c r="AB36" s="779"/>
      <c r="AC36" s="779"/>
      <c r="AD36" s="779"/>
      <c r="AE36" s="780"/>
      <c r="AF36" s="781" t="s">
        <v>111</v>
      </c>
      <c r="AG36" s="782"/>
      <c r="AH36" s="782"/>
      <c r="AI36" s="782"/>
      <c r="AJ36" s="783"/>
      <c r="AK36" s="850">
        <v>61</v>
      </c>
      <c r="AL36" s="851"/>
      <c r="AM36" s="851"/>
      <c r="AN36" s="851"/>
      <c r="AO36" s="851"/>
      <c r="AP36" s="851">
        <v>450</v>
      </c>
      <c r="AQ36" s="851"/>
      <c r="AR36" s="851"/>
      <c r="AS36" s="851"/>
      <c r="AT36" s="851"/>
      <c r="AU36" s="851">
        <v>426</v>
      </c>
      <c r="AV36" s="851"/>
      <c r="AW36" s="851"/>
      <c r="AX36" s="851"/>
      <c r="AY36" s="851"/>
      <c r="AZ36" s="852"/>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391</v>
      </c>
      <c r="C37" s="776"/>
      <c r="D37" s="776"/>
      <c r="E37" s="776"/>
      <c r="F37" s="776"/>
      <c r="G37" s="776"/>
      <c r="H37" s="776"/>
      <c r="I37" s="776"/>
      <c r="J37" s="776"/>
      <c r="K37" s="776"/>
      <c r="L37" s="776"/>
      <c r="M37" s="776"/>
      <c r="N37" s="776"/>
      <c r="O37" s="776"/>
      <c r="P37" s="777"/>
      <c r="Q37" s="778">
        <v>1427</v>
      </c>
      <c r="R37" s="779"/>
      <c r="S37" s="779"/>
      <c r="T37" s="779"/>
      <c r="U37" s="779"/>
      <c r="V37" s="779">
        <v>1417</v>
      </c>
      <c r="W37" s="779"/>
      <c r="X37" s="779"/>
      <c r="Y37" s="779"/>
      <c r="Z37" s="779"/>
      <c r="AA37" s="779">
        <v>10</v>
      </c>
      <c r="AB37" s="779"/>
      <c r="AC37" s="779"/>
      <c r="AD37" s="779"/>
      <c r="AE37" s="780"/>
      <c r="AF37" s="781" t="s">
        <v>111</v>
      </c>
      <c r="AG37" s="782"/>
      <c r="AH37" s="782"/>
      <c r="AI37" s="782"/>
      <c r="AJ37" s="783"/>
      <c r="AK37" s="850">
        <v>497</v>
      </c>
      <c r="AL37" s="851"/>
      <c r="AM37" s="851"/>
      <c r="AN37" s="851"/>
      <c r="AO37" s="851"/>
      <c r="AP37" s="851">
        <v>5998</v>
      </c>
      <c r="AQ37" s="851"/>
      <c r="AR37" s="851"/>
      <c r="AS37" s="851"/>
      <c r="AT37" s="851"/>
      <c r="AU37" s="851">
        <v>5489</v>
      </c>
      <c r="AV37" s="851"/>
      <c r="AW37" s="851"/>
      <c r="AX37" s="851"/>
      <c r="AY37" s="851"/>
      <c r="AZ37" s="852"/>
      <c r="BA37" s="852"/>
      <c r="BB37" s="852"/>
      <c r="BC37" s="852"/>
      <c r="BD37" s="852"/>
      <c r="BE37" s="848" t="s">
        <v>388</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1493</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396</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549</v>
      </c>
      <c r="C68" s="890"/>
      <c r="D68" s="890"/>
      <c r="E68" s="890"/>
      <c r="F68" s="890"/>
      <c r="G68" s="890"/>
      <c r="H68" s="890"/>
      <c r="I68" s="890"/>
      <c r="J68" s="890"/>
      <c r="K68" s="890"/>
      <c r="L68" s="890"/>
      <c r="M68" s="890"/>
      <c r="N68" s="890"/>
      <c r="O68" s="890"/>
      <c r="P68" s="891"/>
      <c r="Q68" s="892">
        <v>6316</v>
      </c>
      <c r="R68" s="886"/>
      <c r="S68" s="886"/>
      <c r="T68" s="886"/>
      <c r="U68" s="886"/>
      <c r="V68" s="886">
        <v>6286</v>
      </c>
      <c r="W68" s="886"/>
      <c r="X68" s="886"/>
      <c r="Y68" s="886"/>
      <c r="Z68" s="886"/>
      <c r="AA68" s="886">
        <v>30</v>
      </c>
      <c r="AB68" s="886"/>
      <c r="AC68" s="886"/>
      <c r="AD68" s="886"/>
      <c r="AE68" s="886"/>
      <c r="AF68" s="886">
        <v>30</v>
      </c>
      <c r="AG68" s="886"/>
      <c r="AH68" s="886"/>
      <c r="AI68" s="886"/>
      <c r="AJ68" s="886"/>
      <c r="AK68" s="886">
        <v>171</v>
      </c>
      <c r="AL68" s="886"/>
      <c r="AM68" s="886"/>
      <c r="AN68" s="886"/>
      <c r="AO68" s="886"/>
      <c r="AP68" s="886" t="s">
        <v>557</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7" t="s">
        <v>550</v>
      </c>
      <c r="C69" s="894"/>
      <c r="D69" s="894"/>
      <c r="E69" s="894"/>
      <c r="F69" s="894"/>
      <c r="G69" s="894"/>
      <c r="H69" s="894"/>
      <c r="I69" s="894"/>
      <c r="J69" s="894"/>
      <c r="K69" s="894"/>
      <c r="L69" s="894"/>
      <c r="M69" s="894"/>
      <c r="N69" s="894"/>
      <c r="O69" s="894"/>
      <c r="P69" s="895"/>
      <c r="Q69" s="896">
        <v>290</v>
      </c>
      <c r="R69" s="851"/>
      <c r="S69" s="851"/>
      <c r="T69" s="851"/>
      <c r="U69" s="851"/>
      <c r="V69" s="851">
        <v>253</v>
      </c>
      <c r="W69" s="851"/>
      <c r="X69" s="851"/>
      <c r="Y69" s="851"/>
      <c r="Z69" s="851"/>
      <c r="AA69" s="851">
        <v>37</v>
      </c>
      <c r="AB69" s="851"/>
      <c r="AC69" s="851"/>
      <c r="AD69" s="851"/>
      <c r="AE69" s="851"/>
      <c r="AF69" s="851">
        <v>37</v>
      </c>
      <c r="AG69" s="851"/>
      <c r="AH69" s="851"/>
      <c r="AI69" s="851"/>
      <c r="AJ69" s="851"/>
      <c r="AK69" s="851">
        <v>26</v>
      </c>
      <c r="AL69" s="851"/>
      <c r="AM69" s="851"/>
      <c r="AN69" s="851"/>
      <c r="AO69" s="851"/>
      <c r="AP69" s="851" t="s">
        <v>558</v>
      </c>
      <c r="AQ69" s="851"/>
      <c r="AR69" s="851"/>
      <c r="AS69" s="851"/>
      <c r="AT69" s="851"/>
      <c r="AU69" s="851"/>
      <c r="AV69" s="851"/>
      <c r="AW69" s="851"/>
      <c r="AX69" s="851"/>
      <c r="AY69" s="851"/>
      <c r="AZ69" s="898"/>
      <c r="BA69" s="898"/>
      <c r="BB69" s="898"/>
      <c r="BC69" s="898"/>
      <c r="BD69" s="899"/>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551</v>
      </c>
      <c r="C70" s="894"/>
      <c r="D70" s="894"/>
      <c r="E70" s="894"/>
      <c r="F70" s="894"/>
      <c r="G70" s="894"/>
      <c r="H70" s="894"/>
      <c r="I70" s="894"/>
      <c r="J70" s="894"/>
      <c r="K70" s="894"/>
      <c r="L70" s="894"/>
      <c r="M70" s="894"/>
      <c r="N70" s="894"/>
      <c r="O70" s="894"/>
      <c r="P70" s="895"/>
      <c r="Q70" s="896">
        <v>110694</v>
      </c>
      <c r="R70" s="851"/>
      <c r="S70" s="851"/>
      <c r="T70" s="851"/>
      <c r="U70" s="851"/>
      <c r="V70" s="851">
        <v>107375</v>
      </c>
      <c r="W70" s="851"/>
      <c r="X70" s="851"/>
      <c r="Y70" s="851"/>
      <c r="Z70" s="851"/>
      <c r="AA70" s="851">
        <v>3318</v>
      </c>
      <c r="AB70" s="851"/>
      <c r="AC70" s="851"/>
      <c r="AD70" s="851"/>
      <c r="AE70" s="851"/>
      <c r="AF70" s="851">
        <v>3318</v>
      </c>
      <c r="AG70" s="851"/>
      <c r="AH70" s="851"/>
      <c r="AI70" s="851"/>
      <c r="AJ70" s="851"/>
      <c r="AK70" s="851" t="s">
        <v>558</v>
      </c>
      <c r="AL70" s="851"/>
      <c r="AM70" s="851"/>
      <c r="AN70" s="851"/>
      <c r="AO70" s="851"/>
      <c r="AP70" s="851" t="s">
        <v>558</v>
      </c>
      <c r="AQ70" s="851"/>
      <c r="AR70" s="851"/>
      <c r="AS70" s="851"/>
      <c r="AT70" s="851"/>
      <c r="AU70" s="851"/>
      <c r="AV70" s="851"/>
      <c r="AW70" s="851"/>
      <c r="AX70" s="851"/>
      <c r="AY70" s="851"/>
      <c r="AZ70" s="898"/>
      <c r="BA70" s="898"/>
      <c r="BB70" s="898"/>
      <c r="BC70" s="898"/>
      <c r="BD70" s="899"/>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7"/>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8"/>
      <c r="BA71" s="898"/>
      <c r="BB71" s="898"/>
      <c r="BC71" s="898"/>
      <c r="BD71" s="899"/>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7"/>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8"/>
      <c r="BA72" s="898"/>
      <c r="BB72" s="898"/>
      <c r="BC72" s="898"/>
      <c r="BD72" s="899"/>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7"/>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8"/>
      <c r="BA73" s="898"/>
      <c r="BB73" s="898"/>
      <c r="BC73" s="898"/>
      <c r="BD73" s="899"/>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7"/>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8"/>
      <c r="BA74" s="898"/>
      <c r="BB74" s="898"/>
      <c r="BC74" s="898"/>
      <c r="BD74" s="899"/>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7"/>
      <c r="C75" s="894"/>
      <c r="D75" s="894"/>
      <c r="E75" s="894"/>
      <c r="F75" s="894"/>
      <c r="G75" s="894"/>
      <c r="H75" s="894"/>
      <c r="I75" s="894"/>
      <c r="J75" s="894"/>
      <c r="K75" s="894"/>
      <c r="L75" s="894"/>
      <c r="M75" s="894"/>
      <c r="N75" s="894"/>
      <c r="O75" s="894"/>
      <c r="P75" s="895"/>
      <c r="Q75" s="900"/>
      <c r="R75" s="901"/>
      <c r="S75" s="901"/>
      <c r="T75" s="901"/>
      <c r="U75" s="850"/>
      <c r="V75" s="902"/>
      <c r="W75" s="901"/>
      <c r="X75" s="901"/>
      <c r="Y75" s="901"/>
      <c r="Z75" s="850"/>
      <c r="AA75" s="902"/>
      <c r="AB75" s="901"/>
      <c r="AC75" s="901"/>
      <c r="AD75" s="901"/>
      <c r="AE75" s="850"/>
      <c r="AF75" s="902"/>
      <c r="AG75" s="901"/>
      <c r="AH75" s="901"/>
      <c r="AI75" s="901"/>
      <c r="AJ75" s="850"/>
      <c r="AK75" s="902"/>
      <c r="AL75" s="901"/>
      <c r="AM75" s="901"/>
      <c r="AN75" s="901"/>
      <c r="AO75" s="850"/>
      <c r="AP75" s="902"/>
      <c r="AQ75" s="901"/>
      <c r="AR75" s="901"/>
      <c r="AS75" s="901"/>
      <c r="AT75" s="850"/>
      <c r="AU75" s="902"/>
      <c r="AV75" s="901"/>
      <c r="AW75" s="901"/>
      <c r="AX75" s="901"/>
      <c r="AY75" s="850"/>
      <c r="AZ75" s="898"/>
      <c r="BA75" s="898"/>
      <c r="BB75" s="898"/>
      <c r="BC75" s="898"/>
      <c r="BD75" s="899"/>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7"/>
      <c r="C76" s="894"/>
      <c r="D76" s="894"/>
      <c r="E76" s="894"/>
      <c r="F76" s="894"/>
      <c r="G76" s="894"/>
      <c r="H76" s="894"/>
      <c r="I76" s="894"/>
      <c r="J76" s="894"/>
      <c r="K76" s="894"/>
      <c r="L76" s="894"/>
      <c r="M76" s="894"/>
      <c r="N76" s="894"/>
      <c r="O76" s="894"/>
      <c r="P76" s="895"/>
      <c r="Q76" s="900"/>
      <c r="R76" s="901"/>
      <c r="S76" s="901"/>
      <c r="T76" s="901"/>
      <c r="U76" s="850"/>
      <c r="V76" s="902"/>
      <c r="W76" s="901"/>
      <c r="X76" s="901"/>
      <c r="Y76" s="901"/>
      <c r="Z76" s="850"/>
      <c r="AA76" s="902"/>
      <c r="AB76" s="901"/>
      <c r="AC76" s="901"/>
      <c r="AD76" s="901"/>
      <c r="AE76" s="850"/>
      <c r="AF76" s="902"/>
      <c r="AG76" s="901"/>
      <c r="AH76" s="901"/>
      <c r="AI76" s="901"/>
      <c r="AJ76" s="850"/>
      <c r="AK76" s="902"/>
      <c r="AL76" s="901"/>
      <c r="AM76" s="901"/>
      <c r="AN76" s="901"/>
      <c r="AO76" s="850"/>
      <c r="AP76" s="902"/>
      <c r="AQ76" s="901"/>
      <c r="AR76" s="901"/>
      <c r="AS76" s="901"/>
      <c r="AT76" s="850"/>
      <c r="AU76" s="902"/>
      <c r="AV76" s="901"/>
      <c r="AW76" s="901"/>
      <c r="AX76" s="901"/>
      <c r="AY76" s="850"/>
      <c r="AZ76" s="898"/>
      <c r="BA76" s="898"/>
      <c r="BB76" s="898"/>
      <c r="BC76" s="898"/>
      <c r="BD76" s="899"/>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7"/>
      <c r="C77" s="894"/>
      <c r="D77" s="894"/>
      <c r="E77" s="894"/>
      <c r="F77" s="894"/>
      <c r="G77" s="894"/>
      <c r="H77" s="894"/>
      <c r="I77" s="894"/>
      <c r="J77" s="894"/>
      <c r="K77" s="894"/>
      <c r="L77" s="894"/>
      <c r="M77" s="894"/>
      <c r="N77" s="894"/>
      <c r="O77" s="894"/>
      <c r="P77" s="895"/>
      <c r="Q77" s="900"/>
      <c r="R77" s="901"/>
      <c r="S77" s="901"/>
      <c r="T77" s="901"/>
      <c r="U77" s="850"/>
      <c r="V77" s="902"/>
      <c r="W77" s="901"/>
      <c r="X77" s="901"/>
      <c r="Y77" s="901"/>
      <c r="Z77" s="850"/>
      <c r="AA77" s="902"/>
      <c r="AB77" s="901"/>
      <c r="AC77" s="901"/>
      <c r="AD77" s="901"/>
      <c r="AE77" s="850"/>
      <c r="AF77" s="902"/>
      <c r="AG77" s="901"/>
      <c r="AH77" s="901"/>
      <c r="AI77" s="901"/>
      <c r="AJ77" s="850"/>
      <c r="AK77" s="902"/>
      <c r="AL77" s="901"/>
      <c r="AM77" s="901"/>
      <c r="AN77" s="901"/>
      <c r="AO77" s="850"/>
      <c r="AP77" s="902"/>
      <c r="AQ77" s="901"/>
      <c r="AR77" s="901"/>
      <c r="AS77" s="901"/>
      <c r="AT77" s="850"/>
      <c r="AU77" s="902"/>
      <c r="AV77" s="901"/>
      <c r="AW77" s="901"/>
      <c r="AX77" s="901"/>
      <c r="AY77" s="850"/>
      <c r="AZ77" s="898"/>
      <c r="BA77" s="898"/>
      <c r="BB77" s="898"/>
      <c r="BC77" s="898"/>
      <c r="BD77" s="899"/>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7"/>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8"/>
      <c r="BA78" s="898"/>
      <c r="BB78" s="898"/>
      <c r="BC78" s="898"/>
      <c r="BD78" s="899"/>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7"/>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8"/>
      <c r="BA79" s="898"/>
      <c r="BB79" s="898"/>
      <c r="BC79" s="898"/>
      <c r="BD79" s="899"/>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7"/>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8"/>
      <c r="BA80" s="898"/>
      <c r="BB80" s="898"/>
      <c r="BC80" s="898"/>
      <c r="BD80" s="899"/>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7"/>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8"/>
      <c r="BA81" s="898"/>
      <c r="BB81" s="898"/>
      <c r="BC81" s="898"/>
      <c r="BD81" s="899"/>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7"/>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8"/>
      <c r="BA82" s="898"/>
      <c r="BB82" s="898"/>
      <c r="BC82" s="898"/>
      <c r="BD82" s="899"/>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7"/>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8"/>
      <c r="BA83" s="898"/>
      <c r="BB83" s="898"/>
      <c r="BC83" s="898"/>
      <c r="BD83" s="899"/>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7"/>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8"/>
      <c r="BA84" s="898"/>
      <c r="BB84" s="898"/>
      <c r="BC84" s="898"/>
      <c r="BD84" s="899"/>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7"/>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8"/>
      <c r="BA85" s="898"/>
      <c r="BB85" s="898"/>
      <c r="BC85" s="898"/>
      <c r="BD85" s="899"/>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7"/>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8"/>
      <c r="BA86" s="898"/>
      <c r="BB86" s="898"/>
      <c r="BC86" s="898"/>
      <c r="BD86" s="899"/>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398</v>
      </c>
      <c r="BS102" s="811"/>
      <c r="BT102" s="811"/>
      <c r="BU102" s="811"/>
      <c r="BV102" s="811"/>
      <c r="BW102" s="811"/>
      <c r="BX102" s="811"/>
      <c r="BY102" s="811"/>
      <c r="BZ102" s="811"/>
      <c r="CA102" s="811"/>
      <c r="CB102" s="811"/>
      <c r="CC102" s="811"/>
      <c r="CD102" s="811"/>
      <c r="CE102" s="811"/>
      <c r="CF102" s="811"/>
      <c r="CG102" s="812"/>
      <c r="CH102" s="910"/>
      <c r="CI102" s="911"/>
      <c r="CJ102" s="911"/>
      <c r="CK102" s="911"/>
      <c r="CL102" s="912"/>
      <c r="CM102" s="910"/>
      <c r="CN102" s="911"/>
      <c r="CO102" s="911"/>
      <c r="CP102" s="911"/>
      <c r="CQ102" s="912"/>
      <c r="CR102" s="913"/>
      <c r="CS102" s="870"/>
      <c r="CT102" s="870"/>
      <c r="CU102" s="870"/>
      <c r="CV102" s="914"/>
      <c r="CW102" s="913"/>
      <c r="CX102" s="870"/>
      <c r="CY102" s="870"/>
      <c r="CZ102" s="870"/>
      <c r="DA102" s="914"/>
      <c r="DB102" s="913"/>
      <c r="DC102" s="870"/>
      <c r="DD102" s="870"/>
      <c r="DE102" s="870"/>
      <c r="DF102" s="914"/>
      <c r="DG102" s="913"/>
      <c r="DH102" s="870"/>
      <c r="DI102" s="870"/>
      <c r="DJ102" s="870"/>
      <c r="DK102" s="914"/>
      <c r="DL102" s="913"/>
      <c r="DM102" s="870"/>
      <c r="DN102" s="870"/>
      <c r="DO102" s="870"/>
      <c r="DP102" s="914"/>
      <c r="DQ102" s="913"/>
      <c r="DR102" s="870"/>
      <c r="DS102" s="870"/>
      <c r="DT102" s="870"/>
      <c r="DU102" s="914"/>
      <c r="DV102" s="937"/>
      <c r="DW102" s="938"/>
      <c r="DX102" s="938"/>
      <c r="DY102" s="938"/>
      <c r="DZ102" s="93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399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400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2" t="s">
        <v>403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405</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406</v>
      </c>
      <c r="AB109" s="916"/>
      <c r="AC109" s="916"/>
      <c r="AD109" s="916"/>
      <c r="AE109" s="917"/>
      <c r="AF109" s="915" t="s">
        <v>286</v>
      </c>
      <c r="AG109" s="916"/>
      <c r="AH109" s="916"/>
      <c r="AI109" s="916"/>
      <c r="AJ109" s="917"/>
      <c r="AK109" s="915" t="s">
        <v>285</v>
      </c>
      <c r="AL109" s="916"/>
      <c r="AM109" s="916"/>
      <c r="AN109" s="916"/>
      <c r="AO109" s="917"/>
      <c r="AP109" s="915" t="s">
        <v>407</v>
      </c>
      <c r="AQ109" s="916"/>
      <c r="AR109" s="916"/>
      <c r="AS109" s="916"/>
      <c r="AT109" s="918"/>
      <c r="AU109" s="935" t="s">
        <v>405</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406</v>
      </c>
      <c r="BR109" s="916"/>
      <c r="BS109" s="916"/>
      <c r="BT109" s="916"/>
      <c r="BU109" s="917"/>
      <c r="BV109" s="915" t="s">
        <v>286</v>
      </c>
      <c r="BW109" s="916"/>
      <c r="BX109" s="916"/>
      <c r="BY109" s="916"/>
      <c r="BZ109" s="917"/>
      <c r="CA109" s="915" t="s">
        <v>285</v>
      </c>
      <c r="CB109" s="916"/>
      <c r="CC109" s="916"/>
      <c r="CD109" s="916"/>
      <c r="CE109" s="917"/>
      <c r="CF109" s="936" t="s">
        <v>407</v>
      </c>
      <c r="CG109" s="936"/>
      <c r="CH109" s="936"/>
      <c r="CI109" s="936"/>
      <c r="CJ109" s="936"/>
      <c r="CK109" s="915" t="s">
        <v>408</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406</v>
      </c>
      <c r="DH109" s="916"/>
      <c r="DI109" s="916"/>
      <c r="DJ109" s="916"/>
      <c r="DK109" s="917"/>
      <c r="DL109" s="915" t="s">
        <v>286</v>
      </c>
      <c r="DM109" s="916"/>
      <c r="DN109" s="916"/>
      <c r="DO109" s="916"/>
      <c r="DP109" s="917"/>
      <c r="DQ109" s="915" t="s">
        <v>285</v>
      </c>
      <c r="DR109" s="916"/>
      <c r="DS109" s="916"/>
      <c r="DT109" s="916"/>
      <c r="DU109" s="917"/>
      <c r="DV109" s="915" t="s">
        <v>407</v>
      </c>
      <c r="DW109" s="916"/>
      <c r="DX109" s="916"/>
      <c r="DY109" s="916"/>
      <c r="DZ109" s="918"/>
    </row>
    <row r="110" spans="1:131" s="199" customFormat="1" ht="26.25" customHeight="1" x14ac:dyDescent="0.15">
      <c r="A110" s="919" t="s">
        <v>409</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3936808</v>
      </c>
      <c r="AB110" s="923"/>
      <c r="AC110" s="923"/>
      <c r="AD110" s="923"/>
      <c r="AE110" s="924"/>
      <c r="AF110" s="925">
        <v>3755971</v>
      </c>
      <c r="AG110" s="923"/>
      <c r="AH110" s="923"/>
      <c r="AI110" s="923"/>
      <c r="AJ110" s="924"/>
      <c r="AK110" s="925">
        <v>3553512</v>
      </c>
      <c r="AL110" s="923"/>
      <c r="AM110" s="923"/>
      <c r="AN110" s="923"/>
      <c r="AO110" s="924"/>
      <c r="AP110" s="926">
        <v>32.1</v>
      </c>
      <c r="AQ110" s="927"/>
      <c r="AR110" s="927"/>
      <c r="AS110" s="927"/>
      <c r="AT110" s="928"/>
      <c r="AU110" s="929" t="s">
        <v>60</v>
      </c>
      <c r="AV110" s="930"/>
      <c r="AW110" s="930"/>
      <c r="AX110" s="930"/>
      <c r="AY110" s="930"/>
      <c r="AZ110" s="971" t="s">
        <v>410</v>
      </c>
      <c r="BA110" s="920"/>
      <c r="BB110" s="920"/>
      <c r="BC110" s="920"/>
      <c r="BD110" s="920"/>
      <c r="BE110" s="920"/>
      <c r="BF110" s="920"/>
      <c r="BG110" s="920"/>
      <c r="BH110" s="920"/>
      <c r="BI110" s="920"/>
      <c r="BJ110" s="920"/>
      <c r="BK110" s="920"/>
      <c r="BL110" s="920"/>
      <c r="BM110" s="920"/>
      <c r="BN110" s="920"/>
      <c r="BO110" s="920"/>
      <c r="BP110" s="921"/>
      <c r="BQ110" s="957">
        <v>34023094</v>
      </c>
      <c r="BR110" s="958"/>
      <c r="BS110" s="958"/>
      <c r="BT110" s="958"/>
      <c r="BU110" s="958"/>
      <c r="BV110" s="958">
        <v>33661494</v>
      </c>
      <c r="BW110" s="958"/>
      <c r="BX110" s="958"/>
      <c r="BY110" s="958"/>
      <c r="BZ110" s="958"/>
      <c r="CA110" s="958">
        <v>31909372</v>
      </c>
      <c r="CB110" s="958"/>
      <c r="CC110" s="958"/>
      <c r="CD110" s="958"/>
      <c r="CE110" s="958"/>
      <c r="CF110" s="972">
        <v>288.5</v>
      </c>
      <c r="CG110" s="973"/>
      <c r="CH110" s="973"/>
      <c r="CI110" s="973"/>
      <c r="CJ110" s="973"/>
      <c r="CK110" s="974" t="s">
        <v>411</v>
      </c>
      <c r="CL110" s="975"/>
      <c r="CM110" s="954" t="s">
        <v>412</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111</v>
      </c>
      <c r="DH110" s="958"/>
      <c r="DI110" s="958"/>
      <c r="DJ110" s="958"/>
      <c r="DK110" s="958"/>
      <c r="DL110" s="958" t="s">
        <v>111</v>
      </c>
      <c r="DM110" s="958"/>
      <c r="DN110" s="958"/>
      <c r="DO110" s="958"/>
      <c r="DP110" s="958"/>
      <c r="DQ110" s="958" t="s">
        <v>111</v>
      </c>
      <c r="DR110" s="958"/>
      <c r="DS110" s="958"/>
      <c r="DT110" s="958"/>
      <c r="DU110" s="958"/>
      <c r="DV110" s="959" t="s">
        <v>111</v>
      </c>
      <c r="DW110" s="959"/>
      <c r="DX110" s="959"/>
      <c r="DY110" s="959"/>
      <c r="DZ110" s="960"/>
    </row>
    <row r="111" spans="1:131" s="199" customFormat="1" ht="26.25" customHeight="1" x14ac:dyDescent="0.15">
      <c r="A111" s="961" t="s">
        <v>413</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111</v>
      </c>
      <c r="AB111" s="965"/>
      <c r="AC111" s="965"/>
      <c r="AD111" s="965"/>
      <c r="AE111" s="966"/>
      <c r="AF111" s="967" t="s">
        <v>111</v>
      </c>
      <c r="AG111" s="965"/>
      <c r="AH111" s="965"/>
      <c r="AI111" s="965"/>
      <c r="AJ111" s="966"/>
      <c r="AK111" s="967" t="s">
        <v>111</v>
      </c>
      <c r="AL111" s="965"/>
      <c r="AM111" s="965"/>
      <c r="AN111" s="965"/>
      <c r="AO111" s="966"/>
      <c r="AP111" s="968" t="s">
        <v>111</v>
      </c>
      <c r="AQ111" s="969"/>
      <c r="AR111" s="969"/>
      <c r="AS111" s="969"/>
      <c r="AT111" s="970"/>
      <c r="AU111" s="931"/>
      <c r="AV111" s="932"/>
      <c r="AW111" s="932"/>
      <c r="AX111" s="932"/>
      <c r="AY111" s="932"/>
      <c r="AZ111" s="980" t="s">
        <v>414</v>
      </c>
      <c r="BA111" s="981"/>
      <c r="BB111" s="981"/>
      <c r="BC111" s="981"/>
      <c r="BD111" s="981"/>
      <c r="BE111" s="981"/>
      <c r="BF111" s="981"/>
      <c r="BG111" s="981"/>
      <c r="BH111" s="981"/>
      <c r="BI111" s="981"/>
      <c r="BJ111" s="981"/>
      <c r="BK111" s="981"/>
      <c r="BL111" s="981"/>
      <c r="BM111" s="981"/>
      <c r="BN111" s="981"/>
      <c r="BO111" s="981"/>
      <c r="BP111" s="982"/>
      <c r="BQ111" s="950">
        <v>925600</v>
      </c>
      <c r="BR111" s="951"/>
      <c r="BS111" s="951"/>
      <c r="BT111" s="951"/>
      <c r="BU111" s="951"/>
      <c r="BV111" s="951">
        <v>912272</v>
      </c>
      <c r="BW111" s="951"/>
      <c r="BX111" s="951"/>
      <c r="BY111" s="951"/>
      <c r="BZ111" s="951"/>
      <c r="CA111" s="951">
        <v>795103</v>
      </c>
      <c r="CB111" s="951"/>
      <c r="CC111" s="951"/>
      <c r="CD111" s="951"/>
      <c r="CE111" s="951"/>
      <c r="CF111" s="945">
        <v>7.2</v>
      </c>
      <c r="CG111" s="946"/>
      <c r="CH111" s="946"/>
      <c r="CI111" s="946"/>
      <c r="CJ111" s="946"/>
      <c r="CK111" s="976"/>
      <c r="CL111" s="977"/>
      <c r="CM111" s="947" t="s">
        <v>415</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416</v>
      </c>
      <c r="DH111" s="951"/>
      <c r="DI111" s="951"/>
      <c r="DJ111" s="951"/>
      <c r="DK111" s="951"/>
      <c r="DL111" s="951" t="s">
        <v>416</v>
      </c>
      <c r="DM111" s="951"/>
      <c r="DN111" s="951"/>
      <c r="DO111" s="951"/>
      <c r="DP111" s="951"/>
      <c r="DQ111" s="951" t="s">
        <v>416</v>
      </c>
      <c r="DR111" s="951"/>
      <c r="DS111" s="951"/>
      <c r="DT111" s="951"/>
      <c r="DU111" s="951"/>
      <c r="DV111" s="952" t="s">
        <v>416</v>
      </c>
      <c r="DW111" s="952"/>
      <c r="DX111" s="952"/>
      <c r="DY111" s="952"/>
      <c r="DZ111" s="953"/>
    </row>
    <row r="112" spans="1:131" s="199" customFormat="1" ht="26.25" customHeight="1" x14ac:dyDescent="0.15">
      <c r="A112" s="983" t="s">
        <v>417</v>
      </c>
      <c r="B112" s="984"/>
      <c r="C112" s="981" t="s">
        <v>418</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111</v>
      </c>
      <c r="AB112" s="990"/>
      <c r="AC112" s="990"/>
      <c r="AD112" s="990"/>
      <c r="AE112" s="991"/>
      <c r="AF112" s="992" t="s">
        <v>111</v>
      </c>
      <c r="AG112" s="990"/>
      <c r="AH112" s="990"/>
      <c r="AI112" s="990"/>
      <c r="AJ112" s="991"/>
      <c r="AK112" s="992" t="s">
        <v>111</v>
      </c>
      <c r="AL112" s="990"/>
      <c r="AM112" s="990"/>
      <c r="AN112" s="990"/>
      <c r="AO112" s="991"/>
      <c r="AP112" s="993" t="s">
        <v>111</v>
      </c>
      <c r="AQ112" s="994"/>
      <c r="AR112" s="994"/>
      <c r="AS112" s="994"/>
      <c r="AT112" s="995"/>
      <c r="AU112" s="931"/>
      <c r="AV112" s="932"/>
      <c r="AW112" s="932"/>
      <c r="AX112" s="932"/>
      <c r="AY112" s="932"/>
      <c r="AZ112" s="980" t="s">
        <v>419</v>
      </c>
      <c r="BA112" s="981"/>
      <c r="BB112" s="981"/>
      <c r="BC112" s="981"/>
      <c r="BD112" s="981"/>
      <c r="BE112" s="981"/>
      <c r="BF112" s="981"/>
      <c r="BG112" s="981"/>
      <c r="BH112" s="981"/>
      <c r="BI112" s="981"/>
      <c r="BJ112" s="981"/>
      <c r="BK112" s="981"/>
      <c r="BL112" s="981"/>
      <c r="BM112" s="981"/>
      <c r="BN112" s="981"/>
      <c r="BO112" s="981"/>
      <c r="BP112" s="982"/>
      <c r="BQ112" s="950">
        <v>9566451</v>
      </c>
      <c r="BR112" s="951"/>
      <c r="BS112" s="951"/>
      <c r="BT112" s="951"/>
      <c r="BU112" s="951"/>
      <c r="BV112" s="951">
        <v>9691648</v>
      </c>
      <c r="BW112" s="951"/>
      <c r="BX112" s="951"/>
      <c r="BY112" s="951"/>
      <c r="BZ112" s="951"/>
      <c r="CA112" s="951">
        <v>9954709</v>
      </c>
      <c r="CB112" s="951"/>
      <c r="CC112" s="951"/>
      <c r="CD112" s="951"/>
      <c r="CE112" s="951"/>
      <c r="CF112" s="945">
        <v>90</v>
      </c>
      <c r="CG112" s="946"/>
      <c r="CH112" s="946"/>
      <c r="CI112" s="946"/>
      <c r="CJ112" s="946"/>
      <c r="CK112" s="976"/>
      <c r="CL112" s="977"/>
      <c r="CM112" s="947" t="s">
        <v>420</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111</v>
      </c>
      <c r="DH112" s="951"/>
      <c r="DI112" s="951"/>
      <c r="DJ112" s="951"/>
      <c r="DK112" s="951"/>
      <c r="DL112" s="951" t="s">
        <v>111</v>
      </c>
      <c r="DM112" s="951"/>
      <c r="DN112" s="951"/>
      <c r="DO112" s="951"/>
      <c r="DP112" s="951"/>
      <c r="DQ112" s="951" t="s">
        <v>111</v>
      </c>
      <c r="DR112" s="951"/>
      <c r="DS112" s="951"/>
      <c r="DT112" s="951"/>
      <c r="DU112" s="951"/>
      <c r="DV112" s="952" t="s">
        <v>111</v>
      </c>
      <c r="DW112" s="952"/>
      <c r="DX112" s="952"/>
      <c r="DY112" s="952"/>
      <c r="DZ112" s="953"/>
    </row>
    <row r="113" spans="1:130" s="199" customFormat="1" ht="26.25" customHeight="1" x14ac:dyDescent="0.15">
      <c r="A113" s="985"/>
      <c r="B113" s="986"/>
      <c r="C113" s="981" t="s">
        <v>421</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685597</v>
      </c>
      <c r="AB113" s="965"/>
      <c r="AC113" s="965"/>
      <c r="AD113" s="965"/>
      <c r="AE113" s="966"/>
      <c r="AF113" s="967">
        <v>766088</v>
      </c>
      <c r="AG113" s="965"/>
      <c r="AH113" s="965"/>
      <c r="AI113" s="965"/>
      <c r="AJ113" s="966"/>
      <c r="AK113" s="967">
        <v>823227</v>
      </c>
      <c r="AL113" s="965"/>
      <c r="AM113" s="965"/>
      <c r="AN113" s="965"/>
      <c r="AO113" s="966"/>
      <c r="AP113" s="968">
        <v>7.4</v>
      </c>
      <c r="AQ113" s="969"/>
      <c r="AR113" s="969"/>
      <c r="AS113" s="969"/>
      <c r="AT113" s="970"/>
      <c r="AU113" s="931"/>
      <c r="AV113" s="932"/>
      <c r="AW113" s="932"/>
      <c r="AX113" s="932"/>
      <c r="AY113" s="932"/>
      <c r="AZ113" s="980" t="s">
        <v>422</v>
      </c>
      <c r="BA113" s="981"/>
      <c r="BB113" s="981"/>
      <c r="BC113" s="981"/>
      <c r="BD113" s="981"/>
      <c r="BE113" s="981"/>
      <c r="BF113" s="981"/>
      <c r="BG113" s="981"/>
      <c r="BH113" s="981"/>
      <c r="BI113" s="981"/>
      <c r="BJ113" s="981"/>
      <c r="BK113" s="981"/>
      <c r="BL113" s="981"/>
      <c r="BM113" s="981"/>
      <c r="BN113" s="981"/>
      <c r="BO113" s="981"/>
      <c r="BP113" s="982"/>
      <c r="BQ113" s="950" t="s">
        <v>111</v>
      </c>
      <c r="BR113" s="951"/>
      <c r="BS113" s="951"/>
      <c r="BT113" s="951"/>
      <c r="BU113" s="951"/>
      <c r="BV113" s="951" t="s">
        <v>111</v>
      </c>
      <c r="BW113" s="951"/>
      <c r="BX113" s="951"/>
      <c r="BY113" s="951"/>
      <c r="BZ113" s="951"/>
      <c r="CA113" s="951" t="s">
        <v>111</v>
      </c>
      <c r="CB113" s="951"/>
      <c r="CC113" s="951"/>
      <c r="CD113" s="951"/>
      <c r="CE113" s="951"/>
      <c r="CF113" s="945" t="s">
        <v>111</v>
      </c>
      <c r="CG113" s="946"/>
      <c r="CH113" s="946"/>
      <c r="CI113" s="946"/>
      <c r="CJ113" s="946"/>
      <c r="CK113" s="976"/>
      <c r="CL113" s="977"/>
      <c r="CM113" s="947" t="s">
        <v>423</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111</v>
      </c>
      <c r="DH113" s="990"/>
      <c r="DI113" s="990"/>
      <c r="DJ113" s="990"/>
      <c r="DK113" s="991"/>
      <c r="DL113" s="992" t="s">
        <v>111</v>
      </c>
      <c r="DM113" s="990"/>
      <c r="DN113" s="990"/>
      <c r="DO113" s="990"/>
      <c r="DP113" s="991"/>
      <c r="DQ113" s="992" t="s">
        <v>111</v>
      </c>
      <c r="DR113" s="990"/>
      <c r="DS113" s="990"/>
      <c r="DT113" s="990"/>
      <c r="DU113" s="991"/>
      <c r="DV113" s="993" t="s">
        <v>111</v>
      </c>
      <c r="DW113" s="994"/>
      <c r="DX113" s="994"/>
      <c r="DY113" s="994"/>
      <c r="DZ113" s="995"/>
    </row>
    <row r="114" spans="1:130" s="199" customFormat="1" ht="26.25" customHeight="1" x14ac:dyDescent="0.15">
      <c r="A114" s="985"/>
      <c r="B114" s="986"/>
      <c r="C114" s="981" t="s">
        <v>424</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t="s">
        <v>111</v>
      </c>
      <c r="AB114" s="990"/>
      <c r="AC114" s="990"/>
      <c r="AD114" s="990"/>
      <c r="AE114" s="991"/>
      <c r="AF114" s="992" t="s">
        <v>111</v>
      </c>
      <c r="AG114" s="990"/>
      <c r="AH114" s="990"/>
      <c r="AI114" s="990"/>
      <c r="AJ114" s="991"/>
      <c r="AK114" s="992" t="s">
        <v>111</v>
      </c>
      <c r="AL114" s="990"/>
      <c r="AM114" s="990"/>
      <c r="AN114" s="990"/>
      <c r="AO114" s="991"/>
      <c r="AP114" s="993" t="s">
        <v>111</v>
      </c>
      <c r="AQ114" s="994"/>
      <c r="AR114" s="994"/>
      <c r="AS114" s="994"/>
      <c r="AT114" s="995"/>
      <c r="AU114" s="931"/>
      <c r="AV114" s="932"/>
      <c r="AW114" s="932"/>
      <c r="AX114" s="932"/>
      <c r="AY114" s="932"/>
      <c r="AZ114" s="980" t="s">
        <v>425</v>
      </c>
      <c r="BA114" s="981"/>
      <c r="BB114" s="981"/>
      <c r="BC114" s="981"/>
      <c r="BD114" s="981"/>
      <c r="BE114" s="981"/>
      <c r="BF114" s="981"/>
      <c r="BG114" s="981"/>
      <c r="BH114" s="981"/>
      <c r="BI114" s="981"/>
      <c r="BJ114" s="981"/>
      <c r="BK114" s="981"/>
      <c r="BL114" s="981"/>
      <c r="BM114" s="981"/>
      <c r="BN114" s="981"/>
      <c r="BO114" s="981"/>
      <c r="BP114" s="982"/>
      <c r="BQ114" s="950">
        <v>3609369</v>
      </c>
      <c r="BR114" s="951"/>
      <c r="BS114" s="951"/>
      <c r="BT114" s="951"/>
      <c r="BU114" s="951"/>
      <c r="BV114" s="951">
        <v>4412780</v>
      </c>
      <c r="BW114" s="951"/>
      <c r="BX114" s="951"/>
      <c r="BY114" s="951"/>
      <c r="BZ114" s="951"/>
      <c r="CA114" s="951">
        <v>4344609</v>
      </c>
      <c r="CB114" s="951"/>
      <c r="CC114" s="951"/>
      <c r="CD114" s="951"/>
      <c r="CE114" s="951"/>
      <c r="CF114" s="945">
        <v>39.299999999999997</v>
      </c>
      <c r="CG114" s="946"/>
      <c r="CH114" s="946"/>
      <c r="CI114" s="946"/>
      <c r="CJ114" s="946"/>
      <c r="CK114" s="976"/>
      <c r="CL114" s="977"/>
      <c r="CM114" s="947" t="s">
        <v>426</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111</v>
      </c>
      <c r="DH114" s="990"/>
      <c r="DI114" s="990"/>
      <c r="DJ114" s="990"/>
      <c r="DK114" s="991"/>
      <c r="DL114" s="992" t="s">
        <v>111</v>
      </c>
      <c r="DM114" s="990"/>
      <c r="DN114" s="990"/>
      <c r="DO114" s="990"/>
      <c r="DP114" s="991"/>
      <c r="DQ114" s="992" t="s">
        <v>111</v>
      </c>
      <c r="DR114" s="990"/>
      <c r="DS114" s="990"/>
      <c r="DT114" s="990"/>
      <c r="DU114" s="991"/>
      <c r="DV114" s="993" t="s">
        <v>111</v>
      </c>
      <c r="DW114" s="994"/>
      <c r="DX114" s="994"/>
      <c r="DY114" s="994"/>
      <c r="DZ114" s="995"/>
    </row>
    <row r="115" spans="1:130" s="199" customFormat="1" ht="26.25" customHeight="1" x14ac:dyDescent="0.15">
      <c r="A115" s="985"/>
      <c r="B115" s="986"/>
      <c r="C115" s="981" t="s">
        <v>427</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120140</v>
      </c>
      <c r="AB115" s="965"/>
      <c r="AC115" s="965"/>
      <c r="AD115" s="965"/>
      <c r="AE115" s="966"/>
      <c r="AF115" s="967">
        <v>122039</v>
      </c>
      <c r="AG115" s="965"/>
      <c r="AH115" s="965"/>
      <c r="AI115" s="965"/>
      <c r="AJ115" s="966"/>
      <c r="AK115" s="967">
        <v>124030</v>
      </c>
      <c r="AL115" s="965"/>
      <c r="AM115" s="965"/>
      <c r="AN115" s="965"/>
      <c r="AO115" s="966"/>
      <c r="AP115" s="968">
        <v>1.1000000000000001</v>
      </c>
      <c r="AQ115" s="969"/>
      <c r="AR115" s="969"/>
      <c r="AS115" s="969"/>
      <c r="AT115" s="970"/>
      <c r="AU115" s="931"/>
      <c r="AV115" s="932"/>
      <c r="AW115" s="932"/>
      <c r="AX115" s="932"/>
      <c r="AY115" s="932"/>
      <c r="AZ115" s="980" t="s">
        <v>428</v>
      </c>
      <c r="BA115" s="981"/>
      <c r="BB115" s="981"/>
      <c r="BC115" s="981"/>
      <c r="BD115" s="981"/>
      <c r="BE115" s="981"/>
      <c r="BF115" s="981"/>
      <c r="BG115" s="981"/>
      <c r="BH115" s="981"/>
      <c r="BI115" s="981"/>
      <c r="BJ115" s="981"/>
      <c r="BK115" s="981"/>
      <c r="BL115" s="981"/>
      <c r="BM115" s="981"/>
      <c r="BN115" s="981"/>
      <c r="BO115" s="981"/>
      <c r="BP115" s="982"/>
      <c r="BQ115" s="950" t="s">
        <v>111</v>
      </c>
      <c r="BR115" s="951"/>
      <c r="BS115" s="951"/>
      <c r="BT115" s="951"/>
      <c r="BU115" s="951"/>
      <c r="BV115" s="951" t="s">
        <v>111</v>
      </c>
      <c r="BW115" s="951"/>
      <c r="BX115" s="951"/>
      <c r="BY115" s="951"/>
      <c r="BZ115" s="951"/>
      <c r="CA115" s="951" t="s">
        <v>111</v>
      </c>
      <c r="CB115" s="951"/>
      <c r="CC115" s="951"/>
      <c r="CD115" s="951"/>
      <c r="CE115" s="951"/>
      <c r="CF115" s="945" t="s">
        <v>111</v>
      </c>
      <c r="CG115" s="946"/>
      <c r="CH115" s="946"/>
      <c r="CI115" s="946"/>
      <c r="CJ115" s="946"/>
      <c r="CK115" s="976"/>
      <c r="CL115" s="977"/>
      <c r="CM115" s="980" t="s">
        <v>429</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111</v>
      </c>
      <c r="DH115" s="990"/>
      <c r="DI115" s="990"/>
      <c r="DJ115" s="990"/>
      <c r="DK115" s="991"/>
      <c r="DL115" s="992" t="s">
        <v>111</v>
      </c>
      <c r="DM115" s="990"/>
      <c r="DN115" s="990"/>
      <c r="DO115" s="990"/>
      <c r="DP115" s="991"/>
      <c r="DQ115" s="992" t="s">
        <v>111</v>
      </c>
      <c r="DR115" s="990"/>
      <c r="DS115" s="990"/>
      <c r="DT115" s="990"/>
      <c r="DU115" s="991"/>
      <c r="DV115" s="993" t="s">
        <v>111</v>
      </c>
      <c r="DW115" s="994"/>
      <c r="DX115" s="994"/>
      <c r="DY115" s="994"/>
      <c r="DZ115" s="995"/>
    </row>
    <row r="116" spans="1:130" s="199" customFormat="1" ht="26.25" customHeight="1" x14ac:dyDescent="0.15">
      <c r="A116" s="987"/>
      <c r="B116" s="988"/>
      <c r="C116" s="996" t="s">
        <v>430</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111</v>
      </c>
      <c r="AB116" s="990"/>
      <c r="AC116" s="990"/>
      <c r="AD116" s="990"/>
      <c r="AE116" s="991"/>
      <c r="AF116" s="992" t="s">
        <v>111</v>
      </c>
      <c r="AG116" s="990"/>
      <c r="AH116" s="990"/>
      <c r="AI116" s="990"/>
      <c r="AJ116" s="991"/>
      <c r="AK116" s="992" t="s">
        <v>111</v>
      </c>
      <c r="AL116" s="990"/>
      <c r="AM116" s="990"/>
      <c r="AN116" s="990"/>
      <c r="AO116" s="991"/>
      <c r="AP116" s="993" t="s">
        <v>111</v>
      </c>
      <c r="AQ116" s="994"/>
      <c r="AR116" s="994"/>
      <c r="AS116" s="994"/>
      <c r="AT116" s="995"/>
      <c r="AU116" s="931"/>
      <c r="AV116" s="932"/>
      <c r="AW116" s="932"/>
      <c r="AX116" s="932"/>
      <c r="AY116" s="932"/>
      <c r="AZ116" s="998" t="s">
        <v>431</v>
      </c>
      <c r="BA116" s="999"/>
      <c r="BB116" s="999"/>
      <c r="BC116" s="999"/>
      <c r="BD116" s="999"/>
      <c r="BE116" s="999"/>
      <c r="BF116" s="999"/>
      <c r="BG116" s="999"/>
      <c r="BH116" s="999"/>
      <c r="BI116" s="999"/>
      <c r="BJ116" s="999"/>
      <c r="BK116" s="999"/>
      <c r="BL116" s="999"/>
      <c r="BM116" s="999"/>
      <c r="BN116" s="999"/>
      <c r="BO116" s="999"/>
      <c r="BP116" s="1000"/>
      <c r="BQ116" s="950" t="s">
        <v>111</v>
      </c>
      <c r="BR116" s="951"/>
      <c r="BS116" s="951"/>
      <c r="BT116" s="951"/>
      <c r="BU116" s="951"/>
      <c r="BV116" s="951" t="s">
        <v>111</v>
      </c>
      <c r="BW116" s="951"/>
      <c r="BX116" s="951"/>
      <c r="BY116" s="951"/>
      <c r="BZ116" s="951"/>
      <c r="CA116" s="951" t="s">
        <v>111</v>
      </c>
      <c r="CB116" s="951"/>
      <c r="CC116" s="951"/>
      <c r="CD116" s="951"/>
      <c r="CE116" s="951"/>
      <c r="CF116" s="945" t="s">
        <v>111</v>
      </c>
      <c r="CG116" s="946"/>
      <c r="CH116" s="946"/>
      <c r="CI116" s="946"/>
      <c r="CJ116" s="946"/>
      <c r="CK116" s="976"/>
      <c r="CL116" s="977"/>
      <c r="CM116" s="947" t="s">
        <v>432</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v>109680</v>
      </c>
      <c r="DH116" s="990"/>
      <c r="DI116" s="990"/>
      <c r="DJ116" s="990"/>
      <c r="DK116" s="991"/>
      <c r="DL116" s="992">
        <v>95960</v>
      </c>
      <c r="DM116" s="990"/>
      <c r="DN116" s="990"/>
      <c r="DO116" s="990"/>
      <c r="DP116" s="991"/>
      <c r="DQ116" s="992">
        <v>82240</v>
      </c>
      <c r="DR116" s="990"/>
      <c r="DS116" s="990"/>
      <c r="DT116" s="990"/>
      <c r="DU116" s="991"/>
      <c r="DV116" s="993">
        <v>0.7</v>
      </c>
      <c r="DW116" s="994"/>
      <c r="DX116" s="994"/>
      <c r="DY116" s="994"/>
      <c r="DZ116" s="995"/>
    </row>
    <row r="117" spans="1:130" s="199" customFormat="1" ht="26.25" customHeight="1" x14ac:dyDescent="0.15">
      <c r="A117" s="935" t="s">
        <v>169</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433</v>
      </c>
      <c r="Z117" s="917"/>
      <c r="AA117" s="1007">
        <v>4742545</v>
      </c>
      <c r="AB117" s="1008"/>
      <c r="AC117" s="1008"/>
      <c r="AD117" s="1008"/>
      <c r="AE117" s="1009"/>
      <c r="AF117" s="1010">
        <v>4644098</v>
      </c>
      <c r="AG117" s="1008"/>
      <c r="AH117" s="1008"/>
      <c r="AI117" s="1008"/>
      <c r="AJ117" s="1009"/>
      <c r="AK117" s="1010">
        <v>4500769</v>
      </c>
      <c r="AL117" s="1008"/>
      <c r="AM117" s="1008"/>
      <c r="AN117" s="1008"/>
      <c r="AO117" s="1009"/>
      <c r="AP117" s="1011"/>
      <c r="AQ117" s="1012"/>
      <c r="AR117" s="1012"/>
      <c r="AS117" s="1012"/>
      <c r="AT117" s="1013"/>
      <c r="AU117" s="931"/>
      <c r="AV117" s="932"/>
      <c r="AW117" s="932"/>
      <c r="AX117" s="932"/>
      <c r="AY117" s="932"/>
      <c r="AZ117" s="998" t="s">
        <v>434</v>
      </c>
      <c r="BA117" s="999"/>
      <c r="BB117" s="999"/>
      <c r="BC117" s="999"/>
      <c r="BD117" s="999"/>
      <c r="BE117" s="999"/>
      <c r="BF117" s="999"/>
      <c r="BG117" s="999"/>
      <c r="BH117" s="999"/>
      <c r="BI117" s="999"/>
      <c r="BJ117" s="999"/>
      <c r="BK117" s="999"/>
      <c r="BL117" s="999"/>
      <c r="BM117" s="999"/>
      <c r="BN117" s="999"/>
      <c r="BO117" s="999"/>
      <c r="BP117" s="1000"/>
      <c r="BQ117" s="950" t="s">
        <v>111</v>
      </c>
      <c r="BR117" s="951"/>
      <c r="BS117" s="951"/>
      <c r="BT117" s="951"/>
      <c r="BU117" s="951"/>
      <c r="BV117" s="951" t="s">
        <v>111</v>
      </c>
      <c r="BW117" s="951"/>
      <c r="BX117" s="951"/>
      <c r="BY117" s="951"/>
      <c r="BZ117" s="951"/>
      <c r="CA117" s="951" t="s">
        <v>111</v>
      </c>
      <c r="CB117" s="951"/>
      <c r="CC117" s="951"/>
      <c r="CD117" s="951"/>
      <c r="CE117" s="951"/>
      <c r="CF117" s="945" t="s">
        <v>111</v>
      </c>
      <c r="CG117" s="946"/>
      <c r="CH117" s="946"/>
      <c r="CI117" s="946"/>
      <c r="CJ117" s="946"/>
      <c r="CK117" s="976"/>
      <c r="CL117" s="977"/>
      <c r="CM117" s="947" t="s">
        <v>435</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111</v>
      </c>
      <c r="DH117" s="990"/>
      <c r="DI117" s="990"/>
      <c r="DJ117" s="990"/>
      <c r="DK117" s="991"/>
      <c r="DL117" s="992" t="s">
        <v>111</v>
      </c>
      <c r="DM117" s="990"/>
      <c r="DN117" s="990"/>
      <c r="DO117" s="990"/>
      <c r="DP117" s="991"/>
      <c r="DQ117" s="992" t="s">
        <v>111</v>
      </c>
      <c r="DR117" s="990"/>
      <c r="DS117" s="990"/>
      <c r="DT117" s="990"/>
      <c r="DU117" s="991"/>
      <c r="DV117" s="993" t="s">
        <v>111</v>
      </c>
      <c r="DW117" s="994"/>
      <c r="DX117" s="994"/>
      <c r="DY117" s="994"/>
      <c r="DZ117" s="995"/>
    </row>
    <row r="118" spans="1:130" s="199" customFormat="1" ht="26.25" customHeight="1" x14ac:dyDescent="0.15">
      <c r="A118" s="935" t="s">
        <v>408</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406</v>
      </c>
      <c r="AB118" s="916"/>
      <c r="AC118" s="916"/>
      <c r="AD118" s="916"/>
      <c r="AE118" s="917"/>
      <c r="AF118" s="915" t="s">
        <v>286</v>
      </c>
      <c r="AG118" s="916"/>
      <c r="AH118" s="916"/>
      <c r="AI118" s="916"/>
      <c r="AJ118" s="917"/>
      <c r="AK118" s="915" t="s">
        <v>285</v>
      </c>
      <c r="AL118" s="916"/>
      <c r="AM118" s="916"/>
      <c r="AN118" s="916"/>
      <c r="AO118" s="917"/>
      <c r="AP118" s="1002" t="s">
        <v>407</v>
      </c>
      <c r="AQ118" s="1003"/>
      <c r="AR118" s="1003"/>
      <c r="AS118" s="1003"/>
      <c r="AT118" s="1004"/>
      <c r="AU118" s="931"/>
      <c r="AV118" s="932"/>
      <c r="AW118" s="932"/>
      <c r="AX118" s="932"/>
      <c r="AY118" s="932"/>
      <c r="AZ118" s="1005" t="s">
        <v>436</v>
      </c>
      <c r="BA118" s="996"/>
      <c r="BB118" s="996"/>
      <c r="BC118" s="996"/>
      <c r="BD118" s="996"/>
      <c r="BE118" s="996"/>
      <c r="BF118" s="996"/>
      <c r="BG118" s="996"/>
      <c r="BH118" s="996"/>
      <c r="BI118" s="996"/>
      <c r="BJ118" s="996"/>
      <c r="BK118" s="996"/>
      <c r="BL118" s="996"/>
      <c r="BM118" s="996"/>
      <c r="BN118" s="996"/>
      <c r="BO118" s="996"/>
      <c r="BP118" s="997"/>
      <c r="BQ118" s="1028" t="s">
        <v>111</v>
      </c>
      <c r="BR118" s="1029"/>
      <c r="BS118" s="1029"/>
      <c r="BT118" s="1029"/>
      <c r="BU118" s="1029"/>
      <c r="BV118" s="1029" t="s">
        <v>111</v>
      </c>
      <c r="BW118" s="1029"/>
      <c r="BX118" s="1029"/>
      <c r="BY118" s="1029"/>
      <c r="BZ118" s="1029"/>
      <c r="CA118" s="1029" t="s">
        <v>111</v>
      </c>
      <c r="CB118" s="1029"/>
      <c r="CC118" s="1029"/>
      <c r="CD118" s="1029"/>
      <c r="CE118" s="1029"/>
      <c r="CF118" s="945" t="s">
        <v>111</v>
      </c>
      <c r="CG118" s="946"/>
      <c r="CH118" s="946"/>
      <c r="CI118" s="946"/>
      <c r="CJ118" s="946"/>
      <c r="CK118" s="976"/>
      <c r="CL118" s="977"/>
      <c r="CM118" s="947" t="s">
        <v>437</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111</v>
      </c>
      <c r="DH118" s="990"/>
      <c r="DI118" s="990"/>
      <c r="DJ118" s="990"/>
      <c r="DK118" s="991"/>
      <c r="DL118" s="992" t="s">
        <v>111</v>
      </c>
      <c r="DM118" s="990"/>
      <c r="DN118" s="990"/>
      <c r="DO118" s="990"/>
      <c r="DP118" s="991"/>
      <c r="DQ118" s="992" t="s">
        <v>111</v>
      </c>
      <c r="DR118" s="990"/>
      <c r="DS118" s="990"/>
      <c r="DT118" s="990"/>
      <c r="DU118" s="991"/>
      <c r="DV118" s="993" t="s">
        <v>111</v>
      </c>
      <c r="DW118" s="994"/>
      <c r="DX118" s="994"/>
      <c r="DY118" s="994"/>
      <c r="DZ118" s="995"/>
    </row>
    <row r="119" spans="1:130" s="199" customFormat="1" ht="26.25" customHeight="1" x14ac:dyDescent="0.15">
      <c r="A119" s="1089" t="s">
        <v>411</v>
      </c>
      <c r="B119" s="975"/>
      <c r="C119" s="954" t="s">
        <v>412</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111</v>
      </c>
      <c r="AB119" s="923"/>
      <c r="AC119" s="923"/>
      <c r="AD119" s="923"/>
      <c r="AE119" s="924"/>
      <c r="AF119" s="925" t="s">
        <v>111</v>
      </c>
      <c r="AG119" s="923"/>
      <c r="AH119" s="923"/>
      <c r="AI119" s="923"/>
      <c r="AJ119" s="924"/>
      <c r="AK119" s="925" t="s">
        <v>111</v>
      </c>
      <c r="AL119" s="923"/>
      <c r="AM119" s="923"/>
      <c r="AN119" s="923"/>
      <c r="AO119" s="924"/>
      <c r="AP119" s="926" t="s">
        <v>111</v>
      </c>
      <c r="AQ119" s="927"/>
      <c r="AR119" s="927"/>
      <c r="AS119" s="927"/>
      <c r="AT119" s="928"/>
      <c r="AU119" s="933"/>
      <c r="AV119" s="934"/>
      <c r="AW119" s="934"/>
      <c r="AX119" s="934"/>
      <c r="AY119" s="934"/>
      <c r="AZ119" s="230" t="s">
        <v>169</v>
      </c>
      <c r="BA119" s="230"/>
      <c r="BB119" s="230"/>
      <c r="BC119" s="230"/>
      <c r="BD119" s="230"/>
      <c r="BE119" s="230"/>
      <c r="BF119" s="230"/>
      <c r="BG119" s="230"/>
      <c r="BH119" s="230"/>
      <c r="BI119" s="230"/>
      <c r="BJ119" s="230"/>
      <c r="BK119" s="230"/>
      <c r="BL119" s="230"/>
      <c r="BM119" s="230"/>
      <c r="BN119" s="230"/>
      <c r="BO119" s="1006" t="s">
        <v>438</v>
      </c>
      <c r="BP119" s="1037"/>
      <c r="BQ119" s="1028">
        <v>48124514</v>
      </c>
      <c r="BR119" s="1029"/>
      <c r="BS119" s="1029"/>
      <c r="BT119" s="1029"/>
      <c r="BU119" s="1029"/>
      <c r="BV119" s="1029">
        <v>48678194</v>
      </c>
      <c r="BW119" s="1029"/>
      <c r="BX119" s="1029"/>
      <c r="BY119" s="1029"/>
      <c r="BZ119" s="1029"/>
      <c r="CA119" s="1029">
        <v>47003793</v>
      </c>
      <c r="CB119" s="1029"/>
      <c r="CC119" s="1029"/>
      <c r="CD119" s="1029"/>
      <c r="CE119" s="1029"/>
      <c r="CF119" s="1030"/>
      <c r="CG119" s="1031"/>
      <c r="CH119" s="1031"/>
      <c r="CI119" s="1031"/>
      <c r="CJ119" s="1032"/>
      <c r="CK119" s="978"/>
      <c r="CL119" s="979"/>
      <c r="CM119" s="1033" t="s">
        <v>439</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v>815920</v>
      </c>
      <c r="DH119" s="1015"/>
      <c r="DI119" s="1015"/>
      <c r="DJ119" s="1015"/>
      <c r="DK119" s="1016"/>
      <c r="DL119" s="1014">
        <v>816312</v>
      </c>
      <c r="DM119" s="1015"/>
      <c r="DN119" s="1015"/>
      <c r="DO119" s="1015"/>
      <c r="DP119" s="1016"/>
      <c r="DQ119" s="1014">
        <v>712863</v>
      </c>
      <c r="DR119" s="1015"/>
      <c r="DS119" s="1015"/>
      <c r="DT119" s="1015"/>
      <c r="DU119" s="1016"/>
      <c r="DV119" s="1017">
        <v>6.4</v>
      </c>
      <c r="DW119" s="1018"/>
      <c r="DX119" s="1018"/>
      <c r="DY119" s="1018"/>
      <c r="DZ119" s="1019"/>
    </row>
    <row r="120" spans="1:130" s="199" customFormat="1" ht="26.25" customHeight="1" x14ac:dyDescent="0.15">
      <c r="A120" s="1090"/>
      <c r="B120" s="977"/>
      <c r="C120" s="947" t="s">
        <v>415</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111</v>
      </c>
      <c r="AB120" s="990"/>
      <c r="AC120" s="990"/>
      <c r="AD120" s="990"/>
      <c r="AE120" s="991"/>
      <c r="AF120" s="992" t="s">
        <v>111</v>
      </c>
      <c r="AG120" s="990"/>
      <c r="AH120" s="990"/>
      <c r="AI120" s="990"/>
      <c r="AJ120" s="991"/>
      <c r="AK120" s="992" t="s">
        <v>111</v>
      </c>
      <c r="AL120" s="990"/>
      <c r="AM120" s="990"/>
      <c r="AN120" s="990"/>
      <c r="AO120" s="991"/>
      <c r="AP120" s="993" t="s">
        <v>111</v>
      </c>
      <c r="AQ120" s="994"/>
      <c r="AR120" s="994"/>
      <c r="AS120" s="994"/>
      <c r="AT120" s="995"/>
      <c r="AU120" s="1020" t="s">
        <v>440</v>
      </c>
      <c r="AV120" s="1021"/>
      <c r="AW120" s="1021"/>
      <c r="AX120" s="1021"/>
      <c r="AY120" s="1022"/>
      <c r="AZ120" s="971" t="s">
        <v>441</v>
      </c>
      <c r="BA120" s="920"/>
      <c r="BB120" s="920"/>
      <c r="BC120" s="920"/>
      <c r="BD120" s="920"/>
      <c r="BE120" s="920"/>
      <c r="BF120" s="920"/>
      <c r="BG120" s="920"/>
      <c r="BH120" s="920"/>
      <c r="BI120" s="920"/>
      <c r="BJ120" s="920"/>
      <c r="BK120" s="920"/>
      <c r="BL120" s="920"/>
      <c r="BM120" s="920"/>
      <c r="BN120" s="920"/>
      <c r="BO120" s="920"/>
      <c r="BP120" s="921"/>
      <c r="BQ120" s="957">
        <v>8008286</v>
      </c>
      <c r="BR120" s="958"/>
      <c r="BS120" s="958"/>
      <c r="BT120" s="958"/>
      <c r="BU120" s="958"/>
      <c r="BV120" s="958">
        <v>7858241</v>
      </c>
      <c r="BW120" s="958"/>
      <c r="BX120" s="958"/>
      <c r="BY120" s="958"/>
      <c r="BZ120" s="958"/>
      <c r="CA120" s="958">
        <v>7417191</v>
      </c>
      <c r="CB120" s="958"/>
      <c r="CC120" s="958"/>
      <c r="CD120" s="958"/>
      <c r="CE120" s="958"/>
      <c r="CF120" s="972">
        <v>67.099999999999994</v>
      </c>
      <c r="CG120" s="973"/>
      <c r="CH120" s="973"/>
      <c r="CI120" s="973"/>
      <c r="CJ120" s="973"/>
      <c r="CK120" s="1038" t="s">
        <v>442</v>
      </c>
      <c r="CL120" s="1039"/>
      <c r="CM120" s="1039"/>
      <c r="CN120" s="1039"/>
      <c r="CO120" s="1040"/>
      <c r="CP120" s="1046" t="s">
        <v>391</v>
      </c>
      <c r="CQ120" s="1047"/>
      <c r="CR120" s="1047"/>
      <c r="CS120" s="1047"/>
      <c r="CT120" s="1047"/>
      <c r="CU120" s="1047"/>
      <c r="CV120" s="1047"/>
      <c r="CW120" s="1047"/>
      <c r="CX120" s="1047"/>
      <c r="CY120" s="1047"/>
      <c r="CZ120" s="1047"/>
      <c r="DA120" s="1047"/>
      <c r="DB120" s="1047"/>
      <c r="DC120" s="1047"/>
      <c r="DD120" s="1047"/>
      <c r="DE120" s="1047"/>
      <c r="DF120" s="1048"/>
      <c r="DG120" s="957">
        <v>5277204</v>
      </c>
      <c r="DH120" s="958"/>
      <c r="DI120" s="958"/>
      <c r="DJ120" s="958"/>
      <c r="DK120" s="958"/>
      <c r="DL120" s="958">
        <v>5421862</v>
      </c>
      <c r="DM120" s="958"/>
      <c r="DN120" s="958"/>
      <c r="DO120" s="958"/>
      <c r="DP120" s="958"/>
      <c r="DQ120" s="958">
        <v>5488553</v>
      </c>
      <c r="DR120" s="958"/>
      <c r="DS120" s="958"/>
      <c r="DT120" s="958"/>
      <c r="DU120" s="958"/>
      <c r="DV120" s="959">
        <v>49.6</v>
      </c>
      <c r="DW120" s="959"/>
      <c r="DX120" s="959"/>
      <c r="DY120" s="959"/>
      <c r="DZ120" s="960"/>
    </row>
    <row r="121" spans="1:130" s="199" customFormat="1" ht="26.25" customHeight="1" x14ac:dyDescent="0.15">
      <c r="A121" s="1090"/>
      <c r="B121" s="977"/>
      <c r="C121" s="998" t="s">
        <v>443</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111</v>
      </c>
      <c r="AB121" s="990"/>
      <c r="AC121" s="990"/>
      <c r="AD121" s="990"/>
      <c r="AE121" s="991"/>
      <c r="AF121" s="992" t="s">
        <v>111</v>
      </c>
      <c r="AG121" s="990"/>
      <c r="AH121" s="990"/>
      <c r="AI121" s="990"/>
      <c r="AJ121" s="991"/>
      <c r="AK121" s="992" t="s">
        <v>111</v>
      </c>
      <c r="AL121" s="990"/>
      <c r="AM121" s="990"/>
      <c r="AN121" s="990"/>
      <c r="AO121" s="991"/>
      <c r="AP121" s="993" t="s">
        <v>111</v>
      </c>
      <c r="AQ121" s="994"/>
      <c r="AR121" s="994"/>
      <c r="AS121" s="994"/>
      <c r="AT121" s="995"/>
      <c r="AU121" s="1023"/>
      <c r="AV121" s="1024"/>
      <c r="AW121" s="1024"/>
      <c r="AX121" s="1024"/>
      <c r="AY121" s="1025"/>
      <c r="AZ121" s="980" t="s">
        <v>444</v>
      </c>
      <c r="BA121" s="981"/>
      <c r="BB121" s="981"/>
      <c r="BC121" s="981"/>
      <c r="BD121" s="981"/>
      <c r="BE121" s="981"/>
      <c r="BF121" s="981"/>
      <c r="BG121" s="981"/>
      <c r="BH121" s="981"/>
      <c r="BI121" s="981"/>
      <c r="BJ121" s="981"/>
      <c r="BK121" s="981"/>
      <c r="BL121" s="981"/>
      <c r="BM121" s="981"/>
      <c r="BN121" s="981"/>
      <c r="BO121" s="981"/>
      <c r="BP121" s="982"/>
      <c r="BQ121" s="950">
        <v>1656941</v>
      </c>
      <c r="BR121" s="951"/>
      <c r="BS121" s="951"/>
      <c r="BT121" s="951"/>
      <c r="BU121" s="951"/>
      <c r="BV121" s="951">
        <v>1779828</v>
      </c>
      <c r="BW121" s="951"/>
      <c r="BX121" s="951"/>
      <c r="BY121" s="951"/>
      <c r="BZ121" s="951"/>
      <c r="CA121" s="951">
        <v>1635083</v>
      </c>
      <c r="CB121" s="951"/>
      <c r="CC121" s="951"/>
      <c r="CD121" s="951"/>
      <c r="CE121" s="951"/>
      <c r="CF121" s="945">
        <v>14.8</v>
      </c>
      <c r="CG121" s="946"/>
      <c r="CH121" s="946"/>
      <c r="CI121" s="946"/>
      <c r="CJ121" s="946"/>
      <c r="CK121" s="1041"/>
      <c r="CL121" s="1042"/>
      <c r="CM121" s="1042"/>
      <c r="CN121" s="1042"/>
      <c r="CO121" s="1043"/>
      <c r="CP121" s="1051" t="s">
        <v>386</v>
      </c>
      <c r="CQ121" s="1052"/>
      <c r="CR121" s="1052"/>
      <c r="CS121" s="1052"/>
      <c r="CT121" s="1052"/>
      <c r="CU121" s="1052"/>
      <c r="CV121" s="1052"/>
      <c r="CW121" s="1052"/>
      <c r="CX121" s="1052"/>
      <c r="CY121" s="1052"/>
      <c r="CZ121" s="1052"/>
      <c r="DA121" s="1052"/>
      <c r="DB121" s="1052"/>
      <c r="DC121" s="1052"/>
      <c r="DD121" s="1052"/>
      <c r="DE121" s="1052"/>
      <c r="DF121" s="1053"/>
      <c r="DG121" s="950">
        <v>1861021</v>
      </c>
      <c r="DH121" s="951"/>
      <c r="DI121" s="951"/>
      <c r="DJ121" s="951"/>
      <c r="DK121" s="951"/>
      <c r="DL121" s="951">
        <v>1824448</v>
      </c>
      <c r="DM121" s="951"/>
      <c r="DN121" s="951"/>
      <c r="DO121" s="951"/>
      <c r="DP121" s="951"/>
      <c r="DQ121" s="951">
        <v>1904072</v>
      </c>
      <c r="DR121" s="951"/>
      <c r="DS121" s="951"/>
      <c r="DT121" s="951"/>
      <c r="DU121" s="951"/>
      <c r="DV121" s="952">
        <v>17.2</v>
      </c>
      <c r="DW121" s="952"/>
      <c r="DX121" s="952"/>
      <c r="DY121" s="952"/>
      <c r="DZ121" s="953"/>
    </row>
    <row r="122" spans="1:130" s="199" customFormat="1" ht="26.25" customHeight="1" x14ac:dyDescent="0.15">
      <c r="A122" s="1090"/>
      <c r="B122" s="977"/>
      <c r="C122" s="947" t="s">
        <v>426</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111</v>
      </c>
      <c r="AB122" s="990"/>
      <c r="AC122" s="990"/>
      <c r="AD122" s="990"/>
      <c r="AE122" s="991"/>
      <c r="AF122" s="992" t="s">
        <v>111</v>
      </c>
      <c r="AG122" s="990"/>
      <c r="AH122" s="990"/>
      <c r="AI122" s="990"/>
      <c r="AJ122" s="991"/>
      <c r="AK122" s="992" t="s">
        <v>111</v>
      </c>
      <c r="AL122" s="990"/>
      <c r="AM122" s="990"/>
      <c r="AN122" s="990"/>
      <c r="AO122" s="991"/>
      <c r="AP122" s="993" t="s">
        <v>111</v>
      </c>
      <c r="AQ122" s="994"/>
      <c r="AR122" s="994"/>
      <c r="AS122" s="994"/>
      <c r="AT122" s="995"/>
      <c r="AU122" s="1023"/>
      <c r="AV122" s="1024"/>
      <c r="AW122" s="1024"/>
      <c r="AX122" s="1024"/>
      <c r="AY122" s="1025"/>
      <c r="AZ122" s="1005" t="s">
        <v>445</v>
      </c>
      <c r="BA122" s="996"/>
      <c r="BB122" s="996"/>
      <c r="BC122" s="996"/>
      <c r="BD122" s="996"/>
      <c r="BE122" s="996"/>
      <c r="BF122" s="996"/>
      <c r="BG122" s="996"/>
      <c r="BH122" s="996"/>
      <c r="BI122" s="996"/>
      <c r="BJ122" s="996"/>
      <c r="BK122" s="996"/>
      <c r="BL122" s="996"/>
      <c r="BM122" s="996"/>
      <c r="BN122" s="996"/>
      <c r="BO122" s="996"/>
      <c r="BP122" s="997"/>
      <c r="BQ122" s="1028">
        <v>29000356</v>
      </c>
      <c r="BR122" s="1029"/>
      <c r="BS122" s="1029"/>
      <c r="BT122" s="1029"/>
      <c r="BU122" s="1029"/>
      <c r="BV122" s="1029">
        <v>28775179</v>
      </c>
      <c r="BW122" s="1029"/>
      <c r="BX122" s="1029"/>
      <c r="BY122" s="1029"/>
      <c r="BZ122" s="1029"/>
      <c r="CA122" s="1029">
        <v>27984644</v>
      </c>
      <c r="CB122" s="1029"/>
      <c r="CC122" s="1029"/>
      <c r="CD122" s="1029"/>
      <c r="CE122" s="1029"/>
      <c r="CF122" s="1049">
        <v>253.1</v>
      </c>
      <c r="CG122" s="1050"/>
      <c r="CH122" s="1050"/>
      <c r="CI122" s="1050"/>
      <c r="CJ122" s="1050"/>
      <c r="CK122" s="1041"/>
      <c r="CL122" s="1042"/>
      <c r="CM122" s="1042"/>
      <c r="CN122" s="1042"/>
      <c r="CO122" s="1043"/>
      <c r="CP122" s="1051" t="s">
        <v>384</v>
      </c>
      <c r="CQ122" s="1052"/>
      <c r="CR122" s="1052"/>
      <c r="CS122" s="1052"/>
      <c r="CT122" s="1052"/>
      <c r="CU122" s="1052"/>
      <c r="CV122" s="1052"/>
      <c r="CW122" s="1052"/>
      <c r="CX122" s="1052"/>
      <c r="CY122" s="1052"/>
      <c r="CZ122" s="1052"/>
      <c r="DA122" s="1052"/>
      <c r="DB122" s="1052"/>
      <c r="DC122" s="1052"/>
      <c r="DD122" s="1052"/>
      <c r="DE122" s="1052"/>
      <c r="DF122" s="1053"/>
      <c r="DG122" s="950">
        <v>1075350</v>
      </c>
      <c r="DH122" s="951"/>
      <c r="DI122" s="951"/>
      <c r="DJ122" s="951"/>
      <c r="DK122" s="951"/>
      <c r="DL122" s="951">
        <v>930050</v>
      </c>
      <c r="DM122" s="951"/>
      <c r="DN122" s="951"/>
      <c r="DO122" s="951"/>
      <c r="DP122" s="951"/>
      <c r="DQ122" s="951">
        <v>948552</v>
      </c>
      <c r="DR122" s="951"/>
      <c r="DS122" s="951"/>
      <c r="DT122" s="951"/>
      <c r="DU122" s="951"/>
      <c r="DV122" s="952">
        <v>8.6</v>
      </c>
      <c r="DW122" s="952"/>
      <c r="DX122" s="952"/>
      <c r="DY122" s="952"/>
      <c r="DZ122" s="953"/>
    </row>
    <row r="123" spans="1:130" s="199" customFormat="1" ht="26.25" customHeight="1" x14ac:dyDescent="0.15">
      <c r="A123" s="1090"/>
      <c r="B123" s="977"/>
      <c r="C123" s="947" t="s">
        <v>432</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v>15211</v>
      </c>
      <c r="AB123" s="990"/>
      <c r="AC123" s="990"/>
      <c r="AD123" s="990"/>
      <c r="AE123" s="991"/>
      <c r="AF123" s="992">
        <v>15027</v>
      </c>
      <c r="AG123" s="990"/>
      <c r="AH123" s="990"/>
      <c r="AI123" s="990"/>
      <c r="AJ123" s="991"/>
      <c r="AK123" s="992">
        <v>14842</v>
      </c>
      <c r="AL123" s="990"/>
      <c r="AM123" s="990"/>
      <c r="AN123" s="990"/>
      <c r="AO123" s="991"/>
      <c r="AP123" s="993">
        <v>0.1</v>
      </c>
      <c r="AQ123" s="994"/>
      <c r="AR123" s="994"/>
      <c r="AS123" s="994"/>
      <c r="AT123" s="995"/>
      <c r="AU123" s="1026"/>
      <c r="AV123" s="1027"/>
      <c r="AW123" s="1027"/>
      <c r="AX123" s="1027"/>
      <c r="AY123" s="1027"/>
      <c r="AZ123" s="230" t="s">
        <v>169</v>
      </c>
      <c r="BA123" s="230"/>
      <c r="BB123" s="230"/>
      <c r="BC123" s="230"/>
      <c r="BD123" s="230"/>
      <c r="BE123" s="230"/>
      <c r="BF123" s="230"/>
      <c r="BG123" s="230"/>
      <c r="BH123" s="230"/>
      <c r="BI123" s="230"/>
      <c r="BJ123" s="230"/>
      <c r="BK123" s="230"/>
      <c r="BL123" s="230"/>
      <c r="BM123" s="230"/>
      <c r="BN123" s="230"/>
      <c r="BO123" s="1006" t="s">
        <v>446</v>
      </c>
      <c r="BP123" s="1037"/>
      <c r="BQ123" s="1096">
        <v>38665583</v>
      </c>
      <c r="BR123" s="1097"/>
      <c r="BS123" s="1097"/>
      <c r="BT123" s="1097"/>
      <c r="BU123" s="1097"/>
      <c r="BV123" s="1097">
        <v>38413248</v>
      </c>
      <c r="BW123" s="1097"/>
      <c r="BX123" s="1097"/>
      <c r="BY123" s="1097"/>
      <c r="BZ123" s="1097"/>
      <c r="CA123" s="1097">
        <v>37036918</v>
      </c>
      <c r="CB123" s="1097"/>
      <c r="CC123" s="1097"/>
      <c r="CD123" s="1097"/>
      <c r="CE123" s="1097"/>
      <c r="CF123" s="1030"/>
      <c r="CG123" s="1031"/>
      <c r="CH123" s="1031"/>
      <c r="CI123" s="1031"/>
      <c r="CJ123" s="1032"/>
      <c r="CK123" s="1041"/>
      <c r="CL123" s="1042"/>
      <c r="CM123" s="1042"/>
      <c r="CN123" s="1042"/>
      <c r="CO123" s="1043"/>
      <c r="CP123" s="1051" t="s">
        <v>387</v>
      </c>
      <c r="CQ123" s="1052"/>
      <c r="CR123" s="1052"/>
      <c r="CS123" s="1052"/>
      <c r="CT123" s="1052"/>
      <c r="CU123" s="1052"/>
      <c r="CV123" s="1052"/>
      <c r="CW123" s="1052"/>
      <c r="CX123" s="1052"/>
      <c r="CY123" s="1052"/>
      <c r="CZ123" s="1052"/>
      <c r="DA123" s="1052"/>
      <c r="DB123" s="1052"/>
      <c r="DC123" s="1052"/>
      <c r="DD123" s="1052"/>
      <c r="DE123" s="1052"/>
      <c r="DF123" s="1053"/>
      <c r="DG123" s="989">
        <v>496785</v>
      </c>
      <c r="DH123" s="990"/>
      <c r="DI123" s="990"/>
      <c r="DJ123" s="990"/>
      <c r="DK123" s="991"/>
      <c r="DL123" s="992">
        <v>676850</v>
      </c>
      <c r="DM123" s="990"/>
      <c r="DN123" s="990"/>
      <c r="DO123" s="990"/>
      <c r="DP123" s="991"/>
      <c r="DQ123" s="992">
        <v>802491</v>
      </c>
      <c r="DR123" s="990"/>
      <c r="DS123" s="990"/>
      <c r="DT123" s="990"/>
      <c r="DU123" s="991"/>
      <c r="DV123" s="993">
        <v>7.3</v>
      </c>
      <c r="DW123" s="994"/>
      <c r="DX123" s="994"/>
      <c r="DY123" s="994"/>
      <c r="DZ123" s="995"/>
    </row>
    <row r="124" spans="1:130" s="199" customFormat="1" ht="26.25" customHeight="1" thickBot="1" x14ac:dyDescent="0.2">
      <c r="A124" s="1090"/>
      <c r="B124" s="977"/>
      <c r="C124" s="947" t="s">
        <v>435</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111</v>
      </c>
      <c r="AB124" s="990"/>
      <c r="AC124" s="990"/>
      <c r="AD124" s="990"/>
      <c r="AE124" s="991"/>
      <c r="AF124" s="992" t="s">
        <v>111</v>
      </c>
      <c r="AG124" s="990"/>
      <c r="AH124" s="990"/>
      <c r="AI124" s="990"/>
      <c r="AJ124" s="991"/>
      <c r="AK124" s="992" t="s">
        <v>111</v>
      </c>
      <c r="AL124" s="990"/>
      <c r="AM124" s="990"/>
      <c r="AN124" s="990"/>
      <c r="AO124" s="991"/>
      <c r="AP124" s="993" t="s">
        <v>111</v>
      </c>
      <c r="AQ124" s="994"/>
      <c r="AR124" s="994"/>
      <c r="AS124" s="994"/>
      <c r="AT124" s="995"/>
      <c r="AU124" s="1092" t="s">
        <v>447</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85.5</v>
      </c>
      <c r="BR124" s="1059"/>
      <c r="BS124" s="1059"/>
      <c r="BT124" s="1059"/>
      <c r="BU124" s="1059"/>
      <c r="BV124" s="1059">
        <v>91.2</v>
      </c>
      <c r="BW124" s="1059"/>
      <c r="BX124" s="1059"/>
      <c r="BY124" s="1059"/>
      <c r="BZ124" s="1059"/>
      <c r="CA124" s="1059">
        <v>90.1</v>
      </c>
      <c r="CB124" s="1059"/>
      <c r="CC124" s="1059"/>
      <c r="CD124" s="1059"/>
      <c r="CE124" s="1059"/>
      <c r="CF124" s="1060"/>
      <c r="CG124" s="1061"/>
      <c r="CH124" s="1061"/>
      <c r="CI124" s="1061"/>
      <c r="CJ124" s="1062"/>
      <c r="CK124" s="1044"/>
      <c r="CL124" s="1044"/>
      <c r="CM124" s="1044"/>
      <c r="CN124" s="1044"/>
      <c r="CO124" s="1045"/>
      <c r="CP124" s="1051" t="s">
        <v>448</v>
      </c>
      <c r="CQ124" s="1052"/>
      <c r="CR124" s="1052"/>
      <c r="CS124" s="1052"/>
      <c r="CT124" s="1052"/>
      <c r="CU124" s="1052"/>
      <c r="CV124" s="1052"/>
      <c r="CW124" s="1052"/>
      <c r="CX124" s="1052"/>
      <c r="CY124" s="1052"/>
      <c r="CZ124" s="1052"/>
      <c r="DA124" s="1052"/>
      <c r="DB124" s="1052"/>
      <c r="DC124" s="1052"/>
      <c r="DD124" s="1052"/>
      <c r="DE124" s="1052"/>
      <c r="DF124" s="1053"/>
      <c r="DG124" s="1036">
        <v>856091</v>
      </c>
      <c r="DH124" s="1015"/>
      <c r="DI124" s="1015"/>
      <c r="DJ124" s="1015"/>
      <c r="DK124" s="1016"/>
      <c r="DL124" s="1014">
        <v>838438</v>
      </c>
      <c r="DM124" s="1015"/>
      <c r="DN124" s="1015"/>
      <c r="DO124" s="1015"/>
      <c r="DP124" s="1016"/>
      <c r="DQ124" s="1014">
        <v>811041</v>
      </c>
      <c r="DR124" s="1015"/>
      <c r="DS124" s="1015"/>
      <c r="DT124" s="1015"/>
      <c r="DU124" s="1016"/>
      <c r="DV124" s="1017">
        <v>7.3</v>
      </c>
      <c r="DW124" s="1018"/>
      <c r="DX124" s="1018"/>
      <c r="DY124" s="1018"/>
      <c r="DZ124" s="1019"/>
    </row>
    <row r="125" spans="1:130" s="199" customFormat="1" ht="26.25" customHeight="1" x14ac:dyDescent="0.15">
      <c r="A125" s="1090"/>
      <c r="B125" s="977"/>
      <c r="C125" s="947" t="s">
        <v>437</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111</v>
      </c>
      <c r="AB125" s="990"/>
      <c r="AC125" s="990"/>
      <c r="AD125" s="990"/>
      <c r="AE125" s="991"/>
      <c r="AF125" s="992" t="s">
        <v>111</v>
      </c>
      <c r="AG125" s="990"/>
      <c r="AH125" s="990"/>
      <c r="AI125" s="990"/>
      <c r="AJ125" s="991"/>
      <c r="AK125" s="992" t="s">
        <v>111</v>
      </c>
      <c r="AL125" s="990"/>
      <c r="AM125" s="990"/>
      <c r="AN125" s="990"/>
      <c r="AO125" s="991"/>
      <c r="AP125" s="993" t="s">
        <v>111</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449</v>
      </c>
      <c r="CL125" s="1039"/>
      <c r="CM125" s="1039"/>
      <c r="CN125" s="1039"/>
      <c r="CO125" s="1040"/>
      <c r="CP125" s="971" t="s">
        <v>450</v>
      </c>
      <c r="CQ125" s="920"/>
      <c r="CR125" s="920"/>
      <c r="CS125" s="920"/>
      <c r="CT125" s="920"/>
      <c r="CU125" s="920"/>
      <c r="CV125" s="920"/>
      <c r="CW125" s="920"/>
      <c r="CX125" s="920"/>
      <c r="CY125" s="920"/>
      <c r="CZ125" s="920"/>
      <c r="DA125" s="920"/>
      <c r="DB125" s="920"/>
      <c r="DC125" s="920"/>
      <c r="DD125" s="920"/>
      <c r="DE125" s="920"/>
      <c r="DF125" s="921"/>
      <c r="DG125" s="957" t="s">
        <v>111</v>
      </c>
      <c r="DH125" s="958"/>
      <c r="DI125" s="958"/>
      <c r="DJ125" s="958"/>
      <c r="DK125" s="958"/>
      <c r="DL125" s="958" t="s">
        <v>111</v>
      </c>
      <c r="DM125" s="958"/>
      <c r="DN125" s="958"/>
      <c r="DO125" s="958"/>
      <c r="DP125" s="958"/>
      <c r="DQ125" s="958" t="s">
        <v>111</v>
      </c>
      <c r="DR125" s="958"/>
      <c r="DS125" s="958"/>
      <c r="DT125" s="958"/>
      <c r="DU125" s="958"/>
      <c r="DV125" s="959" t="s">
        <v>111</v>
      </c>
      <c r="DW125" s="959"/>
      <c r="DX125" s="959"/>
      <c r="DY125" s="959"/>
      <c r="DZ125" s="960"/>
    </row>
    <row r="126" spans="1:130" s="199" customFormat="1" ht="26.25" customHeight="1" thickBot="1" x14ac:dyDescent="0.2">
      <c r="A126" s="1090"/>
      <c r="B126" s="977"/>
      <c r="C126" s="947" t="s">
        <v>439</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104884</v>
      </c>
      <c r="AB126" s="990"/>
      <c r="AC126" s="990"/>
      <c r="AD126" s="990"/>
      <c r="AE126" s="991"/>
      <c r="AF126" s="992">
        <v>107012</v>
      </c>
      <c r="AG126" s="990"/>
      <c r="AH126" s="990"/>
      <c r="AI126" s="990"/>
      <c r="AJ126" s="991"/>
      <c r="AK126" s="992">
        <v>109188</v>
      </c>
      <c r="AL126" s="990"/>
      <c r="AM126" s="990"/>
      <c r="AN126" s="990"/>
      <c r="AO126" s="991"/>
      <c r="AP126" s="993">
        <v>1</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451</v>
      </c>
      <c r="CQ126" s="981"/>
      <c r="CR126" s="981"/>
      <c r="CS126" s="981"/>
      <c r="CT126" s="981"/>
      <c r="CU126" s="981"/>
      <c r="CV126" s="981"/>
      <c r="CW126" s="981"/>
      <c r="CX126" s="981"/>
      <c r="CY126" s="981"/>
      <c r="CZ126" s="981"/>
      <c r="DA126" s="981"/>
      <c r="DB126" s="981"/>
      <c r="DC126" s="981"/>
      <c r="DD126" s="981"/>
      <c r="DE126" s="981"/>
      <c r="DF126" s="982"/>
      <c r="DG126" s="950" t="s">
        <v>111</v>
      </c>
      <c r="DH126" s="951"/>
      <c r="DI126" s="951"/>
      <c r="DJ126" s="951"/>
      <c r="DK126" s="951"/>
      <c r="DL126" s="951" t="s">
        <v>111</v>
      </c>
      <c r="DM126" s="951"/>
      <c r="DN126" s="951"/>
      <c r="DO126" s="951"/>
      <c r="DP126" s="951"/>
      <c r="DQ126" s="951" t="s">
        <v>111</v>
      </c>
      <c r="DR126" s="951"/>
      <c r="DS126" s="951"/>
      <c r="DT126" s="951"/>
      <c r="DU126" s="951"/>
      <c r="DV126" s="952" t="s">
        <v>111</v>
      </c>
      <c r="DW126" s="952"/>
      <c r="DX126" s="952"/>
      <c r="DY126" s="952"/>
      <c r="DZ126" s="953"/>
    </row>
    <row r="127" spans="1:130" s="199" customFormat="1" ht="26.25" customHeight="1" x14ac:dyDescent="0.15">
      <c r="A127" s="1091"/>
      <c r="B127" s="979"/>
      <c r="C127" s="1033" t="s">
        <v>452</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v>45</v>
      </c>
      <c r="AB127" s="990"/>
      <c r="AC127" s="990"/>
      <c r="AD127" s="990"/>
      <c r="AE127" s="991"/>
      <c r="AF127" s="992" t="s">
        <v>111</v>
      </c>
      <c r="AG127" s="990"/>
      <c r="AH127" s="990"/>
      <c r="AI127" s="990"/>
      <c r="AJ127" s="991"/>
      <c r="AK127" s="992" t="s">
        <v>111</v>
      </c>
      <c r="AL127" s="990"/>
      <c r="AM127" s="990"/>
      <c r="AN127" s="990"/>
      <c r="AO127" s="991"/>
      <c r="AP127" s="993" t="s">
        <v>111</v>
      </c>
      <c r="AQ127" s="994"/>
      <c r="AR127" s="994"/>
      <c r="AS127" s="994"/>
      <c r="AT127" s="995"/>
      <c r="AU127" s="235"/>
      <c r="AV127" s="235"/>
      <c r="AW127" s="235"/>
      <c r="AX127" s="1063" t="s">
        <v>453</v>
      </c>
      <c r="AY127" s="1064"/>
      <c r="AZ127" s="1064"/>
      <c r="BA127" s="1064"/>
      <c r="BB127" s="1064"/>
      <c r="BC127" s="1064"/>
      <c r="BD127" s="1064"/>
      <c r="BE127" s="1065"/>
      <c r="BF127" s="1066" t="s">
        <v>454</v>
      </c>
      <c r="BG127" s="1064"/>
      <c r="BH127" s="1064"/>
      <c r="BI127" s="1064"/>
      <c r="BJ127" s="1064"/>
      <c r="BK127" s="1064"/>
      <c r="BL127" s="1065"/>
      <c r="BM127" s="1066" t="s">
        <v>455</v>
      </c>
      <c r="BN127" s="1064"/>
      <c r="BO127" s="1064"/>
      <c r="BP127" s="1064"/>
      <c r="BQ127" s="1064"/>
      <c r="BR127" s="1064"/>
      <c r="BS127" s="1065"/>
      <c r="BT127" s="1066" t="s">
        <v>456</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457</v>
      </c>
      <c r="CQ127" s="981"/>
      <c r="CR127" s="981"/>
      <c r="CS127" s="981"/>
      <c r="CT127" s="981"/>
      <c r="CU127" s="981"/>
      <c r="CV127" s="981"/>
      <c r="CW127" s="981"/>
      <c r="CX127" s="981"/>
      <c r="CY127" s="981"/>
      <c r="CZ127" s="981"/>
      <c r="DA127" s="981"/>
      <c r="DB127" s="981"/>
      <c r="DC127" s="981"/>
      <c r="DD127" s="981"/>
      <c r="DE127" s="981"/>
      <c r="DF127" s="982"/>
      <c r="DG127" s="950" t="s">
        <v>111</v>
      </c>
      <c r="DH127" s="951"/>
      <c r="DI127" s="951"/>
      <c r="DJ127" s="951"/>
      <c r="DK127" s="951"/>
      <c r="DL127" s="951" t="s">
        <v>111</v>
      </c>
      <c r="DM127" s="951"/>
      <c r="DN127" s="951"/>
      <c r="DO127" s="951"/>
      <c r="DP127" s="951"/>
      <c r="DQ127" s="951" t="s">
        <v>111</v>
      </c>
      <c r="DR127" s="951"/>
      <c r="DS127" s="951"/>
      <c r="DT127" s="951"/>
      <c r="DU127" s="951"/>
      <c r="DV127" s="952" t="s">
        <v>111</v>
      </c>
      <c r="DW127" s="952"/>
      <c r="DX127" s="952"/>
      <c r="DY127" s="952"/>
      <c r="DZ127" s="953"/>
    </row>
    <row r="128" spans="1:130" s="199" customFormat="1" ht="26.25" customHeight="1" thickBot="1" x14ac:dyDescent="0.2">
      <c r="A128" s="1074" t="s">
        <v>458</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459</v>
      </c>
      <c r="X128" s="1076"/>
      <c r="Y128" s="1076"/>
      <c r="Z128" s="1077"/>
      <c r="AA128" s="1078">
        <v>145407</v>
      </c>
      <c r="AB128" s="1079"/>
      <c r="AC128" s="1079"/>
      <c r="AD128" s="1079"/>
      <c r="AE128" s="1080"/>
      <c r="AF128" s="1081">
        <v>140718</v>
      </c>
      <c r="AG128" s="1079"/>
      <c r="AH128" s="1079"/>
      <c r="AI128" s="1079"/>
      <c r="AJ128" s="1080"/>
      <c r="AK128" s="1081">
        <v>138461</v>
      </c>
      <c r="AL128" s="1079"/>
      <c r="AM128" s="1079"/>
      <c r="AN128" s="1079"/>
      <c r="AO128" s="1080"/>
      <c r="AP128" s="1082"/>
      <c r="AQ128" s="1083"/>
      <c r="AR128" s="1083"/>
      <c r="AS128" s="1083"/>
      <c r="AT128" s="1084"/>
      <c r="AU128" s="235"/>
      <c r="AV128" s="235"/>
      <c r="AW128" s="235"/>
      <c r="AX128" s="919" t="s">
        <v>460</v>
      </c>
      <c r="AY128" s="920"/>
      <c r="AZ128" s="920"/>
      <c r="BA128" s="920"/>
      <c r="BB128" s="920"/>
      <c r="BC128" s="920"/>
      <c r="BD128" s="920"/>
      <c r="BE128" s="921"/>
      <c r="BF128" s="1085" t="s">
        <v>461</v>
      </c>
      <c r="BG128" s="1086"/>
      <c r="BH128" s="1086"/>
      <c r="BI128" s="1086"/>
      <c r="BJ128" s="1086"/>
      <c r="BK128" s="1086"/>
      <c r="BL128" s="1087"/>
      <c r="BM128" s="1085">
        <v>12.86</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462</v>
      </c>
      <c r="CQ128" s="1068"/>
      <c r="CR128" s="1068"/>
      <c r="CS128" s="1068"/>
      <c r="CT128" s="1068"/>
      <c r="CU128" s="1068"/>
      <c r="CV128" s="1068"/>
      <c r="CW128" s="1068"/>
      <c r="CX128" s="1068"/>
      <c r="CY128" s="1068"/>
      <c r="CZ128" s="1068"/>
      <c r="DA128" s="1068"/>
      <c r="DB128" s="1068"/>
      <c r="DC128" s="1068"/>
      <c r="DD128" s="1068"/>
      <c r="DE128" s="1068"/>
      <c r="DF128" s="1069"/>
      <c r="DG128" s="1070" t="s">
        <v>463</v>
      </c>
      <c r="DH128" s="1071"/>
      <c r="DI128" s="1071"/>
      <c r="DJ128" s="1071"/>
      <c r="DK128" s="1071"/>
      <c r="DL128" s="1071" t="s">
        <v>463</v>
      </c>
      <c r="DM128" s="1071"/>
      <c r="DN128" s="1071"/>
      <c r="DO128" s="1071"/>
      <c r="DP128" s="1071"/>
      <c r="DQ128" s="1071" t="s">
        <v>463</v>
      </c>
      <c r="DR128" s="1071"/>
      <c r="DS128" s="1071"/>
      <c r="DT128" s="1071"/>
      <c r="DU128" s="1071"/>
      <c r="DV128" s="1072" t="s">
        <v>463</v>
      </c>
      <c r="DW128" s="1072"/>
      <c r="DX128" s="1072"/>
      <c r="DY128" s="1072"/>
      <c r="DZ128" s="1073"/>
    </row>
    <row r="129" spans="1:131" s="199" customFormat="1" ht="26.25" customHeight="1" x14ac:dyDescent="0.15">
      <c r="A129" s="961" t="s">
        <v>90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464</v>
      </c>
      <c r="X129" s="1105"/>
      <c r="Y129" s="1105"/>
      <c r="Z129" s="1106"/>
      <c r="AA129" s="989">
        <v>14136805</v>
      </c>
      <c r="AB129" s="990"/>
      <c r="AC129" s="990"/>
      <c r="AD129" s="990"/>
      <c r="AE129" s="991"/>
      <c r="AF129" s="992">
        <v>14296464</v>
      </c>
      <c r="AG129" s="990"/>
      <c r="AH129" s="990"/>
      <c r="AI129" s="990"/>
      <c r="AJ129" s="991"/>
      <c r="AK129" s="992">
        <v>13937841</v>
      </c>
      <c r="AL129" s="990"/>
      <c r="AM129" s="990"/>
      <c r="AN129" s="990"/>
      <c r="AO129" s="991"/>
      <c r="AP129" s="1107"/>
      <c r="AQ129" s="1108"/>
      <c r="AR129" s="1108"/>
      <c r="AS129" s="1108"/>
      <c r="AT129" s="1109"/>
      <c r="AU129" s="237"/>
      <c r="AV129" s="237"/>
      <c r="AW129" s="237"/>
      <c r="AX129" s="1098" t="s">
        <v>465</v>
      </c>
      <c r="AY129" s="981"/>
      <c r="AZ129" s="981"/>
      <c r="BA129" s="981"/>
      <c r="BB129" s="981"/>
      <c r="BC129" s="981"/>
      <c r="BD129" s="981"/>
      <c r="BE129" s="982"/>
      <c r="BF129" s="1099" t="s">
        <v>111</v>
      </c>
      <c r="BG129" s="1100"/>
      <c r="BH129" s="1100"/>
      <c r="BI129" s="1100"/>
      <c r="BJ129" s="1100"/>
      <c r="BK129" s="1100"/>
      <c r="BL129" s="1101"/>
      <c r="BM129" s="1099">
        <v>17.86</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1" t="s">
        <v>466</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467</v>
      </c>
      <c r="X130" s="1105"/>
      <c r="Y130" s="1105"/>
      <c r="Z130" s="1106"/>
      <c r="AA130" s="989">
        <v>3086498</v>
      </c>
      <c r="AB130" s="990"/>
      <c r="AC130" s="990"/>
      <c r="AD130" s="990"/>
      <c r="AE130" s="991"/>
      <c r="AF130" s="992">
        <v>3047391</v>
      </c>
      <c r="AG130" s="990"/>
      <c r="AH130" s="990"/>
      <c r="AI130" s="990"/>
      <c r="AJ130" s="991"/>
      <c r="AK130" s="992">
        <v>2879239</v>
      </c>
      <c r="AL130" s="990"/>
      <c r="AM130" s="990"/>
      <c r="AN130" s="990"/>
      <c r="AO130" s="991"/>
      <c r="AP130" s="1107"/>
      <c r="AQ130" s="1108"/>
      <c r="AR130" s="1108"/>
      <c r="AS130" s="1108"/>
      <c r="AT130" s="1109"/>
      <c r="AU130" s="237"/>
      <c r="AV130" s="237"/>
      <c r="AW130" s="237"/>
      <c r="AX130" s="1098" t="s">
        <v>468</v>
      </c>
      <c r="AY130" s="981"/>
      <c r="AZ130" s="981"/>
      <c r="BA130" s="981"/>
      <c r="BB130" s="981"/>
      <c r="BC130" s="981"/>
      <c r="BD130" s="981"/>
      <c r="BE130" s="982"/>
      <c r="BF130" s="1135">
        <v>13.3</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469</v>
      </c>
      <c r="X131" s="1143"/>
      <c r="Y131" s="1143"/>
      <c r="Z131" s="1144"/>
      <c r="AA131" s="1036">
        <v>11050307</v>
      </c>
      <c r="AB131" s="1015"/>
      <c r="AC131" s="1015"/>
      <c r="AD131" s="1015"/>
      <c r="AE131" s="1016"/>
      <c r="AF131" s="1014">
        <v>11249073</v>
      </c>
      <c r="AG131" s="1015"/>
      <c r="AH131" s="1015"/>
      <c r="AI131" s="1015"/>
      <c r="AJ131" s="1016"/>
      <c r="AK131" s="1014">
        <v>11058602</v>
      </c>
      <c r="AL131" s="1015"/>
      <c r="AM131" s="1015"/>
      <c r="AN131" s="1015"/>
      <c r="AO131" s="1016"/>
      <c r="AP131" s="1145"/>
      <c r="AQ131" s="1146"/>
      <c r="AR131" s="1146"/>
      <c r="AS131" s="1146"/>
      <c r="AT131" s="1147"/>
      <c r="AU131" s="237"/>
      <c r="AV131" s="237"/>
      <c r="AW131" s="237"/>
      <c r="AX131" s="1117" t="s">
        <v>470</v>
      </c>
      <c r="AY131" s="1068"/>
      <c r="AZ131" s="1068"/>
      <c r="BA131" s="1068"/>
      <c r="BB131" s="1068"/>
      <c r="BC131" s="1068"/>
      <c r="BD131" s="1068"/>
      <c r="BE131" s="1069"/>
      <c r="BF131" s="1118">
        <v>90.1</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4" t="s">
        <v>471</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472</v>
      </c>
      <c r="W132" s="1128"/>
      <c r="X132" s="1128"/>
      <c r="Y132" s="1128"/>
      <c r="Z132" s="1129"/>
      <c r="AA132" s="1130">
        <v>13.670570420000001</v>
      </c>
      <c r="AB132" s="1131"/>
      <c r="AC132" s="1131"/>
      <c r="AD132" s="1131"/>
      <c r="AE132" s="1132"/>
      <c r="AF132" s="1133">
        <v>12.943190960000001</v>
      </c>
      <c r="AG132" s="1131"/>
      <c r="AH132" s="1131"/>
      <c r="AI132" s="1131"/>
      <c r="AJ132" s="1132"/>
      <c r="AK132" s="1133">
        <v>13.41099897</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473</v>
      </c>
      <c r="W133" s="1111"/>
      <c r="X133" s="1111"/>
      <c r="Y133" s="1111"/>
      <c r="Z133" s="1112"/>
      <c r="AA133" s="1113">
        <v>15.1</v>
      </c>
      <c r="AB133" s="1114"/>
      <c r="AC133" s="1114"/>
      <c r="AD133" s="1114"/>
      <c r="AE133" s="1115"/>
      <c r="AF133" s="1113">
        <v>13.9</v>
      </c>
      <c r="AG133" s="1114"/>
      <c r="AH133" s="1114"/>
      <c r="AI133" s="1114"/>
      <c r="AJ133" s="1115"/>
      <c r="AK133" s="1113">
        <v>13.3</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1" t="s">
        <v>476</v>
      </c>
      <c r="L7" s="256"/>
      <c r="M7" s="257" t="s">
        <v>477</v>
      </c>
      <c r="N7" s="258"/>
    </row>
    <row r="8" spans="1:16" x14ac:dyDescent="0.15">
      <c r="A8" s="250"/>
      <c r="B8" s="246"/>
      <c r="C8" s="246"/>
      <c r="D8" s="246"/>
      <c r="E8" s="246"/>
      <c r="F8" s="246"/>
      <c r="G8" s="259"/>
      <c r="H8" s="260"/>
      <c r="I8" s="260"/>
      <c r="J8" s="261"/>
      <c r="K8" s="1152"/>
      <c r="L8" s="262" t="s">
        <v>478</v>
      </c>
      <c r="M8" s="263" t="s">
        <v>479</v>
      </c>
      <c r="N8" s="264" t="s">
        <v>480</v>
      </c>
    </row>
    <row r="9" spans="1:16" x14ac:dyDescent="0.15">
      <c r="A9" s="250"/>
      <c r="B9" s="246"/>
      <c r="C9" s="246"/>
      <c r="D9" s="246"/>
      <c r="E9" s="246"/>
      <c r="F9" s="246"/>
      <c r="G9" s="1153" t="s">
        <v>481</v>
      </c>
      <c r="H9" s="1154"/>
      <c r="I9" s="1154"/>
      <c r="J9" s="1155"/>
      <c r="K9" s="265">
        <v>4232539</v>
      </c>
      <c r="L9" s="266">
        <v>117245</v>
      </c>
      <c r="M9" s="267">
        <v>88814</v>
      </c>
      <c r="N9" s="268">
        <v>32</v>
      </c>
    </row>
    <row r="10" spans="1:16" x14ac:dyDescent="0.15">
      <c r="A10" s="250"/>
      <c r="B10" s="246"/>
      <c r="C10" s="246"/>
      <c r="D10" s="246"/>
      <c r="E10" s="246"/>
      <c r="F10" s="246"/>
      <c r="G10" s="1153" t="s">
        <v>482</v>
      </c>
      <c r="H10" s="1154"/>
      <c r="I10" s="1154"/>
      <c r="J10" s="1155"/>
      <c r="K10" s="269">
        <v>232353</v>
      </c>
      <c r="L10" s="270">
        <v>6436</v>
      </c>
      <c r="M10" s="271">
        <v>7348</v>
      </c>
      <c r="N10" s="272">
        <v>-12.4</v>
      </c>
    </row>
    <row r="11" spans="1:16" ht="13.5" customHeight="1" x14ac:dyDescent="0.15">
      <c r="A11" s="250"/>
      <c r="B11" s="246"/>
      <c r="C11" s="246"/>
      <c r="D11" s="246"/>
      <c r="E11" s="246"/>
      <c r="F11" s="246"/>
      <c r="G11" s="1153" t="s">
        <v>483</v>
      </c>
      <c r="H11" s="1154"/>
      <c r="I11" s="1154"/>
      <c r="J11" s="1155"/>
      <c r="K11" s="269">
        <v>190</v>
      </c>
      <c r="L11" s="270">
        <v>5</v>
      </c>
      <c r="M11" s="271">
        <v>9064</v>
      </c>
      <c r="N11" s="272">
        <v>-99.9</v>
      </c>
    </row>
    <row r="12" spans="1:16" ht="13.5" customHeight="1" x14ac:dyDescent="0.15">
      <c r="A12" s="250"/>
      <c r="B12" s="246"/>
      <c r="C12" s="246"/>
      <c r="D12" s="246"/>
      <c r="E12" s="246"/>
      <c r="F12" s="246"/>
      <c r="G12" s="1153" t="s">
        <v>484</v>
      </c>
      <c r="H12" s="1154"/>
      <c r="I12" s="1154"/>
      <c r="J12" s="1155"/>
      <c r="K12" s="269">
        <v>334626</v>
      </c>
      <c r="L12" s="270">
        <v>9269</v>
      </c>
      <c r="M12" s="271">
        <v>917</v>
      </c>
      <c r="N12" s="272">
        <v>910.8</v>
      </c>
    </row>
    <row r="13" spans="1:16" ht="13.5" customHeight="1" x14ac:dyDescent="0.15">
      <c r="A13" s="250"/>
      <c r="B13" s="246"/>
      <c r="C13" s="246"/>
      <c r="D13" s="246"/>
      <c r="E13" s="246"/>
      <c r="F13" s="246"/>
      <c r="G13" s="1153" t="s">
        <v>485</v>
      </c>
      <c r="H13" s="1154"/>
      <c r="I13" s="1154"/>
      <c r="J13" s="1155"/>
      <c r="K13" s="269">
        <v>33852</v>
      </c>
      <c r="L13" s="270">
        <v>938</v>
      </c>
      <c r="M13" s="271">
        <v>11</v>
      </c>
      <c r="N13" s="272">
        <v>8427.2999999999993</v>
      </c>
    </row>
    <row r="14" spans="1:16" ht="13.5" customHeight="1" x14ac:dyDescent="0.15">
      <c r="A14" s="250"/>
      <c r="B14" s="246"/>
      <c r="C14" s="246"/>
      <c r="D14" s="246"/>
      <c r="E14" s="246"/>
      <c r="F14" s="246"/>
      <c r="G14" s="1153" t="s">
        <v>486</v>
      </c>
      <c r="H14" s="1154"/>
      <c r="I14" s="1154"/>
      <c r="J14" s="1155"/>
      <c r="K14" s="269">
        <v>226216</v>
      </c>
      <c r="L14" s="270">
        <v>6266</v>
      </c>
      <c r="M14" s="271">
        <v>3976</v>
      </c>
      <c r="N14" s="272">
        <v>57.6</v>
      </c>
    </row>
    <row r="15" spans="1:16" ht="13.5" customHeight="1" x14ac:dyDescent="0.15">
      <c r="A15" s="250"/>
      <c r="B15" s="246"/>
      <c r="C15" s="246"/>
      <c r="D15" s="246"/>
      <c r="E15" s="246"/>
      <c r="F15" s="246"/>
      <c r="G15" s="1153" t="s">
        <v>487</v>
      </c>
      <c r="H15" s="1154"/>
      <c r="I15" s="1154"/>
      <c r="J15" s="1155"/>
      <c r="K15" s="269">
        <v>114791</v>
      </c>
      <c r="L15" s="270">
        <v>3180</v>
      </c>
      <c r="M15" s="271">
        <v>2094</v>
      </c>
      <c r="N15" s="272">
        <v>51.9</v>
      </c>
    </row>
    <row r="16" spans="1:16" x14ac:dyDescent="0.15">
      <c r="A16" s="250"/>
      <c r="B16" s="246"/>
      <c r="C16" s="246"/>
      <c r="D16" s="246"/>
      <c r="E16" s="246"/>
      <c r="F16" s="246"/>
      <c r="G16" s="1156" t="s">
        <v>488</v>
      </c>
      <c r="H16" s="1157"/>
      <c r="I16" s="1157"/>
      <c r="J16" s="1158"/>
      <c r="K16" s="270">
        <v>-363300</v>
      </c>
      <c r="L16" s="270">
        <v>-10064</v>
      </c>
      <c r="M16" s="271">
        <v>-9674</v>
      </c>
      <c r="N16" s="272">
        <v>4</v>
      </c>
    </row>
    <row r="17" spans="1:16" x14ac:dyDescent="0.15">
      <c r="A17" s="250"/>
      <c r="B17" s="246"/>
      <c r="C17" s="246"/>
      <c r="D17" s="246"/>
      <c r="E17" s="246"/>
      <c r="F17" s="246"/>
      <c r="G17" s="1156" t="s">
        <v>169</v>
      </c>
      <c r="H17" s="1157"/>
      <c r="I17" s="1157"/>
      <c r="J17" s="1158"/>
      <c r="K17" s="270">
        <v>4811267</v>
      </c>
      <c r="L17" s="270">
        <v>133276</v>
      </c>
      <c r="M17" s="271">
        <v>102550</v>
      </c>
      <c r="N17" s="272">
        <v>30</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8" t="s">
        <v>493</v>
      </c>
      <c r="H21" s="1149"/>
      <c r="I21" s="1149"/>
      <c r="J21" s="1150"/>
      <c r="K21" s="282">
        <v>12.05</v>
      </c>
      <c r="L21" s="283">
        <v>9.9600000000000009</v>
      </c>
      <c r="M21" s="284">
        <v>2.09</v>
      </c>
      <c r="N21" s="251"/>
      <c r="O21" s="285"/>
      <c r="P21" s="281"/>
    </row>
    <row r="22" spans="1:16" s="286" customFormat="1" x14ac:dyDescent="0.15">
      <c r="A22" s="281"/>
      <c r="B22" s="251"/>
      <c r="C22" s="251"/>
      <c r="D22" s="251"/>
      <c r="E22" s="251"/>
      <c r="F22" s="251"/>
      <c r="G22" s="1148" t="s">
        <v>494</v>
      </c>
      <c r="H22" s="1149"/>
      <c r="I22" s="1149"/>
      <c r="J22" s="1150"/>
      <c r="K22" s="287">
        <v>97.7</v>
      </c>
      <c r="L22" s="288">
        <v>97.8</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1" t="s">
        <v>476</v>
      </c>
      <c r="L30" s="256"/>
      <c r="M30" s="257" t="s">
        <v>477</v>
      </c>
      <c r="N30" s="258"/>
    </row>
    <row r="31" spans="1:16" x14ac:dyDescent="0.15">
      <c r="A31" s="250"/>
      <c r="B31" s="246"/>
      <c r="C31" s="246"/>
      <c r="D31" s="246"/>
      <c r="E31" s="246"/>
      <c r="F31" s="246"/>
      <c r="G31" s="259"/>
      <c r="H31" s="260"/>
      <c r="I31" s="260"/>
      <c r="J31" s="261"/>
      <c r="K31" s="1152"/>
      <c r="L31" s="262" t="s">
        <v>478</v>
      </c>
      <c r="M31" s="263" t="s">
        <v>479</v>
      </c>
      <c r="N31" s="264" t="s">
        <v>480</v>
      </c>
    </row>
    <row r="32" spans="1:16" ht="27" customHeight="1" x14ac:dyDescent="0.15">
      <c r="A32" s="250"/>
      <c r="B32" s="246"/>
      <c r="C32" s="246"/>
      <c r="D32" s="246"/>
      <c r="E32" s="246"/>
      <c r="F32" s="246"/>
      <c r="G32" s="1164" t="s">
        <v>498</v>
      </c>
      <c r="H32" s="1165"/>
      <c r="I32" s="1165"/>
      <c r="J32" s="1166"/>
      <c r="K32" s="296">
        <v>3553512</v>
      </c>
      <c r="L32" s="296">
        <v>98435</v>
      </c>
      <c r="M32" s="297">
        <v>68120</v>
      </c>
      <c r="N32" s="298">
        <v>44.5</v>
      </c>
    </row>
    <row r="33" spans="1:16" ht="13.5" customHeight="1" x14ac:dyDescent="0.15">
      <c r="A33" s="250"/>
      <c r="B33" s="246"/>
      <c r="C33" s="246"/>
      <c r="D33" s="246"/>
      <c r="E33" s="246"/>
      <c r="F33" s="246"/>
      <c r="G33" s="1164" t="s">
        <v>499</v>
      </c>
      <c r="H33" s="1165"/>
      <c r="I33" s="1165"/>
      <c r="J33" s="1166"/>
      <c r="K33" s="296" t="s">
        <v>500</v>
      </c>
      <c r="L33" s="296" t="s">
        <v>500</v>
      </c>
      <c r="M33" s="297" t="s">
        <v>500</v>
      </c>
      <c r="N33" s="298" t="s">
        <v>500</v>
      </c>
    </row>
    <row r="34" spans="1:16" ht="27" customHeight="1" x14ac:dyDescent="0.15">
      <c r="A34" s="250"/>
      <c r="B34" s="246"/>
      <c r="C34" s="246"/>
      <c r="D34" s="246"/>
      <c r="E34" s="246"/>
      <c r="F34" s="246"/>
      <c r="G34" s="1164" t="s">
        <v>501</v>
      </c>
      <c r="H34" s="1165"/>
      <c r="I34" s="1165"/>
      <c r="J34" s="1166"/>
      <c r="K34" s="296" t="s">
        <v>500</v>
      </c>
      <c r="L34" s="296" t="s">
        <v>500</v>
      </c>
      <c r="M34" s="297">
        <v>13</v>
      </c>
      <c r="N34" s="298" t="s">
        <v>500</v>
      </c>
    </row>
    <row r="35" spans="1:16" ht="27" customHeight="1" x14ac:dyDescent="0.15">
      <c r="A35" s="250"/>
      <c r="B35" s="246"/>
      <c r="C35" s="246"/>
      <c r="D35" s="246"/>
      <c r="E35" s="246"/>
      <c r="F35" s="246"/>
      <c r="G35" s="1164" t="s">
        <v>502</v>
      </c>
      <c r="H35" s="1165"/>
      <c r="I35" s="1165"/>
      <c r="J35" s="1166"/>
      <c r="K35" s="296">
        <v>823227</v>
      </c>
      <c r="L35" s="296">
        <v>22804</v>
      </c>
      <c r="M35" s="297">
        <v>17609</v>
      </c>
      <c r="N35" s="298">
        <v>29.5</v>
      </c>
    </row>
    <row r="36" spans="1:16" ht="27" customHeight="1" x14ac:dyDescent="0.15">
      <c r="A36" s="250"/>
      <c r="B36" s="246"/>
      <c r="C36" s="246"/>
      <c r="D36" s="246"/>
      <c r="E36" s="246"/>
      <c r="F36" s="246"/>
      <c r="G36" s="1164" t="s">
        <v>503</v>
      </c>
      <c r="H36" s="1165"/>
      <c r="I36" s="1165"/>
      <c r="J36" s="1166"/>
      <c r="K36" s="296" t="s">
        <v>500</v>
      </c>
      <c r="L36" s="296" t="s">
        <v>500</v>
      </c>
      <c r="M36" s="297">
        <v>2944</v>
      </c>
      <c r="N36" s="298" t="s">
        <v>500</v>
      </c>
    </row>
    <row r="37" spans="1:16" ht="13.5" customHeight="1" x14ac:dyDescent="0.15">
      <c r="A37" s="250"/>
      <c r="B37" s="246"/>
      <c r="C37" s="246"/>
      <c r="D37" s="246"/>
      <c r="E37" s="246"/>
      <c r="F37" s="246"/>
      <c r="G37" s="1164" t="s">
        <v>504</v>
      </c>
      <c r="H37" s="1165"/>
      <c r="I37" s="1165"/>
      <c r="J37" s="1166"/>
      <c r="K37" s="296">
        <v>124030</v>
      </c>
      <c r="L37" s="296">
        <v>3436</v>
      </c>
      <c r="M37" s="297">
        <v>1200</v>
      </c>
      <c r="N37" s="298">
        <v>186.3</v>
      </c>
    </row>
    <row r="38" spans="1:16" ht="27" customHeight="1" x14ac:dyDescent="0.15">
      <c r="A38" s="250"/>
      <c r="B38" s="246"/>
      <c r="C38" s="246"/>
      <c r="D38" s="246"/>
      <c r="E38" s="246"/>
      <c r="F38" s="246"/>
      <c r="G38" s="1167" t="s">
        <v>505</v>
      </c>
      <c r="H38" s="1168"/>
      <c r="I38" s="1168"/>
      <c r="J38" s="1169"/>
      <c r="K38" s="299" t="s">
        <v>500</v>
      </c>
      <c r="L38" s="299" t="s">
        <v>500</v>
      </c>
      <c r="M38" s="300">
        <v>5</v>
      </c>
      <c r="N38" s="301" t="s">
        <v>500</v>
      </c>
      <c r="O38" s="295"/>
    </row>
    <row r="39" spans="1:16" x14ac:dyDescent="0.15">
      <c r="A39" s="250"/>
      <c r="B39" s="246"/>
      <c r="C39" s="246"/>
      <c r="D39" s="246"/>
      <c r="E39" s="246"/>
      <c r="F39" s="246"/>
      <c r="G39" s="1167" t="s">
        <v>506</v>
      </c>
      <c r="H39" s="1168"/>
      <c r="I39" s="1168"/>
      <c r="J39" s="1169"/>
      <c r="K39" s="302">
        <v>-138461</v>
      </c>
      <c r="L39" s="302">
        <v>-3835</v>
      </c>
      <c r="M39" s="303">
        <v>-3946</v>
      </c>
      <c r="N39" s="304">
        <v>-2.8</v>
      </c>
      <c r="O39" s="295"/>
    </row>
    <row r="40" spans="1:16" ht="27" customHeight="1" x14ac:dyDescent="0.15">
      <c r="A40" s="250"/>
      <c r="B40" s="246"/>
      <c r="C40" s="246"/>
      <c r="D40" s="246"/>
      <c r="E40" s="246"/>
      <c r="F40" s="246"/>
      <c r="G40" s="1164" t="s">
        <v>507</v>
      </c>
      <c r="H40" s="1165"/>
      <c r="I40" s="1165"/>
      <c r="J40" s="1166"/>
      <c r="K40" s="302">
        <v>-2879239</v>
      </c>
      <c r="L40" s="302">
        <v>-79757</v>
      </c>
      <c r="M40" s="303">
        <v>-59158</v>
      </c>
      <c r="N40" s="304">
        <v>34.799999999999997</v>
      </c>
      <c r="O40" s="295"/>
    </row>
    <row r="41" spans="1:16" x14ac:dyDescent="0.15">
      <c r="A41" s="250"/>
      <c r="B41" s="246"/>
      <c r="C41" s="246"/>
      <c r="D41" s="246"/>
      <c r="E41" s="246"/>
      <c r="F41" s="246"/>
      <c r="G41" s="1170" t="s">
        <v>280</v>
      </c>
      <c r="H41" s="1171"/>
      <c r="I41" s="1171"/>
      <c r="J41" s="1172"/>
      <c r="K41" s="296">
        <v>1483069</v>
      </c>
      <c r="L41" s="302">
        <v>41082</v>
      </c>
      <c r="M41" s="303">
        <v>26787</v>
      </c>
      <c r="N41" s="304">
        <v>53.4</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9" t="s">
        <v>476</v>
      </c>
      <c r="J49" s="1161" t="s">
        <v>511</v>
      </c>
      <c r="K49" s="1162"/>
      <c r="L49" s="1162"/>
      <c r="M49" s="1162"/>
      <c r="N49" s="1163"/>
    </row>
    <row r="50" spans="1:14" x14ac:dyDescent="0.15">
      <c r="A50" s="250"/>
      <c r="B50" s="246"/>
      <c r="C50" s="246"/>
      <c r="D50" s="246"/>
      <c r="E50" s="246"/>
      <c r="F50" s="246"/>
      <c r="G50" s="314"/>
      <c r="H50" s="315"/>
      <c r="I50" s="1160"/>
      <c r="J50" s="316" t="s">
        <v>512</v>
      </c>
      <c r="K50" s="317" t="s">
        <v>513</v>
      </c>
      <c r="L50" s="318" t="s">
        <v>514</v>
      </c>
      <c r="M50" s="319" t="s">
        <v>515</v>
      </c>
      <c r="N50" s="320" t="s">
        <v>516</v>
      </c>
    </row>
    <row r="51" spans="1:14" x14ac:dyDescent="0.15">
      <c r="A51" s="250"/>
      <c r="B51" s="246"/>
      <c r="C51" s="246"/>
      <c r="D51" s="246"/>
      <c r="E51" s="246"/>
      <c r="F51" s="246"/>
      <c r="G51" s="312" t="s">
        <v>517</v>
      </c>
      <c r="H51" s="313"/>
      <c r="I51" s="321">
        <v>4056320</v>
      </c>
      <c r="J51" s="322">
        <v>106563</v>
      </c>
      <c r="K51" s="323">
        <v>44.1</v>
      </c>
      <c r="L51" s="324">
        <v>75709</v>
      </c>
      <c r="M51" s="325">
        <v>12.7</v>
      </c>
      <c r="N51" s="326">
        <v>31.4</v>
      </c>
    </row>
    <row r="52" spans="1:14" x14ac:dyDescent="0.15">
      <c r="A52" s="250"/>
      <c r="B52" s="246"/>
      <c r="C52" s="246"/>
      <c r="D52" s="246"/>
      <c r="E52" s="246"/>
      <c r="F52" s="246"/>
      <c r="G52" s="327"/>
      <c r="H52" s="328" t="s">
        <v>518</v>
      </c>
      <c r="I52" s="329">
        <v>2426601</v>
      </c>
      <c r="J52" s="330">
        <v>63749</v>
      </c>
      <c r="K52" s="331">
        <v>32.200000000000003</v>
      </c>
      <c r="L52" s="332">
        <v>35212</v>
      </c>
      <c r="M52" s="333">
        <v>0</v>
      </c>
      <c r="N52" s="334">
        <v>32.200000000000003</v>
      </c>
    </row>
    <row r="53" spans="1:14" x14ac:dyDescent="0.15">
      <c r="A53" s="250"/>
      <c r="B53" s="246"/>
      <c r="C53" s="246"/>
      <c r="D53" s="246"/>
      <c r="E53" s="246"/>
      <c r="F53" s="246"/>
      <c r="G53" s="312" t="s">
        <v>519</v>
      </c>
      <c r="H53" s="313"/>
      <c r="I53" s="321">
        <v>5080679</v>
      </c>
      <c r="J53" s="322">
        <v>134741</v>
      </c>
      <c r="K53" s="323">
        <v>26.4</v>
      </c>
      <c r="L53" s="324">
        <v>90961</v>
      </c>
      <c r="M53" s="325">
        <v>20.100000000000001</v>
      </c>
      <c r="N53" s="326">
        <v>6.3</v>
      </c>
    </row>
    <row r="54" spans="1:14" x14ac:dyDescent="0.15">
      <c r="A54" s="250"/>
      <c r="B54" s="246"/>
      <c r="C54" s="246"/>
      <c r="D54" s="246"/>
      <c r="E54" s="246"/>
      <c r="F54" s="246"/>
      <c r="G54" s="327"/>
      <c r="H54" s="328" t="s">
        <v>518</v>
      </c>
      <c r="I54" s="329">
        <v>2775343</v>
      </c>
      <c r="J54" s="330">
        <v>73603</v>
      </c>
      <c r="K54" s="331">
        <v>15.5</v>
      </c>
      <c r="L54" s="332">
        <v>37720</v>
      </c>
      <c r="M54" s="333">
        <v>7.1</v>
      </c>
      <c r="N54" s="334">
        <v>8.4</v>
      </c>
    </row>
    <row r="55" spans="1:14" x14ac:dyDescent="0.15">
      <c r="A55" s="250"/>
      <c r="B55" s="246"/>
      <c r="C55" s="246"/>
      <c r="D55" s="246"/>
      <c r="E55" s="246"/>
      <c r="F55" s="246"/>
      <c r="G55" s="312" t="s">
        <v>520</v>
      </c>
      <c r="H55" s="313"/>
      <c r="I55" s="321">
        <v>4282287</v>
      </c>
      <c r="J55" s="322">
        <v>114939</v>
      </c>
      <c r="K55" s="323">
        <v>-14.7</v>
      </c>
      <c r="L55" s="324">
        <v>106614</v>
      </c>
      <c r="M55" s="325">
        <v>17.2</v>
      </c>
      <c r="N55" s="326">
        <v>-31.9</v>
      </c>
    </row>
    <row r="56" spans="1:14" x14ac:dyDescent="0.15">
      <c r="A56" s="250"/>
      <c r="B56" s="246"/>
      <c r="C56" s="246"/>
      <c r="D56" s="246"/>
      <c r="E56" s="246"/>
      <c r="F56" s="246"/>
      <c r="G56" s="327"/>
      <c r="H56" s="328" t="s">
        <v>518</v>
      </c>
      <c r="I56" s="329">
        <v>2585454</v>
      </c>
      <c r="J56" s="330">
        <v>69395</v>
      </c>
      <c r="K56" s="331">
        <v>-5.7</v>
      </c>
      <c r="L56" s="332">
        <v>45545</v>
      </c>
      <c r="M56" s="333">
        <v>20.7</v>
      </c>
      <c r="N56" s="334">
        <v>-26.4</v>
      </c>
    </row>
    <row r="57" spans="1:14" x14ac:dyDescent="0.15">
      <c r="A57" s="250"/>
      <c r="B57" s="246"/>
      <c r="C57" s="246"/>
      <c r="D57" s="246"/>
      <c r="E57" s="246"/>
      <c r="F57" s="246"/>
      <c r="G57" s="312" t="s">
        <v>521</v>
      </c>
      <c r="H57" s="313"/>
      <c r="I57" s="321">
        <v>3150760</v>
      </c>
      <c r="J57" s="322">
        <v>85927</v>
      </c>
      <c r="K57" s="323">
        <v>-25.2</v>
      </c>
      <c r="L57" s="324">
        <v>85459</v>
      </c>
      <c r="M57" s="325">
        <v>-19.8</v>
      </c>
      <c r="N57" s="326">
        <v>-5.4</v>
      </c>
    </row>
    <row r="58" spans="1:14" x14ac:dyDescent="0.15">
      <c r="A58" s="250"/>
      <c r="B58" s="246"/>
      <c r="C58" s="246"/>
      <c r="D58" s="246"/>
      <c r="E58" s="246"/>
      <c r="F58" s="246"/>
      <c r="G58" s="327"/>
      <c r="H58" s="328" t="s">
        <v>518</v>
      </c>
      <c r="I58" s="329">
        <v>2126824</v>
      </c>
      <c r="J58" s="330">
        <v>58002</v>
      </c>
      <c r="K58" s="331">
        <v>-16.399999999999999</v>
      </c>
      <c r="L58" s="332">
        <v>44378</v>
      </c>
      <c r="M58" s="333">
        <v>-2.6</v>
      </c>
      <c r="N58" s="334">
        <v>-13.8</v>
      </c>
    </row>
    <row r="59" spans="1:14" x14ac:dyDescent="0.15">
      <c r="A59" s="250"/>
      <c r="B59" s="246"/>
      <c r="C59" s="246"/>
      <c r="D59" s="246"/>
      <c r="E59" s="246"/>
      <c r="F59" s="246"/>
      <c r="G59" s="312" t="s">
        <v>522</v>
      </c>
      <c r="H59" s="313"/>
      <c r="I59" s="321">
        <v>1699925</v>
      </c>
      <c r="J59" s="322">
        <v>47089</v>
      </c>
      <c r="K59" s="323">
        <v>-45.2</v>
      </c>
      <c r="L59" s="324">
        <v>83280</v>
      </c>
      <c r="M59" s="325">
        <v>-2.5</v>
      </c>
      <c r="N59" s="326">
        <v>-42.7</v>
      </c>
    </row>
    <row r="60" spans="1:14" x14ac:dyDescent="0.15">
      <c r="A60" s="250"/>
      <c r="B60" s="246"/>
      <c r="C60" s="246"/>
      <c r="D60" s="246"/>
      <c r="E60" s="246"/>
      <c r="F60" s="246"/>
      <c r="G60" s="327"/>
      <c r="H60" s="328" t="s">
        <v>518</v>
      </c>
      <c r="I60" s="335">
        <v>957647</v>
      </c>
      <c r="J60" s="330">
        <v>26528</v>
      </c>
      <c r="K60" s="331">
        <v>-54.3</v>
      </c>
      <c r="L60" s="332">
        <v>43123</v>
      </c>
      <c r="M60" s="333">
        <v>-2.8</v>
      </c>
      <c r="N60" s="334">
        <v>-51.5</v>
      </c>
    </row>
    <row r="61" spans="1:14" x14ac:dyDescent="0.15">
      <c r="A61" s="250"/>
      <c r="B61" s="246"/>
      <c r="C61" s="246"/>
      <c r="D61" s="246"/>
      <c r="E61" s="246"/>
      <c r="F61" s="246"/>
      <c r="G61" s="312" t="s">
        <v>523</v>
      </c>
      <c r="H61" s="336"/>
      <c r="I61" s="337">
        <v>3653994</v>
      </c>
      <c r="J61" s="338">
        <v>97852</v>
      </c>
      <c r="K61" s="339">
        <v>-2.9</v>
      </c>
      <c r="L61" s="340">
        <v>88405</v>
      </c>
      <c r="M61" s="341">
        <v>5.5</v>
      </c>
      <c r="N61" s="326">
        <v>-8.4</v>
      </c>
    </row>
    <row r="62" spans="1:14" x14ac:dyDescent="0.15">
      <c r="A62" s="250"/>
      <c r="B62" s="246"/>
      <c r="C62" s="246"/>
      <c r="D62" s="246"/>
      <c r="E62" s="246"/>
      <c r="F62" s="246"/>
      <c r="G62" s="327"/>
      <c r="H62" s="328" t="s">
        <v>518</v>
      </c>
      <c r="I62" s="329">
        <v>2174374</v>
      </c>
      <c r="J62" s="330">
        <v>58255</v>
      </c>
      <c r="K62" s="331">
        <v>-5.7</v>
      </c>
      <c r="L62" s="332">
        <v>41196</v>
      </c>
      <c r="M62" s="333">
        <v>4.5</v>
      </c>
      <c r="N62" s="334">
        <v>-10.199999999999999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3" t="s">
        <v>3</v>
      </c>
      <c r="D47" s="1173"/>
      <c r="E47" s="1174"/>
      <c r="F47" s="11">
        <v>20.69</v>
      </c>
      <c r="G47" s="12">
        <v>16.95</v>
      </c>
      <c r="H47" s="12">
        <v>14.89</v>
      </c>
      <c r="I47" s="12">
        <v>13</v>
      </c>
      <c r="J47" s="13">
        <v>12.48</v>
      </c>
    </row>
    <row r="48" spans="2:10" ht="57.75" customHeight="1" x14ac:dyDescent="0.15">
      <c r="B48" s="14"/>
      <c r="C48" s="1175" t="s">
        <v>4</v>
      </c>
      <c r="D48" s="1175"/>
      <c r="E48" s="1176"/>
      <c r="F48" s="15">
        <v>1.59</v>
      </c>
      <c r="G48" s="16">
        <v>2.52</v>
      </c>
      <c r="H48" s="16">
        <v>1.8</v>
      </c>
      <c r="I48" s="16">
        <v>1.94</v>
      </c>
      <c r="J48" s="17">
        <v>2.4500000000000002</v>
      </c>
    </row>
    <row r="49" spans="2:10" ht="57.75" customHeight="1" thickBot="1" x14ac:dyDescent="0.2">
      <c r="B49" s="18"/>
      <c r="C49" s="1177" t="s">
        <v>5</v>
      </c>
      <c r="D49" s="1177"/>
      <c r="E49" s="1178"/>
      <c r="F49" s="19" t="s">
        <v>530</v>
      </c>
      <c r="G49" s="20" t="s">
        <v>531</v>
      </c>
      <c r="H49" s="20" t="s">
        <v>531</v>
      </c>
      <c r="I49" s="20" t="s">
        <v>532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2018-02-09T01:38:47Z</cp:lastPrinted>
  <dcterms:created xsi:type="dcterms:W3CDTF">2018-01-24T05:51:51Z</dcterms:created>
  <dcterms:modified xsi:type="dcterms:W3CDTF">2018-10-23T06:10:45Z</dcterms:modified>
</cp:coreProperties>
</file>