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flsv\06総務部\財政課\02_決算関係\03_財政状況資料集\H28決算\03_1102〆切\提出\"/>
    </mc:Choice>
  </mc:AlternateContent>
  <bookViews>
    <workbookView xWindow="0" yWindow="0" windowWidth="20490" windowHeight="71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calcMode="autoNoTable"/>
</workbook>
</file>

<file path=xl/calcChain.xml><?xml version="1.0" encoding="utf-8"?>
<calcChain xmlns="http://schemas.openxmlformats.org/spreadsheetml/2006/main">
  <c r="BG38" i="9" l="1"/>
  <c r="BG37" i="9"/>
  <c r="BG36" i="9"/>
  <c r="BG35" i="9"/>
  <c r="BG34"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W38" i="9"/>
  <c r="AM38" i="9"/>
  <c r="C38" i="9"/>
  <c r="CO37" i="9"/>
  <c r="AM37" i="9"/>
  <c r="CO36" i="9"/>
  <c r="AM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U37" i="9" s="1"/>
  <c r="U38" i="9" s="1"/>
  <c r="U39" i="9" s="1"/>
  <c r="U40" i="9" s="1"/>
  <c r="AM34" i="9" l="1"/>
  <c r="BE34" i="9" s="1"/>
  <c r="BE35" i="9" s="1"/>
  <c r="BE36" i="9" s="1"/>
  <c r="BE37" i="9" s="1"/>
  <c r="BE38" i="9" s="1"/>
  <c r="BW34" i="9" l="1"/>
  <c r="BW35" i="9" s="1"/>
  <c r="BW36" i="9" s="1"/>
  <c r="BW37" i="9" s="1"/>
</calcChain>
</file>

<file path=xl/sharedStrings.xml><?xml version="1.0" encoding="utf-8"?>
<sst xmlns="http://schemas.openxmlformats.org/spreadsheetml/2006/main" count="1038" uniqueCount="578">
  <si>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</si>
  <si>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</si>
  <si>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</si>
  <si>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</si>
  <si>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</si>
  <si>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</si>
  <si>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</si>
  <si>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</si>
  <si>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</si>
  <si>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</si>
  <si>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</si>
  <si>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</si>
  <si>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</si>
  <si>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</si>
  <si>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</si>
  <si>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</si>
  <si>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</si>
  <si>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</si>
  <si>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</si>
  <si>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</si>
  <si>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</si>
  <si>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</si>
  <si>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</si>
  <si>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</si>
  <si>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</si>
  <si>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</si>
  <si>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</si>
  <si>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</si>
  <si>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</si>
  <si>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</si>
  <si>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</si>
  <si>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</si>
  <si>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</si>
  <si>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</si>
  <si>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</si>
  <si>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</si>
  <si>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</si>
  <si>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</si>
  <si>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</si>
  <si>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</si>
  <si>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</si>
  <si>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</si>
  <si>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</si>
  <si>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</si>
  <si>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</si>
  <si>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</si>
  <si>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</si>
  <si>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</si>
  <si>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</si>
  <si>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</si>
  <si>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</si>
  <si>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</si>
  <si>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</si>
  <si>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</si>
  <si>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</si>
  <si>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</si>
  <si>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</si>
  <si>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</si>
  <si>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</si>
  <si>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</si>
  <si>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</si>
  <si>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</si>
  <si>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</si>
  <si>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</si>
  <si>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</si>
  <si>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</si>
  <si>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</si>
  <si>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</si>
  <si>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</si>
  <si>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</si>
  <si>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</si>
  <si>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</si>
  <si>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</si>
  <si>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</si>
  <si>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</si>
  <si>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</si>
  <si>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</si>
  <si>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</si>
  <si>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</si>
  <si>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</si>
  <si>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</si>
  <si>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</si>
  <si>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</si>
  <si>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</si>
  <si>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</si>
  <si>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</si>
  <si>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</si>
  <si>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</si>
  <si>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</si>
  <si>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</si>
  <si>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</si>
  <si>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</si>
  <si>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</si>
  <si>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</si>
  <si>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</si>
  <si>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</si>
  <si>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</si>
  <si>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</si>
  <si>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</si>
  <si>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</si>
  <si>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</si>
  <si>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</si>
  <si>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</si>
  <si>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</si>
  <si>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</si>
  <si>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</si>
  <si>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</si>
  <si>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</si>
  <si>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</si>
  <si>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</si>
  <si>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</si>
  <si>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</si>
  <si>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</si>
  <si>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</si>
  <si>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</si>
  <si>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</si>
  <si>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</si>
  <si>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</si>
  <si>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</si>
  <si>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</si>
  <si>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</si>
  <si>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</si>
  <si>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</si>
  <si>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</si>
  <si>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</si>
  <si>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</si>
  <si>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</si>
  <si>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</si>
  <si>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</si>
  <si>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</si>
  <si>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</si>
  <si>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</si>
  <si>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</si>
  <si>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</si>
  <si>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</si>
  <si>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</si>
  <si>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</si>
  <si>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</si>
  <si>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</si>
  <si>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</si>
  <si>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</si>
  <si>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</si>
  <si>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</si>
  <si>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</si>
  <si>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</si>
  <si>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</si>
  <si>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</si>
  <si>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</si>
  <si>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</si>
  <si>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</si>
  <si>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</si>
  <si>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</si>
  <si>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</si>
  <si>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</si>
  <si>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</si>
  <si>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</si>
  <si>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</si>
  <si>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</si>
  <si>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</si>
  <si>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</si>
  <si>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</si>
  <si>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</si>
  <si>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</si>
  <si>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</si>
  <si>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</si>
  <si>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</si>
  <si>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</si>
  <si>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</si>
  <si>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</si>
  <si>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</si>
  <si>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</si>
  <si>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</si>
  <si>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</si>
  <si>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</si>
  <si>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</si>
  <si>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</si>
  <si>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</si>
  <si>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</si>
  <si>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</si>
  <si>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</si>
  <si>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</si>
  <si>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</si>
  <si>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</si>
  <si>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</si>
  <si>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</si>
  <si>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</si>
  <si>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</si>
  <si>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</si>
  <si>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</si>
  <si>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</si>
  <si>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</si>
  <si>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</si>
  <si>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</si>
  <si>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</si>
  <si>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</si>
  <si>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</si>
  <si>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島根県益田市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</si>
  <si>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</si>
  <si>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</si>
  <si>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</si>
  <si>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</si>
  <si>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</si>
  <si>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</si>
  <si>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</si>
  <si>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</si>
  <si>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</si>
  <si>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</si>
  <si>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</si>
  <si>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</si>
  <si>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</si>
  <si>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</si>
  <si>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</si>
  <si>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</si>
  <si>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</si>
  <si>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</si>
  <si>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</si>
  <si>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</si>
  <si>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</si>
  <si>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</si>
  <si>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</si>
  <si>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</si>
  <si>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</si>
  <si>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</si>
  <si>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</si>
  <si>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</si>
  <si>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</si>
  <si>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</si>
  <si>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</si>
  <si>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</si>
  <si>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</si>
  <si>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</si>
  <si>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</si>
  <si>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</si>
  <si>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</si>
  <si>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</si>
  <si>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</si>
  <si>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</si>
  <si>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</si>
  <si>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</si>
  <si>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</si>
  <si>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</si>
  <si>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</si>
  <si>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</si>
  <si>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</si>
  <si>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</si>
  <si>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</si>
  <si>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</si>
  <si>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</si>
  <si>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</si>
  <si>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</si>
  <si>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</si>
  <si>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</si>
  <si>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</si>
  <si>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</si>
  <si>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</si>
  <si>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</si>
  <si>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</si>
  <si>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</si>
  <si>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</si>
  <si>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</si>
  <si>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</si>
  <si>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</si>
  <si>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</si>
  <si>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</si>
  <si>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</si>
  <si>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</si>
  <si>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</si>
  <si>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</si>
  <si>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</si>
  <si>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</si>
  <si>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</si>
  <si>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</si>
  <si>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</si>
  <si>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</si>
  <si>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</si>
  <si>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</si>
  <si>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</si>
  <si>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</si>
  <si>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</si>
  <si>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</si>
  <si>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</si>
  <si>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</si>
  <si>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</si>
  <si>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</si>
  <si>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</si>
  <si>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</si>
  <si>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</si>
  <si>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</si>
  <si>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</si>
  <si>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</si>
  <si>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</si>
  <si>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</si>
  <si>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</si>
  <si>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</si>
  <si>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</si>
  <si>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</si>
  <si>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</si>
  <si>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</si>
  <si>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</si>
  <si>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</si>
  <si>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</si>
  <si>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</si>
  <si>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</si>
  <si>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</si>
  <si>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</si>
  <si>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</si>
  <si>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</si>
  <si>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</si>
  <si>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</si>
  <si>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</si>
  <si>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</si>
  <si>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</si>
  <si>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</si>
  <si>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</si>
  <si>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</si>
  <si>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</si>
  <si>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</si>
  <si>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</si>
  <si>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</si>
  <si>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</si>
  <si>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</si>
  <si>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</si>
  <si>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</si>
  <si>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</si>
  <si>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</si>
  <si>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</si>
  <si>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</si>
  <si>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</si>
  <si>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</si>
  <si>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</si>
  <si>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</si>
  <si>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</si>
  <si>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</si>
  <si>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</si>
  <si>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</si>
  <si>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</si>
  <si>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</si>
  <si>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</si>
  <si>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</si>
  <si>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</si>
  <si>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</si>
  <si>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</si>
  <si>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</si>
  <si>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</si>
  <si>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</si>
  <si>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島根県益田市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</si>
  <si>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</si>
  <si>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</si>
  <si>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</si>
  <si>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</si>
  <si>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</si>
  <si>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</si>
  <si>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</si>
  <si>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</si>
  <si>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</si>
  <si>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</si>
  <si>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</si>
  <si>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</si>
  <si>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</si>
  <si>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</si>
  <si>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</si>
  <si>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</si>
  <si>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</si>
  <si>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</si>
  <si>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</si>
  <si>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</si>
  <si>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</si>
  <si>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</si>
  <si>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</si>
  <si>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</si>
  <si>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</si>
  <si>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</si>
  <si>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</si>
  <si>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</si>
  <si>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</si>
  <si>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</si>
  <si>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</si>
  <si>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</si>
  <si>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</si>
  <si>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</si>
  <si>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</si>
  <si>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</si>
  <si>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</si>
  <si>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</si>
  <si>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</si>
  <si>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</si>
  <si>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</si>
  <si>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</si>
  <si>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</si>
  <si>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</si>
  <si>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</si>
  <si>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</si>
  <si>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</si>
  <si>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</si>
  <si>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</si>
  <si>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</si>
  <si>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益田駅前地区市街地再開発事業特別会計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</si>
  <si>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</si>
  <si>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</si>
  <si>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</si>
  <si>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</si>
  <si>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</si>
  <si>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</si>
  <si>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</si>
  <si>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</si>
  <si>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</si>
  <si>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</si>
  <si>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</si>
  <si>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</si>
  <si>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</si>
  <si>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</si>
  <si>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</si>
  <si>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</si>
  <si>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</si>
  <si>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</si>
  <si>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</si>
  <si>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</si>
  <si>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</si>
  <si>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</si>
  <si>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</si>
  <si>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</si>
  <si>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</si>
  <si>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</si>
  <si>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</si>
  <si>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</si>
  <si>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</si>
  <si>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</si>
  <si>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</si>
  <si>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</si>
  <si>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</si>
  <si>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</si>
  <si>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</si>
  <si>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</si>
  <si>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</si>
  <si>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</si>
  <si>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</si>
  <si>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</si>
  <si>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</si>
  <si>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</si>
  <si>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</si>
  <si>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</si>
  <si>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</si>
  <si>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</si>
  <si>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</si>
  <si>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</si>
  <si>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</si>
  <si>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</si>
  <si>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</si>
  <si>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</si>
  <si>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</si>
  <si>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</si>
  <si>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</si>
  <si>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</si>
  <si>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</si>
  <si>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</si>
  <si>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</si>
  <si>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</si>
  <si>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</si>
  <si>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</si>
  <si>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</si>
  <si>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</si>
  <si>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</si>
  <si>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</si>
  <si>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</si>
  <si>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</si>
  <si>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</si>
  <si>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</si>
  <si>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</si>
  <si>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</si>
  <si>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</si>
  <si>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</si>
  <si>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</si>
  <si>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</si>
  <si>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</si>
  <si>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</si>
  <si>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</si>
  <si>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</si>
  <si>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</si>
  <si>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</si>
  <si>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</si>
  <si>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</si>
  <si>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</si>
  <si>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</si>
  <si>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</si>
  <si>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</si>
  <si>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</si>
  <si>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</si>
  <si>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</si>
  <si>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</si>
  <si>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</si>
  <si>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</si>
  <si>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</si>
  <si>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</si>
  <si>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</si>
  <si>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</si>
  <si>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</si>
  <si>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</si>
  <si>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</si>
  <si>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</si>
  <si>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</si>
  <si>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</si>
  <si>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</si>
  <si>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</si>
  <si>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</si>
  <si>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</si>
  <si>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</si>
  <si>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</si>
  <si>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</si>
  <si>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</si>
  <si>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</si>
  <si>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</si>
  <si>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</si>
  <si>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</si>
  <si>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</si>
  <si>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</si>
  <si>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</si>
  <si>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</si>
  <si>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</si>
  <si>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</si>
  <si>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</si>
  <si>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</si>
  <si>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</si>
  <si>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</si>
  <si>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</si>
  <si>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</si>
  <si>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</si>
  <si>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</si>
  <si>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</si>
  <si>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</si>
  <si>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</si>
  <si>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</si>
  <si>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</si>
  <si>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</si>
  <si>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</si>
  <si>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</si>
  <si>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</si>
  <si>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</si>
  <si>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</si>
  <si>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</si>
  <si>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</si>
  <si>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0.73</t>
  </si>
  <si>
    <t>▲ 1.58</t>
  </si>
  <si>
    <t>水道事業会計</t>
  </si>
  <si>
    <t>一般会計</t>
  </si>
  <si>
    <t>介護保険特別会計</t>
  </si>
  <si>
    <t>土地区画整理事業特別会計</t>
  </si>
  <si>
    <t>国民健康保険事業特別会計（事業勘定）</t>
  </si>
  <si>
    <t>後期高齢者医療特別会計</t>
  </si>
  <si>
    <t>造林受託事業特別会計</t>
  </si>
  <si>
    <t>益田駅前地区市街地再開発事業特別会計</t>
  </si>
  <si>
    <t>その他会計（赤字）</t>
  </si>
  <si>
    <t>▲ 1.38</t>
  </si>
  <si>
    <t>その他会計（黒字）</t>
  </si>
  <si>
    <t>-</t>
    <phoneticPr fontId="2"/>
  </si>
  <si>
    <t>-</t>
    <phoneticPr fontId="2"/>
  </si>
  <si>
    <t>益田地区広域市町村圏事務組合</t>
    <rPh sb="0" eb="2">
      <t>マスダ</t>
    </rPh>
    <rPh sb="2" eb="4">
      <t>チク</t>
    </rPh>
    <rPh sb="4" eb="6">
      <t>コウイキ</t>
    </rPh>
    <rPh sb="6" eb="9">
      <t>シチョウソン</t>
    </rPh>
    <rPh sb="9" eb="10">
      <t>ケン</t>
    </rPh>
    <rPh sb="10" eb="12">
      <t>ジム</t>
    </rPh>
    <rPh sb="12" eb="14">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</si>
  <si>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</si>
  <si>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島根県後期高齢者医療連合会（普）</t>
    <rPh sb="0" eb="3">
      <t>シマネケン</t>
    </rPh>
    <rPh sb="3" eb="5">
      <t>コウキ</t>
    </rPh>
    <rPh sb="5" eb="8">
      <t>コウレイシャ</t>
    </rPh>
    <rPh sb="8" eb="10">
      <t>イリョウ</t>
    </rPh>
    <rPh sb="10" eb="12">
      <t>レンゴウ</t>
    </rPh>
    <rPh sb="12" eb="13">
      <t>カイ</t>
    </rPh>
    <rPh sb="14" eb="15">
      <t>フ</t>
    </rPh>
    <phoneticPr fontId="2"/>
  </si>
  <si>
    <t>島根県後期高齢者医療連合会（後期高齢）</t>
    <rPh sb="0" eb="3">
      <t>シマネケン</t>
    </rPh>
    <rPh sb="3" eb="5">
      <t>コウキ</t>
    </rPh>
    <rPh sb="5" eb="8">
      <t>コウレイシャ</t>
    </rPh>
    <rPh sb="8" eb="10">
      <t>イリョウ</t>
    </rPh>
    <rPh sb="10" eb="12">
      <t>レンゴウ</t>
    </rPh>
    <rPh sb="12" eb="13">
      <t>カイ</t>
    </rPh>
    <rPh sb="14" eb="16">
      <t>コウキ</t>
    </rPh>
    <rPh sb="16" eb="18">
      <t>コウレイ</t>
    </rPh>
    <phoneticPr fontId="2"/>
  </si>
  <si>
    <t>-</t>
    <phoneticPr fontId="2"/>
  </si>
  <si>
    <t>益田市総合サービス</t>
    <rPh sb="0" eb="3">
      <t>マスダシ</t>
    </rPh>
    <rPh sb="3" eb="5">
      <t>ソウゴウ</t>
    </rPh>
    <phoneticPr fontId="2"/>
  </si>
  <si>
    <t>きのこハウス</t>
    <phoneticPr fontId="2"/>
  </si>
  <si>
    <t>ひきみ</t>
    <phoneticPr fontId="2"/>
  </si>
  <si>
    <t>エイト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</si>
  <si>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</si>
  <si>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</si>
  <si>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</si>
  <si>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</si>
  <si>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</si>
  <si>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</si>
  <si>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</si>
  <si>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</si>
  <si>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</si>
  <si>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</si>
  <si>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</si>
  <si>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</si>
  <si>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自主財源が乏しく、地方債に依存している中で、将来負担比率及び実質公債費比率ともに類似団体平均を大きく上回っている。
　大型事業の集中実施が終了したことで今後は地方債残高の減少が見込まれるとともに債務負担行為に基づく支出予定額の減少も見込まれ、将来負担比率、実質公債費率ともに改善に向かう見込みである。
　今後もさらに事業の取捨選択による地方債の発行抑制を図るととに、計画的な繰上償還の実施により、各比率の改善を図る。</t>
    <rPh sb="1" eb="3">
      <t>ジシュ</t>
    </rPh>
    <rPh sb="3" eb="5">
      <t>ザイゲン</t>
    </rPh>
    <rPh sb="6" eb="7">
      <t>トボ</t>
    </rPh>
    <rPh sb="10" eb="13">
      <t>チホウサイ</t>
    </rPh>
    <rPh sb="14" eb="16">
      <t>イゾン</t>
    </rPh>
    <rPh sb="20" eb="21">
      <t>ナカ</t>
    </rPh>
    <rPh sb="23" eb="25">
      <t>ショウライ</t>
    </rPh>
    <rPh sb="25" eb="27">
      <t>フタン</t>
    </rPh>
    <rPh sb="27" eb="29">
      <t>ヒリツ</t>
    </rPh>
    <rPh sb="29" eb="30">
      <t>オヨ</t>
    </rPh>
    <rPh sb="31" eb="33">
      <t>ジッシツ</t>
    </rPh>
    <rPh sb="33" eb="35">
      <t>コウサイ</t>
    </rPh>
    <rPh sb="35" eb="36">
      <t>ヒ</t>
    </rPh>
    <rPh sb="36" eb="38">
      <t>ヒリツ</t>
    </rPh>
    <rPh sb="41" eb="43">
      <t>ルイジ</t>
    </rPh>
    <rPh sb="43" eb="45">
      <t>ダンタイ</t>
    </rPh>
    <rPh sb="45" eb="47">
      <t>ヘイキン</t>
    </rPh>
    <rPh sb="48" eb="49">
      <t>オオ</t>
    </rPh>
    <rPh sb="51" eb="53">
      <t>ウワマワ</t>
    </rPh>
    <rPh sb="60" eb="62">
      <t>オオガタ</t>
    </rPh>
    <rPh sb="62" eb="64">
      <t>ジギョウ</t>
    </rPh>
    <rPh sb="65" eb="67">
      <t>シュウチュウ</t>
    </rPh>
    <rPh sb="67" eb="69">
      <t>ジッシ</t>
    </rPh>
    <rPh sb="70" eb="72">
      <t>シュウリョウ</t>
    </rPh>
    <rPh sb="77" eb="79">
      <t>コンゴ</t>
    </rPh>
    <rPh sb="80" eb="83">
      <t>チホウサイ</t>
    </rPh>
    <rPh sb="83" eb="85">
      <t>ザンダカ</t>
    </rPh>
    <rPh sb="86" eb="88">
      <t>ゲンショウ</t>
    </rPh>
    <rPh sb="89" eb="91">
      <t>ミコ</t>
    </rPh>
    <rPh sb="98" eb="100">
      <t>サイム</t>
    </rPh>
    <rPh sb="100" eb="102">
      <t>フタン</t>
    </rPh>
    <rPh sb="102" eb="104">
      <t>コウイ</t>
    </rPh>
    <rPh sb="105" eb="106">
      <t>モト</t>
    </rPh>
    <rPh sb="108" eb="110">
      <t>シシュツ</t>
    </rPh>
    <rPh sb="110" eb="112">
      <t>ヨテイ</t>
    </rPh>
    <rPh sb="112" eb="113">
      <t>ガク</t>
    </rPh>
    <rPh sb="114" eb="116">
      <t>ゲンショウ</t>
    </rPh>
    <rPh sb="117" eb="119">
      <t>ミコ</t>
    </rPh>
    <rPh sb="122" eb="124">
      <t>ショウライ</t>
    </rPh>
    <rPh sb="124" eb="126">
      <t>フタン</t>
    </rPh>
    <rPh sb="126" eb="128">
      <t>ヒリツ</t>
    </rPh>
    <rPh sb="153" eb="155">
      <t>コンゴ</t>
    </rPh>
    <rPh sb="159" eb="161">
      <t>ジギョウ</t>
    </rPh>
    <rPh sb="162" eb="164">
      <t>シュシャ</t>
    </rPh>
    <rPh sb="164" eb="166">
      <t>センタク</t>
    </rPh>
    <rPh sb="169" eb="172">
      <t>チホウサイ</t>
    </rPh>
    <rPh sb="173" eb="175">
      <t>ハッコウ</t>
    </rPh>
    <rPh sb="175" eb="177">
      <t>ヨクセイ</t>
    </rPh>
    <rPh sb="178" eb="179">
      <t>ハカ</t>
    </rPh>
    <rPh sb="184" eb="187">
      <t>ケイカクテキ</t>
    </rPh>
    <rPh sb="188" eb="190">
      <t>クリア</t>
    </rPh>
    <rPh sb="190" eb="192">
      <t>ショウカン</t>
    </rPh>
    <rPh sb="193" eb="195">
      <t>ジッシ</t>
    </rPh>
    <rPh sb="199" eb="200">
      <t>カク</t>
    </rPh>
    <rPh sb="200" eb="202">
      <t>ヒリツ</t>
    </rPh>
    <rPh sb="203" eb="205">
      <t>カイゼン</t>
    </rPh>
    <rPh sb="206" eb="207">
      <t>ハカ</t>
    </rPh>
    <phoneticPr fontId="5"/>
  </si>
  <si>
    <t>　将来負担比率、有形固定資産減価償却率ともに類似団体平均を大きく上回っている。
　将来負担比率については、大規模事業の終了に伴い、地方債現在高は減少していく見込みではあるが、依然として高い水準にあり厳しい財政状況である。
　また、有形固定資産減価償却率についても高い水準にあり、今後、多額の公共施設の更新経費が見込まれるため、公共施設等総合管理計画に基づき、施設の計画的な更新及び施設総量の縮減に努め、適切な維持管理を行っていく。</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ルイジ</t>
    </rPh>
    <rPh sb="24" eb="26">
      <t>ダンタイ</t>
    </rPh>
    <rPh sb="26" eb="28">
      <t>ヘイキン</t>
    </rPh>
    <rPh sb="29" eb="30">
      <t>オオ</t>
    </rPh>
    <rPh sb="32" eb="34">
      <t>ウワマワ</t>
    </rPh>
    <rPh sb="41" eb="43">
      <t>ショウライ</t>
    </rPh>
    <rPh sb="43" eb="45">
      <t>フタン</t>
    </rPh>
    <rPh sb="45" eb="47">
      <t>ヒリツ</t>
    </rPh>
    <rPh sb="53" eb="56">
      <t>ダイキボ</t>
    </rPh>
    <rPh sb="56" eb="58">
      <t>ジギョウ</t>
    </rPh>
    <rPh sb="59" eb="61">
      <t>シュウリョウ</t>
    </rPh>
    <rPh sb="62" eb="63">
      <t>トモナ</t>
    </rPh>
    <rPh sb="65" eb="68">
      <t>チホウサイ</t>
    </rPh>
    <rPh sb="68" eb="70">
      <t>ゲンザイ</t>
    </rPh>
    <rPh sb="70" eb="71">
      <t>ダカ</t>
    </rPh>
    <rPh sb="72" eb="74">
      <t>ゲンショウ</t>
    </rPh>
    <rPh sb="78" eb="80">
      <t>ミコ</t>
    </rPh>
    <rPh sb="87" eb="89">
      <t>イゼン</t>
    </rPh>
    <rPh sb="92" eb="93">
      <t>タカ</t>
    </rPh>
    <rPh sb="94" eb="96">
      <t>スイジュン</t>
    </rPh>
    <rPh sb="99" eb="100">
      <t>キビ</t>
    </rPh>
    <rPh sb="102" eb="104">
      <t>ザイセイ</t>
    </rPh>
    <rPh sb="104" eb="106">
      <t>ジョウキョウ</t>
    </rPh>
    <rPh sb="115" eb="117">
      <t>ユウケイ</t>
    </rPh>
    <rPh sb="117" eb="119">
      <t>コテイ</t>
    </rPh>
    <rPh sb="119" eb="121">
      <t>シサン</t>
    </rPh>
    <rPh sb="121" eb="123">
      <t>ゲンカ</t>
    </rPh>
    <rPh sb="123" eb="125">
      <t>ショウキャク</t>
    </rPh>
    <rPh sb="125" eb="126">
      <t>リツ</t>
    </rPh>
    <rPh sb="139" eb="141">
      <t>コンゴ</t>
    </rPh>
    <rPh sb="142" eb="144">
      <t>タガク</t>
    </rPh>
    <rPh sb="145" eb="147">
      <t>コウキョウ</t>
    </rPh>
    <rPh sb="147" eb="149">
      <t>シセツ</t>
    </rPh>
    <rPh sb="150" eb="152">
      <t>コウシン</t>
    </rPh>
    <rPh sb="152" eb="154">
      <t>ケイヒ</t>
    </rPh>
    <rPh sb="163" eb="165">
      <t>コウキョウ</t>
    </rPh>
    <rPh sb="165" eb="167">
      <t>シセツ</t>
    </rPh>
    <rPh sb="167" eb="168">
      <t>トウ</t>
    </rPh>
    <rPh sb="168" eb="170">
      <t>ソウゴウ</t>
    </rPh>
    <rPh sb="170" eb="172">
      <t>カンリ</t>
    </rPh>
    <rPh sb="172" eb="174">
      <t>ケイカク</t>
    </rPh>
    <rPh sb="175" eb="176">
      <t>モト</t>
    </rPh>
    <rPh sb="179" eb="181">
      <t>シセツ</t>
    </rPh>
    <rPh sb="182" eb="184">
      <t>ケイカク</t>
    </rPh>
    <rPh sb="184" eb="185">
      <t>テキ</t>
    </rPh>
    <rPh sb="186" eb="188">
      <t>コウシン</t>
    </rPh>
    <rPh sb="188" eb="189">
      <t>オヨ</t>
    </rPh>
    <rPh sb="190" eb="192">
      <t>シセツ</t>
    </rPh>
    <rPh sb="192" eb="194">
      <t>ソウリョウ</t>
    </rPh>
    <rPh sb="195" eb="197">
      <t>シュクゲン</t>
    </rPh>
    <rPh sb="198" eb="199">
      <t>ツト</t>
    </rPh>
    <rPh sb="201" eb="203">
      <t>テキセツ</t>
    </rPh>
    <rPh sb="204" eb="206">
      <t>イジ</t>
    </rPh>
    <rPh sb="206" eb="208">
      <t>カンリ</t>
    </rPh>
    <rPh sb="209" eb="210">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</si>
</sst>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85459</c:v>
                </c:pt>
                <c:pt idx="4">
                  <c:v>83280</c:v>
                </c:pt>
              </c:numCache>
            </c:numRef>
          </c:val>
          <c:smooth val="0"/>
          <c:extLst>
            <c:ext xmlns:c16="http://schemas.microsoft.com/office/drawing/2014/chart" uri="{C3380CC4-5D6E-409C-BE32-E72D297353CC}">
              <c16:uniqueId val="{00000000-4ED8-4A3F-B12C-412F621A0A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45552</c:v>
                </c:pt>
                <c:pt idx="1">
                  <c:v>67395</c:v>
                </c:pt>
                <c:pt idx="2">
                  <c:v>120165</c:v>
                </c:pt>
                <c:pt idx="3">
                  <c:v>116876</c:v>
                </c:pt>
                <c:pt idx="4">
                  <c:v>87796</c:v>
                </c:pt>
              </c:numCache>
            </c:numRef>
          </c:val>
          <c:smooth val="0"/>
          <c:extLst>
            <c:ext xmlns:c16="http://schemas.microsoft.com/office/drawing/2014/chart" uri="{C3380CC4-5D6E-409C-BE32-E72D297353CC}">
              <c16:uniqueId val="{00000001-4ED8-4A3F-B12C-412F621A0A9E}"/>
            </c:ext>
          </c:extLst>
        </c:ser>
        <c:dLbls>
          <c:showLegendKey val="0"/>
          <c:showVal val="0"/>
          <c:showCatName val="0"/>
          <c:showSerName val="0"/>
          <c:showPercent val="0"/>
          <c:showBubbleSize val="0"/>
        </c:dLbls>
        <c:marker val="1"/>
        <c:smooth val="0"/>
        <c:axId val="169040512"/>
        <c:axId val="169054976"/>
      </c:lineChart>
      <c:catAx>
        <c:axId val="16904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54976"/>
        <c:crosses val="autoZero"/>
        <c:auto val="1"/>
        <c:lblAlgn val="ctr"/>
        <c:lblOffset val="100"/>
        <c:tickLblSkip val="1"/>
        <c:tickMarkSkip val="1"/>
        <c:noMultiLvlLbl val="0"/>
      </c:catAx>
      <c:valAx>
        <c:axId val="1690549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4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3.64</c:v>
                </c:pt>
                <c:pt idx="1">
                  <c:v>4.6399999999999997</c:v>
                </c:pt>
                <c:pt idx="2">
                  <c:v>3.9</c:v>
                </c:pt>
                <c:pt idx="3">
                  <c:v>4.6500000000000004</c:v>
                </c:pt>
                <c:pt idx="4">
                  <c:v>2.4900000000000002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5.29</c:v>
                </c:pt>
                <c:pt idx="1">
                  <c:v>7</c:v>
                </c:pt>
                <c:pt idx="2">
                  <c:v>7.01</c:v>
                </c:pt>
                <c:pt idx="3">
                  <c:v>6.94</c:v>
                </c:pt>
                <c:pt idx="4">
                  <c:v>7.05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7568"/>
        <c:axId val="9032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4.1100000000000003</c:v>
                </c:pt>
                <c:pt idx="1">
                  <c:v>2.94</c:v>
                </c:pt>
                <c:pt idx="2">
                  <c:v>-0.73</c:v>
                </c:pt>
                <c:pt idx="3">
                  <c:v>1.41</c:v>
                </c:pt>
                <c:pt idx="4">
                  <c:v>-1.58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7568"/>
        <c:axId val="90320256"/>
      </c:lineChart>
      <c:catAx>
        <c:axId val="903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20256"/>
        <c:crosses val="autoZero"/>
        <c:auto val="1"/>
        <c:lblAlgn val="ctr"/>
        <c:lblOffset val="100"/>
        <c:tickLblSkip val="1"/>
        <c:tickMarkSkip val="1"/>
        <c:noMultiLvlLbl val="0"/>
      </c:catAx>
      <c:valAx>
        <c:axId val="903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0.08</c:v>
                </c:pt>
                <c:pt idx="4">
                  <c:v>#N/A</c:v>
                </c:pt>
                <c:pt idx="5">
                  <c:v>0.08</c:v>
                </c:pt>
                <c:pt idx="6">
                  <c:v>#N/A</c:v>
                </c:pt>
                <c:pt idx="7">
                  <c:v>0.05</c:v>
                </c:pt>
                <c:pt idx="8">
                  <c:v>#N/A</c:v>
                </c:pt>
                <c:pt idx="9">
                  <c:v>0.04</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1.38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益田駅前地区市街地再開発事業特別会計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0.84</c:v>
                </c:pt>
                <c:pt idx="2">
                  <c:v>#N/A</c:v>
                </c:pt>
                <c:pt idx="3">
                  <c:v>0</c:v>
                </c:pt>
                <c:pt idx="4">
                  <c:v>#N/A</c:v>
                </c:pt>
                <c:pt idx="5">
                  <c:v>0</c:v>
                </c:pt>
                <c:pt idx="6">
                  <c:v>#N/A</c:v>
                </c:pt>
                <c:pt idx="7">
                  <c:v>0.03</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造林受託事業特別会計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0.06</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0.05</c:v>
                </c:pt>
                <c:pt idx="4">
                  <c:v>#N/A</c:v>
                </c:pt>
                <c:pt idx="5">
                  <c:v>0.03</c:v>
                </c:pt>
                <c:pt idx="6">
                  <c:v>#N/A</c:v>
                </c:pt>
                <c:pt idx="7">
                  <c:v>0.54</c:v>
                </c:pt>
                <c:pt idx="8">
                  <c:v>#N/A</c:v>
                </c:pt>
                <c:pt idx="9">
                  <c:v>0.49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1.84</c:v>
                </c:pt>
                <c:pt idx="2">
                  <c:v>#N/A</c:v>
                </c:pt>
                <c:pt idx="3">
                  <c:v>1.57</c:v>
                </c:pt>
                <c:pt idx="4">
                  <c:v>#N/A</c:v>
                </c:pt>
                <c:pt idx="5">
                  <c:v>1.52</c:v>
                </c:pt>
                <c:pt idx="6">
                  <c:v>#N/A</c:v>
                </c:pt>
                <c:pt idx="7">
                  <c:v>1.88</c:v>
                </c:pt>
                <c:pt idx="8">
                  <c:v>#N/A</c:v>
                </c:pt>
                <c:pt idx="9">
                  <c:v>1.19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0.48</c:v>
                </c:pt>
                <c:pt idx="2">
                  <c:v>#N/A</c:v>
                </c:pt>
                <c:pt idx="3">
                  <c:v>1.17</c:v>
                </c:pt>
                <c:pt idx="4">
                  <c:v>#N/A</c:v>
                </c:pt>
                <c:pt idx="5">
                  <c:v>2.0699999999999998</c:v>
                </c:pt>
                <c:pt idx="6">
                  <c:v>#N/A</c:v>
                </c:pt>
                <c:pt idx="7">
                  <c:v>0.53</c:v>
                </c:pt>
                <c:pt idx="8">
                  <c:v>#N/A</c:v>
                </c:pt>
                <c:pt idx="9">
                  <c:v>1.22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4.9800000000000004</c:v>
                </c:pt>
                <c:pt idx="2">
                  <c:v>#N/A</c:v>
                </c:pt>
                <c:pt idx="3">
                  <c:v>4.59</c:v>
                </c:pt>
                <c:pt idx="4">
                  <c:v>#N/A</c:v>
                </c:pt>
                <c:pt idx="5">
                  <c:v>3.86</c:v>
                </c:pt>
                <c:pt idx="6">
                  <c:v>#N/A</c:v>
                </c:pt>
                <c:pt idx="7">
                  <c:v>4.6100000000000003</c:v>
                </c:pt>
                <c:pt idx="8">
                  <c:v>#N/A</c:v>
                </c:pt>
                <c:pt idx="9">
                  <c:v>2.39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9.44</c:v>
                </c:pt>
                <c:pt idx="2">
                  <c:v>#N/A</c:v>
                </c:pt>
                <c:pt idx="3">
                  <c:v>8.94</c:v>
                </c:pt>
                <c:pt idx="4">
                  <c:v>#N/A</c:v>
                </c:pt>
                <c:pt idx="5">
                  <c:v>9.32</c:v>
                </c:pt>
                <c:pt idx="6">
                  <c:v>#N/A</c:v>
                </c:pt>
                <c:pt idx="7">
                  <c:v>9.5399999999999991</c:v>
                </c:pt>
                <c:pt idx="8">
                  <c:v>#N/A</c:v>
                </c:pt>
                <c:pt idx="9">
                  <c:v>10.33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1388032"/>
        <c:axId val="162296960"/>
      </c:barChart>
      <c:catAx>
        <c:axId val="1613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96960"/>
        <c:crosses val="autoZero"/>
        <c:auto val="1"/>
        <c:lblAlgn val="ctr"/>
        <c:lblOffset val="100"/>
        <c:tickLblSkip val="1"/>
        <c:tickMarkSkip val="1"/>
        <c:noMultiLvlLbl val="0"/>
      </c:catAx>
      <c:valAx>
        <c:axId val="16229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8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2567</c:v>
                </c:pt>
                <c:pt idx="5">
                  <c:v>2633</c:v>
                </c:pt>
                <c:pt idx="8">
                  <c:v>2875</c:v>
                </c:pt>
                <c:pt idx="11">
                  <c:v>2886</c:v>
                </c:pt>
                <c:pt idx="14">
                  <c:v>2876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3</c:v>
                </c:pt>
                <c:pt idx="6">
                  <c:v>2</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73</c:v>
                </c:pt>
                <c:pt idx="3">
                  <c:v>111</c:v>
                </c:pt>
                <c:pt idx="6">
                  <c:v>99</c:v>
                </c:pt>
                <c:pt idx="9">
                  <c:v>108</c:v>
                </c:pt>
                <c:pt idx="12">
                  <c:v>42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c:v>
                </c:pt>
                <c:pt idx="3">
                  <c:v>52</c:v>
                </c:pt>
                <c:pt idx="6">
                  <c:v>45</c:v>
                </c:pt>
                <c:pt idx="9">
                  <c:v>47</c:v>
                </c:pt>
                <c:pt idx="12">
                  <c:v>49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385</c:v>
                </c:pt>
                <c:pt idx="3">
                  <c:v>392</c:v>
                </c:pt>
                <c:pt idx="6">
                  <c:v>421</c:v>
                </c:pt>
                <c:pt idx="9">
                  <c:v>383</c:v>
                </c:pt>
                <c:pt idx="12">
                  <c:v>381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4003</c:v>
                </c:pt>
                <c:pt idx="3">
                  <c:v>3955</c:v>
                </c:pt>
                <c:pt idx="6">
                  <c:v>4215</c:v>
                </c:pt>
                <c:pt idx="9">
                  <c:v>4271</c:v>
                </c:pt>
                <c:pt idx="12">
                  <c:v>4223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270272"/>
        <c:axId val="167323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1948</c:v>
                </c:pt>
                <c:pt idx="2">
                  <c:v>#N/A</c:v>
                </c:pt>
                <c:pt idx="3">
                  <c:v>#N/A</c:v>
                </c:pt>
                <c:pt idx="4">
                  <c:v>1880</c:v>
                </c:pt>
                <c:pt idx="5">
                  <c:v>#N/A</c:v>
                </c:pt>
                <c:pt idx="6">
                  <c:v>#N/A</c:v>
                </c:pt>
                <c:pt idx="7">
                  <c:v>1907</c:v>
                </c:pt>
                <c:pt idx="8">
                  <c:v>#N/A</c:v>
                </c:pt>
                <c:pt idx="9">
                  <c:v>#N/A</c:v>
                </c:pt>
                <c:pt idx="10">
                  <c:v>1924</c:v>
                </c:pt>
                <c:pt idx="11">
                  <c:v>#N/A</c:v>
                </c:pt>
                <c:pt idx="12">
                  <c:v>#N/A</c:v>
                </c:pt>
                <c:pt idx="13">
                  <c:v>1820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270272"/>
        <c:axId val="167323136"/>
      </c:lineChart>
      <c:catAx>
        <c:axId val="16727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23136"/>
        <c:crosses val="autoZero"/>
        <c:auto val="1"/>
        <c:lblAlgn val="ctr"/>
        <c:lblOffset val="100"/>
        <c:tickLblSkip val="1"/>
        <c:tickMarkSkip val="1"/>
        <c:noMultiLvlLbl val="0"/>
      </c:catAx>
      <c:valAx>
        <c:axId val="16732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7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24562</c:v>
                </c:pt>
                <c:pt idx="5">
                  <c:v>24181</c:v>
                </c:pt>
                <c:pt idx="8">
                  <c:v>27422</c:v>
                </c:pt>
                <c:pt idx="11">
                  <c:v>28770</c:v>
                </c:pt>
                <c:pt idx="14">
                  <c:v>28247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1217</c:v>
                </c:pt>
                <c:pt idx="5">
                  <c:v>1051</c:v>
                </c:pt>
                <c:pt idx="8">
                  <c:v>1398</c:v>
                </c:pt>
                <c:pt idx="11">
                  <c:v>1388</c:v>
                </c:pt>
                <c:pt idx="14">
                  <c:v>2053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2490</c:v>
                </c:pt>
                <c:pt idx="5">
                  <c:v>2755</c:v>
                </c:pt>
                <c:pt idx="8">
                  <c:v>2871</c:v>
                </c:pt>
                <c:pt idx="11">
                  <c:v>2910</c:v>
                </c:pt>
                <c:pt idx="14">
                  <c:v>2794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133</c:v>
                </c:pt>
                <c:pt idx="3">
                  <c:v>8</c:v>
                </c:pt>
                <c:pt idx="6">
                  <c:v>6</c:v>
                </c:pt>
                <c:pt idx="9">
                  <c:v>4</c:v>
                </c:pt>
                <c:pt idx="12">
                  <c:v>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5774</c:v>
                </c:pt>
                <c:pt idx="3">
                  <c:v>5573</c:v>
                </c:pt>
                <c:pt idx="6">
                  <c:v>5271</c:v>
                </c:pt>
                <c:pt idx="9">
                  <c:v>5085</c:v>
                </c:pt>
                <c:pt idx="12">
                  <c:v>5041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297</c:v>
                </c:pt>
                <c:pt idx="3">
                  <c:v>271</c:v>
                </c:pt>
                <c:pt idx="6">
                  <c:v>256</c:v>
                </c:pt>
                <c:pt idx="9">
                  <c:v>222</c:v>
                </c:pt>
                <c:pt idx="12">
                  <c:v>184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5509</c:v>
                </c:pt>
                <c:pt idx="3">
                  <c:v>5664</c:v>
                </c:pt>
                <c:pt idx="6">
                  <c:v>5941</c:v>
                </c:pt>
                <c:pt idx="9">
                  <c:v>5759</c:v>
                </c:pt>
                <c:pt idx="12">
                  <c:v>5685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642</c:v>
                </c:pt>
                <c:pt idx="3">
                  <c:v>308</c:v>
                </c:pt>
                <c:pt idx="6">
                  <c:v>209</c:v>
                </c:pt>
                <c:pt idx="9">
                  <c:v>124</c:v>
                </c:pt>
                <c:pt idx="12">
                  <c:v>79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35298</c:v>
                </c:pt>
                <c:pt idx="3">
                  <c:v>36716</c:v>
                </c:pt>
                <c:pt idx="6">
                  <c:v>38718</c:v>
                </c:pt>
                <c:pt idx="9">
                  <c:v>39506</c:v>
                </c:pt>
                <c:pt idx="12">
                  <c:v>38779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335616"/>
        <c:axId val="168340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19384</c:v>
                </c:pt>
                <c:pt idx="2">
                  <c:v>#N/A</c:v>
                </c:pt>
                <c:pt idx="3">
                  <c:v>#N/A</c:v>
                </c:pt>
                <c:pt idx="4">
                  <c:v>20554</c:v>
                </c:pt>
                <c:pt idx="5">
                  <c:v>#N/A</c:v>
                </c:pt>
                <c:pt idx="6">
                  <c:v>#N/A</c:v>
                </c:pt>
                <c:pt idx="7">
                  <c:v>18708</c:v>
                </c:pt>
                <c:pt idx="8">
                  <c:v>#N/A</c:v>
                </c:pt>
                <c:pt idx="9">
                  <c:v>#N/A</c:v>
                </c:pt>
                <c:pt idx="10">
                  <c:v>17632</c:v>
                </c:pt>
                <c:pt idx="11">
                  <c:v>#N/A</c:v>
                </c:pt>
                <c:pt idx="12">
                  <c:v>#N/A</c:v>
                </c:pt>
                <c:pt idx="13">
                  <c:v>16675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335616"/>
        <c:axId val="168340864"/>
      </c:lineChart>
      <c:catAx>
        <c:axId val="16833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40864"/>
        <c:crosses val="autoZero"/>
        <c:auto val="1"/>
        <c:lblAlgn val="ctr"/>
        <c:lblOffset val="100"/>
        <c:tickLblSkip val="1"/>
        <c:tickMarkSkip val="1"/>
        <c:noMultiLvlLbl val="0"/>
      </c:catAx>
      <c:valAx>
        <c:axId val="16834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3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{CABC01B1-0238-4410-9AC0-07643CA22FA6}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335-40FB-8799-E1446E05F75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{4B209349-8136-46FD-975F-DA9178B0476D}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335-40FB-8799-E1446E05F75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{B40A8A3B-CEF0-4F68-8C4B-CEE906ACAF2B}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335-40FB-8799-E1446E05F753}"/>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{A6CCFDBE-E8F8-414D-A67C-3361CB0F4C16}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335-40FB-8799-E1446E05F75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{A954283B-4E15-41BC-8299-FDB0132B20B6}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335-40FB-8799-E1446E05F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57.3</c:v>
                </c:pt>
              </c:numCache>
            </c:numRef>
          </c:xVal>
          <c:yVal>
            <c:numRef>
              <c:f>公会計指標分析・財政指標組合せ分析表!$K$51:$O$51</c:f>
              <c:numCache>
                <c:formatCode>#,##0.0;"▲ "#,##0.0</c:formatCode>
                <c:ptCount val="5"/>
                <c:pt idx="3">
                  <c:v>142</c:v>
                </c:pt>
              </c:numCache>
            </c:numRef>
          </c:yVal>
          <c:smooth val="0"/>
          <c:extLst>
            <c:ext xmlns:c16="http://schemas.microsoft.com/office/drawing/2014/chart" uri="{C3380CC4-5D6E-409C-BE32-E72D297353CC}">
              <c16:uniqueId val="{00000005-A335-40FB-8799-E1446E05F75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{BA239140-A22D-48BA-AA36-BB3BBFA30140}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335-40FB-8799-E1446E05F75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{1668AC88-80AB-479E-9821-F07FC8D37E60}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335-40FB-8799-E1446E05F75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{7D0C0533-04FC-4ACF-BD79-F37354ECD5E8}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335-40FB-8799-E1446E05F753}"/>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{6EF011AA-FDAA-47EB-910D-60708810E40B}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335-40FB-8799-E1446E05F75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{C3DAFCB6-9E97-4567-A46F-2A2CDE2E5582}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335-40FB-8799-E1446E05F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A335-40FB-8799-E1446E05F753}"/>
            </c:ext>
          </c:extLst>
        </c:ser>
        <c:dLbls>
          <c:showLegendKey val="0"/>
          <c:showVal val="0"/>
          <c:showCatName val="0"/>
          <c:showSerName val="0"/>
          <c:showPercent val="0"/>
          <c:showBubbleSize val="0"/>
        </c:dLbls>
        <c:axId val="72666496"/>
        <c:axId val="72726016"/>
      </c:scatterChart>
      <c:valAx>
        <c:axId val="72666496"/>
        <c:scaling>
          <c:orientation val="minMax"/>
          <c:max val="57.7"/>
          <c:min val="52.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26016"/>
        <c:crosses val="autoZero"/>
        <c:crossBetween val="midCat"/>
      </c:valAx>
      <c:valAx>
        <c:axId val="72726016"/>
        <c:scaling>
          <c:orientation val="minMax"/>
          <c:max val="156"/>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66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{EF34BF6D-EBFC-48F8-B1EC-FB0208442A8F}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E30-4149-BCA9-B4AB2E3817D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{9F3F8508-725C-4E5B-8044-D243E433F67C}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E30-4149-BCA9-B4AB2E3817D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{29E609B1-C209-4A3F-B9D2-79968283F3B2}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E30-4149-BCA9-B4AB2E3817D4}"/>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{5A1881FD-110F-40B7-B52E-FD36E25DFB08}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E30-4149-BCA9-B4AB2E3817D4}"/>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{9BD4457C-95B8-43AF-BAF3-FE3B0C65B074}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E30-4149-BCA9-B4AB2E3817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15.6</c:v>
                </c:pt>
                <c:pt idx="2">
                  <c:v>15.2</c:v>
                </c:pt>
                <c:pt idx="3">
                  <c:v>15.3</c:v>
                </c:pt>
                <c:pt idx="4">
                  <c:v>15.3</c:v>
                </c:pt>
              </c:numCache>
            </c:numRef>
          </c:xVal>
          <c:yVal>
            <c:numRef>
              <c:f>公会計指標分析・財政指標組合せ分析表!$K$73:$O$73</c:f>
              <c:numCache>
                <c:formatCode>#,##0.0;"▲ "#,##0.0</c:formatCode>
                <c:ptCount val="5"/>
                <c:pt idx="0">
                  <c:v>153.1</c:v>
                </c:pt>
                <c:pt idx="1">
                  <c:v>163.6</c:v>
                </c:pt>
                <c:pt idx="2">
                  <c:v>152.30000000000001</c:v>
                </c:pt>
                <c:pt idx="3">
                  <c:v>142</c:v>
                </c:pt>
                <c:pt idx="4">
                  <c:v>136.69999999999999</c:v>
                </c:pt>
              </c:numCache>
            </c:numRef>
          </c:yVal>
          <c:smooth val="0"/>
          <c:extLst>
            <c:ext xmlns:c16="http://schemas.microsoft.com/office/drawing/2014/chart" uri="{C3380CC4-5D6E-409C-BE32-E72D297353CC}">
              <c16:uniqueId val="{00000005-CE30-4149-BCA9-B4AB2E3817D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{DF2FC459-34E1-41C1-B4E7-0A4828177150}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E30-4149-BCA9-B4AB2E3817D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{2350A5EA-5BEC-4FD6-BF7E-657B4B0DCC6E}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E30-4149-BCA9-B4AB2E3817D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{36314763-D251-4816-8998-ECBF7F58F940}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E30-4149-BCA9-B4AB2E3817D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{17DA83DF-3364-4484-AFBF-E2288B280902}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E30-4149-BCA9-B4AB2E3817D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{98D5F236-D492-4C11-A2F4-A28975FE7055}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E30-4149-BCA9-B4AB2E3817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10.7</c:v>
                </c:pt>
                <c:pt idx="4">
                  <c:v>10</c:v>
                </c:pt>
              </c:numCache>
            </c:numRef>
          </c:xVal>
          <c:yVal>
            <c:numRef>
              <c:f>公会計指標分析・財政指標組合せ分析表!$K$77:$O$77</c:f>
              <c:numCache>
                <c:formatCode>#,##0.0;"▲ "#,##0.0</c:formatCode>
                <c:ptCount val="5"/>
                <c:pt idx="0">
                  <c:v>58.2</c:v>
                </c:pt>
                <c:pt idx="1">
                  <c:v>50.3</c:v>
                </c:pt>
                <c:pt idx="2">
                  <c:v>45.9</c:v>
                </c:pt>
                <c:pt idx="3">
                  <c:v>58.5</c:v>
                </c:pt>
                <c:pt idx="4">
                  <c:v>54.6</c:v>
                </c:pt>
              </c:numCache>
            </c:numRef>
          </c:yVal>
          <c:smooth val="0"/>
          <c:extLst>
            <c:ext xmlns:c16="http://schemas.microsoft.com/office/drawing/2014/chart" uri="{C3380CC4-5D6E-409C-BE32-E72D297353CC}">
              <c16:uniqueId val="{0000000B-CE30-4149-BCA9-B4AB2E3817D4}"/>
            </c:ext>
          </c:extLst>
        </c:ser>
        <c:dLbls>
          <c:showLegendKey val="0"/>
          <c:showVal val="0"/>
          <c:showCatName val="0"/>
          <c:showSerName val="0"/>
          <c:showPercent val="0"/>
          <c:showBubbleSize val="0"/>
        </c:dLbls>
        <c:axId val="72551424"/>
        <c:axId val="72803456"/>
      </c:scatterChart>
      <c:valAx>
        <c:axId val="72551424"/>
        <c:scaling>
          <c:orientation val="minMax"/>
          <c:max val="16.8"/>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3456"/>
        <c:crosses val="autoZero"/>
        <c:crossBetween val="midCat"/>
      </c:valAx>
      <c:valAx>
        <c:axId val="72803456"/>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514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自主財源が乏しく、地方債に依存</a:t>
          </a:r>
          <a:r>
            <a:rPr kumimoji="1" lang="ja-JP" altLang="en-US" sz="1100">
              <a:solidFill>
                <a:schemeClr val="dk1"/>
              </a:solidFill>
              <a:effectLst/>
              <a:latin typeface="+mn-lt"/>
              <a:ea typeface="+mn-ea"/>
              <a:cs typeface="+mn-cs"/>
            </a:rPr>
            <a:t>している状況の中で平成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年度までに大規模事業を集中して実施してきた経過もあり、</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高い水準となっているが、交付税算入率の高い有利な地方債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することで実質公債費比率の分子の増加抑制を図っている。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年度で市役所本庁舎耐震化事業及び福祉施設整備等に係る支出が終了したことにより、債務負担行為に基づく支出額が減となっており、実質公債費比率の分子全体では前年度に対して</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百万円の減となっている。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公共下水道事業の進捗に伴い、公営企業債の元利償還金に対する繰入金の増加も懸念されることから、普通建設事業の取捨選択による地方債発行額の抑制や繰上償還等によって分子の縮減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年度で</a:t>
          </a:r>
          <a:r>
            <a:rPr kumimoji="1" lang="ja-JP" altLang="ja-JP" sz="1100">
              <a:solidFill>
                <a:schemeClr val="dk1"/>
              </a:solidFill>
              <a:effectLst/>
              <a:latin typeface="+mn-lt"/>
              <a:ea typeface="+mn-ea"/>
              <a:cs typeface="+mn-cs"/>
            </a:rPr>
            <a:t>学校給食センター建設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益田赤十字病院の建設支援などの</a:t>
          </a:r>
          <a:r>
            <a:rPr kumimoji="1" lang="ja-JP" altLang="ja-JP" sz="1100" baseline="0">
              <a:solidFill>
                <a:schemeClr val="dk1"/>
              </a:solidFill>
              <a:effectLst/>
              <a:latin typeface="+mn-lt"/>
              <a:ea typeface="+mn-ea"/>
              <a:cs typeface="+mn-cs"/>
            </a:rPr>
            <a:t>大規模事業</a:t>
          </a:r>
          <a:r>
            <a:rPr kumimoji="1" lang="ja-JP" altLang="en-US" sz="1100" baseline="0">
              <a:solidFill>
                <a:schemeClr val="dk1"/>
              </a:solidFill>
              <a:effectLst/>
              <a:latin typeface="+mn-lt"/>
              <a:ea typeface="+mn-ea"/>
              <a:cs typeface="+mn-cs"/>
            </a:rPr>
            <a:t>が終了したことで平成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年度においては地方債発行額が大幅に減少し、</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についても減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。さらに市役所本庁舎耐震化事業などの終了に伴い債務負担行為に基づく支出予定額についても減となっており将来負担額全体の減に繋がった。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償還終了による基準財政需要額算入見込額の減や充当可能基金の減はあるものの、充当可能特定歳入である中須東原遺跡史跡等買上げ事業に係る国庫支出金等が増となったことで将来負担比率の分子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大規模事業が終了したことで地方債残高は減少していく見込みではあるが、引き続き</a:t>
          </a:r>
          <a:r>
            <a:rPr kumimoji="1" lang="ja-JP" altLang="ja-JP" sz="1100">
              <a:solidFill>
                <a:schemeClr val="dk1"/>
              </a:solidFill>
              <a:effectLst/>
              <a:latin typeface="+mn-lt"/>
              <a:ea typeface="+mn-ea"/>
              <a:cs typeface="+mn-cs"/>
            </a:rPr>
            <a:t>行財政改革による歳出削減</a:t>
          </a:r>
          <a:r>
            <a:rPr kumimoji="1" lang="ja-JP" altLang="en-US" sz="1100">
              <a:solidFill>
                <a:schemeClr val="dk1"/>
              </a:solidFill>
              <a:effectLst/>
              <a:latin typeface="+mn-lt"/>
              <a:ea typeface="+mn-ea"/>
              <a:cs typeface="+mn-cs"/>
            </a:rPr>
            <a:t>に努めるとともに</a:t>
          </a:r>
          <a:r>
            <a:rPr kumimoji="1" lang="ja-JP" altLang="ja-JP" sz="1100">
              <a:solidFill>
                <a:schemeClr val="dk1"/>
              </a:solidFill>
              <a:effectLst/>
              <a:latin typeface="+mn-lt"/>
              <a:ea typeface="+mn-ea"/>
              <a:cs typeface="+mn-cs"/>
            </a:rPr>
            <a:t>、普通建設事業等の取捨選択による地方債発行額の抑制、繰上償還による地方債残高の減少に取り組み、後世への負担を少しでも軽減するよう、財政の健全化を図る。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48,013
47,694
733.19
27,498,204
27,084,179
373,347
14,994,330
38,920,143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136.7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厳しい財政状況の中で、老朽化した施設の更新を先送りしており、有形固定資産減価償却率は類似団体平均を上回っている。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そのような中で、平成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年間で総延床面積を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％縮減する目標を掲げ、現在個別計画の策定に取り組んでいるところである。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今後は、個別計画を策定し計画的な施設の更新を行うとともに、多機能化・集約化・複合化など適正な施設保有量の実現に向けた取り組みを行っていく。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63077</xdr:rowOff>
    </xdr:from>
    <xdr:to>
      <xdr:col>3</xdr:col>
      <xdr:colOff>511175</xdr:colOff>
      <xdr:row>29</xdr:row>
      <xdr:rowOff>164677</xdr:rowOff>
    </xdr:to>
    <xdr:sp macro="" textlink="">
      <xdr:nvSpPr>
        <xdr:cNvPr id="77" name="円/楕円 76"/>
        <xdr:cNvSpPr/>
      </xdr:nvSpPr>
      <xdr:spPr>
        <a:xfrm>
          <a:off x="4000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9754</xdr:rowOff>
    </xdr:from>
    <xdr:ext cx="405111" cy="259045"/>
    <xdr:sp macro="" textlink="">
      <xdr:nvSpPr>
        <xdr:cNvPr id="79" name="n_1mainValue有形固定資産減価償却率"/>
        <xdr:cNvSpPr txBox="1"/>
      </xdr:nvSpPr>
      <xdr:spPr>
        <a:xfrm>
          <a:off x="3836043"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48,013
47,694
733.19
27,498,204
27,084,179
373,347
14,994,330
38,920,143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162560</xdr:rowOff>
    </xdr:from>
    <xdr:to>
      <xdr:col>5</xdr:col>
      <xdr:colOff>409575</xdr:colOff>
      <xdr:row>37</xdr:row>
      <xdr:rowOff>92710</xdr:rowOff>
    </xdr:to>
    <xdr:sp macro="" textlink="">
      <xdr:nvSpPr>
        <xdr:cNvPr id="66" name="円/楕円 65"/>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109237</xdr:rowOff>
    </xdr:from>
    <xdr:ext cx="405111" cy="259045"/>
    <xdr:sp macro="" textlink="">
      <xdr:nvSpPr>
        <xdr:cNvPr id="68" name="n_1mainValue【道路】&#10;有形固定資産減価償却率"/>
        <xdr:cNvSpPr txBox="1"/>
      </xdr:nvSpPr>
      <xdr:spPr>
        <a:xfrm>
          <a:off x="3582043"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170835</xdr:rowOff>
    </xdr:from>
    <xdr:to>
      <xdr:col>14</xdr:col>
      <xdr:colOff>79375</xdr:colOff>
      <xdr:row>39</xdr:row>
      <xdr:rowOff>100985</xdr:rowOff>
    </xdr:to>
    <xdr:sp macro="" textlink="">
      <xdr:nvSpPr>
        <xdr:cNvPr id="103" name="円/楕円 102"/>
        <xdr:cNvSpPr/>
      </xdr:nvSpPr>
      <xdr:spPr>
        <a:xfrm>
          <a:off x="9588500" y="66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92112</xdr:rowOff>
    </xdr:from>
    <xdr:ext cx="534377" cy="259045"/>
    <xdr:sp macro="" textlink="">
      <xdr:nvSpPr>
        <xdr:cNvPr id="105" name="n_1mainValue【道路】&#10;一人当たり延長"/>
        <xdr:cNvSpPr txBox="1"/>
      </xdr:nvSpPr>
      <xdr:spPr>
        <a:xfrm>
          <a:off x="9359410" y="67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33020</xdr:rowOff>
    </xdr:from>
    <xdr:to>
      <xdr:col>5</xdr:col>
      <xdr:colOff>409575</xdr:colOff>
      <xdr:row>58</xdr:row>
      <xdr:rowOff>134620</xdr:rowOff>
    </xdr:to>
    <xdr:sp macro="" textlink="">
      <xdr:nvSpPr>
        <xdr:cNvPr id="143" name="円/楕円 142"/>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151147</xdr:rowOff>
    </xdr:from>
    <xdr:ext cx="405111" cy="259045"/>
    <xdr:sp macro="" textlink="">
      <xdr:nvSpPr>
        <xdr:cNvPr id="145" name="n_1mainValue【橋りょう・トンネル】&#10;有形固定資産減価償却率"/>
        <xdr:cNvSpPr txBox="1"/>
      </xdr:nvSpPr>
      <xdr:spPr>
        <a:xfrm>
          <a:off x="3582043"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128211</xdr:rowOff>
    </xdr:from>
    <xdr:to>
      <xdr:col>14</xdr:col>
      <xdr:colOff>79375</xdr:colOff>
      <xdr:row>60</xdr:row>
      <xdr:rowOff>58361</xdr:rowOff>
    </xdr:to>
    <xdr:sp macro="" textlink="">
      <xdr:nvSpPr>
        <xdr:cNvPr id="182" name="円/楕円 181"/>
        <xdr:cNvSpPr/>
      </xdr:nvSpPr>
      <xdr:spPr>
        <a:xfrm>
          <a:off x="9588500" y="102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74888</xdr:rowOff>
    </xdr:from>
    <xdr:ext cx="599010" cy="259045"/>
    <xdr:sp macro="" textlink="">
      <xdr:nvSpPr>
        <xdr:cNvPr id="184" name="n_1mainValue【橋りょう・トンネル】&#10;一人当たり有形固定資産（償却資産）額"/>
        <xdr:cNvSpPr txBox="1"/>
      </xdr:nvSpPr>
      <xdr:spPr>
        <a:xfrm>
          <a:off x="9327094" y="100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124461</xdr:rowOff>
    </xdr:from>
    <xdr:to>
      <xdr:col>5</xdr:col>
      <xdr:colOff>409575</xdr:colOff>
      <xdr:row>85</xdr:row>
      <xdr:rowOff>54611</xdr:rowOff>
    </xdr:to>
    <xdr:sp macro="" textlink="">
      <xdr:nvSpPr>
        <xdr:cNvPr id="220" name="円/楕円 219"/>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1"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45738</xdr:rowOff>
    </xdr:from>
    <xdr:ext cx="405111" cy="259045"/>
    <xdr:sp macro="" textlink="">
      <xdr:nvSpPr>
        <xdr:cNvPr id="222" name="n_1mainValue【公営住宅】&#10;有形固定資産減価償却率"/>
        <xdr:cNvSpPr txBox="1"/>
      </xdr:nvSpPr>
      <xdr:spPr>
        <a:xfrm>
          <a:off x="3582043"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43078</xdr:rowOff>
    </xdr:from>
    <xdr:to>
      <xdr:col>14</xdr:col>
      <xdr:colOff>79375</xdr:colOff>
      <xdr:row>83</xdr:row>
      <xdr:rowOff>144678</xdr:rowOff>
    </xdr:to>
    <xdr:sp macro="" textlink="">
      <xdr:nvSpPr>
        <xdr:cNvPr id="257" name="円/楕円 256"/>
        <xdr:cNvSpPr/>
      </xdr:nvSpPr>
      <xdr:spPr>
        <a:xfrm>
          <a:off x="9588500" y="14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135805</xdr:rowOff>
    </xdr:from>
    <xdr:ext cx="469744" cy="259045"/>
    <xdr:sp macro="" textlink="">
      <xdr:nvSpPr>
        <xdr:cNvPr id="259" name="n_1mainValue【公営住宅】&#10;一人当たり面積"/>
        <xdr:cNvSpPr txBox="1"/>
      </xdr:nvSpPr>
      <xdr:spPr>
        <a:xfrm>
          <a:off x="9391727" y="1436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1" name="テキスト ボックス 27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9" name="テキスト ボックス 2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22861</xdr:rowOff>
    </xdr:from>
    <xdr:to>
      <xdr:col>6</xdr:col>
      <xdr:colOff>510540</xdr:colOff>
      <xdr:row>108</xdr:row>
      <xdr:rowOff>133350</xdr:rowOff>
    </xdr:to>
    <xdr:cxnSp macro="">
      <xdr:nvCxnSpPr>
        <xdr:cNvPr id="283" name="直線コネクタ 282"/>
        <xdr:cNvCxnSpPr/>
      </xdr:nvCxnSpPr>
      <xdr:spPr>
        <a:xfrm flipV="1">
          <a:off x="4634865" y="17510761"/>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137177</xdr:rowOff>
    </xdr:from>
    <xdr:ext cx="340478" cy="259045"/>
    <xdr:sp macro="" textlink="">
      <xdr:nvSpPr>
        <xdr:cNvPr id="284" name="【港湾・漁港】&#10;有形固定資産減価償却率最小値テキスト"/>
        <xdr:cNvSpPr txBox="1"/>
      </xdr:nvSpPr>
      <xdr:spPr>
        <a:xfrm>
          <a:off x="4724400" y="1865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133350</xdr:rowOff>
    </xdr:from>
    <xdr:to>
      <xdr:col>6</xdr:col>
      <xdr:colOff>600075</xdr:colOff>
      <xdr:row>108</xdr:row>
      <xdr:rowOff>133350</xdr:rowOff>
    </xdr:to>
    <xdr:cxnSp macro="">
      <xdr:nvCxnSpPr>
        <xdr:cNvPr id="285" name="直線コネクタ 284"/>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140988</xdr:rowOff>
    </xdr:from>
    <xdr:ext cx="405111" cy="259045"/>
    <xdr:sp macro="" textlink="">
      <xdr:nvSpPr>
        <xdr:cNvPr id="286" name="【港湾・漁港】&#10;有形固定資産減価償却率最大値テキスト"/>
        <xdr:cNvSpPr txBox="1"/>
      </xdr:nvSpPr>
      <xdr:spPr>
        <a:xfrm>
          <a:off x="4724400"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102</xdr:row>
      <xdr:rowOff>22861</xdr:rowOff>
    </xdr:from>
    <xdr:to>
      <xdr:col>6</xdr:col>
      <xdr:colOff>600075</xdr:colOff>
      <xdr:row>102</xdr:row>
      <xdr:rowOff>22861</xdr:rowOff>
    </xdr:to>
    <xdr:cxnSp macro="">
      <xdr:nvCxnSpPr>
        <xdr:cNvPr id="287" name="直線コネクタ 286"/>
        <xdr:cNvCxnSpPr/>
      </xdr:nvCxnSpPr>
      <xdr:spPr>
        <a:xfrm>
          <a:off x="4546600" y="1751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11447</xdr:rowOff>
    </xdr:from>
    <xdr:ext cx="405111" cy="259045"/>
    <xdr:sp macro="" textlink="">
      <xdr:nvSpPr>
        <xdr:cNvPr id="288" name="【港湾・漁港】&#10;有形固定資産減価償却率平均値テキスト"/>
        <xdr:cNvSpPr txBox="1"/>
      </xdr:nvSpPr>
      <xdr:spPr>
        <a:xfrm>
          <a:off x="47244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33020</xdr:rowOff>
    </xdr:from>
    <xdr:to>
      <xdr:col>6</xdr:col>
      <xdr:colOff>561975</xdr:colOff>
      <xdr:row>103</xdr:row>
      <xdr:rowOff>134620</xdr:rowOff>
    </xdr:to>
    <xdr:sp macro="" textlink="">
      <xdr:nvSpPr>
        <xdr:cNvPr id="289" name="フローチャート : 判断 288"/>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133986</xdr:rowOff>
    </xdr:from>
    <xdr:to>
      <xdr:col>5</xdr:col>
      <xdr:colOff>409575</xdr:colOff>
      <xdr:row>103</xdr:row>
      <xdr:rowOff>64136</xdr:rowOff>
    </xdr:to>
    <xdr:sp macro="" textlink="">
      <xdr:nvSpPr>
        <xdr:cNvPr id="290" name="フローチャート : 判断 289"/>
        <xdr:cNvSpPr/>
      </xdr:nvSpPr>
      <xdr:spPr>
        <a:xfrm>
          <a:off x="3746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12064</xdr:rowOff>
    </xdr:from>
    <xdr:to>
      <xdr:col>5</xdr:col>
      <xdr:colOff>409575</xdr:colOff>
      <xdr:row>101</xdr:row>
      <xdr:rowOff>113664</xdr:rowOff>
    </xdr:to>
    <xdr:sp macro="" textlink="">
      <xdr:nvSpPr>
        <xdr:cNvPr id="296" name="円/楕円 295"/>
        <xdr:cNvSpPr/>
      </xdr:nvSpPr>
      <xdr:spPr>
        <a:xfrm>
          <a:off x="3746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55263</xdr:rowOff>
    </xdr:from>
    <xdr:ext cx="405111" cy="259045"/>
    <xdr:sp macro="" textlink="">
      <xdr:nvSpPr>
        <xdr:cNvPr id="297" name="n_1aveValue【港湾・漁港】&#10;有形固定資産減価償却率"/>
        <xdr:cNvSpPr txBox="1"/>
      </xdr:nvSpPr>
      <xdr:spPr>
        <a:xfrm>
          <a:off x="3582043"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130191</xdr:rowOff>
    </xdr:from>
    <xdr:ext cx="405111" cy="259045"/>
    <xdr:sp macro="" textlink="">
      <xdr:nvSpPr>
        <xdr:cNvPr id="298" name="n_1mainValue【港湾・漁港】&#10;有形固定資産減価償却率"/>
        <xdr:cNvSpPr txBox="1"/>
      </xdr:nvSpPr>
      <xdr:spPr>
        <a:xfrm>
          <a:off x="3582043"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2" name="直線コネクタ 321"/>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3"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4" name="直線コネクタ 323"/>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5"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6" name="直線コネクタ 325"/>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7"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8" name="フローチャート : 判断 327"/>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9" name="フローチャート : 判断 328"/>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118715</xdr:rowOff>
    </xdr:from>
    <xdr:to>
      <xdr:col>14</xdr:col>
      <xdr:colOff>79375</xdr:colOff>
      <xdr:row>107</xdr:row>
      <xdr:rowOff>48865</xdr:rowOff>
    </xdr:to>
    <xdr:sp macro="" textlink="">
      <xdr:nvSpPr>
        <xdr:cNvPr id="335" name="円/楕円 334"/>
        <xdr:cNvSpPr/>
      </xdr:nvSpPr>
      <xdr:spPr>
        <a:xfrm>
          <a:off x="9588500" y="182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6"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39992</xdr:rowOff>
    </xdr:from>
    <xdr:ext cx="534377" cy="259045"/>
    <xdr:sp macro="" textlink="">
      <xdr:nvSpPr>
        <xdr:cNvPr id="337" name="n_1mainValue【港湾・漁港】&#10;一人当たり有形固定資産（償却資産）額"/>
        <xdr:cNvSpPr txBox="1"/>
      </xdr:nvSpPr>
      <xdr:spPr>
        <a:xfrm>
          <a:off x="9359411" y="183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2" name="直線コネクタ 36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4" name="直線コネクタ 36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8" name="フローチャート : 判断 36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9" name="フローチャート : 判断 36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95885</xdr:rowOff>
    </xdr:from>
    <xdr:to>
      <xdr:col>22</xdr:col>
      <xdr:colOff>415925</xdr:colOff>
      <xdr:row>34</xdr:row>
      <xdr:rowOff>26035</xdr:rowOff>
    </xdr:to>
    <xdr:sp macro="" textlink="">
      <xdr:nvSpPr>
        <xdr:cNvPr id="375" name="円/楕円 374"/>
        <xdr:cNvSpPr/>
      </xdr:nvSpPr>
      <xdr:spPr>
        <a:xfrm>
          <a:off x="15430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42562</xdr:rowOff>
    </xdr:from>
    <xdr:ext cx="405111" cy="259045"/>
    <xdr:sp macro="" textlink="">
      <xdr:nvSpPr>
        <xdr:cNvPr id="377" name="n_1mainValue【認定こども園・幼稚園・保育所】&#10;有形固定資産減価償却率"/>
        <xdr:cNvSpPr txBox="1"/>
      </xdr:nvSpPr>
      <xdr:spPr>
        <a:xfrm>
          <a:off x="15266043"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9" name="直線コネクタ 39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1" name="直線コネクタ 40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3" name="直線コネクタ 40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5" name="フローチャート : 判断 40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6" name="フローチャート : 判断 40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66548</xdr:rowOff>
    </xdr:from>
    <xdr:to>
      <xdr:col>31</xdr:col>
      <xdr:colOff>85725</xdr:colOff>
      <xdr:row>41</xdr:row>
      <xdr:rowOff>168148</xdr:rowOff>
    </xdr:to>
    <xdr:sp macro="" textlink="">
      <xdr:nvSpPr>
        <xdr:cNvPr id="412" name="円/楕円 411"/>
        <xdr:cNvSpPr/>
      </xdr:nvSpPr>
      <xdr:spPr>
        <a:xfrm>
          <a:off x="21272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413"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159275</xdr:rowOff>
    </xdr:from>
    <xdr:ext cx="469744" cy="259045"/>
    <xdr:sp macro="" textlink="">
      <xdr:nvSpPr>
        <xdr:cNvPr id="414" name="n_1mainValue【認定こども園・幼稚園・保育所】&#10;一人当たり面積"/>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5" name="テキスト ボックス 4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6" name="直線コネクタ 4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7" name="テキスト ボックス 4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8" name="直線コネクタ 4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9" name="テキスト ボックス 4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0" name="直線コネクタ 4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1" name="テキスト ボックス 4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2" name="直線コネクタ 4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3" name="テキスト ボックス 4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7" name="直線コネクタ 43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9" name="直線コネクタ 43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1" name="直線コネクタ 44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3" name="フローチャート : 判断 44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4" name="フローチャート : 判断 44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20066</xdr:rowOff>
    </xdr:from>
    <xdr:to>
      <xdr:col>22</xdr:col>
      <xdr:colOff>415925</xdr:colOff>
      <xdr:row>57</xdr:row>
      <xdr:rowOff>121666</xdr:rowOff>
    </xdr:to>
    <xdr:sp macro="" textlink="">
      <xdr:nvSpPr>
        <xdr:cNvPr id="450" name="円/楕円 449"/>
        <xdr:cNvSpPr/>
      </xdr:nvSpPr>
      <xdr:spPr>
        <a:xfrm>
          <a:off x="15430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51"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138193</xdr:rowOff>
    </xdr:from>
    <xdr:ext cx="405111" cy="259045"/>
    <xdr:sp macro="" textlink="">
      <xdr:nvSpPr>
        <xdr:cNvPr id="452" name="n_1mainValue【学校施設】&#10;有形固定資産減価償却率"/>
        <xdr:cNvSpPr txBox="1"/>
      </xdr:nvSpPr>
      <xdr:spPr>
        <a:xfrm>
          <a:off x="15266043"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6" name="直線コネクタ 47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8" name="直線コネクタ 47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0" name="直線コネクタ 47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2" name="フローチャート : 判断 48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3" name="フローチャート : 判断 48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144272</xdr:rowOff>
    </xdr:from>
    <xdr:to>
      <xdr:col>31</xdr:col>
      <xdr:colOff>85725</xdr:colOff>
      <xdr:row>61</xdr:row>
      <xdr:rowOff>74422</xdr:rowOff>
    </xdr:to>
    <xdr:sp macro="" textlink="">
      <xdr:nvSpPr>
        <xdr:cNvPr id="489" name="円/楕円 488"/>
        <xdr:cNvSpPr/>
      </xdr:nvSpPr>
      <xdr:spPr>
        <a:xfrm>
          <a:off x="21272500" y="104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90"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90949</xdr:rowOff>
    </xdr:from>
    <xdr:ext cx="469744" cy="259045"/>
    <xdr:sp macro="" textlink="">
      <xdr:nvSpPr>
        <xdr:cNvPr id="491" name="n_1mainValue【学校施設】&#10;一人当たり面積"/>
        <xdr:cNvSpPr txBox="1"/>
      </xdr:nvSpPr>
      <xdr:spPr>
        <a:xfrm>
          <a:off x="21075727" y="102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6" name="直線コネクタ 515"/>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7"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8" name="直線コネクタ 517"/>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21"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2" name="フローチャート : 判断 521"/>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3" name="フローチャート : 判断 522"/>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29" name="円/楕円 528"/>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30"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31"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3" name="直線コネクタ 55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5" name="直線コネクタ 55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7" name="直線コネクタ 55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59" name="フローチャート : 判断 55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60" name="フローチャート : 判断 55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21589</xdr:rowOff>
    </xdr:from>
    <xdr:to>
      <xdr:col>31</xdr:col>
      <xdr:colOff>85725</xdr:colOff>
      <xdr:row>83</xdr:row>
      <xdr:rowOff>123189</xdr:rowOff>
    </xdr:to>
    <xdr:sp macro="" textlink="">
      <xdr:nvSpPr>
        <xdr:cNvPr id="566" name="円/楕円 565"/>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7"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114316</xdr:rowOff>
    </xdr:from>
    <xdr:ext cx="469744" cy="259045"/>
    <xdr:sp macro="" textlink="">
      <xdr:nvSpPr>
        <xdr:cNvPr id="568" name="n_1mainValue【児童館】&#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6" name="正方形/長方形 5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9" name="テキスト ボックス 5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0" name="直線コネクタ 57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1" name="テキスト ボックス 58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2" name="直線コネクタ 58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3" name="テキスト ボックス 58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4" name="直線コネクタ 58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5" name="テキスト ボックス 58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6" name="直線コネクタ 58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7" name="テキスト ボックス 58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8" name="直線コネクタ 58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9" name="テキスト ボックス 58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0" name="直線コネクタ 58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1" name="テキスト ボックス 59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3" name="テキスト ボックス 5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5" name="直線コネクタ 59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7" name="直線コネクタ 59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99" name="直線コネクタ 59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1" name="フローチャート : 判断 60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2" name="フローチャート : 判断 60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115207</xdr:rowOff>
    </xdr:from>
    <xdr:to>
      <xdr:col>22</xdr:col>
      <xdr:colOff>415925</xdr:colOff>
      <xdr:row>102</xdr:row>
      <xdr:rowOff>45357</xdr:rowOff>
    </xdr:to>
    <xdr:sp macro="" textlink="">
      <xdr:nvSpPr>
        <xdr:cNvPr id="608" name="円/楕円 607"/>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60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61884</xdr:rowOff>
    </xdr:from>
    <xdr:ext cx="405111" cy="259045"/>
    <xdr:sp macro="" textlink="">
      <xdr:nvSpPr>
        <xdr:cNvPr id="610" name="n_1mainValue【公民館】&#10;有形固定資産減価償却率"/>
        <xdr:cNvSpPr txBox="1"/>
      </xdr:nvSpPr>
      <xdr:spPr>
        <a:xfrm>
          <a:off x="15266043"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1" name="直線コネクタ 6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2" name="テキスト ボックス 6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3" name="直線コネクタ 6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4" name="テキスト ボックス 6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5" name="直線コネクタ 6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6" name="テキスト ボックス 6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7" name="直線コネクタ 6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8" name="テキスト ボックス 6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2" name="直線コネクタ 63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4" name="直線コネクタ 63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6" name="直線コネクタ 63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8" name="フローチャート : 判断 63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39" name="フローチャート : 判断 63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59689</xdr:rowOff>
    </xdr:from>
    <xdr:to>
      <xdr:col>31</xdr:col>
      <xdr:colOff>85725</xdr:colOff>
      <xdr:row>103</xdr:row>
      <xdr:rowOff>161289</xdr:rowOff>
    </xdr:to>
    <xdr:sp macro="" textlink="">
      <xdr:nvSpPr>
        <xdr:cNvPr id="645" name="円/楕円 644"/>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646"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6366</xdr:rowOff>
    </xdr:from>
    <xdr:ext cx="469744" cy="259045"/>
    <xdr:sp macro="" textlink="">
      <xdr:nvSpPr>
        <xdr:cNvPr id="647" name="n_1mainValue【公民館】&#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類似団体と比較して有形固定資産減価償却率が下回っているのは、公営住宅のみとなっており、その他の施設は類似団体平均を上回っている。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特に、児童館及び認定子ども園・幼稚園・保育所は高い水準となっており、施設の大部分が昭和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年代に整備され老朽化が進んでいることが要因と考えられる。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今後は、市民ニーズとの調整を図りながら施設の在り方を含めて検討を行い適切な維持管理を行い比率の改善を図る。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その他の施設についても、公共施設等総合管理計画に基づき、計画的な維持管理を行うとともに施設総量の適正化に努める。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48,013
47,694
733.19
27,498,204
27,084,179
373,347
14,994,330
38,920,143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147864</xdr:rowOff>
    </xdr:from>
    <xdr:to>
      <xdr:col>5</xdr:col>
      <xdr:colOff>409575</xdr:colOff>
      <xdr:row>38</xdr:row>
      <xdr:rowOff>78014</xdr:rowOff>
    </xdr:to>
    <xdr:sp macro="" textlink="">
      <xdr:nvSpPr>
        <xdr:cNvPr id="72" name="円/楕円 71"/>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94541</xdr:rowOff>
    </xdr:from>
    <xdr:ext cx="405111" cy="259045"/>
    <xdr:sp macro="" textlink="">
      <xdr:nvSpPr>
        <xdr:cNvPr id="73" name="n_1mainValue【図書館】&#10;有形固定資産減価償却率"/>
        <xdr:cNvSpPr txBox="1"/>
      </xdr:nvSpPr>
      <xdr:spPr>
        <a:xfrm>
          <a:off x="3582043"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6350</xdr:rowOff>
    </xdr:from>
    <xdr:to>
      <xdr:col>14</xdr:col>
      <xdr:colOff>79375</xdr:colOff>
      <xdr:row>38</xdr:row>
      <xdr:rowOff>107950</xdr:rowOff>
    </xdr:to>
    <xdr:sp macro="" textlink="">
      <xdr:nvSpPr>
        <xdr:cNvPr id="112" name="円/楕円 111"/>
        <xdr:cNvSpPr/>
      </xdr:nvSpPr>
      <xdr:spPr>
        <a:xfrm>
          <a:off x="9588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99077</xdr:rowOff>
    </xdr:from>
    <xdr:ext cx="469744" cy="259045"/>
    <xdr:sp macro="" textlink="">
      <xdr:nvSpPr>
        <xdr:cNvPr id="113" name="n_1mainValue【図書館】&#10;一人当たり面積"/>
        <xdr:cNvSpPr txBox="1"/>
      </xdr:nvSpPr>
      <xdr:spPr>
        <a:xfrm>
          <a:off x="93917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166370</xdr:rowOff>
    </xdr:from>
    <xdr:to>
      <xdr:col>5</xdr:col>
      <xdr:colOff>409575</xdr:colOff>
      <xdr:row>56</xdr:row>
      <xdr:rowOff>96520</xdr:rowOff>
    </xdr:to>
    <xdr:sp macro="" textlink="">
      <xdr:nvSpPr>
        <xdr:cNvPr id="152" name="円/楕円 151"/>
        <xdr:cNvSpPr/>
      </xdr:nvSpPr>
      <xdr:spPr>
        <a:xfrm>
          <a:off x="3746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113047</xdr:rowOff>
    </xdr:from>
    <xdr:ext cx="405111" cy="259045"/>
    <xdr:sp macro="" textlink="">
      <xdr:nvSpPr>
        <xdr:cNvPr id="153" name="n_1mainValue【体育館・プール】&#10;有形固定資産減価償却率"/>
        <xdr:cNvSpPr txBox="1"/>
      </xdr:nvSpPr>
      <xdr:spPr>
        <a:xfrm>
          <a:off x="3582043"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139700</xdr:rowOff>
    </xdr:from>
    <xdr:to>
      <xdr:col>14</xdr:col>
      <xdr:colOff>79375</xdr:colOff>
      <xdr:row>64</xdr:row>
      <xdr:rowOff>69850</xdr:rowOff>
    </xdr:to>
    <xdr:sp macro="" textlink="">
      <xdr:nvSpPr>
        <xdr:cNvPr id="191" name="円/楕円 190"/>
        <xdr:cNvSpPr/>
      </xdr:nvSpPr>
      <xdr:spPr>
        <a:xfrm>
          <a:off x="958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60977</xdr:rowOff>
    </xdr:from>
    <xdr:ext cx="469744" cy="259045"/>
    <xdr:sp macro="" textlink="">
      <xdr:nvSpPr>
        <xdr:cNvPr id="192" name="n_1mainValue【体育館・プール】&#10;一人当たり面積"/>
        <xdr:cNvSpPr txBox="1"/>
      </xdr:nvSpPr>
      <xdr:spPr>
        <a:xfrm>
          <a:off x="9391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109220</xdr:rowOff>
    </xdr:from>
    <xdr:to>
      <xdr:col>5</xdr:col>
      <xdr:colOff>409575</xdr:colOff>
      <xdr:row>83</xdr:row>
      <xdr:rowOff>39370</xdr:rowOff>
    </xdr:to>
    <xdr:sp macro="" textlink="">
      <xdr:nvSpPr>
        <xdr:cNvPr id="231" name="円/楕円 230"/>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55897</xdr:rowOff>
    </xdr:from>
    <xdr:ext cx="405111" cy="259045"/>
    <xdr:sp macro="" textlink="">
      <xdr:nvSpPr>
        <xdr:cNvPr id="232" name="n_1mainValue【福祉施設】&#10;有形固定資産減価償却率"/>
        <xdr:cNvSpPr txBox="1"/>
      </xdr:nvSpPr>
      <xdr:spPr>
        <a:xfrm>
          <a:off x="3582043"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82</xdr:row>
      <xdr:rowOff>127907</xdr:rowOff>
    </xdr:from>
    <xdr:to>
      <xdr:col>15</xdr:col>
      <xdr:colOff>180340</xdr:colOff>
      <xdr:row>86</xdr:row>
      <xdr:rowOff>127907</xdr:rowOff>
    </xdr:to>
    <xdr:cxnSp macro="">
      <xdr:nvCxnSpPr>
        <xdr:cNvPr id="258" name="直線コネクタ 257"/>
        <xdr:cNvCxnSpPr/>
      </xdr:nvCxnSpPr>
      <xdr:spPr>
        <a:xfrm flipV="1">
          <a:off x="10476865" y="14186807"/>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131734</xdr:rowOff>
    </xdr:from>
    <xdr:ext cx="469744" cy="259045"/>
    <xdr:sp macro="" textlink="">
      <xdr:nvSpPr>
        <xdr:cNvPr id="259" name="【福祉施設】&#10;一人当たり面積最小値テキスト"/>
        <xdr:cNvSpPr txBox="1"/>
      </xdr:nvSpPr>
      <xdr:spPr>
        <a:xfrm>
          <a:off x="10566400" y="148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127907</xdr:rowOff>
    </xdr:from>
    <xdr:to>
      <xdr:col>15</xdr:col>
      <xdr:colOff>269875</xdr:colOff>
      <xdr:row>86</xdr:row>
      <xdr:rowOff>127907</xdr:rowOff>
    </xdr:to>
    <xdr:cxnSp macro="">
      <xdr:nvCxnSpPr>
        <xdr:cNvPr id="260" name="直線コネクタ 259"/>
        <xdr:cNvCxnSpPr/>
      </xdr:nvCxnSpPr>
      <xdr:spPr>
        <a:xfrm>
          <a:off x="10388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74584</xdr:rowOff>
    </xdr:from>
    <xdr:ext cx="469744" cy="259045"/>
    <xdr:sp macro="" textlink="">
      <xdr:nvSpPr>
        <xdr:cNvPr id="261" name="【福祉施設】&#10;一人当たり面積最大値テキスト"/>
        <xdr:cNvSpPr txBox="1"/>
      </xdr:nvSpPr>
      <xdr:spPr>
        <a:xfrm>
          <a:off x="10566400" y="1396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82</xdr:row>
      <xdr:rowOff>127907</xdr:rowOff>
    </xdr:from>
    <xdr:to>
      <xdr:col>15</xdr:col>
      <xdr:colOff>269875</xdr:colOff>
      <xdr:row>82</xdr:row>
      <xdr:rowOff>127907</xdr:rowOff>
    </xdr:to>
    <xdr:cxnSp macro="">
      <xdr:nvCxnSpPr>
        <xdr:cNvPr id="262" name="直線コネクタ 261"/>
        <xdr:cNvCxnSpPr/>
      </xdr:nvCxnSpPr>
      <xdr:spPr>
        <a:xfrm>
          <a:off x="10388600" y="1418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14713</xdr:rowOff>
    </xdr:from>
    <xdr:ext cx="469744" cy="259045"/>
    <xdr:sp macro="" textlink="">
      <xdr:nvSpPr>
        <xdr:cNvPr id="263" name="【福祉施設】&#10;一人当たり面積平均値テキスト"/>
        <xdr:cNvSpPr txBox="1"/>
      </xdr:nvSpPr>
      <xdr:spPr>
        <a:xfrm>
          <a:off x="10566400" y="14587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36286</xdr:rowOff>
    </xdr:from>
    <xdr:to>
      <xdr:col>15</xdr:col>
      <xdr:colOff>231775</xdr:colOff>
      <xdr:row>85</xdr:row>
      <xdr:rowOff>137886</xdr:rowOff>
    </xdr:to>
    <xdr:sp macro="" textlink="">
      <xdr:nvSpPr>
        <xdr:cNvPr id="264" name="フローチャート : 判断 263"/>
        <xdr:cNvSpPr/>
      </xdr:nvSpPr>
      <xdr:spPr>
        <a:xfrm>
          <a:off x="10426700" y="1460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91802</xdr:rowOff>
    </xdr:from>
    <xdr:to>
      <xdr:col>14</xdr:col>
      <xdr:colOff>79375</xdr:colOff>
      <xdr:row>86</xdr:row>
      <xdr:rowOff>21952</xdr:rowOff>
    </xdr:to>
    <xdr:sp macro="" textlink="">
      <xdr:nvSpPr>
        <xdr:cNvPr id="265" name="フローチャート : 判断 264"/>
        <xdr:cNvSpPr/>
      </xdr:nvSpPr>
      <xdr:spPr>
        <a:xfrm>
          <a:off x="9588500" y="1466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13079</xdr:rowOff>
    </xdr:from>
    <xdr:ext cx="469744" cy="259045"/>
    <xdr:sp macro="" textlink="">
      <xdr:nvSpPr>
        <xdr:cNvPr id="266" name="n_1aveValue【福祉施設】&#10;一人当たり面積"/>
        <xdr:cNvSpPr txBox="1"/>
      </xdr:nvSpPr>
      <xdr:spPr>
        <a:xfrm>
          <a:off x="9391727" y="1475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170180</xdr:rowOff>
    </xdr:from>
    <xdr:to>
      <xdr:col>14</xdr:col>
      <xdr:colOff>79375</xdr:colOff>
      <xdr:row>78</xdr:row>
      <xdr:rowOff>100330</xdr:rowOff>
    </xdr:to>
    <xdr:sp macro="" textlink="">
      <xdr:nvSpPr>
        <xdr:cNvPr id="272" name="円/楕円 271"/>
        <xdr:cNvSpPr/>
      </xdr:nvSpPr>
      <xdr:spPr>
        <a:xfrm>
          <a:off x="9588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116857</xdr:rowOff>
    </xdr:from>
    <xdr:ext cx="469744" cy="259045"/>
    <xdr:sp macro="" textlink="">
      <xdr:nvSpPr>
        <xdr:cNvPr id="273" name="n_1mainValue【福祉施設】&#10;一人当たり面積"/>
        <xdr:cNvSpPr txBox="1"/>
      </xdr:nvSpPr>
      <xdr:spPr>
        <a:xfrm>
          <a:off x="93917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38463</xdr:rowOff>
    </xdr:from>
    <xdr:to>
      <xdr:col>5</xdr:col>
      <xdr:colOff>409575</xdr:colOff>
      <xdr:row>101</xdr:row>
      <xdr:rowOff>140063</xdr:rowOff>
    </xdr:to>
    <xdr:sp macro="" textlink="">
      <xdr:nvSpPr>
        <xdr:cNvPr id="313" name="円/楕円 312"/>
        <xdr:cNvSpPr/>
      </xdr:nvSpPr>
      <xdr:spPr>
        <a:xfrm>
          <a:off x="3746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156590</xdr:rowOff>
    </xdr:from>
    <xdr:ext cx="405111" cy="259045"/>
    <xdr:sp macro="" textlink="">
      <xdr:nvSpPr>
        <xdr:cNvPr id="314" name="n_1mainValue【市民会館】&#10;有形固定資産減価償却率"/>
        <xdr:cNvSpPr txBox="1"/>
      </xdr:nvSpPr>
      <xdr:spPr>
        <a:xfrm>
          <a:off x="3582043"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147320</xdr:rowOff>
    </xdr:from>
    <xdr:to>
      <xdr:col>14</xdr:col>
      <xdr:colOff>79375</xdr:colOff>
      <xdr:row>107</xdr:row>
      <xdr:rowOff>77470</xdr:rowOff>
    </xdr:to>
    <xdr:sp macro="" textlink="">
      <xdr:nvSpPr>
        <xdr:cNvPr id="352" name="円/楕円 351"/>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68597</xdr:rowOff>
    </xdr:from>
    <xdr:ext cx="469744" cy="259045"/>
    <xdr:sp macro="" textlink="">
      <xdr:nvSpPr>
        <xdr:cNvPr id="353"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86"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57785</xdr:rowOff>
    </xdr:from>
    <xdr:to>
      <xdr:col>22</xdr:col>
      <xdr:colOff>415925</xdr:colOff>
      <xdr:row>37</xdr:row>
      <xdr:rowOff>159385</xdr:rowOff>
    </xdr:to>
    <xdr:sp macro="" textlink="">
      <xdr:nvSpPr>
        <xdr:cNvPr id="392" name="円/楕円 391"/>
        <xdr:cNvSpPr/>
      </xdr:nvSpPr>
      <xdr:spPr>
        <a:xfrm>
          <a:off x="1543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4462</xdr:rowOff>
    </xdr:from>
    <xdr:ext cx="405111" cy="259045"/>
    <xdr:sp macro="" textlink="">
      <xdr:nvSpPr>
        <xdr:cNvPr id="393" name="n_1mainValue【一般廃棄物処理施設】&#10;有形固定資産減価償却率"/>
        <xdr:cNvSpPr txBox="1"/>
      </xdr:nvSpPr>
      <xdr:spPr>
        <a:xfrm>
          <a:off x="15266043"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423"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40742</xdr:rowOff>
    </xdr:from>
    <xdr:to>
      <xdr:col>31</xdr:col>
      <xdr:colOff>85725</xdr:colOff>
      <xdr:row>40</xdr:row>
      <xdr:rowOff>142342</xdr:rowOff>
    </xdr:to>
    <xdr:sp macro="" textlink="">
      <xdr:nvSpPr>
        <xdr:cNvPr id="429" name="円/楕円 428"/>
        <xdr:cNvSpPr/>
      </xdr:nvSpPr>
      <xdr:spPr>
        <a:xfrm>
          <a:off x="21272500" y="68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158869</xdr:rowOff>
    </xdr:from>
    <xdr:ext cx="534377" cy="259045"/>
    <xdr:sp macro="" textlink="">
      <xdr:nvSpPr>
        <xdr:cNvPr id="430" name="n_1mainValue【一般廃棄物処理施設】&#10;一人当たり有形固定資産（償却資産）額"/>
        <xdr:cNvSpPr txBox="1"/>
      </xdr:nvSpPr>
      <xdr:spPr>
        <a:xfrm>
          <a:off x="21043411" y="66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0"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2" name="フローチャート : 判断 461"/>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463"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55880</xdr:rowOff>
    </xdr:from>
    <xdr:to>
      <xdr:col>22</xdr:col>
      <xdr:colOff>415925</xdr:colOff>
      <xdr:row>62</xdr:row>
      <xdr:rowOff>157480</xdr:rowOff>
    </xdr:to>
    <xdr:sp macro="" textlink="">
      <xdr:nvSpPr>
        <xdr:cNvPr id="469" name="円/楕円 468"/>
        <xdr:cNvSpPr/>
      </xdr:nvSpPr>
      <xdr:spPr>
        <a:xfrm>
          <a:off x="1543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148607</xdr:rowOff>
    </xdr:from>
    <xdr:ext cx="405111" cy="259045"/>
    <xdr:sp macro="" textlink="">
      <xdr:nvSpPr>
        <xdr:cNvPr id="470" name="n_1mainValue【保健センター・保健所】&#10;有形固定資産減価償却率"/>
        <xdr:cNvSpPr txBox="1"/>
      </xdr:nvSpPr>
      <xdr:spPr>
        <a:xfrm>
          <a:off x="15266043"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15240</xdr:rowOff>
    </xdr:from>
    <xdr:to>
      <xdr:col>32</xdr:col>
      <xdr:colOff>186689</xdr:colOff>
      <xdr:row>63</xdr:row>
      <xdr:rowOff>156210</xdr:rowOff>
    </xdr:to>
    <xdr:cxnSp macro="">
      <xdr:nvCxnSpPr>
        <xdr:cNvPr id="494" name="直線コネクタ 493"/>
        <xdr:cNvCxnSpPr/>
      </xdr:nvCxnSpPr>
      <xdr:spPr>
        <a:xfrm flipV="1">
          <a:off x="22160864" y="995934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160037</xdr:rowOff>
    </xdr:from>
    <xdr:ext cx="469744" cy="259045"/>
    <xdr:sp macro="" textlink="">
      <xdr:nvSpPr>
        <xdr:cNvPr id="495" name="【保健センター・保健所】&#10;一人当たり面積最小値テキスト"/>
        <xdr:cNvSpPr txBox="1"/>
      </xdr:nvSpPr>
      <xdr:spPr>
        <a:xfrm>
          <a:off x="222504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156210</xdr:rowOff>
    </xdr:from>
    <xdr:to>
      <xdr:col>32</xdr:col>
      <xdr:colOff>276225</xdr:colOff>
      <xdr:row>63</xdr:row>
      <xdr:rowOff>156210</xdr:rowOff>
    </xdr:to>
    <xdr:cxnSp macro="">
      <xdr:nvCxnSpPr>
        <xdr:cNvPr id="496" name="直線コネクタ 4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133367</xdr:rowOff>
    </xdr:from>
    <xdr:ext cx="469744" cy="259045"/>
    <xdr:sp macro="" textlink="">
      <xdr:nvSpPr>
        <xdr:cNvPr id="497" name="【保健センター・保健所】&#10;一人当たり面積最大値テキスト"/>
        <xdr:cNvSpPr txBox="1"/>
      </xdr:nvSpPr>
      <xdr:spPr>
        <a:xfrm>
          <a:off x="22250400" y="973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58</xdr:row>
      <xdr:rowOff>15240</xdr:rowOff>
    </xdr:from>
    <xdr:to>
      <xdr:col>32</xdr:col>
      <xdr:colOff>276225</xdr:colOff>
      <xdr:row>58</xdr:row>
      <xdr:rowOff>15240</xdr:rowOff>
    </xdr:to>
    <xdr:cxnSp macro="">
      <xdr:nvCxnSpPr>
        <xdr:cNvPr id="498" name="直線コネクタ 497"/>
        <xdr:cNvCxnSpPr/>
      </xdr:nvCxnSpPr>
      <xdr:spPr>
        <a:xfrm>
          <a:off x="22072600" y="995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99"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500" name="フローチャート : 判断 499"/>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139700</xdr:rowOff>
    </xdr:from>
    <xdr:to>
      <xdr:col>31</xdr:col>
      <xdr:colOff>85725</xdr:colOff>
      <xdr:row>61</xdr:row>
      <xdr:rowOff>69850</xdr:rowOff>
    </xdr:to>
    <xdr:sp macro="" textlink="">
      <xdr:nvSpPr>
        <xdr:cNvPr id="501" name="フローチャート : 判断 500"/>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60977</xdr:rowOff>
    </xdr:from>
    <xdr:ext cx="469744" cy="259045"/>
    <xdr:sp macro="" textlink="">
      <xdr:nvSpPr>
        <xdr:cNvPr id="502" name="n_1aveValue【保健センター・保健所】&#10;一人当たり面積"/>
        <xdr:cNvSpPr txBox="1"/>
      </xdr:nvSpPr>
      <xdr:spPr>
        <a:xfrm>
          <a:off x="21075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154940</xdr:rowOff>
    </xdr:from>
    <xdr:to>
      <xdr:col>31</xdr:col>
      <xdr:colOff>85725</xdr:colOff>
      <xdr:row>55</xdr:row>
      <xdr:rowOff>85090</xdr:rowOff>
    </xdr:to>
    <xdr:sp macro="" textlink="">
      <xdr:nvSpPr>
        <xdr:cNvPr id="508" name="円/楕円 507"/>
        <xdr:cNvSpPr/>
      </xdr:nvSpPr>
      <xdr:spPr>
        <a:xfrm>
          <a:off x="21272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101617</xdr:rowOff>
    </xdr:from>
    <xdr:ext cx="469744" cy="259045"/>
    <xdr:sp macro="" textlink="">
      <xdr:nvSpPr>
        <xdr:cNvPr id="509" name="n_1mainValue【保健センター・保健所】&#10;一人当たり面積"/>
        <xdr:cNvSpPr txBox="1"/>
      </xdr:nvSpPr>
      <xdr:spPr>
        <a:xfrm>
          <a:off x="21075727" y="918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0" name="直線コネクタ 5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1" name="テキスト ボックス 52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2" name="直線コネクタ 5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3" name="テキスト ボックス 5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4" name="直線コネクタ 5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5" name="テキスト ボックス 5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6" name="直線コネクタ 5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7" name="テキスト ボックス 5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8" name="直線コネクタ 5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9" name="テキスト ボックス 5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3" name="直線コネクタ 53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5" name="直線コネクタ 53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7" name="直線コネクタ 53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38"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39" name="フローチャート : 判断 53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0" name="フローチャート : 判断 53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541"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118745</xdr:rowOff>
    </xdr:from>
    <xdr:to>
      <xdr:col>22</xdr:col>
      <xdr:colOff>415925</xdr:colOff>
      <xdr:row>83</xdr:row>
      <xdr:rowOff>48895</xdr:rowOff>
    </xdr:to>
    <xdr:sp macro="" textlink="">
      <xdr:nvSpPr>
        <xdr:cNvPr id="547" name="円/楕円 546"/>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40022</xdr:rowOff>
    </xdr:from>
    <xdr:ext cx="405111" cy="259045"/>
    <xdr:sp macro="" textlink="">
      <xdr:nvSpPr>
        <xdr:cNvPr id="548" name="n_1mainValue【消防施設】&#10;有形固定資産減価償却率"/>
        <xdr:cNvSpPr txBox="1"/>
      </xdr:nvSpPr>
      <xdr:spPr>
        <a:xfrm>
          <a:off x="15266043"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9" name="直線コネクタ 5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0" name="テキスト ボックス 5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1" name="直線コネクタ 5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2" name="テキスト ボックス 5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3" name="直線コネクタ 5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4" name="テキスト ボックス 5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5" name="直線コネクタ 5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6" name="テキスト ボックス 5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7" name="直線コネクタ 5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8" name="テキスト ボックス 5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9" name="直線コネクタ 5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0" name="テキスト ボックス 5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4" name="直線コネクタ 57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6" name="直線コネクタ 57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78" name="直線コネクタ 57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7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0" name="フローチャート : 判断 57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1" name="フローチャート : 判断 580"/>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82"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98334</xdr:rowOff>
    </xdr:from>
    <xdr:to>
      <xdr:col>31</xdr:col>
      <xdr:colOff>85725</xdr:colOff>
      <xdr:row>83</xdr:row>
      <xdr:rowOff>28484</xdr:rowOff>
    </xdr:to>
    <xdr:sp macro="" textlink="">
      <xdr:nvSpPr>
        <xdr:cNvPr id="588" name="円/楕円 587"/>
        <xdr:cNvSpPr/>
      </xdr:nvSpPr>
      <xdr:spPr>
        <a:xfrm>
          <a:off x="2127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19611</xdr:rowOff>
    </xdr:from>
    <xdr:ext cx="469744" cy="259045"/>
    <xdr:sp macro="" textlink="">
      <xdr:nvSpPr>
        <xdr:cNvPr id="589" name="n_1mainValue【消防施設】&#10;一人当たり面積"/>
        <xdr:cNvSpPr txBox="1"/>
      </xdr:nvSpPr>
      <xdr:spPr>
        <a:xfrm>
          <a:off x="21075727" y="1424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1" name="テキスト ボックス 60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9" name="テキスト ボックス 6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3" name="直線コネクタ 612"/>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4"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5" name="直線コネクタ 614"/>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6"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7" name="直線コネクタ 616"/>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18"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19" name="フローチャート : 判断 618"/>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0" name="フローチャート : 判断 619"/>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621"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135889</xdr:rowOff>
    </xdr:from>
    <xdr:to>
      <xdr:col>22</xdr:col>
      <xdr:colOff>415925</xdr:colOff>
      <xdr:row>102</xdr:row>
      <xdr:rowOff>66039</xdr:rowOff>
    </xdr:to>
    <xdr:sp macro="" textlink="">
      <xdr:nvSpPr>
        <xdr:cNvPr id="627" name="円/楕円 626"/>
        <xdr:cNvSpPr/>
      </xdr:nvSpPr>
      <xdr:spPr>
        <a:xfrm>
          <a:off x="15430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82566</xdr:rowOff>
    </xdr:from>
    <xdr:ext cx="405111" cy="259045"/>
    <xdr:sp macro="" textlink="">
      <xdr:nvSpPr>
        <xdr:cNvPr id="628" name="n_1mainValue【庁舎】&#10;有形固定資産減価償却率"/>
        <xdr:cNvSpPr txBox="1"/>
      </xdr:nvSpPr>
      <xdr:spPr>
        <a:xfrm>
          <a:off x="15266043"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3" name="直線コネクタ 652"/>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4"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5" name="直線コネクタ 654"/>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6"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7" name="直線コネクタ 656"/>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58"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59" name="フローチャート : 判断 658"/>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0" name="フローチャート : 判断 659"/>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661"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109220</xdr:rowOff>
    </xdr:from>
    <xdr:to>
      <xdr:col>31</xdr:col>
      <xdr:colOff>85725</xdr:colOff>
      <xdr:row>104</xdr:row>
      <xdr:rowOff>39370</xdr:rowOff>
    </xdr:to>
    <xdr:sp macro="" textlink="">
      <xdr:nvSpPr>
        <xdr:cNvPr id="667" name="円/楕円 666"/>
        <xdr:cNvSpPr/>
      </xdr:nvSpPr>
      <xdr:spPr>
        <a:xfrm>
          <a:off x="21272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55897</xdr:rowOff>
    </xdr:from>
    <xdr:ext cx="469744" cy="259045"/>
    <xdr:sp macro="" textlink="">
      <xdr:nvSpPr>
        <xdr:cNvPr id="668" name="n_1mainValue【庁舎】&#10;一人当たり面積"/>
        <xdr:cNvSpPr txBox="1"/>
      </xdr:nvSpPr>
      <xdr:spPr>
        <a:xfrm>
          <a:off x="210757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体育館・プール及び市民会館については、類似団体平均を上回っているが、その他の施設については類似団体と同水準かあるいは下回っている。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要因としては、昭和</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年以前の建物が多いことが挙げられ、施設の在り方や更新についてが今後の課題といえる。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益田市立小中学校再編計画及び益田市立小中学校再編実施計画に基づく再編を引き続き進めていく</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再編対象校以外についても、学校施設整備計画に基づき計画的に長寿命化を進め適切な維持管理を行うことで比率の改善を図っていく。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その他の施設についても、公共施設等総合管理計画に基づき、計画的な維持管理を行うとともに施設総量の適正化に努め比率の改善を図る。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48,013
47,694
733.19
27,498,204
27,084,179
373,347
14,994,330
38,920,143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136.7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年度の国勢調査結果による区分変更により、前年度から類似団体平均と同水準となっている。</a:t>
          </a:r>
          <a:endParaRPr kumimoji="1" lang="en-US" altLang="ja-JP" sz="1300">
            <a:latin typeface="ＭＳ Ｐゴシック"/>
          </a:endParaRPr>
        </a:p>
        <a:p>
          <a:r>
            <a:rPr kumimoji="1" lang="ja-JP" altLang="en-US" sz="1300">
              <a:latin typeface="ＭＳ Ｐゴシック"/>
            </a:rPr>
            <a:t>　税収は前年度と比較して微増ではあるものの、依然として人口は減少傾向にあり非常に厳しい状況にある。引き続き「総合戦略」に基づく施策を推進することにより、税収等の自主財源確保に努める。</a:t>
          </a:r>
          <a:endParaRPr kumimoji="1" lang="en-US" altLang="ja-JP" sz="1300">
            <a:latin typeface="ＭＳ Ｐゴシック"/>
          </a:endParaRPr>
        </a:p>
        <a:p>
          <a:r>
            <a:rPr kumimoji="1" lang="ja-JP" altLang="en-US" sz="1300">
              <a:latin typeface="ＭＳ Ｐゴシック"/>
            </a:rPr>
            <a:t>　また、定員適正化計画等に基づき適正な定員管理・給与の適正化、行財政改革による歳出削減によって財政健全化及び財政基盤の強化を図る。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4" name="直線コネクタ 73"/>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経常一般財源（分母）である地方税は微増したものの、普通交付税及び臨時財政対策債が大きく減少し対前年で</a:t>
          </a:r>
          <a:r>
            <a:rPr kumimoji="1" lang="en-US" altLang="ja-JP" sz="1300">
              <a:latin typeface="ＭＳ Ｐゴシック"/>
            </a:rPr>
            <a:t>475</a:t>
          </a:r>
          <a:r>
            <a:rPr kumimoji="1" lang="ja-JP" altLang="en-US" sz="1300">
              <a:latin typeface="ＭＳ Ｐゴシック"/>
            </a:rPr>
            <a:t>百万円の減額となった。</a:t>
          </a:r>
          <a:endParaRPr kumimoji="1" lang="en-US" altLang="ja-JP" sz="1300">
            <a:latin typeface="ＭＳ Ｐゴシック"/>
          </a:endParaRPr>
        </a:p>
        <a:p>
          <a:r>
            <a:rPr kumimoji="1" lang="ja-JP" altLang="en-US" sz="1300">
              <a:latin typeface="ＭＳ Ｐゴシック"/>
            </a:rPr>
            <a:t>　充当一般財源（分子）については美都学校給食調理場の配送補助金の減などがあったものの、給食調理委託の開始による物件費の増（</a:t>
          </a:r>
          <a:r>
            <a:rPr kumimoji="1" lang="en-US" altLang="ja-JP" sz="1300">
              <a:latin typeface="ＭＳ Ｐゴシック"/>
            </a:rPr>
            <a:t>151</a:t>
          </a:r>
          <a:r>
            <a:rPr kumimoji="1" lang="ja-JP" altLang="en-US" sz="1300">
              <a:latin typeface="ＭＳ Ｐゴシック"/>
            </a:rPr>
            <a:t>百万円）の影響で全体では対前年で</a:t>
          </a:r>
          <a:r>
            <a:rPr kumimoji="1" lang="en-US" altLang="ja-JP" sz="1300">
              <a:latin typeface="ＭＳ Ｐゴシック"/>
            </a:rPr>
            <a:t>27</a:t>
          </a:r>
          <a:r>
            <a:rPr kumimoji="1" lang="ja-JP" altLang="en-US" sz="1300">
              <a:latin typeface="ＭＳ Ｐゴシック"/>
            </a:rPr>
            <a:t>百万円の増となった。</a:t>
          </a:r>
          <a:endParaRPr kumimoji="1" lang="en-US" altLang="ja-JP" sz="1300">
            <a:latin typeface="ＭＳ Ｐゴシック"/>
          </a:endParaRPr>
        </a:p>
        <a:p>
          <a:r>
            <a:rPr kumimoji="1" lang="ja-JP" altLang="en-US" sz="1300">
              <a:latin typeface="ＭＳ Ｐゴシック"/>
            </a:rPr>
            <a:t>　結果として、分母の減少が大きく経常収支比率は</a:t>
          </a:r>
          <a:r>
            <a:rPr kumimoji="1" lang="en-US" altLang="ja-JP" sz="1300">
              <a:latin typeface="ＭＳ Ｐゴシック"/>
            </a:rPr>
            <a:t>3.1</a:t>
          </a:r>
          <a:r>
            <a:rPr kumimoji="1" lang="ja-JP" altLang="en-US" sz="1300">
              <a:latin typeface="ＭＳ Ｐゴシック"/>
            </a:rPr>
            <a:t>ポイントの悪化となった。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115026</xdr:rowOff>
    </xdr:from>
    <xdr:to>
      <xdr:col>7</xdr:col>
      <xdr:colOff>152400</xdr:colOff>
      <xdr:row>61</xdr:row>
      <xdr:rowOff>50437</xdr:rowOff>
    </xdr:to>
    <xdr:cxnSp macro="">
      <xdr:nvCxnSpPr>
        <xdr:cNvPr id="133" name="直線コネクタ 132"/>
        <xdr:cNvCxnSpPr/>
      </xdr:nvCxnSpPr>
      <xdr:spPr>
        <a:xfrm>
          <a:off x="4114800" y="10402026"/>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115026</xdr:rowOff>
    </xdr:from>
    <xdr:to>
      <xdr:col>6</xdr:col>
      <xdr:colOff>0</xdr:colOff>
      <xdr:row>60</xdr:row>
      <xdr:rowOff>118473</xdr:rowOff>
    </xdr:to>
    <xdr:cxnSp macro="">
      <xdr:nvCxnSpPr>
        <xdr:cNvPr id="136" name="直線コネクタ 135"/>
        <xdr:cNvCxnSpPr/>
      </xdr:nvCxnSpPr>
      <xdr:spPr>
        <a:xfrm flipV="1">
          <a:off x="3225800" y="1040202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60</xdr:row>
      <xdr:rowOff>118473</xdr:rowOff>
    </xdr:to>
    <xdr:cxnSp macro="">
      <xdr:nvCxnSpPr>
        <xdr:cNvPr id="139" name="直線コネクタ 138"/>
        <xdr:cNvCxnSpPr/>
      </xdr:nvCxnSpPr>
      <xdr:spPr>
        <a:xfrm>
          <a:off x="2336800" y="10381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142603</xdr:rowOff>
    </xdr:from>
    <xdr:to>
      <xdr:col>4</xdr:col>
      <xdr:colOff>533400</xdr:colOff>
      <xdr:row>60</xdr:row>
      <xdr:rowOff>72753</xdr:rowOff>
    </xdr:to>
    <xdr:sp macro="" textlink="">
      <xdr:nvSpPr>
        <xdr:cNvPr id="140" name="フローチャート : 判断 139"/>
        <xdr:cNvSpPr/>
      </xdr:nvSpPr>
      <xdr:spPr>
        <a:xfrm>
          <a:off x="3175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82930</xdr:rowOff>
    </xdr:from>
    <xdr:ext cx="762000" cy="259045"/>
    <xdr:sp macro="" textlink="">
      <xdr:nvSpPr>
        <xdr:cNvPr id="141" name="テキスト ボックス 140"/>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70213</xdr:rowOff>
    </xdr:from>
    <xdr:to>
      <xdr:col>3</xdr:col>
      <xdr:colOff>279400</xdr:colOff>
      <xdr:row>60</xdr:row>
      <xdr:rowOff>94343</xdr:rowOff>
    </xdr:to>
    <xdr:cxnSp macro="">
      <xdr:nvCxnSpPr>
        <xdr:cNvPr id="142" name="直線コネクタ 141"/>
        <xdr:cNvCxnSpPr/>
      </xdr:nvCxnSpPr>
      <xdr:spPr>
        <a:xfrm>
          <a:off x="1447800" y="10357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97790</xdr:rowOff>
    </xdr:from>
    <xdr:to>
      <xdr:col>3</xdr:col>
      <xdr:colOff>330200</xdr:colOff>
      <xdr:row>60</xdr:row>
      <xdr:rowOff>27940</xdr:rowOff>
    </xdr:to>
    <xdr:sp macro="" textlink="">
      <xdr:nvSpPr>
        <xdr:cNvPr id="143" name="フローチャート : 判断 142"/>
        <xdr:cNvSpPr/>
      </xdr:nvSpPr>
      <xdr:spPr>
        <a:xfrm>
          <a:off x="2286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44" name="テキスト ボックス 143"/>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118473</xdr:rowOff>
    </xdr:from>
    <xdr:to>
      <xdr:col>2</xdr:col>
      <xdr:colOff>127000</xdr:colOff>
      <xdr:row>60</xdr:row>
      <xdr:rowOff>48623</xdr:rowOff>
    </xdr:to>
    <xdr:sp macro="" textlink="">
      <xdr:nvSpPr>
        <xdr:cNvPr id="145" name="フローチャート : 判断 144"/>
        <xdr:cNvSpPr/>
      </xdr:nvSpPr>
      <xdr:spPr>
        <a:xfrm>
          <a:off x="139700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58800</xdr:rowOff>
    </xdr:from>
    <xdr:ext cx="762000" cy="259045"/>
    <xdr:sp macro="" textlink="">
      <xdr:nvSpPr>
        <xdr:cNvPr id="146" name="テキスト ボックス 145"/>
        <xdr:cNvSpPr txBox="1"/>
      </xdr:nvSpPr>
      <xdr:spPr>
        <a:xfrm>
          <a:off x="1066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171087</xdr:rowOff>
    </xdr:from>
    <xdr:to>
      <xdr:col>7</xdr:col>
      <xdr:colOff>203200</xdr:colOff>
      <xdr:row>61</xdr:row>
      <xdr:rowOff>101237</xdr:rowOff>
    </xdr:to>
    <xdr:sp macro="" textlink="">
      <xdr:nvSpPr>
        <xdr:cNvPr id="152" name="円/楕円 151"/>
        <xdr:cNvSpPr/>
      </xdr:nvSpPr>
      <xdr:spPr>
        <a:xfrm>
          <a:off x="4902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143164</xdr:rowOff>
    </xdr:from>
    <xdr:ext cx="762000" cy="259045"/>
    <xdr:sp macro="" textlink="">
      <xdr:nvSpPr>
        <xdr:cNvPr id="153" name="財政構造の弾力性該当値テキスト"/>
        <xdr:cNvSpPr txBox="1"/>
      </xdr:nvSpPr>
      <xdr:spPr>
        <a:xfrm>
          <a:off x="5041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64226</xdr:rowOff>
    </xdr:from>
    <xdr:to>
      <xdr:col>6</xdr:col>
      <xdr:colOff>50800</xdr:colOff>
      <xdr:row>60</xdr:row>
      <xdr:rowOff>165826</xdr:rowOff>
    </xdr:to>
    <xdr:sp macro="" textlink="">
      <xdr:nvSpPr>
        <xdr:cNvPr id="154" name="円/楕円 153"/>
        <xdr:cNvSpPr/>
      </xdr:nvSpPr>
      <xdr:spPr>
        <a:xfrm>
          <a:off x="4064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150603</xdr:rowOff>
    </xdr:from>
    <xdr:ext cx="736600" cy="259045"/>
    <xdr:sp macro="" textlink="">
      <xdr:nvSpPr>
        <xdr:cNvPr id="155" name="テキスト ボックス 154"/>
        <xdr:cNvSpPr txBox="1"/>
      </xdr:nvSpPr>
      <xdr:spPr>
        <a:xfrm>
          <a:off x="3733800" y="1043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67673</xdr:rowOff>
    </xdr:from>
    <xdr:to>
      <xdr:col>4</xdr:col>
      <xdr:colOff>533400</xdr:colOff>
      <xdr:row>60</xdr:row>
      <xdr:rowOff>169273</xdr:rowOff>
    </xdr:to>
    <xdr:sp macro="" textlink="">
      <xdr:nvSpPr>
        <xdr:cNvPr id="156" name="円/楕円 155"/>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154050</xdr:rowOff>
    </xdr:from>
    <xdr:ext cx="762000" cy="259045"/>
    <xdr:sp macro="" textlink="">
      <xdr:nvSpPr>
        <xdr:cNvPr id="157" name="テキスト ボックス 156"/>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43543</xdr:rowOff>
    </xdr:from>
    <xdr:to>
      <xdr:col>3</xdr:col>
      <xdr:colOff>330200</xdr:colOff>
      <xdr:row>60</xdr:row>
      <xdr:rowOff>145143</xdr:rowOff>
    </xdr:to>
    <xdr:sp macro="" textlink="">
      <xdr:nvSpPr>
        <xdr:cNvPr id="158" name="円/楕円 157"/>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129920</xdr:rowOff>
    </xdr:from>
    <xdr:ext cx="762000" cy="259045"/>
    <xdr:sp macro="" textlink="">
      <xdr:nvSpPr>
        <xdr:cNvPr id="159" name="テキスト ボックス 158"/>
        <xdr:cNvSpPr txBox="1"/>
      </xdr:nvSpPr>
      <xdr:spPr>
        <a:xfrm>
          <a:off x="1955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19413</xdr:rowOff>
    </xdr:from>
    <xdr:to>
      <xdr:col>2</xdr:col>
      <xdr:colOff>127000</xdr:colOff>
      <xdr:row>60</xdr:row>
      <xdr:rowOff>121013</xdr:rowOff>
    </xdr:to>
    <xdr:sp macro="" textlink="">
      <xdr:nvSpPr>
        <xdr:cNvPr id="160" name="円/楕円 159"/>
        <xdr:cNvSpPr/>
      </xdr:nvSpPr>
      <xdr:spPr>
        <a:xfrm>
          <a:off x="1397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105790</xdr:rowOff>
    </xdr:from>
    <xdr:ext cx="762000" cy="259045"/>
    <xdr:sp macro="" textlink="">
      <xdr:nvSpPr>
        <xdr:cNvPr id="161" name="テキスト ボックス 160"/>
        <xdr:cNvSpPr txBox="1"/>
      </xdr:nvSpPr>
      <xdr:spPr>
        <a:xfrm>
          <a:off x="1066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[138,343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年度国勢調査結果による区分変更により、前年度から類似団体平均を下回っている。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人件費について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、ごみ焼却業務や消防業務を一部事務組合で実施している影響、また、物件費については、事務事業の効率化等により、類似団体平均を下回ってい</a:t>
          </a:r>
          <a:r>
            <a:rPr kumimoji="1" lang="ja-JP" altLang="en-US" sz="1300">
              <a:solidFill>
                <a:schemeClr val="dk1"/>
              </a:solidFill>
              <a:effectLst/>
              <a:latin typeface="+mn-lt"/>
              <a:ea typeface="+mn-ea"/>
              <a:cs typeface="+mn-cs"/>
            </a:rPr>
            <a:t>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今後も、人件費の抑制や委託料などの経常経費の削減を図る。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35928</xdr:rowOff>
    </xdr:from>
    <xdr:to>
      <xdr:col>7</xdr:col>
      <xdr:colOff>152400</xdr:colOff>
      <xdr:row>82</xdr:row>
      <xdr:rowOff>50172</xdr:rowOff>
    </xdr:to>
    <xdr:cxnSp macro="">
      <xdr:nvCxnSpPr>
        <xdr:cNvPr id="196" name="直線コネクタ 195"/>
        <xdr:cNvCxnSpPr/>
      </xdr:nvCxnSpPr>
      <xdr:spPr>
        <a:xfrm>
          <a:off x="4114800" y="14094828"/>
          <a:ext cx="8382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157082</xdr:rowOff>
    </xdr:from>
    <xdr:to>
      <xdr:col>6</xdr:col>
      <xdr:colOff>0</xdr:colOff>
      <xdr:row>82</xdr:row>
      <xdr:rowOff>35928</xdr:rowOff>
    </xdr:to>
    <xdr:cxnSp macro="">
      <xdr:nvCxnSpPr>
        <xdr:cNvPr id="199" name="直線コネクタ 198"/>
        <xdr:cNvCxnSpPr/>
      </xdr:nvCxnSpPr>
      <xdr:spPr>
        <a:xfrm>
          <a:off x="3225800" y="14044532"/>
          <a:ext cx="889000" cy="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133894</xdr:rowOff>
    </xdr:from>
    <xdr:to>
      <xdr:col>4</xdr:col>
      <xdr:colOff>482600</xdr:colOff>
      <xdr:row>81</xdr:row>
      <xdr:rowOff>157082</xdr:rowOff>
    </xdr:to>
    <xdr:cxnSp macro="">
      <xdr:nvCxnSpPr>
        <xdr:cNvPr id="202" name="直線コネクタ 201"/>
        <xdr:cNvCxnSpPr/>
      </xdr:nvCxnSpPr>
      <xdr:spPr>
        <a:xfrm>
          <a:off x="2336800" y="14021344"/>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33837</xdr:rowOff>
    </xdr:from>
    <xdr:to>
      <xdr:col>4</xdr:col>
      <xdr:colOff>533400</xdr:colOff>
      <xdr:row>81</xdr:row>
      <xdr:rowOff>135437</xdr:rowOff>
    </xdr:to>
    <xdr:sp macro="" textlink="">
      <xdr:nvSpPr>
        <xdr:cNvPr id="203" name="フローチャート : 判断 202"/>
        <xdr:cNvSpPr/>
      </xdr:nvSpPr>
      <xdr:spPr>
        <a:xfrm>
          <a:off x="3175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145614</xdr:rowOff>
    </xdr:from>
    <xdr:ext cx="762000" cy="259045"/>
    <xdr:sp macro="" textlink="">
      <xdr:nvSpPr>
        <xdr:cNvPr id="204" name="テキスト ボックス 203"/>
        <xdr:cNvSpPr txBox="1"/>
      </xdr:nvSpPr>
      <xdr:spPr>
        <a:xfrm>
          <a:off x="2844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133894</xdr:rowOff>
    </xdr:from>
    <xdr:to>
      <xdr:col>3</xdr:col>
      <xdr:colOff>279400</xdr:colOff>
      <xdr:row>81</xdr:row>
      <xdr:rowOff>137956</xdr:rowOff>
    </xdr:to>
    <xdr:cxnSp macro="">
      <xdr:nvCxnSpPr>
        <xdr:cNvPr id="205" name="直線コネクタ 204"/>
        <xdr:cNvCxnSpPr/>
      </xdr:nvCxnSpPr>
      <xdr:spPr>
        <a:xfrm flipV="1">
          <a:off x="1447800" y="14021344"/>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25913</xdr:rowOff>
    </xdr:from>
    <xdr:to>
      <xdr:col>3</xdr:col>
      <xdr:colOff>330200</xdr:colOff>
      <xdr:row>81</xdr:row>
      <xdr:rowOff>127513</xdr:rowOff>
    </xdr:to>
    <xdr:sp macro="" textlink="">
      <xdr:nvSpPr>
        <xdr:cNvPr id="206" name="フローチャート : 判断 205"/>
        <xdr:cNvSpPr/>
      </xdr:nvSpPr>
      <xdr:spPr>
        <a:xfrm>
          <a:off x="2286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137690</xdr:rowOff>
    </xdr:from>
    <xdr:ext cx="762000" cy="259045"/>
    <xdr:sp macro="" textlink="">
      <xdr:nvSpPr>
        <xdr:cNvPr id="207" name="テキスト ボックス 206"/>
        <xdr:cNvSpPr txBox="1"/>
      </xdr:nvSpPr>
      <xdr:spPr>
        <a:xfrm>
          <a:off x="1955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13784</xdr:rowOff>
    </xdr:from>
    <xdr:to>
      <xdr:col>2</xdr:col>
      <xdr:colOff>127000</xdr:colOff>
      <xdr:row>81</xdr:row>
      <xdr:rowOff>115384</xdr:rowOff>
    </xdr:to>
    <xdr:sp macro="" textlink="">
      <xdr:nvSpPr>
        <xdr:cNvPr id="208" name="フローチャート : 判断 207"/>
        <xdr:cNvSpPr/>
      </xdr:nvSpPr>
      <xdr:spPr>
        <a:xfrm>
          <a:off x="1397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125561</xdr:rowOff>
    </xdr:from>
    <xdr:ext cx="762000" cy="259045"/>
    <xdr:sp macro="" textlink="">
      <xdr:nvSpPr>
        <xdr:cNvPr id="209" name="テキスト ボックス 208"/>
        <xdr:cNvSpPr txBox="1"/>
      </xdr:nvSpPr>
      <xdr:spPr>
        <a:xfrm>
          <a:off x="1066800" y="136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170822</xdr:rowOff>
    </xdr:from>
    <xdr:to>
      <xdr:col>7</xdr:col>
      <xdr:colOff>203200</xdr:colOff>
      <xdr:row>82</xdr:row>
      <xdr:rowOff>100972</xdr:rowOff>
    </xdr:to>
    <xdr:sp macro="" textlink="">
      <xdr:nvSpPr>
        <xdr:cNvPr id="215" name="円/楕円 214"/>
        <xdr:cNvSpPr/>
      </xdr:nvSpPr>
      <xdr:spPr>
        <a:xfrm>
          <a:off x="4902200" y="140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15899</xdr:rowOff>
    </xdr:from>
    <xdr:ext cx="762000" cy="259045"/>
    <xdr:sp macro="" textlink="">
      <xdr:nvSpPr>
        <xdr:cNvPr id="216" name="人件費・物件費等の状況該当値テキスト"/>
        <xdr:cNvSpPr txBox="1"/>
      </xdr:nvSpPr>
      <xdr:spPr>
        <a:xfrm>
          <a:off x="5041900" y="1390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138,343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156578</xdr:rowOff>
    </xdr:from>
    <xdr:to>
      <xdr:col>6</xdr:col>
      <xdr:colOff>50800</xdr:colOff>
      <xdr:row>82</xdr:row>
      <xdr:rowOff>86728</xdr:rowOff>
    </xdr:to>
    <xdr:sp macro="" textlink="">
      <xdr:nvSpPr>
        <xdr:cNvPr id="217" name="円/楕円 216"/>
        <xdr:cNvSpPr/>
      </xdr:nvSpPr>
      <xdr:spPr>
        <a:xfrm>
          <a:off x="4064000" y="140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96905</xdr:rowOff>
    </xdr:from>
    <xdr:ext cx="736600" cy="259045"/>
    <xdr:sp macro="" textlink="">
      <xdr:nvSpPr>
        <xdr:cNvPr id="218" name="テキスト ボックス 217"/>
        <xdr:cNvSpPr txBox="1"/>
      </xdr:nvSpPr>
      <xdr:spPr>
        <a:xfrm>
          <a:off x="3733800" y="1381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106282</xdr:rowOff>
    </xdr:from>
    <xdr:to>
      <xdr:col>4</xdr:col>
      <xdr:colOff>533400</xdr:colOff>
      <xdr:row>82</xdr:row>
      <xdr:rowOff>36432</xdr:rowOff>
    </xdr:to>
    <xdr:sp macro="" textlink="">
      <xdr:nvSpPr>
        <xdr:cNvPr id="219" name="円/楕円 218"/>
        <xdr:cNvSpPr/>
      </xdr:nvSpPr>
      <xdr:spPr>
        <a:xfrm>
          <a:off x="3175000" y="139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21209</xdr:rowOff>
    </xdr:from>
    <xdr:ext cx="762000" cy="259045"/>
    <xdr:sp macro="" textlink="">
      <xdr:nvSpPr>
        <xdr:cNvPr id="220" name="テキスト ボックス 219"/>
        <xdr:cNvSpPr txBox="1"/>
      </xdr:nvSpPr>
      <xdr:spPr>
        <a:xfrm>
          <a:off x="2844800" y="1408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83094</xdr:rowOff>
    </xdr:from>
    <xdr:to>
      <xdr:col>3</xdr:col>
      <xdr:colOff>330200</xdr:colOff>
      <xdr:row>82</xdr:row>
      <xdr:rowOff>13244</xdr:rowOff>
    </xdr:to>
    <xdr:sp macro="" textlink="">
      <xdr:nvSpPr>
        <xdr:cNvPr id="221" name="円/楕円 220"/>
        <xdr:cNvSpPr/>
      </xdr:nvSpPr>
      <xdr:spPr>
        <a:xfrm>
          <a:off x="2286000" y="139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169471</xdr:rowOff>
    </xdr:from>
    <xdr:ext cx="762000" cy="259045"/>
    <xdr:sp macro="" textlink="">
      <xdr:nvSpPr>
        <xdr:cNvPr id="222" name="テキスト ボックス 221"/>
        <xdr:cNvSpPr txBox="1"/>
      </xdr:nvSpPr>
      <xdr:spPr>
        <a:xfrm>
          <a:off x="1955800" y="1405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87156</xdr:rowOff>
    </xdr:from>
    <xdr:to>
      <xdr:col>2</xdr:col>
      <xdr:colOff>127000</xdr:colOff>
      <xdr:row>82</xdr:row>
      <xdr:rowOff>17306</xdr:rowOff>
    </xdr:to>
    <xdr:sp macro="" textlink="">
      <xdr:nvSpPr>
        <xdr:cNvPr id="223" name="円/楕円 222"/>
        <xdr:cNvSpPr/>
      </xdr:nvSpPr>
      <xdr:spPr>
        <a:xfrm>
          <a:off x="1397000" y="139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2083</xdr:rowOff>
    </xdr:from>
    <xdr:ext cx="762000" cy="259045"/>
    <xdr:sp macro="" textlink="">
      <xdr:nvSpPr>
        <xdr:cNvPr id="224" name="テキスト ボックス 223"/>
        <xdr:cNvSpPr txBox="1"/>
      </xdr:nvSpPr>
      <xdr:spPr>
        <a:xfrm>
          <a:off x="1066800" y="1406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日のラスパイレス指数は、昨年の指数と比較し△</a:t>
          </a:r>
          <a:r>
            <a:rPr kumimoji="1" lang="en-US" altLang="ja-JP" sz="1200">
              <a:solidFill>
                <a:schemeClr val="dk1"/>
              </a:solidFill>
              <a:effectLst/>
              <a:latin typeface="+mn-lt"/>
              <a:ea typeface="+mn-ea"/>
              <a:cs typeface="+mn-cs"/>
            </a:rPr>
            <a:t>1.3</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となり、国基準を下回る結果となった。</a:t>
          </a:r>
          <a:endParaRPr lang="ja-JP" altLang="ja-JP" sz="1200">
            <a:effectLst/>
          </a:endParaRPr>
        </a:p>
        <a:p>
          <a:r>
            <a:rPr kumimoji="1" lang="ja-JP" altLang="ja-JP" sz="1200">
              <a:solidFill>
                <a:schemeClr val="dk1"/>
              </a:solidFill>
              <a:effectLst/>
              <a:latin typeface="+mn-lt"/>
              <a:ea typeface="+mn-ea"/>
              <a:cs typeface="+mn-cs"/>
            </a:rPr>
            <a:t>　この要因としては、給与制度の総合的見直しに伴う現給保障について、本来の給与ラインへの移行が国の方が早いことや、平成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年度末の本市における退職者数の増加により高齢層における指数が低下したことなどが挙げられる。</a:t>
          </a:r>
          <a:endParaRPr lang="ja-JP" altLang="ja-JP" sz="1200">
            <a:effectLst/>
          </a:endParaRPr>
        </a:p>
        <a:p>
          <a:r>
            <a:rPr kumimoji="1" lang="ja-JP" altLang="ja-JP" sz="1200">
              <a:solidFill>
                <a:schemeClr val="dk1"/>
              </a:solidFill>
              <a:effectLst/>
              <a:latin typeface="+mn-lt"/>
              <a:ea typeface="+mn-ea"/>
              <a:cs typeface="+mn-cs"/>
            </a:rPr>
            <a:t>　職員数が類似団体に比べ少ないため、本市では管理職等の要職に対する職員配置率が高く、ラスパイレス指数もこれと同調し高くなる傾向にあるが、行政機構の見直し等により総人件費の抑制も見据え、給与水準の適正化を図っ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42757</xdr:rowOff>
    </xdr:from>
    <xdr:to>
      <xdr:col>24</xdr:col>
      <xdr:colOff>558800</xdr:colOff>
      <xdr:row>87</xdr:row>
      <xdr:rowOff>147320</xdr:rowOff>
    </xdr:to>
    <xdr:cxnSp macro="">
      <xdr:nvCxnSpPr>
        <xdr:cNvPr id="258" name="直線コネクタ 257"/>
        <xdr:cNvCxnSpPr/>
      </xdr:nvCxnSpPr>
      <xdr:spPr>
        <a:xfrm flipV="1">
          <a:off x="16179800" y="1495890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58843</xdr:rowOff>
    </xdr:from>
    <xdr:to>
      <xdr:col>23</xdr:col>
      <xdr:colOff>406400</xdr:colOff>
      <xdr:row>87</xdr:row>
      <xdr:rowOff>147320</xdr:rowOff>
    </xdr:to>
    <xdr:cxnSp macro="">
      <xdr:nvCxnSpPr>
        <xdr:cNvPr id="261" name="直線コネクタ 260"/>
        <xdr:cNvCxnSpPr/>
      </xdr:nvCxnSpPr>
      <xdr:spPr>
        <a:xfrm>
          <a:off x="15290800" y="1497499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87</xdr:row>
      <xdr:rowOff>58843</xdr:rowOff>
    </xdr:to>
    <xdr:cxnSp macro="">
      <xdr:nvCxnSpPr>
        <xdr:cNvPr id="264" name="直線コネクタ 263"/>
        <xdr:cNvCxnSpPr/>
      </xdr:nvCxnSpPr>
      <xdr:spPr>
        <a:xfrm>
          <a:off x="14401800" y="14773911"/>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58843</xdr:rowOff>
    </xdr:from>
    <xdr:to>
      <xdr:col>22</xdr:col>
      <xdr:colOff>254000</xdr:colOff>
      <xdr:row>86</xdr:row>
      <xdr:rowOff>160443</xdr:rowOff>
    </xdr:to>
    <xdr:sp macro="" textlink="">
      <xdr:nvSpPr>
        <xdr:cNvPr id="265" name="フローチャート : 判断 264"/>
        <xdr:cNvSpPr/>
      </xdr:nvSpPr>
      <xdr:spPr>
        <a:xfrm>
          <a:off x="15240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170620</xdr:rowOff>
    </xdr:from>
    <xdr:ext cx="762000" cy="259045"/>
    <xdr:sp macro="" textlink="">
      <xdr:nvSpPr>
        <xdr:cNvPr id="266" name="テキスト ボックス 265"/>
        <xdr:cNvSpPr txBox="1"/>
      </xdr:nvSpPr>
      <xdr:spPr>
        <a:xfrm>
          <a:off x="14909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90</xdr:row>
      <xdr:rowOff>59266</xdr:rowOff>
    </xdr:to>
    <xdr:cxnSp macro="">
      <xdr:nvCxnSpPr>
        <xdr:cNvPr id="267" name="直線コネクタ 266"/>
        <xdr:cNvCxnSpPr/>
      </xdr:nvCxnSpPr>
      <xdr:spPr>
        <a:xfrm flipV="1">
          <a:off x="13512800" y="14773911"/>
          <a:ext cx="889000" cy="7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58843</xdr:rowOff>
    </xdr:from>
    <xdr:to>
      <xdr:col>21</xdr:col>
      <xdr:colOff>50800</xdr:colOff>
      <xdr:row>86</xdr:row>
      <xdr:rowOff>160443</xdr:rowOff>
    </xdr:to>
    <xdr:sp macro="" textlink="">
      <xdr:nvSpPr>
        <xdr:cNvPr id="268" name="フローチャート : 判断 267"/>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69" name="テキスト ボックス 268"/>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70" name="フローチャート : 判断 269"/>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120243</xdr:rowOff>
    </xdr:from>
    <xdr:ext cx="762000" cy="259045"/>
    <xdr:sp macro="" textlink="">
      <xdr:nvSpPr>
        <xdr:cNvPr id="271" name="テキスト ボックス 270"/>
        <xdr:cNvSpPr txBox="1"/>
      </xdr:nvSpPr>
      <xdr:spPr>
        <a:xfrm>
          <a:off x="13131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7" name="円/楕円 276"/>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135484</xdr:rowOff>
    </xdr:from>
    <xdr:ext cx="762000" cy="259045"/>
    <xdr:sp macro="" textlink="">
      <xdr:nvSpPr>
        <xdr:cNvPr id="278"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96520</xdr:rowOff>
    </xdr:from>
    <xdr:to>
      <xdr:col>23</xdr:col>
      <xdr:colOff>457200</xdr:colOff>
      <xdr:row>88</xdr:row>
      <xdr:rowOff>26670</xdr:rowOff>
    </xdr:to>
    <xdr:sp macro="" textlink="">
      <xdr:nvSpPr>
        <xdr:cNvPr id="279" name="円/楕円 278"/>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11447</xdr:rowOff>
    </xdr:from>
    <xdr:ext cx="736600" cy="259045"/>
    <xdr:sp macro="" textlink="">
      <xdr:nvSpPr>
        <xdr:cNvPr id="280" name="テキスト ボックス 279"/>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xdr:rowOff>
    </xdr:from>
    <xdr:to>
      <xdr:col>22</xdr:col>
      <xdr:colOff>254000</xdr:colOff>
      <xdr:row>87</xdr:row>
      <xdr:rowOff>109643</xdr:rowOff>
    </xdr:to>
    <xdr:sp macro="" textlink="">
      <xdr:nvSpPr>
        <xdr:cNvPr id="281" name="円/楕円 280"/>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94420</xdr:rowOff>
    </xdr:from>
    <xdr:ext cx="762000" cy="259045"/>
    <xdr:sp macro="" textlink="">
      <xdr:nvSpPr>
        <xdr:cNvPr id="282" name="テキスト ボックス 281"/>
        <xdr:cNvSpPr txBox="1"/>
      </xdr:nvSpPr>
      <xdr:spPr>
        <a:xfrm>
          <a:off x="14909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3" name="円/楕円 282"/>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90188</xdr:rowOff>
    </xdr:from>
    <xdr:ext cx="762000" cy="259045"/>
    <xdr:sp macro="" textlink="">
      <xdr:nvSpPr>
        <xdr:cNvPr id="284" name="テキスト ボックス 283"/>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5" name="円/楕円 284"/>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6" name="テキスト ボックス 285"/>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年の国勢調査により市町村類型が</a:t>
          </a:r>
          <a:r>
            <a:rPr kumimoji="1" lang="en-US" altLang="ja-JP" sz="1300">
              <a:solidFill>
                <a:schemeClr val="dk1"/>
              </a:solidFill>
              <a:effectLst/>
              <a:latin typeface="+mn-lt"/>
              <a:ea typeface="+mn-ea"/>
              <a:cs typeface="+mn-cs"/>
            </a:rPr>
            <a:t>Ⅱ-1</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Ⅰ-1</a:t>
          </a:r>
          <a:r>
            <a:rPr kumimoji="1" lang="ja-JP" altLang="ja-JP" sz="1300">
              <a:solidFill>
                <a:schemeClr val="dk1"/>
              </a:solidFill>
              <a:effectLst/>
              <a:latin typeface="+mn-lt"/>
              <a:ea typeface="+mn-ea"/>
              <a:cs typeface="+mn-cs"/>
            </a:rPr>
            <a:t>に変更となったことから、類似団体の平均値を大きく下回っている状況が続いている。</a:t>
          </a:r>
          <a:endParaRPr lang="ja-JP" altLang="ja-JP" sz="1300">
            <a:effectLst/>
          </a:endParaRPr>
        </a:p>
        <a:p>
          <a:r>
            <a:rPr kumimoji="1" lang="ja-JP" altLang="ja-JP" sz="1300">
              <a:solidFill>
                <a:schemeClr val="dk1"/>
              </a:solidFill>
              <a:effectLst/>
              <a:latin typeface="+mn-lt"/>
              <a:ea typeface="+mn-ea"/>
              <a:cs typeface="+mn-cs"/>
            </a:rPr>
            <a:t>　県内最大の行政区域を有する本市では、他団体と比較し職員数が多くなる傾向にあるが、将来的な事業計画や行政需要の見通しを踏まえ、今後も引き続き適正な職員配置となるよう努力していく。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21711</xdr:rowOff>
    </xdr:from>
    <xdr:to>
      <xdr:col>24</xdr:col>
      <xdr:colOff>558800</xdr:colOff>
      <xdr:row>61</xdr:row>
      <xdr:rowOff>25158</xdr:rowOff>
    </xdr:to>
    <xdr:cxnSp macro="">
      <xdr:nvCxnSpPr>
        <xdr:cNvPr id="323" name="直線コネクタ 322"/>
        <xdr:cNvCxnSpPr/>
      </xdr:nvCxnSpPr>
      <xdr:spPr>
        <a:xfrm>
          <a:off x="16179800" y="1048016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21711</xdr:rowOff>
    </xdr:from>
    <xdr:to>
      <xdr:col>23</xdr:col>
      <xdr:colOff>406400</xdr:colOff>
      <xdr:row>61</xdr:row>
      <xdr:rowOff>22860</xdr:rowOff>
    </xdr:to>
    <xdr:cxnSp macro="">
      <xdr:nvCxnSpPr>
        <xdr:cNvPr id="326" name="直線コネクタ 325"/>
        <xdr:cNvCxnSpPr/>
      </xdr:nvCxnSpPr>
      <xdr:spPr>
        <a:xfrm flipV="1">
          <a:off x="15290800" y="1048016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1028</xdr:rowOff>
    </xdr:from>
    <xdr:to>
      <xdr:col>22</xdr:col>
      <xdr:colOff>203200</xdr:colOff>
      <xdr:row>61</xdr:row>
      <xdr:rowOff>22860</xdr:rowOff>
    </xdr:to>
    <xdr:cxnSp macro="">
      <xdr:nvCxnSpPr>
        <xdr:cNvPr id="329" name="直線コネクタ 328"/>
        <xdr:cNvCxnSpPr/>
      </xdr:nvCxnSpPr>
      <xdr:spPr>
        <a:xfrm>
          <a:off x="14401800" y="1045947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155242</xdr:rowOff>
    </xdr:from>
    <xdr:to>
      <xdr:col>21</xdr:col>
      <xdr:colOff>0</xdr:colOff>
      <xdr:row>61</xdr:row>
      <xdr:rowOff>1028</xdr:rowOff>
    </xdr:to>
    <xdr:cxnSp macro="">
      <xdr:nvCxnSpPr>
        <xdr:cNvPr id="332" name="直線コネクタ 331"/>
        <xdr:cNvCxnSpPr/>
      </xdr:nvCxnSpPr>
      <xdr:spPr>
        <a:xfrm>
          <a:off x="13512800" y="1044224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145808</xdr:rowOff>
    </xdr:from>
    <xdr:to>
      <xdr:col>24</xdr:col>
      <xdr:colOff>609600</xdr:colOff>
      <xdr:row>61</xdr:row>
      <xdr:rowOff>75958</xdr:rowOff>
    </xdr:to>
    <xdr:sp macro="" textlink="">
      <xdr:nvSpPr>
        <xdr:cNvPr id="342" name="円/楕円 341"/>
        <xdr:cNvSpPr/>
      </xdr:nvSpPr>
      <xdr:spPr>
        <a:xfrm>
          <a:off x="169672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162335</xdr:rowOff>
    </xdr:from>
    <xdr:ext cx="762000" cy="259045"/>
    <xdr:sp macro="" textlink="">
      <xdr:nvSpPr>
        <xdr:cNvPr id="343" name="定員管理の状況該当値テキスト"/>
        <xdr:cNvSpPr txBox="1"/>
      </xdr:nvSpPr>
      <xdr:spPr>
        <a:xfrm>
          <a:off x="17106900" y="1027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142361</xdr:rowOff>
    </xdr:from>
    <xdr:to>
      <xdr:col>23</xdr:col>
      <xdr:colOff>457200</xdr:colOff>
      <xdr:row>61</xdr:row>
      <xdr:rowOff>72511</xdr:rowOff>
    </xdr:to>
    <xdr:sp macro="" textlink="">
      <xdr:nvSpPr>
        <xdr:cNvPr id="344" name="円/楕円 343"/>
        <xdr:cNvSpPr/>
      </xdr:nvSpPr>
      <xdr:spPr>
        <a:xfrm>
          <a:off x="16129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82688</xdr:rowOff>
    </xdr:from>
    <xdr:ext cx="736600" cy="259045"/>
    <xdr:sp macro="" textlink="">
      <xdr:nvSpPr>
        <xdr:cNvPr id="345" name="テキスト ボックス 344"/>
        <xdr:cNvSpPr txBox="1"/>
      </xdr:nvSpPr>
      <xdr:spPr>
        <a:xfrm>
          <a:off x="15798800" y="1019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143510</xdr:rowOff>
    </xdr:from>
    <xdr:to>
      <xdr:col>22</xdr:col>
      <xdr:colOff>254000</xdr:colOff>
      <xdr:row>61</xdr:row>
      <xdr:rowOff>73660</xdr:rowOff>
    </xdr:to>
    <xdr:sp macro="" textlink="">
      <xdr:nvSpPr>
        <xdr:cNvPr id="346" name="円/楕円 345"/>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58437</xdr:rowOff>
    </xdr:from>
    <xdr:ext cx="762000" cy="259045"/>
    <xdr:sp macro="" textlink="">
      <xdr:nvSpPr>
        <xdr:cNvPr id="347" name="テキスト ボックス 346"/>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121678</xdr:rowOff>
    </xdr:from>
    <xdr:to>
      <xdr:col>21</xdr:col>
      <xdr:colOff>50800</xdr:colOff>
      <xdr:row>61</xdr:row>
      <xdr:rowOff>51828</xdr:rowOff>
    </xdr:to>
    <xdr:sp macro="" textlink="">
      <xdr:nvSpPr>
        <xdr:cNvPr id="348" name="円/楕円 347"/>
        <xdr:cNvSpPr/>
      </xdr:nvSpPr>
      <xdr:spPr>
        <a:xfrm>
          <a:off x="14351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36605</xdr:rowOff>
    </xdr:from>
    <xdr:ext cx="762000" cy="259045"/>
    <xdr:sp macro="" textlink="">
      <xdr:nvSpPr>
        <xdr:cNvPr id="349" name="テキスト ボックス 348"/>
        <xdr:cNvSpPr txBox="1"/>
      </xdr:nvSpPr>
      <xdr:spPr>
        <a:xfrm>
          <a:off x="14020800" y="104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104442</xdr:rowOff>
    </xdr:from>
    <xdr:to>
      <xdr:col>19</xdr:col>
      <xdr:colOff>533400</xdr:colOff>
      <xdr:row>61</xdr:row>
      <xdr:rowOff>34592</xdr:rowOff>
    </xdr:to>
    <xdr:sp macro="" textlink="">
      <xdr:nvSpPr>
        <xdr:cNvPr id="350" name="円/楕円 349"/>
        <xdr:cNvSpPr/>
      </xdr:nvSpPr>
      <xdr:spPr>
        <a:xfrm>
          <a:off x="13462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19369</xdr:rowOff>
    </xdr:from>
    <xdr:ext cx="762000" cy="259045"/>
    <xdr:sp macro="" textlink="">
      <xdr:nvSpPr>
        <xdr:cNvPr id="351" name="テキスト ボックス 350"/>
        <xdr:cNvSpPr txBox="1"/>
      </xdr:nvSpPr>
      <xdr:spPr>
        <a:xfrm>
          <a:off x="13131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合併特例債、過疎対策事業債等の発行による地方債償還額</a:t>
          </a:r>
          <a:r>
            <a:rPr kumimoji="1" lang="ja-JP" altLang="en-US" sz="1300">
              <a:solidFill>
                <a:schemeClr val="dk1"/>
              </a:solidFill>
              <a:effectLst/>
              <a:latin typeface="+mn-lt"/>
              <a:ea typeface="+mn-ea"/>
              <a:cs typeface="+mn-cs"/>
            </a:rPr>
            <a:t>が伸びており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公共下水道整備に伴う公営企業会計への元利償還金に対する繰入金</a:t>
          </a:r>
          <a:r>
            <a:rPr kumimoji="1" lang="ja-JP" altLang="en-US" sz="1300">
              <a:solidFill>
                <a:schemeClr val="dk1"/>
              </a:solidFill>
              <a:effectLst/>
              <a:latin typeface="+mn-lt"/>
              <a:ea typeface="+mn-ea"/>
              <a:cs typeface="+mn-cs"/>
            </a:rPr>
            <a:t>の負担も大きく</a:t>
          </a:r>
          <a:r>
            <a:rPr kumimoji="1" lang="ja-JP" altLang="ja-JP" sz="1300">
              <a:solidFill>
                <a:schemeClr val="dk1"/>
              </a:solidFill>
              <a:effectLst/>
              <a:latin typeface="+mn-lt"/>
              <a:ea typeface="+mn-ea"/>
              <a:cs typeface="+mn-cs"/>
            </a:rPr>
            <a:t>、実質公債費比率は類似団体平均を大きく上回っている。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引き続き、普通建設事業の取捨選択による地方債発行額の抑制や、繰上償還の実施による地方債残高の減少等により、実質公債費比率の上昇を抑える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144674</xdr:rowOff>
    </xdr:from>
    <xdr:to>
      <xdr:col>24</xdr:col>
      <xdr:colOff>558800</xdr:colOff>
      <xdr:row>37</xdr:row>
      <xdr:rowOff>144674</xdr:rowOff>
    </xdr:to>
    <xdr:cxnSp macro="">
      <xdr:nvCxnSpPr>
        <xdr:cNvPr id="385" name="直線コネクタ 384"/>
        <xdr:cNvCxnSpPr/>
      </xdr:nvCxnSpPr>
      <xdr:spPr>
        <a:xfrm>
          <a:off x="16179800" y="6488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142663</xdr:rowOff>
    </xdr:from>
    <xdr:to>
      <xdr:col>23</xdr:col>
      <xdr:colOff>406400</xdr:colOff>
      <xdr:row>37</xdr:row>
      <xdr:rowOff>144674</xdr:rowOff>
    </xdr:to>
    <xdr:cxnSp macro="">
      <xdr:nvCxnSpPr>
        <xdr:cNvPr id="388" name="直線コネクタ 387"/>
        <xdr:cNvCxnSpPr/>
      </xdr:nvCxnSpPr>
      <xdr:spPr>
        <a:xfrm>
          <a:off x="15290800" y="64863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142663</xdr:rowOff>
    </xdr:from>
    <xdr:to>
      <xdr:col>22</xdr:col>
      <xdr:colOff>203200</xdr:colOff>
      <xdr:row>37</xdr:row>
      <xdr:rowOff>150707</xdr:rowOff>
    </xdr:to>
    <xdr:cxnSp macro="">
      <xdr:nvCxnSpPr>
        <xdr:cNvPr id="391" name="直線コネクタ 390"/>
        <xdr:cNvCxnSpPr/>
      </xdr:nvCxnSpPr>
      <xdr:spPr>
        <a:xfrm flipV="1">
          <a:off x="14401800" y="64863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134620</xdr:rowOff>
    </xdr:from>
    <xdr:to>
      <xdr:col>22</xdr:col>
      <xdr:colOff>254000</xdr:colOff>
      <xdr:row>37</xdr:row>
      <xdr:rowOff>64770</xdr:rowOff>
    </xdr:to>
    <xdr:sp macro="" textlink="">
      <xdr:nvSpPr>
        <xdr:cNvPr id="392" name="フローチャート : 判断 391"/>
        <xdr:cNvSpPr/>
      </xdr:nvSpPr>
      <xdr:spPr>
        <a:xfrm>
          <a:off x="1524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393" name="テキスト ボックス 392"/>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150707</xdr:rowOff>
    </xdr:from>
    <xdr:to>
      <xdr:col>21</xdr:col>
      <xdr:colOff>0</xdr:colOff>
      <xdr:row>37</xdr:row>
      <xdr:rowOff>160761</xdr:rowOff>
    </xdr:to>
    <xdr:cxnSp macro="">
      <xdr:nvCxnSpPr>
        <xdr:cNvPr id="394" name="直線コネクタ 393"/>
        <xdr:cNvCxnSpPr/>
      </xdr:nvCxnSpPr>
      <xdr:spPr>
        <a:xfrm flipV="1">
          <a:off x="13512800" y="649435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5" name="フローチャート : 判断 394"/>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396" name="テキスト ボックス 395"/>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164783</xdr:rowOff>
    </xdr:from>
    <xdr:to>
      <xdr:col>19</xdr:col>
      <xdr:colOff>533400</xdr:colOff>
      <xdr:row>37</xdr:row>
      <xdr:rowOff>94933</xdr:rowOff>
    </xdr:to>
    <xdr:sp macro="" textlink="">
      <xdr:nvSpPr>
        <xdr:cNvPr id="397" name="フローチャート : 判断 396"/>
        <xdr:cNvSpPr/>
      </xdr:nvSpPr>
      <xdr:spPr>
        <a:xfrm>
          <a:off x="13462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105110</xdr:rowOff>
    </xdr:from>
    <xdr:ext cx="762000" cy="259045"/>
    <xdr:sp macro="" textlink="">
      <xdr:nvSpPr>
        <xdr:cNvPr id="398" name="テキスト ボックス 397"/>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93874</xdr:rowOff>
    </xdr:from>
    <xdr:to>
      <xdr:col>24</xdr:col>
      <xdr:colOff>609600</xdr:colOff>
      <xdr:row>38</xdr:row>
      <xdr:rowOff>24024</xdr:rowOff>
    </xdr:to>
    <xdr:sp macro="" textlink="">
      <xdr:nvSpPr>
        <xdr:cNvPr id="404" name="円/楕円 403"/>
        <xdr:cNvSpPr/>
      </xdr:nvSpPr>
      <xdr:spPr>
        <a:xfrm>
          <a:off x="169672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65951</xdr:rowOff>
    </xdr:from>
    <xdr:ext cx="762000" cy="259045"/>
    <xdr:sp macro="" textlink="">
      <xdr:nvSpPr>
        <xdr:cNvPr id="405" name="公債費負担の状況該当値テキスト"/>
        <xdr:cNvSpPr txBox="1"/>
      </xdr:nvSpPr>
      <xdr:spPr>
        <a:xfrm>
          <a:off x="17106900" y="640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93874</xdr:rowOff>
    </xdr:from>
    <xdr:to>
      <xdr:col>23</xdr:col>
      <xdr:colOff>457200</xdr:colOff>
      <xdr:row>38</xdr:row>
      <xdr:rowOff>24024</xdr:rowOff>
    </xdr:to>
    <xdr:sp macro="" textlink="">
      <xdr:nvSpPr>
        <xdr:cNvPr id="406" name="円/楕円 405"/>
        <xdr:cNvSpPr/>
      </xdr:nvSpPr>
      <xdr:spPr>
        <a:xfrm>
          <a:off x="16129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8801</xdr:rowOff>
    </xdr:from>
    <xdr:ext cx="736600" cy="259045"/>
    <xdr:sp macro="" textlink="">
      <xdr:nvSpPr>
        <xdr:cNvPr id="407" name="テキスト ボックス 406"/>
        <xdr:cNvSpPr txBox="1"/>
      </xdr:nvSpPr>
      <xdr:spPr>
        <a:xfrm>
          <a:off x="15798800" y="652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91863</xdr:rowOff>
    </xdr:from>
    <xdr:to>
      <xdr:col>22</xdr:col>
      <xdr:colOff>254000</xdr:colOff>
      <xdr:row>38</xdr:row>
      <xdr:rowOff>22013</xdr:rowOff>
    </xdr:to>
    <xdr:sp macro="" textlink="">
      <xdr:nvSpPr>
        <xdr:cNvPr id="408" name="円/楕円 407"/>
        <xdr:cNvSpPr/>
      </xdr:nvSpPr>
      <xdr:spPr>
        <a:xfrm>
          <a:off x="15240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6790</xdr:rowOff>
    </xdr:from>
    <xdr:ext cx="762000" cy="259045"/>
    <xdr:sp macro="" textlink="">
      <xdr:nvSpPr>
        <xdr:cNvPr id="409" name="テキスト ボックス 408"/>
        <xdr:cNvSpPr txBox="1"/>
      </xdr:nvSpPr>
      <xdr:spPr>
        <a:xfrm>
          <a:off x="149098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99907</xdr:rowOff>
    </xdr:from>
    <xdr:to>
      <xdr:col>21</xdr:col>
      <xdr:colOff>50800</xdr:colOff>
      <xdr:row>38</xdr:row>
      <xdr:rowOff>30057</xdr:rowOff>
    </xdr:to>
    <xdr:sp macro="" textlink="">
      <xdr:nvSpPr>
        <xdr:cNvPr id="410" name="円/楕円 409"/>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14833</xdr:rowOff>
    </xdr:from>
    <xdr:ext cx="762000" cy="259045"/>
    <xdr:sp macro="" textlink="">
      <xdr:nvSpPr>
        <xdr:cNvPr id="411" name="テキスト ボックス 410"/>
        <xdr:cNvSpPr txBox="1"/>
      </xdr:nvSpPr>
      <xdr:spPr>
        <a:xfrm>
          <a:off x="140208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109961</xdr:rowOff>
    </xdr:from>
    <xdr:to>
      <xdr:col>19</xdr:col>
      <xdr:colOff>533400</xdr:colOff>
      <xdr:row>38</xdr:row>
      <xdr:rowOff>40111</xdr:rowOff>
    </xdr:to>
    <xdr:sp macro="" textlink="">
      <xdr:nvSpPr>
        <xdr:cNvPr id="412" name="円/楕円 411"/>
        <xdr:cNvSpPr/>
      </xdr:nvSpPr>
      <xdr:spPr>
        <a:xfrm>
          <a:off x="134620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24888</xdr:rowOff>
    </xdr:from>
    <xdr:ext cx="762000" cy="259045"/>
    <xdr:sp macro="" textlink="">
      <xdr:nvSpPr>
        <xdr:cNvPr id="413" name="テキスト ボックス 412"/>
        <xdr:cNvSpPr txBox="1"/>
      </xdr:nvSpPr>
      <xdr:spPr>
        <a:xfrm>
          <a:off x="13131800" y="65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自主財源が乏しく、地方債に依存している中で、大型事業の集中実施により地方債現在高が</a:t>
          </a:r>
          <a:r>
            <a:rPr kumimoji="1" lang="ja-JP" altLang="en-US" sz="1100">
              <a:solidFill>
                <a:schemeClr val="dk1"/>
              </a:solidFill>
              <a:effectLst/>
              <a:latin typeface="+mn-lt"/>
              <a:ea typeface="+mn-ea"/>
              <a:cs typeface="+mn-cs"/>
            </a:rPr>
            <a:t>増加傾向にあったが、平成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年度に給食センター建設等の大規模事業が終了し、平成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年度については対前年で△</a:t>
          </a:r>
          <a:r>
            <a:rPr kumimoji="1" lang="en-US" altLang="ja-JP" sz="1100">
              <a:solidFill>
                <a:schemeClr val="dk1"/>
              </a:solidFill>
              <a:effectLst/>
              <a:latin typeface="+mn-lt"/>
              <a:ea typeface="+mn-ea"/>
              <a:cs typeface="+mn-cs"/>
            </a:rPr>
            <a:t>752</a:t>
          </a:r>
          <a:r>
            <a:rPr kumimoji="1" lang="ja-JP" altLang="en-US" sz="1100">
              <a:solidFill>
                <a:schemeClr val="dk1"/>
              </a:solidFill>
              <a:effectLst/>
              <a:latin typeface="+mn-lt"/>
              <a:ea typeface="+mn-ea"/>
              <a:cs typeface="+mn-cs"/>
            </a:rPr>
            <a:t>百万円の地方債現在高となった。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また、充当可能財源については償還終了等に伴い基準財政需要額算入見込額は減少したものの、中須東原遺跡史跡買上げに伴う国県補助金が増となり、</a:t>
          </a:r>
          <a:r>
            <a:rPr kumimoji="1" lang="ja-JP" altLang="ja-JP" sz="1100">
              <a:solidFill>
                <a:schemeClr val="dk1"/>
              </a:solidFill>
              <a:effectLst/>
              <a:latin typeface="+mn-lt"/>
              <a:ea typeface="+mn-ea"/>
              <a:cs typeface="+mn-cs"/>
            </a:rPr>
            <a:t>指標は</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改善した。</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しかしながら、依然として類似団体平均を大きく上回っており、引き続き</a:t>
          </a:r>
          <a:r>
            <a:rPr kumimoji="1" lang="ja-JP" altLang="ja-JP" sz="1100">
              <a:solidFill>
                <a:schemeClr val="dk1"/>
              </a:solidFill>
              <a:effectLst/>
              <a:latin typeface="+mn-lt"/>
              <a:ea typeface="+mn-ea"/>
              <a:cs typeface="+mn-cs"/>
            </a:rPr>
            <a:t>事業の取捨選択による地方債の発行抑制を図るとともに、計画的な繰上償還の実施により、比率の改善を図る。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37757</xdr:rowOff>
    </xdr:from>
    <xdr:to>
      <xdr:col>24</xdr:col>
      <xdr:colOff>558800</xdr:colOff>
      <xdr:row>16</xdr:row>
      <xdr:rowOff>50546</xdr:rowOff>
    </xdr:to>
    <xdr:cxnSp macro="">
      <xdr:nvCxnSpPr>
        <xdr:cNvPr id="445" name="直線コネクタ 444"/>
        <xdr:cNvCxnSpPr/>
      </xdr:nvCxnSpPr>
      <xdr:spPr>
        <a:xfrm flipV="1">
          <a:off x="16179800" y="2780957"/>
          <a:ext cx="8382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50546</xdr:rowOff>
    </xdr:from>
    <xdr:to>
      <xdr:col>23</xdr:col>
      <xdr:colOff>406400</xdr:colOff>
      <xdr:row>16</xdr:row>
      <xdr:rowOff>75400</xdr:rowOff>
    </xdr:to>
    <xdr:cxnSp macro="">
      <xdr:nvCxnSpPr>
        <xdr:cNvPr id="448" name="直線コネクタ 447"/>
        <xdr:cNvCxnSpPr/>
      </xdr:nvCxnSpPr>
      <xdr:spPr>
        <a:xfrm flipV="1">
          <a:off x="15290800" y="2793746"/>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75400</xdr:rowOff>
    </xdr:from>
    <xdr:to>
      <xdr:col>22</xdr:col>
      <xdr:colOff>203200</xdr:colOff>
      <xdr:row>16</xdr:row>
      <xdr:rowOff>102667</xdr:rowOff>
    </xdr:to>
    <xdr:cxnSp macro="">
      <xdr:nvCxnSpPr>
        <xdr:cNvPr id="451" name="直線コネクタ 450"/>
        <xdr:cNvCxnSpPr/>
      </xdr:nvCxnSpPr>
      <xdr:spPr>
        <a:xfrm flipV="1">
          <a:off x="14401800" y="2818600"/>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110757</xdr:rowOff>
    </xdr:from>
    <xdr:to>
      <xdr:col>22</xdr:col>
      <xdr:colOff>254000</xdr:colOff>
      <xdr:row>15</xdr:row>
      <xdr:rowOff>40907</xdr:rowOff>
    </xdr:to>
    <xdr:sp macro="" textlink="">
      <xdr:nvSpPr>
        <xdr:cNvPr id="452" name="フローチャート : 判断 451"/>
        <xdr:cNvSpPr/>
      </xdr:nvSpPr>
      <xdr:spPr>
        <a:xfrm>
          <a:off x="15240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51084</xdr:rowOff>
    </xdr:from>
    <xdr:ext cx="762000" cy="259045"/>
    <xdr:sp macro="" textlink="">
      <xdr:nvSpPr>
        <xdr:cNvPr id="453" name="テキスト ボックス 452"/>
        <xdr:cNvSpPr txBox="1"/>
      </xdr:nvSpPr>
      <xdr:spPr>
        <a:xfrm>
          <a:off x="14909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77330</xdr:rowOff>
    </xdr:from>
    <xdr:to>
      <xdr:col>21</xdr:col>
      <xdr:colOff>0</xdr:colOff>
      <xdr:row>16</xdr:row>
      <xdr:rowOff>102667</xdr:rowOff>
    </xdr:to>
    <xdr:cxnSp macro="">
      <xdr:nvCxnSpPr>
        <xdr:cNvPr id="454" name="直線コネクタ 453"/>
        <xdr:cNvCxnSpPr/>
      </xdr:nvCxnSpPr>
      <xdr:spPr>
        <a:xfrm>
          <a:off x="13512800" y="282053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121374</xdr:rowOff>
    </xdr:from>
    <xdr:to>
      <xdr:col>21</xdr:col>
      <xdr:colOff>50800</xdr:colOff>
      <xdr:row>15</xdr:row>
      <xdr:rowOff>51524</xdr:rowOff>
    </xdr:to>
    <xdr:sp macro="" textlink="">
      <xdr:nvSpPr>
        <xdr:cNvPr id="455" name="フローチャート : 判断 454"/>
        <xdr:cNvSpPr/>
      </xdr:nvSpPr>
      <xdr:spPr>
        <a:xfrm>
          <a:off x="14351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61701</xdr:rowOff>
    </xdr:from>
    <xdr:ext cx="762000" cy="259045"/>
    <xdr:sp macro="" textlink="">
      <xdr:nvSpPr>
        <xdr:cNvPr id="456" name="テキスト ボックス 455"/>
        <xdr:cNvSpPr txBox="1"/>
      </xdr:nvSpPr>
      <xdr:spPr>
        <a:xfrm>
          <a:off x="14020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140437</xdr:rowOff>
    </xdr:from>
    <xdr:to>
      <xdr:col>19</xdr:col>
      <xdr:colOff>533400</xdr:colOff>
      <xdr:row>15</xdr:row>
      <xdr:rowOff>70587</xdr:rowOff>
    </xdr:to>
    <xdr:sp macro="" textlink="">
      <xdr:nvSpPr>
        <xdr:cNvPr id="457" name="フローチャート : 判断 456"/>
        <xdr:cNvSpPr/>
      </xdr:nvSpPr>
      <xdr:spPr>
        <a:xfrm>
          <a:off x="13462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80764</xdr:rowOff>
    </xdr:from>
    <xdr:ext cx="762000" cy="259045"/>
    <xdr:sp macro="" textlink="">
      <xdr:nvSpPr>
        <xdr:cNvPr id="458" name="テキスト ボックス 457"/>
        <xdr:cNvSpPr txBox="1"/>
      </xdr:nvSpPr>
      <xdr:spPr>
        <a:xfrm>
          <a:off x="13131800" y="230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158407</xdr:rowOff>
    </xdr:from>
    <xdr:to>
      <xdr:col>24</xdr:col>
      <xdr:colOff>609600</xdr:colOff>
      <xdr:row>16</xdr:row>
      <xdr:rowOff>88557</xdr:rowOff>
    </xdr:to>
    <xdr:sp macro="" textlink="">
      <xdr:nvSpPr>
        <xdr:cNvPr id="464" name="円/楕円 463"/>
        <xdr:cNvSpPr/>
      </xdr:nvSpPr>
      <xdr:spPr>
        <a:xfrm>
          <a:off x="16967200" y="27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130484</xdr:rowOff>
    </xdr:from>
    <xdr:ext cx="762000" cy="259045"/>
    <xdr:sp macro="" textlink="">
      <xdr:nvSpPr>
        <xdr:cNvPr id="465" name="将来負担の状況該当値テキスト"/>
        <xdr:cNvSpPr txBox="1"/>
      </xdr:nvSpPr>
      <xdr:spPr>
        <a:xfrm>
          <a:off x="17106900" y="27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171196</xdr:rowOff>
    </xdr:from>
    <xdr:to>
      <xdr:col>23</xdr:col>
      <xdr:colOff>457200</xdr:colOff>
      <xdr:row>16</xdr:row>
      <xdr:rowOff>101346</xdr:rowOff>
    </xdr:to>
    <xdr:sp macro="" textlink="">
      <xdr:nvSpPr>
        <xdr:cNvPr id="466" name="円/楕円 465"/>
        <xdr:cNvSpPr/>
      </xdr:nvSpPr>
      <xdr:spPr>
        <a:xfrm>
          <a:off x="16129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86123</xdr:rowOff>
    </xdr:from>
    <xdr:ext cx="736600" cy="259045"/>
    <xdr:sp macro="" textlink="">
      <xdr:nvSpPr>
        <xdr:cNvPr id="467" name="テキスト ボックス 466"/>
        <xdr:cNvSpPr txBox="1"/>
      </xdr:nvSpPr>
      <xdr:spPr>
        <a:xfrm>
          <a:off x="15798800" y="282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24600</xdr:rowOff>
    </xdr:from>
    <xdr:to>
      <xdr:col>22</xdr:col>
      <xdr:colOff>254000</xdr:colOff>
      <xdr:row>16</xdr:row>
      <xdr:rowOff>126200</xdr:rowOff>
    </xdr:to>
    <xdr:sp macro="" textlink="">
      <xdr:nvSpPr>
        <xdr:cNvPr id="468" name="円/楕円 467"/>
        <xdr:cNvSpPr/>
      </xdr:nvSpPr>
      <xdr:spPr>
        <a:xfrm>
          <a:off x="15240000" y="27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110977</xdr:rowOff>
    </xdr:from>
    <xdr:ext cx="762000" cy="259045"/>
    <xdr:sp macro="" textlink="">
      <xdr:nvSpPr>
        <xdr:cNvPr id="469" name="テキスト ボックス 468"/>
        <xdr:cNvSpPr txBox="1"/>
      </xdr:nvSpPr>
      <xdr:spPr>
        <a:xfrm>
          <a:off x="14909800" y="28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51867</xdr:rowOff>
    </xdr:from>
    <xdr:to>
      <xdr:col>21</xdr:col>
      <xdr:colOff>50800</xdr:colOff>
      <xdr:row>16</xdr:row>
      <xdr:rowOff>153467</xdr:rowOff>
    </xdr:to>
    <xdr:sp macro="" textlink="">
      <xdr:nvSpPr>
        <xdr:cNvPr id="470" name="円/楕円 469"/>
        <xdr:cNvSpPr/>
      </xdr:nvSpPr>
      <xdr:spPr>
        <a:xfrm>
          <a:off x="14351000" y="27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138244</xdr:rowOff>
    </xdr:from>
    <xdr:ext cx="762000" cy="259045"/>
    <xdr:sp macro="" textlink="">
      <xdr:nvSpPr>
        <xdr:cNvPr id="471" name="テキスト ボックス 470"/>
        <xdr:cNvSpPr txBox="1"/>
      </xdr:nvSpPr>
      <xdr:spPr>
        <a:xfrm>
          <a:off x="14020800" y="28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26530</xdr:rowOff>
    </xdr:from>
    <xdr:to>
      <xdr:col>19</xdr:col>
      <xdr:colOff>533400</xdr:colOff>
      <xdr:row>16</xdr:row>
      <xdr:rowOff>128130</xdr:rowOff>
    </xdr:to>
    <xdr:sp macro="" textlink="">
      <xdr:nvSpPr>
        <xdr:cNvPr id="472" name="円/楕円 471"/>
        <xdr:cNvSpPr/>
      </xdr:nvSpPr>
      <xdr:spPr>
        <a:xfrm>
          <a:off x="13462000" y="27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112907</xdr:rowOff>
    </xdr:from>
    <xdr:ext cx="762000" cy="259045"/>
    <xdr:sp macro="" textlink="">
      <xdr:nvSpPr>
        <xdr:cNvPr id="473" name="テキスト ボックス 472"/>
        <xdr:cNvSpPr txBox="1"/>
      </xdr:nvSpPr>
      <xdr:spPr>
        <a:xfrm>
          <a:off x="13131800" y="285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48,013
47,694
733.19
27,498,204
27,084,179
373,347
14,994,330
38,920,143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136.7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ごみ焼却業務、消防業務を一部事務組合で実施しており、類似団体平均と比較すると人件費に係る経常収支比率は低くなっている。</a:t>
          </a:r>
          <a:endParaRPr lang="ja-JP" altLang="ja-JP" sz="1400">
            <a:effectLst/>
          </a:endParaRPr>
        </a:p>
        <a:p>
          <a:r>
            <a:rPr kumimoji="1" lang="ja-JP" altLang="ja-JP" sz="1100">
              <a:solidFill>
                <a:schemeClr val="dk1"/>
              </a:solidFill>
              <a:effectLst/>
              <a:latin typeface="+mn-lt"/>
              <a:ea typeface="+mn-ea"/>
              <a:cs typeface="+mn-cs"/>
            </a:rPr>
            <a:t>　今後も引き続き、「定員適正化計画」に基づき、職員数の適正化に努め、人件費だけでなく関係する経費の抑制を図る。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66040</xdr:rowOff>
    </xdr:to>
    <xdr:cxnSp macro="">
      <xdr:nvCxnSpPr>
        <xdr:cNvPr id="66" name="直線コネクタ 65"/>
        <xdr:cNvCxnSpPr/>
      </xdr:nvCxnSpPr>
      <xdr:spPr>
        <a:xfrm>
          <a:off x="3987800" y="619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43180</xdr:rowOff>
    </xdr:to>
    <xdr:cxnSp macro="">
      <xdr:nvCxnSpPr>
        <xdr:cNvPr id="69" name="直線コネクタ 68"/>
        <xdr:cNvCxnSpPr/>
      </xdr:nvCxnSpPr>
      <xdr:spPr>
        <a:xfrm flipV="1">
          <a:off x="3098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50800</xdr:rowOff>
    </xdr:to>
    <xdr:cxnSp macro="">
      <xdr:nvCxnSpPr>
        <xdr:cNvPr id="72" name="直線コネクタ 71"/>
        <xdr:cNvCxnSpPr/>
      </xdr:nvCxnSpPr>
      <xdr:spPr>
        <a:xfrm flipV="1">
          <a:off x="2209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66040</xdr:rowOff>
    </xdr:to>
    <xdr:cxnSp macro="">
      <xdr:nvCxnSpPr>
        <xdr:cNvPr id="75" name="直線コネクタ 74"/>
        <xdr:cNvCxnSpPr/>
      </xdr:nvCxnSpPr>
      <xdr:spPr>
        <a:xfrm flipV="1">
          <a:off x="1320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3" name="円/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類似団体平均を下回っているが、近年は指定管理者制度の導入やアウトソーシング等により増加傾向となっている。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特に平成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年度においては給食調理委託の開始による委託料の増の影響、分母である経常一般財源の大幅な減少により指標が</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ポイント悪化した。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今後は、更新時期を迎える公共施設等の維持管理についても個別施設計画の策定を通じて検討を進め、コスト削減を図るとともに、事務事業の効率化等により縮減を図っていく。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16</xdr:row>
      <xdr:rowOff>12700</xdr:rowOff>
    </xdr:to>
    <xdr:cxnSp macro="">
      <xdr:nvCxnSpPr>
        <xdr:cNvPr id="129" name="直線コネクタ 128"/>
        <xdr:cNvCxnSpPr/>
      </xdr:nvCxnSpPr>
      <xdr:spPr>
        <a:xfrm>
          <a:off x="15671800" y="26143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75293</xdr:rowOff>
    </xdr:to>
    <xdr:cxnSp macro="">
      <xdr:nvCxnSpPr>
        <xdr:cNvPr id="132" name="直線コネクタ 131"/>
        <xdr:cNvCxnSpPr/>
      </xdr:nvCxnSpPr>
      <xdr:spPr>
        <a:xfrm flipV="1">
          <a:off x="14782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64407</xdr:rowOff>
    </xdr:from>
    <xdr:to>
      <xdr:col>21</xdr:col>
      <xdr:colOff>361950</xdr:colOff>
      <xdr:row>15</xdr:row>
      <xdr:rowOff>75293</xdr:rowOff>
    </xdr:to>
    <xdr:cxnSp macro="">
      <xdr:nvCxnSpPr>
        <xdr:cNvPr id="135" name="直線コネクタ 134"/>
        <xdr:cNvCxnSpPr/>
      </xdr:nvCxnSpPr>
      <xdr:spPr>
        <a:xfrm>
          <a:off x="13893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138793</xdr:rowOff>
    </xdr:from>
    <xdr:to>
      <xdr:col>21</xdr:col>
      <xdr:colOff>412750</xdr:colOff>
      <xdr:row>18</xdr:row>
      <xdr:rowOff>68943</xdr:rowOff>
    </xdr:to>
    <xdr:sp macro="" textlink="">
      <xdr:nvSpPr>
        <xdr:cNvPr id="136" name="フローチャート : 判断 135"/>
        <xdr:cNvSpPr/>
      </xdr:nvSpPr>
      <xdr:spPr>
        <a:xfrm>
          <a:off x="14732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37" name="テキスト ボックス 136"/>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64407</xdr:rowOff>
    </xdr:to>
    <xdr:cxnSp macro="">
      <xdr:nvCxnSpPr>
        <xdr:cNvPr id="138" name="直線コネクタ 137"/>
        <xdr:cNvCxnSpPr/>
      </xdr:nvCxnSpPr>
      <xdr:spPr>
        <a:xfrm>
          <a:off x="13004800" y="257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62593</xdr:rowOff>
    </xdr:from>
    <xdr:to>
      <xdr:col>20</xdr:col>
      <xdr:colOff>209550</xdr:colOff>
      <xdr:row>17</xdr:row>
      <xdr:rowOff>164193</xdr:rowOff>
    </xdr:to>
    <xdr:sp macro="" textlink="">
      <xdr:nvSpPr>
        <xdr:cNvPr id="139" name="フローチャート :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41" name="フローチャート :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42" name="テキスト ボックス 14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8" name="円/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50" name="円/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2" name="円/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4" name="円/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6" name="円/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少子高齢化や経済格差の拡大等によって増加傾向にあり、類似団体平均を上回っている。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年度においては、分子である充当一般財源は若干の減はあるもののほぼ横ばいとなっており、指標の悪化は分母である経常一般財源の大幅な減額の影響が大きい。</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今後も、社会福祉費全般において増加が見込まれるが、資格審査の適正化などの見直しを進め、過度に上昇することがないよう適正な執行に努める。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61685</xdr:rowOff>
    </xdr:to>
    <xdr:cxnSp macro="">
      <xdr:nvCxnSpPr>
        <xdr:cNvPr id="192" name="直線コネクタ 191"/>
        <xdr:cNvCxnSpPr/>
      </xdr:nvCxnSpPr>
      <xdr:spPr>
        <a:xfrm>
          <a:off x="3987800" y="9973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113393</xdr:rowOff>
    </xdr:from>
    <xdr:to>
      <xdr:col>5</xdr:col>
      <xdr:colOff>549275</xdr:colOff>
      <xdr:row>58</xdr:row>
      <xdr:rowOff>29028</xdr:rowOff>
    </xdr:to>
    <xdr:cxnSp macro="">
      <xdr:nvCxnSpPr>
        <xdr:cNvPr id="195" name="直線コネクタ 194"/>
        <xdr:cNvCxnSpPr/>
      </xdr:nvCxnSpPr>
      <xdr:spPr>
        <a:xfrm>
          <a:off x="3098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113393</xdr:rowOff>
    </xdr:to>
    <xdr:cxnSp macro="">
      <xdr:nvCxnSpPr>
        <xdr:cNvPr id="198" name="直線コネクタ 197"/>
        <xdr:cNvCxnSpPr/>
      </xdr:nvCxnSpPr>
      <xdr:spPr>
        <a:xfrm>
          <a:off x="2209800" y="9809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146957</xdr:rowOff>
    </xdr:from>
    <xdr:to>
      <xdr:col>4</xdr:col>
      <xdr:colOff>396875</xdr:colOff>
      <xdr:row>57</xdr:row>
      <xdr:rowOff>77107</xdr:rowOff>
    </xdr:to>
    <xdr:sp macro="" textlink="">
      <xdr:nvSpPr>
        <xdr:cNvPr id="199" name="フローチャート : 判断 198"/>
        <xdr:cNvSpPr/>
      </xdr:nvSpPr>
      <xdr:spPr>
        <a:xfrm>
          <a:off x="3048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87284</xdr:rowOff>
    </xdr:from>
    <xdr:ext cx="762000" cy="259045"/>
    <xdr:sp macro="" textlink="">
      <xdr:nvSpPr>
        <xdr:cNvPr id="200" name="テキスト ボックス 199"/>
        <xdr:cNvSpPr txBox="1"/>
      </xdr:nvSpPr>
      <xdr:spPr>
        <a:xfrm>
          <a:off x="2717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15422</xdr:rowOff>
    </xdr:from>
    <xdr:to>
      <xdr:col>3</xdr:col>
      <xdr:colOff>142875</xdr:colOff>
      <xdr:row>57</xdr:row>
      <xdr:rowOff>37193</xdr:rowOff>
    </xdr:to>
    <xdr:cxnSp macro="">
      <xdr:nvCxnSpPr>
        <xdr:cNvPr id="201" name="直線コネクタ 200"/>
        <xdr:cNvCxnSpPr/>
      </xdr:nvCxnSpPr>
      <xdr:spPr>
        <a:xfrm>
          <a:off x="1320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103415</xdr:rowOff>
    </xdr:from>
    <xdr:to>
      <xdr:col>3</xdr:col>
      <xdr:colOff>193675</xdr:colOff>
      <xdr:row>57</xdr:row>
      <xdr:rowOff>33565</xdr:rowOff>
    </xdr:to>
    <xdr:sp macro="" textlink="">
      <xdr:nvSpPr>
        <xdr:cNvPr id="202" name="フローチャート : 判断 201"/>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43742</xdr:rowOff>
    </xdr:from>
    <xdr:ext cx="762000" cy="259045"/>
    <xdr:sp macro="" textlink="">
      <xdr:nvSpPr>
        <xdr:cNvPr id="203" name="テキスト ボックス 202"/>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04" name="フローチャート :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11" name="円/楕円 210"/>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2"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13" name="円/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14" name="テキスト ボックス 213"/>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62593</xdr:rowOff>
    </xdr:from>
    <xdr:to>
      <xdr:col>4</xdr:col>
      <xdr:colOff>396875</xdr:colOff>
      <xdr:row>57</xdr:row>
      <xdr:rowOff>164193</xdr:rowOff>
    </xdr:to>
    <xdr:sp macro="" textlink="">
      <xdr:nvSpPr>
        <xdr:cNvPr id="215" name="円/楕円 214"/>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216" name="テキスト ボックス 215"/>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7" name="円/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8" name="テキスト ボックス 217"/>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136072</xdr:rowOff>
    </xdr:from>
    <xdr:to>
      <xdr:col>1</xdr:col>
      <xdr:colOff>676275</xdr:colOff>
      <xdr:row>57</xdr:row>
      <xdr:rowOff>66222</xdr:rowOff>
    </xdr:to>
    <xdr:sp macro="" textlink="">
      <xdr:nvSpPr>
        <xdr:cNvPr id="219" name="円/楕円 218"/>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50999</xdr:rowOff>
    </xdr:from>
    <xdr:ext cx="762000" cy="259045"/>
    <xdr:sp macro="" textlink="">
      <xdr:nvSpPr>
        <xdr:cNvPr id="220" name="テキスト ボックス 219"/>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公営企業への繰出金について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益田駅前地区市街地再開発事業の償還終了などもあり全体では微減してはいるものの依然として大きな負担となっている。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年度においては、分子である経常経費充当一般財源はほほ横ばいであったが、分母である経常一般財源の大幅な減額の影響により指標が悪化している。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今後も経常一般財源である普通交付税の減少は見込まれるため、</a:t>
          </a:r>
          <a:r>
            <a:rPr kumimoji="1" lang="ja-JP" altLang="ja-JP" sz="1100">
              <a:solidFill>
                <a:schemeClr val="dk1"/>
              </a:solidFill>
              <a:effectLst/>
              <a:latin typeface="+mn-lt"/>
              <a:ea typeface="+mn-ea"/>
              <a:cs typeface="+mn-cs"/>
            </a:rPr>
            <a:t>より一層の経営の効率化や受益者負担の適正化等を図り、一般会計負担の適正化に努め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24130</xdr:rowOff>
    </xdr:to>
    <xdr:cxnSp macro="">
      <xdr:nvCxnSpPr>
        <xdr:cNvPr id="253" name="直線コネクタ 252"/>
        <xdr:cNvCxnSpPr/>
      </xdr:nvCxnSpPr>
      <xdr:spPr>
        <a:xfrm>
          <a:off x="15671800" y="9423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1270</xdr:rowOff>
    </xdr:to>
    <xdr:cxnSp macro="">
      <xdr:nvCxnSpPr>
        <xdr:cNvPr id="256" name="直線コネクタ 255"/>
        <xdr:cNvCxnSpPr/>
      </xdr:nvCxnSpPr>
      <xdr:spPr>
        <a:xfrm flipV="1">
          <a:off x="14782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1270</xdr:rowOff>
    </xdr:to>
    <xdr:cxnSp macro="">
      <xdr:nvCxnSpPr>
        <xdr:cNvPr id="259" name="直線コネクタ 258"/>
        <xdr:cNvCxnSpPr/>
      </xdr:nvCxnSpPr>
      <xdr:spPr>
        <a:xfrm>
          <a:off x="13893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60" name="フローチャート : 判断 259"/>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61" name="テキスト ボックス 260"/>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165100</xdr:rowOff>
    </xdr:to>
    <xdr:cxnSp macro="">
      <xdr:nvCxnSpPr>
        <xdr:cNvPr id="262" name="直線コネクタ 261"/>
        <xdr:cNvCxnSpPr/>
      </xdr:nvCxnSpPr>
      <xdr:spPr>
        <a:xfrm>
          <a:off x="13004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76200</xdr:rowOff>
    </xdr:from>
    <xdr:to>
      <xdr:col>20</xdr:col>
      <xdr:colOff>209550</xdr:colOff>
      <xdr:row>55</xdr:row>
      <xdr:rowOff>6350</xdr:rowOff>
    </xdr:to>
    <xdr:sp macro="" textlink="">
      <xdr:nvSpPr>
        <xdr:cNvPr id="263" name="フローチャート :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5" name="フローチャート :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72" name="円/楕円 271"/>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73"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4" name="円/楕円 273"/>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5" name="テキスト ボックス 274"/>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76" name="円/楕円 275"/>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36847</xdr:rowOff>
    </xdr:from>
    <xdr:ext cx="762000" cy="259045"/>
    <xdr:sp macro="" textlink="">
      <xdr:nvSpPr>
        <xdr:cNvPr id="277" name="テキスト ボックス 276"/>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8" name="円/楕円 27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79" name="テキスト ボックス 278"/>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80" name="円/楕円 279"/>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81" name="テキスト ボックス 280"/>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は類似団体平均と同水準であったが、平成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年度以降国営土地改良事業負担金の終了等により、類似団体平均を下回っ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引き続き補助金の適正な執行に努め、</a:t>
          </a:r>
          <a:r>
            <a:rPr kumimoji="1" lang="ja-JP" altLang="en-US" sz="1100">
              <a:solidFill>
                <a:schemeClr val="dk1"/>
              </a:solidFill>
              <a:effectLst/>
              <a:latin typeface="+mn-lt"/>
              <a:ea typeface="+mn-ea"/>
              <a:cs typeface="+mn-cs"/>
            </a:rPr>
            <a:t>行財政改革による</a:t>
          </a:r>
          <a:r>
            <a:rPr kumimoji="1" lang="ja-JP" altLang="ja-JP" sz="1100">
              <a:solidFill>
                <a:schemeClr val="dk1"/>
              </a:solidFill>
              <a:effectLst/>
              <a:latin typeface="+mn-lt"/>
              <a:ea typeface="+mn-ea"/>
              <a:cs typeface="+mn-cs"/>
            </a:rPr>
            <a:t>終期の設定や市単独補助金の廃止を含めた見直しを継続する。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115570</xdr:rowOff>
    </xdr:to>
    <xdr:cxnSp macro="">
      <xdr:nvCxnSpPr>
        <xdr:cNvPr id="311" name="直線コネクタ 310"/>
        <xdr:cNvCxnSpPr/>
      </xdr:nvCxnSpPr>
      <xdr:spPr>
        <a:xfrm>
          <a:off x="15671800" y="6116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115570</xdr:rowOff>
    </xdr:to>
    <xdr:cxnSp macro="">
      <xdr:nvCxnSpPr>
        <xdr:cNvPr id="314" name="直線コネクタ 313"/>
        <xdr:cNvCxnSpPr/>
      </xdr:nvCxnSpPr>
      <xdr:spPr>
        <a:xfrm>
          <a:off x="14782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36</xdr:row>
      <xdr:rowOff>21844</xdr:rowOff>
    </xdr:to>
    <xdr:cxnSp macro="">
      <xdr:nvCxnSpPr>
        <xdr:cNvPr id="317" name="直線コネクタ 316"/>
        <xdr:cNvCxnSpPr/>
      </xdr:nvCxnSpPr>
      <xdr:spPr>
        <a:xfrm flipV="1">
          <a:off x="13893800" y="6111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9" name="テキスト ボックス 318"/>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30988</xdr:rowOff>
    </xdr:to>
    <xdr:cxnSp macro="">
      <xdr:nvCxnSpPr>
        <xdr:cNvPr id="320" name="直線コネクタ 319"/>
        <xdr:cNvCxnSpPr/>
      </xdr:nvCxnSpPr>
      <xdr:spPr>
        <a:xfrm flipV="1">
          <a:off x="13004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21" name="フローチャート : 判断 320"/>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2" name="テキスト ボックス 321"/>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3" name="フローチャート :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30" name="円/楕円 32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31"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2" name="円/楕円 331"/>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33" name="テキスト ボックス 332"/>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34" name="円/楕円 333"/>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35" name="テキスト ボックス 334"/>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6" name="円/楕円 335"/>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7" name="テキスト ボックス 336"/>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8" name="円/楕円 337"/>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39" name="テキスト ボックス 338"/>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自主財源が乏しく、地方債に依存している状況の中で平成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年度までに大規模事業を集中して実施してきた経過もあり類似団体平均を大きく上回っている。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年度においては、分子である充当一般財源は△</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百万円であったが、分母である経常一般財源が大きく減少しており結果として</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ポイントの悪化となった。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引き続き、交付税算入の多い有利な地方債の活用や普通建設事業の取捨選択による地方債発行額の抑制、繰上償還の実施により比率の改善に努める。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159386</xdr:rowOff>
    </xdr:from>
    <xdr:to>
      <xdr:col>7</xdr:col>
      <xdr:colOff>15875</xdr:colOff>
      <xdr:row>75</xdr:row>
      <xdr:rowOff>168911</xdr:rowOff>
    </xdr:to>
    <xdr:cxnSp macro="">
      <xdr:nvCxnSpPr>
        <xdr:cNvPr id="371" name="直線コネクタ 370"/>
        <xdr:cNvCxnSpPr/>
      </xdr:nvCxnSpPr>
      <xdr:spPr>
        <a:xfrm>
          <a:off x="3987800" y="130181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159386</xdr:rowOff>
    </xdr:from>
    <xdr:to>
      <xdr:col>5</xdr:col>
      <xdr:colOff>549275</xdr:colOff>
      <xdr:row>75</xdr:row>
      <xdr:rowOff>165100</xdr:rowOff>
    </xdr:to>
    <xdr:cxnSp macro="">
      <xdr:nvCxnSpPr>
        <xdr:cNvPr id="374" name="直線コネクタ 373"/>
        <xdr:cNvCxnSpPr/>
      </xdr:nvCxnSpPr>
      <xdr:spPr>
        <a:xfrm flipV="1">
          <a:off x="3098800" y="13018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132715</xdr:rowOff>
    </xdr:from>
    <xdr:to>
      <xdr:col>4</xdr:col>
      <xdr:colOff>346075</xdr:colOff>
      <xdr:row>75</xdr:row>
      <xdr:rowOff>165100</xdr:rowOff>
    </xdr:to>
    <xdr:cxnSp macro="">
      <xdr:nvCxnSpPr>
        <xdr:cNvPr id="377" name="直線コネクタ 376"/>
        <xdr:cNvCxnSpPr/>
      </xdr:nvCxnSpPr>
      <xdr:spPr>
        <a:xfrm>
          <a:off x="2209800" y="12991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104775</xdr:rowOff>
    </xdr:from>
    <xdr:to>
      <xdr:col>4</xdr:col>
      <xdr:colOff>396875</xdr:colOff>
      <xdr:row>75</xdr:row>
      <xdr:rowOff>34925</xdr:rowOff>
    </xdr:to>
    <xdr:sp macro="" textlink="">
      <xdr:nvSpPr>
        <xdr:cNvPr id="378" name="フローチャート : 判断 377"/>
        <xdr:cNvSpPr/>
      </xdr:nvSpPr>
      <xdr:spPr>
        <a:xfrm>
          <a:off x="3048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45102</xdr:rowOff>
    </xdr:from>
    <xdr:ext cx="762000" cy="259045"/>
    <xdr:sp macro="" textlink="">
      <xdr:nvSpPr>
        <xdr:cNvPr id="379" name="テキスト ボックス 378"/>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75</xdr:row>
      <xdr:rowOff>132715</xdr:rowOff>
    </xdr:to>
    <xdr:cxnSp macro="">
      <xdr:nvCxnSpPr>
        <xdr:cNvPr id="380" name="直線コネクタ 379"/>
        <xdr:cNvCxnSpPr/>
      </xdr:nvCxnSpPr>
      <xdr:spPr>
        <a:xfrm>
          <a:off x="1320800" y="129895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106680</xdr:rowOff>
    </xdr:from>
    <xdr:to>
      <xdr:col>3</xdr:col>
      <xdr:colOff>193675</xdr:colOff>
      <xdr:row>75</xdr:row>
      <xdr:rowOff>36830</xdr:rowOff>
    </xdr:to>
    <xdr:sp macro="" textlink="">
      <xdr:nvSpPr>
        <xdr:cNvPr id="381" name="フローチャート : 判断 380"/>
        <xdr:cNvSpPr/>
      </xdr:nvSpPr>
      <xdr:spPr>
        <a:xfrm>
          <a:off x="2159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82" name="テキスト ボックス 381"/>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83" name="フローチャート : 判断 382"/>
        <xdr:cNvSpPr/>
      </xdr:nvSpPr>
      <xdr:spPr>
        <a:xfrm>
          <a:off x="1270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50817</xdr:rowOff>
    </xdr:from>
    <xdr:ext cx="762000" cy="259045"/>
    <xdr:sp macro="" textlink="">
      <xdr:nvSpPr>
        <xdr:cNvPr id="384" name="テキスト ボックス 383"/>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90" name="円/楕円 389"/>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90188</xdr:rowOff>
    </xdr:from>
    <xdr:ext cx="762000" cy="259045"/>
    <xdr:sp macro="" textlink="">
      <xdr:nvSpPr>
        <xdr:cNvPr id="391" name="公債費該当値テキスト"/>
        <xdr:cNvSpPr txBox="1"/>
      </xdr:nvSpPr>
      <xdr:spPr>
        <a:xfrm>
          <a:off x="49149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108585</xdr:rowOff>
    </xdr:from>
    <xdr:to>
      <xdr:col>5</xdr:col>
      <xdr:colOff>600075</xdr:colOff>
      <xdr:row>76</xdr:row>
      <xdr:rowOff>38736</xdr:rowOff>
    </xdr:to>
    <xdr:sp macro="" textlink="">
      <xdr:nvSpPr>
        <xdr:cNvPr id="392" name="円/楕円 391"/>
        <xdr:cNvSpPr/>
      </xdr:nvSpPr>
      <xdr:spPr>
        <a:xfrm>
          <a:off x="3937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23513</xdr:rowOff>
    </xdr:from>
    <xdr:ext cx="736600" cy="259045"/>
    <xdr:sp macro="" textlink="">
      <xdr:nvSpPr>
        <xdr:cNvPr id="393" name="テキスト ボックス 392"/>
        <xdr:cNvSpPr txBox="1"/>
      </xdr:nvSpPr>
      <xdr:spPr>
        <a:xfrm>
          <a:off x="3606800" y="1305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114300</xdr:rowOff>
    </xdr:from>
    <xdr:to>
      <xdr:col>4</xdr:col>
      <xdr:colOff>396875</xdr:colOff>
      <xdr:row>76</xdr:row>
      <xdr:rowOff>44450</xdr:rowOff>
    </xdr:to>
    <xdr:sp macro="" textlink="">
      <xdr:nvSpPr>
        <xdr:cNvPr id="394" name="円/楕円 393"/>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29227</xdr:rowOff>
    </xdr:from>
    <xdr:ext cx="762000" cy="259045"/>
    <xdr:sp macro="" textlink="">
      <xdr:nvSpPr>
        <xdr:cNvPr id="395" name="テキスト ボックス 394"/>
        <xdr:cNvSpPr txBox="1"/>
      </xdr:nvSpPr>
      <xdr:spPr>
        <a:xfrm>
          <a:off x="2717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81915</xdr:rowOff>
    </xdr:from>
    <xdr:to>
      <xdr:col>3</xdr:col>
      <xdr:colOff>193675</xdr:colOff>
      <xdr:row>76</xdr:row>
      <xdr:rowOff>12064</xdr:rowOff>
    </xdr:to>
    <xdr:sp macro="" textlink="">
      <xdr:nvSpPr>
        <xdr:cNvPr id="396" name="円/楕円 395"/>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168291</xdr:rowOff>
    </xdr:from>
    <xdr:ext cx="762000" cy="259045"/>
    <xdr:sp macro="" textlink="">
      <xdr:nvSpPr>
        <xdr:cNvPr id="397" name="テキスト ボックス 396"/>
        <xdr:cNvSpPr txBox="1"/>
      </xdr:nvSpPr>
      <xdr:spPr>
        <a:xfrm>
          <a:off x="1828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8" name="円/楕円 397"/>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166388</xdr:rowOff>
    </xdr:from>
    <xdr:ext cx="762000" cy="259045"/>
    <xdr:sp macro="" textlink="">
      <xdr:nvSpPr>
        <xdr:cNvPr id="399" name="テキスト ボックス 398"/>
        <xdr:cNvSpPr txBox="1"/>
      </xdr:nvSpPr>
      <xdr:spPr>
        <a:xfrm>
          <a:off x="939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人件費・物件費・補助費等の影響により類似団体平均を下回っているが、</a:t>
          </a:r>
          <a:r>
            <a:rPr kumimoji="1" lang="ja-JP" altLang="en-US" sz="1100">
              <a:solidFill>
                <a:schemeClr val="dk1"/>
              </a:solidFill>
              <a:effectLst/>
              <a:latin typeface="+mn-lt"/>
              <a:ea typeface="+mn-ea"/>
              <a:cs typeface="+mn-cs"/>
            </a:rPr>
            <a:t>分母である経常一般財源の減少が影響し全体的には指標が悪化している。また、同様の理由で</a:t>
          </a:r>
          <a:r>
            <a:rPr kumimoji="1" lang="ja-JP" altLang="ja-JP" sz="1100">
              <a:solidFill>
                <a:schemeClr val="dk1"/>
              </a:solidFill>
              <a:effectLst/>
              <a:latin typeface="+mn-lt"/>
              <a:ea typeface="+mn-ea"/>
              <a:cs typeface="+mn-cs"/>
            </a:rPr>
            <a:t>経常収支比率全体では</a:t>
          </a:r>
          <a:r>
            <a:rPr kumimoji="1" lang="en-US" altLang="ja-JP" sz="1100">
              <a:solidFill>
                <a:schemeClr val="dk1"/>
              </a:solidFill>
              <a:effectLst/>
              <a:latin typeface="+mn-lt"/>
              <a:ea typeface="+mn-ea"/>
              <a:cs typeface="+mn-cs"/>
            </a:rPr>
            <a:t>96.7</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引き続き行財政改革の推進に努め、柔軟な財政運営を展開するため、更なる歳出縮減を図る。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50800</xdr:rowOff>
    </xdr:to>
    <xdr:cxnSp macro="">
      <xdr:nvCxnSpPr>
        <xdr:cNvPr id="432" name="直線コネクタ 431"/>
        <xdr:cNvCxnSpPr/>
      </xdr:nvCxnSpPr>
      <xdr:spPr>
        <a:xfrm>
          <a:off x="15671800" y="1315338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76</xdr:row>
      <xdr:rowOff>123189</xdr:rowOff>
    </xdr:to>
    <xdr:cxnSp macro="">
      <xdr:nvCxnSpPr>
        <xdr:cNvPr id="435" name="直線コネクタ 434"/>
        <xdr:cNvCxnSpPr/>
      </xdr:nvCxnSpPr>
      <xdr:spPr>
        <a:xfrm>
          <a:off x="14782800" y="13145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76</xdr:row>
      <xdr:rowOff>153670</xdr:rowOff>
    </xdr:to>
    <xdr:cxnSp macro="">
      <xdr:nvCxnSpPr>
        <xdr:cNvPr id="438" name="直線コネクタ 437"/>
        <xdr:cNvCxnSpPr/>
      </xdr:nvCxnSpPr>
      <xdr:spPr>
        <a:xfrm flipV="1">
          <a:off x="13893800" y="13145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9" name="フローチャート : 判断 438"/>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40" name="テキスト ボックス 439"/>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76</xdr:row>
      <xdr:rowOff>153670</xdr:rowOff>
    </xdr:to>
    <xdr:cxnSp macro="">
      <xdr:nvCxnSpPr>
        <xdr:cNvPr id="441" name="直線コネクタ 440"/>
        <xdr:cNvCxnSpPr/>
      </xdr:nvCxnSpPr>
      <xdr:spPr>
        <a:xfrm>
          <a:off x="13004800" y="131610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2" name="フローチャート : 判断 441"/>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3" name="テキスト ボックス 442"/>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4" name="フローチャート : 判断 443"/>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45" name="テキスト ボックス 444"/>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51" name="円/楕円 450"/>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52"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53" name="円/楕円 452"/>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12717</xdr:rowOff>
    </xdr:from>
    <xdr:ext cx="736600" cy="259045"/>
    <xdr:sp macro="" textlink="">
      <xdr:nvSpPr>
        <xdr:cNvPr id="454" name="テキスト ボックス 453"/>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55" name="円/楕円 454"/>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56" name="テキスト ボックス 455"/>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7" name="円/楕円 456"/>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58" name="テキスト ボックス 457"/>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9" name="円/楕円 458"/>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60" name="テキスト ボックス 459"/>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島根県益田市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610</xdr:rowOff>
    </xdr:from>
    <xdr:to>
      <xdr:col>4</xdr:col>
      <xdr:colOff>1117600</xdr:colOff>
      <xdr:row>18</xdr:row>
      <xdr:rowOff>9449</xdr:rowOff>
    </xdr:to>
    <xdr:cxnSp macro="">
      <xdr:nvCxnSpPr>
        <xdr:cNvPr id="50" name="直線コネクタ 49"/>
        <xdr:cNvCxnSpPr/>
      </xdr:nvCxnSpPr>
      <xdr:spPr bwMode="auto">
        <a:xfrm>
          <a:off x="5003800" y="3134335"/>
          <a:ext cx="6477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610</xdr:rowOff>
    </xdr:from>
    <xdr:to>
      <xdr:col>4</xdr:col>
      <xdr:colOff>469900</xdr:colOff>
      <xdr:row>18</xdr:row>
      <xdr:rowOff>35458</xdr:rowOff>
    </xdr:to>
    <xdr:cxnSp macro="">
      <xdr:nvCxnSpPr>
        <xdr:cNvPr id="53" name="直線コネクタ 52"/>
        <xdr:cNvCxnSpPr/>
      </xdr:nvCxnSpPr>
      <xdr:spPr bwMode="auto">
        <a:xfrm flipV="1">
          <a:off x="4305300" y="3134335"/>
          <a:ext cx="698500" cy="3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35458</xdr:rowOff>
    </xdr:from>
    <xdr:to>
      <xdr:col>3</xdr:col>
      <xdr:colOff>904875</xdr:colOff>
      <xdr:row>18</xdr:row>
      <xdr:rowOff>46520</xdr:rowOff>
    </xdr:to>
    <xdr:cxnSp macro="">
      <xdr:nvCxnSpPr>
        <xdr:cNvPr id="56" name="直線コネクタ 55"/>
        <xdr:cNvCxnSpPr/>
      </xdr:nvCxnSpPr>
      <xdr:spPr bwMode="auto">
        <a:xfrm flipV="1">
          <a:off x="3606800" y="3169183"/>
          <a:ext cx="698500" cy="1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26226</xdr:rowOff>
    </xdr:from>
    <xdr:to>
      <xdr:col>3</xdr:col>
      <xdr:colOff>955675</xdr:colOff>
      <xdr:row>19</xdr:row>
      <xdr:rowOff>127826</xdr:rowOff>
    </xdr:to>
    <xdr:sp macro="" textlink="">
      <xdr:nvSpPr>
        <xdr:cNvPr id="57" name="フローチャート : 判断 56"/>
        <xdr:cNvSpPr/>
      </xdr:nvSpPr>
      <xdr:spPr bwMode="auto">
        <a:xfrm>
          <a:off x="4254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112603</xdr:rowOff>
    </xdr:from>
    <xdr:ext cx="762000" cy="259045"/>
    <xdr:sp macro="" textlink="">
      <xdr:nvSpPr>
        <xdr:cNvPr id="58" name="テキスト ボックス 57"/>
        <xdr:cNvSpPr txBox="1"/>
      </xdr:nvSpPr>
      <xdr:spPr>
        <a:xfrm>
          <a:off x="3924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24689</xdr:rowOff>
    </xdr:from>
    <xdr:to>
      <xdr:col>3</xdr:col>
      <xdr:colOff>206375</xdr:colOff>
      <xdr:row>18</xdr:row>
      <xdr:rowOff>46520</xdr:rowOff>
    </xdr:to>
    <xdr:cxnSp macro="">
      <xdr:nvCxnSpPr>
        <xdr:cNvPr id="59" name="直線コネクタ 58"/>
        <xdr:cNvCxnSpPr/>
      </xdr:nvCxnSpPr>
      <xdr:spPr bwMode="auto">
        <a:xfrm>
          <a:off x="2908300" y="3158414"/>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43650</xdr:rowOff>
    </xdr:from>
    <xdr:to>
      <xdr:col>3</xdr:col>
      <xdr:colOff>257175</xdr:colOff>
      <xdr:row>19</xdr:row>
      <xdr:rowOff>145250</xdr:rowOff>
    </xdr:to>
    <xdr:sp macro="" textlink="">
      <xdr:nvSpPr>
        <xdr:cNvPr id="60" name="フローチャート : 判断 59"/>
        <xdr:cNvSpPr/>
      </xdr:nvSpPr>
      <xdr:spPr bwMode="auto">
        <a:xfrm>
          <a:off x="35560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130027</xdr:rowOff>
    </xdr:from>
    <xdr:ext cx="762000" cy="259045"/>
    <xdr:sp macro="" textlink="">
      <xdr:nvSpPr>
        <xdr:cNvPr id="61" name="テキスト ボックス 60"/>
        <xdr:cNvSpPr txBox="1"/>
      </xdr:nvSpPr>
      <xdr:spPr>
        <a:xfrm>
          <a:off x="32258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18961</xdr:rowOff>
    </xdr:from>
    <xdr:to>
      <xdr:col>2</xdr:col>
      <xdr:colOff>692150</xdr:colOff>
      <xdr:row>19</xdr:row>
      <xdr:rowOff>120561</xdr:rowOff>
    </xdr:to>
    <xdr:sp macro="" textlink="">
      <xdr:nvSpPr>
        <xdr:cNvPr id="62" name="フローチャート : 判断 61"/>
        <xdr:cNvSpPr/>
      </xdr:nvSpPr>
      <xdr:spPr bwMode="auto">
        <a:xfrm>
          <a:off x="2857500" y="3324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105338</xdr:rowOff>
    </xdr:from>
    <xdr:ext cx="762000" cy="259045"/>
    <xdr:sp macro="" textlink="">
      <xdr:nvSpPr>
        <xdr:cNvPr id="63" name="テキスト ボックス 62"/>
        <xdr:cNvSpPr txBox="1"/>
      </xdr:nvSpPr>
      <xdr:spPr>
        <a:xfrm>
          <a:off x="2527300" y="341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130099</xdr:rowOff>
    </xdr:from>
    <xdr:to>
      <xdr:col>5</xdr:col>
      <xdr:colOff>34925</xdr:colOff>
      <xdr:row>18</xdr:row>
      <xdr:rowOff>60249</xdr:rowOff>
    </xdr:to>
    <xdr:sp macro="" textlink="">
      <xdr:nvSpPr>
        <xdr:cNvPr id="69" name="円/楕円 68"/>
        <xdr:cNvSpPr/>
      </xdr:nvSpPr>
      <xdr:spPr bwMode="auto">
        <a:xfrm>
          <a:off x="5600700" y="30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102176</xdr:rowOff>
    </xdr:from>
    <xdr:ext cx="762000" cy="259045"/>
    <xdr:sp macro="" textlink="">
      <xdr:nvSpPr>
        <xdr:cNvPr id="70" name="人口1人当たり決算額の推移該当値テキスト130"/>
        <xdr:cNvSpPr txBox="1"/>
      </xdr:nvSpPr>
      <xdr:spPr>
        <a:xfrm>
          <a:off x="5740400" y="30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121260</xdr:rowOff>
    </xdr:from>
    <xdr:to>
      <xdr:col>4</xdr:col>
      <xdr:colOff>520700</xdr:colOff>
      <xdr:row>18</xdr:row>
      <xdr:rowOff>51410</xdr:rowOff>
    </xdr:to>
    <xdr:sp macro="" textlink="">
      <xdr:nvSpPr>
        <xdr:cNvPr id="71" name="円/楕円 70"/>
        <xdr:cNvSpPr/>
      </xdr:nvSpPr>
      <xdr:spPr bwMode="auto">
        <a:xfrm>
          <a:off x="4953000" y="308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36187</xdr:rowOff>
    </xdr:from>
    <xdr:ext cx="736600" cy="259045"/>
    <xdr:sp macro="" textlink="">
      <xdr:nvSpPr>
        <xdr:cNvPr id="72" name="テキスト ボックス 71"/>
        <xdr:cNvSpPr txBox="1"/>
      </xdr:nvSpPr>
      <xdr:spPr>
        <a:xfrm>
          <a:off x="4622800" y="316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93,202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156108</xdr:rowOff>
    </xdr:from>
    <xdr:to>
      <xdr:col>3</xdr:col>
      <xdr:colOff>955675</xdr:colOff>
      <xdr:row>18</xdr:row>
      <xdr:rowOff>86258</xdr:rowOff>
    </xdr:to>
    <xdr:sp macro="" textlink="">
      <xdr:nvSpPr>
        <xdr:cNvPr id="73" name="円/楕円 72"/>
        <xdr:cNvSpPr/>
      </xdr:nvSpPr>
      <xdr:spPr bwMode="auto">
        <a:xfrm>
          <a:off x="4254500" y="311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96435</xdr:rowOff>
    </xdr:from>
    <xdr:ext cx="762000" cy="259045"/>
    <xdr:sp macro="" textlink="">
      <xdr:nvSpPr>
        <xdr:cNvPr id="74" name="テキスト ボックス 73"/>
        <xdr:cNvSpPr txBox="1"/>
      </xdr:nvSpPr>
      <xdr:spPr>
        <a:xfrm>
          <a:off x="3924300" y="288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90,458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167170</xdr:rowOff>
    </xdr:from>
    <xdr:to>
      <xdr:col>3</xdr:col>
      <xdr:colOff>257175</xdr:colOff>
      <xdr:row>18</xdr:row>
      <xdr:rowOff>97320</xdr:rowOff>
    </xdr:to>
    <xdr:sp macro="" textlink="">
      <xdr:nvSpPr>
        <xdr:cNvPr id="75" name="円/楕円 74"/>
        <xdr:cNvSpPr/>
      </xdr:nvSpPr>
      <xdr:spPr bwMode="auto">
        <a:xfrm>
          <a:off x="3556000" y="312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107497</xdr:rowOff>
    </xdr:from>
    <xdr:ext cx="762000" cy="259045"/>
    <xdr:sp macro="" textlink="">
      <xdr:nvSpPr>
        <xdr:cNvPr id="76" name="テキスト ボックス 75"/>
        <xdr:cNvSpPr txBox="1"/>
      </xdr:nvSpPr>
      <xdr:spPr>
        <a:xfrm>
          <a:off x="3225800" y="289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145339</xdr:rowOff>
    </xdr:from>
    <xdr:to>
      <xdr:col>2</xdr:col>
      <xdr:colOff>692150</xdr:colOff>
      <xdr:row>18</xdr:row>
      <xdr:rowOff>75489</xdr:rowOff>
    </xdr:to>
    <xdr:sp macro="" textlink="">
      <xdr:nvSpPr>
        <xdr:cNvPr id="77" name="円/楕円 76"/>
        <xdr:cNvSpPr/>
      </xdr:nvSpPr>
      <xdr:spPr bwMode="auto">
        <a:xfrm>
          <a:off x="2857500" y="310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85666</xdr:rowOff>
    </xdr:from>
    <xdr:ext cx="762000" cy="259045"/>
    <xdr:sp macro="" textlink="">
      <xdr:nvSpPr>
        <xdr:cNvPr id="78" name="テキスト ボックス 77"/>
        <xdr:cNvSpPr txBox="1"/>
      </xdr:nvSpPr>
      <xdr:spPr>
        <a:xfrm>
          <a:off x="2527300" y="28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281039</xdr:rowOff>
    </xdr:from>
    <xdr:to>
      <xdr:col>4</xdr:col>
      <xdr:colOff>1117600</xdr:colOff>
      <xdr:row>37</xdr:row>
      <xdr:rowOff>287455</xdr:rowOff>
    </xdr:to>
    <xdr:cxnSp macro="">
      <xdr:nvCxnSpPr>
        <xdr:cNvPr id="112" name="直線コネクタ 111"/>
        <xdr:cNvCxnSpPr/>
      </xdr:nvCxnSpPr>
      <xdr:spPr bwMode="auto">
        <a:xfrm>
          <a:off x="5003800" y="7405739"/>
          <a:ext cx="6477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281039</xdr:rowOff>
    </xdr:from>
    <xdr:to>
      <xdr:col>4</xdr:col>
      <xdr:colOff>469900</xdr:colOff>
      <xdr:row>37</xdr:row>
      <xdr:rowOff>284421</xdr:rowOff>
    </xdr:to>
    <xdr:cxnSp macro="">
      <xdr:nvCxnSpPr>
        <xdr:cNvPr id="115" name="直線コネクタ 114"/>
        <xdr:cNvCxnSpPr/>
      </xdr:nvCxnSpPr>
      <xdr:spPr bwMode="auto">
        <a:xfrm flipV="1">
          <a:off x="4305300" y="7405739"/>
          <a:ext cx="698500" cy="3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284421</xdr:rowOff>
    </xdr:from>
    <xdr:to>
      <xdr:col>3</xdr:col>
      <xdr:colOff>904875</xdr:colOff>
      <xdr:row>37</xdr:row>
      <xdr:rowOff>288167</xdr:rowOff>
    </xdr:to>
    <xdr:cxnSp macro="">
      <xdr:nvCxnSpPr>
        <xdr:cNvPr id="118" name="直線コネクタ 117"/>
        <xdr:cNvCxnSpPr/>
      </xdr:nvCxnSpPr>
      <xdr:spPr bwMode="auto">
        <a:xfrm flipV="1">
          <a:off x="3606800" y="7409121"/>
          <a:ext cx="698500" cy="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320356</xdr:rowOff>
    </xdr:from>
    <xdr:to>
      <xdr:col>3</xdr:col>
      <xdr:colOff>955675</xdr:colOff>
      <xdr:row>38</xdr:row>
      <xdr:rowOff>79056</xdr:rowOff>
    </xdr:to>
    <xdr:sp macro="" textlink="">
      <xdr:nvSpPr>
        <xdr:cNvPr id="119" name="フローチャート : 判断 118"/>
        <xdr:cNvSpPr/>
      </xdr:nvSpPr>
      <xdr:spPr bwMode="auto">
        <a:xfrm>
          <a:off x="4254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63833</xdr:rowOff>
    </xdr:from>
    <xdr:ext cx="762000" cy="259045"/>
    <xdr:sp macro="" textlink="">
      <xdr:nvSpPr>
        <xdr:cNvPr id="120" name="テキスト ボックス 119"/>
        <xdr:cNvSpPr txBox="1"/>
      </xdr:nvSpPr>
      <xdr:spPr>
        <a:xfrm>
          <a:off x="3924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283279</xdr:rowOff>
    </xdr:from>
    <xdr:to>
      <xdr:col>3</xdr:col>
      <xdr:colOff>206375</xdr:colOff>
      <xdr:row>37</xdr:row>
      <xdr:rowOff>288167</xdr:rowOff>
    </xdr:to>
    <xdr:cxnSp macro="">
      <xdr:nvCxnSpPr>
        <xdr:cNvPr id="121" name="直線コネクタ 120"/>
        <xdr:cNvCxnSpPr/>
      </xdr:nvCxnSpPr>
      <xdr:spPr bwMode="auto">
        <a:xfrm>
          <a:off x="2908300" y="7407979"/>
          <a:ext cx="698500" cy="4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312813</xdr:rowOff>
    </xdr:from>
    <xdr:to>
      <xdr:col>3</xdr:col>
      <xdr:colOff>257175</xdr:colOff>
      <xdr:row>38</xdr:row>
      <xdr:rowOff>71513</xdr:rowOff>
    </xdr:to>
    <xdr:sp macro="" textlink="">
      <xdr:nvSpPr>
        <xdr:cNvPr id="122" name="フローチャート : 判断 121"/>
        <xdr:cNvSpPr/>
      </xdr:nvSpPr>
      <xdr:spPr bwMode="auto">
        <a:xfrm>
          <a:off x="35560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56290</xdr:rowOff>
    </xdr:from>
    <xdr:ext cx="762000" cy="259045"/>
    <xdr:sp macro="" textlink="">
      <xdr:nvSpPr>
        <xdr:cNvPr id="123" name="テキスト ボックス 122"/>
        <xdr:cNvSpPr txBox="1"/>
      </xdr:nvSpPr>
      <xdr:spPr>
        <a:xfrm>
          <a:off x="32258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307029</xdr:rowOff>
    </xdr:from>
    <xdr:to>
      <xdr:col>2</xdr:col>
      <xdr:colOff>692150</xdr:colOff>
      <xdr:row>38</xdr:row>
      <xdr:rowOff>65729</xdr:rowOff>
    </xdr:to>
    <xdr:sp macro="" textlink="">
      <xdr:nvSpPr>
        <xdr:cNvPr id="124" name="フローチャート : 判断 123"/>
        <xdr:cNvSpPr/>
      </xdr:nvSpPr>
      <xdr:spPr bwMode="auto">
        <a:xfrm>
          <a:off x="28575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50506</xdr:rowOff>
    </xdr:from>
    <xdr:ext cx="762000" cy="259045"/>
    <xdr:sp macro="" textlink="">
      <xdr:nvSpPr>
        <xdr:cNvPr id="125" name="テキスト ボックス 124"/>
        <xdr:cNvSpPr txBox="1"/>
      </xdr:nvSpPr>
      <xdr:spPr>
        <a:xfrm>
          <a:off x="2527300" y="75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236655</xdr:rowOff>
    </xdr:from>
    <xdr:to>
      <xdr:col>5</xdr:col>
      <xdr:colOff>34925</xdr:colOff>
      <xdr:row>37</xdr:row>
      <xdr:rowOff>338255</xdr:rowOff>
    </xdr:to>
    <xdr:sp macro="" textlink="">
      <xdr:nvSpPr>
        <xdr:cNvPr id="131" name="円/楕円 130"/>
        <xdr:cNvSpPr/>
      </xdr:nvSpPr>
      <xdr:spPr bwMode="auto">
        <a:xfrm>
          <a:off x="5600700" y="736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18232</xdr:rowOff>
    </xdr:from>
    <xdr:ext cx="762000" cy="259045"/>
    <xdr:sp macro="" textlink="">
      <xdr:nvSpPr>
        <xdr:cNvPr id="132" name="人口1人当たり決算額の推移該当値テキスト445"/>
        <xdr:cNvSpPr txBox="1"/>
      </xdr:nvSpPr>
      <xdr:spPr>
        <a:xfrm>
          <a:off x="5740400" y="714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230239</xdr:rowOff>
    </xdr:from>
    <xdr:to>
      <xdr:col>4</xdr:col>
      <xdr:colOff>520700</xdr:colOff>
      <xdr:row>37</xdr:row>
      <xdr:rowOff>331839</xdr:rowOff>
    </xdr:to>
    <xdr:sp macro="" textlink="">
      <xdr:nvSpPr>
        <xdr:cNvPr id="133" name="円/楕円 132"/>
        <xdr:cNvSpPr/>
      </xdr:nvSpPr>
      <xdr:spPr bwMode="auto">
        <a:xfrm>
          <a:off x="4953000" y="735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170566</xdr:rowOff>
    </xdr:from>
    <xdr:ext cx="736600" cy="259045"/>
    <xdr:sp macro="" textlink="">
      <xdr:nvSpPr>
        <xdr:cNvPr id="134" name="テキスト ボックス 133"/>
        <xdr:cNvSpPr txBox="1"/>
      </xdr:nvSpPr>
      <xdr:spPr>
        <a:xfrm>
          <a:off x="4622800" y="712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39,570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233621</xdr:rowOff>
    </xdr:from>
    <xdr:to>
      <xdr:col>3</xdr:col>
      <xdr:colOff>955675</xdr:colOff>
      <xdr:row>37</xdr:row>
      <xdr:rowOff>335221</xdr:rowOff>
    </xdr:to>
    <xdr:sp macro="" textlink="">
      <xdr:nvSpPr>
        <xdr:cNvPr id="135" name="円/楕円 134"/>
        <xdr:cNvSpPr/>
      </xdr:nvSpPr>
      <xdr:spPr bwMode="auto">
        <a:xfrm>
          <a:off x="4254500" y="735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2498</xdr:rowOff>
    </xdr:from>
    <xdr:ext cx="762000" cy="259045"/>
    <xdr:sp macro="" textlink="">
      <xdr:nvSpPr>
        <xdr:cNvPr id="136" name="テキスト ボックス 135"/>
        <xdr:cNvSpPr txBox="1"/>
      </xdr:nvSpPr>
      <xdr:spPr>
        <a:xfrm>
          <a:off x="3924300" y="7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38,682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237367</xdr:rowOff>
    </xdr:from>
    <xdr:to>
      <xdr:col>3</xdr:col>
      <xdr:colOff>257175</xdr:colOff>
      <xdr:row>37</xdr:row>
      <xdr:rowOff>338967</xdr:rowOff>
    </xdr:to>
    <xdr:sp macro="" textlink="">
      <xdr:nvSpPr>
        <xdr:cNvPr id="137" name="円/楕円 136"/>
        <xdr:cNvSpPr/>
      </xdr:nvSpPr>
      <xdr:spPr bwMode="auto">
        <a:xfrm>
          <a:off x="3556000" y="736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6244</xdr:rowOff>
    </xdr:from>
    <xdr:ext cx="762000" cy="259045"/>
    <xdr:sp macro="" textlink="">
      <xdr:nvSpPr>
        <xdr:cNvPr id="138" name="テキスト ボックス 137"/>
        <xdr:cNvSpPr txBox="1"/>
      </xdr:nvSpPr>
      <xdr:spPr>
        <a:xfrm>
          <a:off x="3225800" y="713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232479</xdr:rowOff>
    </xdr:from>
    <xdr:to>
      <xdr:col>2</xdr:col>
      <xdr:colOff>692150</xdr:colOff>
      <xdr:row>37</xdr:row>
      <xdr:rowOff>334079</xdr:rowOff>
    </xdr:to>
    <xdr:sp macro="" textlink="">
      <xdr:nvSpPr>
        <xdr:cNvPr id="139" name="円/楕円 138"/>
        <xdr:cNvSpPr/>
      </xdr:nvSpPr>
      <xdr:spPr bwMode="auto">
        <a:xfrm>
          <a:off x="2857500" y="735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1356</xdr:rowOff>
    </xdr:from>
    <xdr:ext cx="762000" cy="259045"/>
    <xdr:sp macro="" textlink="">
      <xdr:nvSpPr>
        <xdr:cNvPr id="140" name="テキスト ボックス 139"/>
        <xdr:cNvSpPr txBox="1"/>
      </xdr:nvSpPr>
      <xdr:spPr>
        <a:xfrm>
          <a:off x="2527300" y="712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48,013
47,694
733.19
27,498,204
27,084,179
373,347
14,994,330
38,920,143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109334</xdr:rowOff>
    </xdr:from>
    <xdr:to>
      <xdr:col>6</xdr:col>
      <xdr:colOff>511175</xdr:colOff>
      <xdr:row>35</xdr:row>
      <xdr:rowOff>110630</xdr:rowOff>
    </xdr:to>
    <xdr:cxnSp macro="">
      <xdr:nvCxnSpPr>
        <xdr:cNvPr id="61" name="直線コネクタ 60"/>
        <xdr:cNvCxnSpPr/>
      </xdr:nvCxnSpPr>
      <xdr:spPr>
        <a:xfrm>
          <a:off x="3797300" y="6110084"/>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109334</xdr:rowOff>
    </xdr:from>
    <xdr:to>
      <xdr:col>5</xdr:col>
      <xdr:colOff>358775</xdr:colOff>
      <xdr:row>35</xdr:row>
      <xdr:rowOff>136804</xdr:rowOff>
    </xdr:to>
    <xdr:cxnSp macro="">
      <xdr:nvCxnSpPr>
        <xdr:cNvPr id="64" name="直線コネクタ 63"/>
        <xdr:cNvCxnSpPr/>
      </xdr:nvCxnSpPr>
      <xdr:spPr>
        <a:xfrm flipV="1">
          <a:off x="2908300" y="6110084"/>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136804</xdr:rowOff>
    </xdr:from>
    <xdr:to>
      <xdr:col>4</xdr:col>
      <xdr:colOff>155575</xdr:colOff>
      <xdr:row>35</xdr:row>
      <xdr:rowOff>153569</xdr:rowOff>
    </xdr:to>
    <xdr:cxnSp macro="">
      <xdr:nvCxnSpPr>
        <xdr:cNvPr id="67" name="直線コネクタ 66"/>
        <xdr:cNvCxnSpPr/>
      </xdr:nvCxnSpPr>
      <xdr:spPr>
        <a:xfrm flipV="1">
          <a:off x="2019300" y="6137554"/>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62052</xdr:rowOff>
    </xdr:from>
    <xdr:to>
      <xdr:col>4</xdr:col>
      <xdr:colOff>206375</xdr:colOff>
      <xdr:row>36</xdr:row>
      <xdr:rowOff>163652</xdr:rowOff>
    </xdr:to>
    <xdr:sp macro="" textlink="">
      <xdr:nvSpPr>
        <xdr:cNvPr id="68" name="フローチャート : 判断 67"/>
        <xdr:cNvSpPr/>
      </xdr:nvSpPr>
      <xdr:spPr>
        <a:xfrm>
          <a:off x="2857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154779</xdr:rowOff>
    </xdr:from>
    <xdr:ext cx="534377" cy="259045"/>
    <xdr:sp macro="" textlink="">
      <xdr:nvSpPr>
        <xdr:cNvPr id="69" name="テキスト ボックス 68"/>
        <xdr:cNvSpPr txBox="1"/>
      </xdr:nvSpPr>
      <xdr:spPr>
        <a:xfrm>
          <a:off x="2641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124816</xdr:rowOff>
    </xdr:from>
    <xdr:to>
      <xdr:col>2</xdr:col>
      <xdr:colOff>638175</xdr:colOff>
      <xdr:row>35</xdr:row>
      <xdr:rowOff>153569</xdr:rowOff>
    </xdr:to>
    <xdr:cxnSp macro="">
      <xdr:nvCxnSpPr>
        <xdr:cNvPr id="70" name="直線コネクタ 69"/>
        <xdr:cNvCxnSpPr/>
      </xdr:nvCxnSpPr>
      <xdr:spPr>
        <a:xfrm>
          <a:off x="1130300" y="6125566"/>
          <a:ext cx="8890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66840</xdr:rowOff>
    </xdr:from>
    <xdr:to>
      <xdr:col>3</xdr:col>
      <xdr:colOff>3175</xdr:colOff>
      <xdr:row>36</xdr:row>
      <xdr:rowOff>168440</xdr:rowOff>
    </xdr:to>
    <xdr:sp macro="" textlink="">
      <xdr:nvSpPr>
        <xdr:cNvPr id="71" name="フローチャート : 判断 70"/>
        <xdr:cNvSpPr/>
      </xdr:nvSpPr>
      <xdr:spPr>
        <a:xfrm>
          <a:off x="1968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159567</xdr:rowOff>
    </xdr:from>
    <xdr:ext cx="534377" cy="259045"/>
    <xdr:sp macro="" textlink="">
      <xdr:nvSpPr>
        <xdr:cNvPr id="72" name="テキスト ボックス 71"/>
        <xdr:cNvSpPr txBox="1"/>
      </xdr:nvSpPr>
      <xdr:spPr>
        <a:xfrm>
          <a:off x="1752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40907</xdr:rowOff>
    </xdr:from>
    <xdr:to>
      <xdr:col>1</xdr:col>
      <xdr:colOff>485775</xdr:colOff>
      <xdr:row>36</xdr:row>
      <xdr:rowOff>142507</xdr:rowOff>
    </xdr:to>
    <xdr:sp macro="" textlink="">
      <xdr:nvSpPr>
        <xdr:cNvPr id="73" name="フローチャート : 判断 72"/>
        <xdr:cNvSpPr/>
      </xdr:nvSpPr>
      <xdr:spPr>
        <a:xfrm>
          <a:off x="1079500" y="62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133634</xdr:rowOff>
    </xdr:from>
    <xdr:ext cx="534377" cy="259045"/>
    <xdr:sp macro="" textlink="">
      <xdr:nvSpPr>
        <xdr:cNvPr id="74" name="テキスト ボックス 73"/>
        <xdr:cNvSpPr txBox="1"/>
      </xdr:nvSpPr>
      <xdr:spPr>
        <a:xfrm>
          <a:off x="863111" y="63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59830</xdr:rowOff>
    </xdr:from>
    <xdr:to>
      <xdr:col>6</xdr:col>
      <xdr:colOff>561975</xdr:colOff>
      <xdr:row>35</xdr:row>
      <xdr:rowOff>161430</xdr:rowOff>
    </xdr:to>
    <xdr:sp macro="" textlink="">
      <xdr:nvSpPr>
        <xdr:cNvPr id="80" name="円/楕円 79"/>
        <xdr:cNvSpPr/>
      </xdr:nvSpPr>
      <xdr:spPr>
        <a:xfrm>
          <a:off x="4584700" y="60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38257</xdr:rowOff>
    </xdr:from>
    <xdr:ext cx="534377" cy="259045"/>
    <xdr:sp macro="" textlink="">
      <xdr:nvSpPr>
        <xdr:cNvPr id="81" name="人件費該当値テキスト"/>
        <xdr:cNvSpPr txBox="1"/>
      </xdr:nvSpPr>
      <xdr:spPr>
        <a:xfrm>
          <a:off x="4686300" y="60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58534</xdr:rowOff>
    </xdr:from>
    <xdr:to>
      <xdr:col>5</xdr:col>
      <xdr:colOff>409575</xdr:colOff>
      <xdr:row>35</xdr:row>
      <xdr:rowOff>160134</xdr:rowOff>
    </xdr:to>
    <xdr:sp macro="" textlink="">
      <xdr:nvSpPr>
        <xdr:cNvPr id="82" name="円/楕円 81"/>
        <xdr:cNvSpPr/>
      </xdr:nvSpPr>
      <xdr:spPr>
        <a:xfrm>
          <a:off x="3746500" y="60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151261</xdr:rowOff>
    </xdr:from>
    <xdr:ext cx="534377" cy="259045"/>
    <xdr:sp macro="" textlink="">
      <xdr:nvSpPr>
        <xdr:cNvPr id="83" name="テキスト ボックス 82"/>
        <xdr:cNvSpPr txBox="1"/>
      </xdr:nvSpPr>
      <xdr:spPr>
        <a:xfrm>
          <a:off x="3530111" y="61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86004</xdr:rowOff>
    </xdr:from>
    <xdr:to>
      <xdr:col>4</xdr:col>
      <xdr:colOff>206375</xdr:colOff>
      <xdr:row>36</xdr:row>
      <xdr:rowOff>16154</xdr:rowOff>
    </xdr:to>
    <xdr:sp macro="" textlink="">
      <xdr:nvSpPr>
        <xdr:cNvPr id="84" name="円/楕円 83"/>
        <xdr:cNvSpPr/>
      </xdr:nvSpPr>
      <xdr:spPr>
        <a:xfrm>
          <a:off x="2857500" y="60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32681</xdr:rowOff>
    </xdr:from>
    <xdr:ext cx="534377" cy="259045"/>
    <xdr:sp macro="" textlink="">
      <xdr:nvSpPr>
        <xdr:cNvPr id="85" name="テキスト ボックス 84"/>
        <xdr:cNvSpPr txBox="1"/>
      </xdr:nvSpPr>
      <xdr:spPr>
        <a:xfrm>
          <a:off x="2641111" y="58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76,728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102769</xdr:rowOff>
    </xdr:from>
    <xdr:to>
      <xdr:col>3</xdr:col>
      <xdr:colOff>3175</xdr:colOff>
      <xdr:row>36</xdr:row>
      <xdr:rowOff>32919</xdr:rowOff>
    </xdr:to>
    <xdr:sp macro="" textlink="">
      <xdr:nvSpPr>
        <xdr:cNvPr id="86" name="円/楕円 85"/>
        <xdr:cNvSpPr/>
      </xdr:nvSpPr>
      <xdr:spPr>
        <a:xfrm>
          <a:off x="1968500" y="61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49446</xdr:rowOff>
    </xdr:from>
    <xdr:ext cx="534377" cy="259045"/>
    <xdr:sp macro="" textlink="">
      <xdr:nvSpPr>
        <xdr:cNvPr id="87" name="テキスト ボックス 86"/>
        <xdr:cNvSpPr txBox="1"/>
      </xdr:nvSpPr>
      <xdr:spPr>
        <a:xfrm>
          <a:off x="1752111" y="58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74016</xdr:rowOff>
    </xdr:from>
    <xdr:to>
      <xdr:col>1</xdr:col>
      <xdr:colOff>485775</xdr:colOff>
      <xdr:row>36</xdr:row>
      <xdr:rowOff>4166</xdr:rowOff>
    </xdr:to>
    <xdr:sp macro="" textlink="">
      <xdr:nvSpPr>
        <xdr:cNvPr id="88" name="円/楕円 87"/>
        <xdr:cNvSpPr/>
      </xdr:nvSpPr>
      <xdr:spPr>
        <a:xfrm>
          <a:off x="1079500" y="60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20693</xdr:rowOff>
    </xdr:from>
    <xdr:ext cx="534377" cy="259045"/>
    <xdr:sp macro="" textlink="">
      <xdr:nvSpPr>
        <xdr:cNvPr id="89" name="テキスト ボックス 88"/>
        <xdr:cNvSpPr txBox="1"/>
      </xdr:nvSpPr>
      <xdr:spPr>
        <a:xfrm>
          <a:off x="863111" y="58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152159</xdr:rowOff>
    </xdr:from>
    <xdr:to>
      <xdr:col>6</xdr:col>
      <xdr:colOff>511175</xdr:colOff>
      <xdr:row>57</xdr:row>
      <xdr:rowOff>12141</xdr:rowOff>
    </xdr:to>
    <xdr:cxnSp macro="">
      <xdr:nvCxnSpPr>
        <xdr:cNvPr id="119" name="直線コネクタ 118"/>
        <xdr:cNvCxnSpPr/>
      </xdr:nvCxnSpPr>
      <xdr:spPr>
        <a:xfrm flipV="1">
          <a:off x="3797300" y="9753359"/>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12141</xdr:rowOff>
    </xdr:from>
    <xdr:to>
      <xdr:col>5</xdr:col>
      <xdr:colOff>358775</xdr:colOff>
      <xdr:row>57</xdr:row>
      <xdr:rowOff>68605</xdr:rowOff>
    </xdr:to>
    <xdr:cxnSp macro="">
      <xdr:nvCxnSpPr>
        <xdr:cNvPr id="122" name="直線コネクタ 121"/>
        <xdr:cNvCxnSpPr/>
      </xdr:nvCxnSpPr>
      <xdr:spPr>
        <a:xfrm flipV="1">
          <a:off x="2908300" y="9784791"/>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68605</xdr:rowOff>
    </xdr:from>
    <xdr:to>
      <xdr:col>4</xdr:col>
      <xdr:colOff>155575</xdr:colOff>
      <xdr:row>57</xdr:row>
      <xdr:rowOff>85319</xdr:rowOff>
    </xdr:to>
    <xdr:cxnSp macro="">
      <xdr:nvCxnSpPr>
        <xdr:cNvPr id="125" name="直線コネクタ 124"/>
        <xdr:cNvCxnSpPr/>
      </xdr:nvCxnSpPr>
      <xdr:spPr>
        <a:xfrm flipV="1">
          <a:off x="2019300" y="9841255"/>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165570</xdr:rowOff>
    </xdr:from>
    <xdr:to>
      <xdr:col>4</xdr:col>
      <xdr:colOff>206375</xdr:colOff>
      <xdr:row>57</xdr:row>
      <xdr:rowOff>95720</xdr:rowOff>
    </xdr:to>
    <xdr:sp macro="" textlink="">
      <xdr:nvSpPr>
        <xdr:cNvPr id="126" name="フローチャート : 判断 125"/>
        <xdr:cNvSpPr/>
      </xdr:nvSpPr>
      <xdr:spPr>
        <a:xfrm>
          <a:off x="2857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112247</xdr:rowOff>
    </xdr:from>
    <xdr:ext cx="534377" cy="259045"/>
    <xdr:sp macro="" textlink="">
      <xdr:nvSpPr>
        <xdr:cNvPr id="127" name="テキスト ボックス 126"/>
        <xdr:cNvSpPr txBox="1"/>
      </xdr:nvSpPr>
      <xdr:spPr>
        <a:xfrm>
          <a:off x="2641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85319</xdr:rowOff>
    </xdr:from>
    <xdr:to>
      <xdr:col>2</xdr:col>
      <xdr:colOff>638175</xdr:colOff>
      <xdr:row>57</xdr:row>
      <xdr:rowOff>86220</xdr:rowOff>
    </xdr:to>
    <xdr:cxnSp macro="">
      <xdr:nvCxnSpPr>
        <xdr:cNvPr id="128" name="直線コネクタ 127"/>
        <xdr:cNvCxnSpPr/>
      </xdr:nvCxnSpPr>
      <xdr:spPr>
        <a:xfrm flipV="1">
          <a:off x="1130300" y="9857969"/>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159614</xdr:rowOff>
    </xdr:from>
    <xdr:to>
      <xdr:col>3</xdr:col>
      <xdr:colOff>3175</xdr:colOff>
      <xdr:row>57</xdr:row>
      <xdr:rowOff>89764</xdr:rowOff>
    </xdr:to>
    <xdr:sp macro="" textlink="">
      <xdr:nvSpPr>
        <xdr:cNvPr id="129" name="フローチャート : 判断 128"/>
        <xdr:cNvSpPr/>
      </xdr:nvSpPr>
      <xdr:spPr>
        <a:xfrm>
          <a:off x="1968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106291</xdr:rowOff>
    </xdr:from>
    <xdr:ext cx="534377" cy="259045"/>
    <xdr:sp macro="" textlink="">
      <xdr:nvSpPr>
        <xdr:cNvPr id="130" name="テキスト ボックス 129"/>
        <xdr:cNvSpPr txBox="1"/>
      </xdr:nvSpPr>
      <xdr:spPr>
        <a:xfrm>
          <a:off x="1752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31229</xdr:rowOff>
    </xdr:from>
    <xdr:to>
      <xdr:col>1</xdr:col>
      <xdr:colOff>485775</xdr:colOff>
      <xdr:row>57</xdr:row>
      <xdr:rowOff>132829</xdr:rowOff>
    </xdr:to>
    <xdr:sp macro="" textlink="">
      <xdr:nvSpPr>
        <xdr:cNvPr id="131" name="フローチャート : 判断 130"/>
        <xdr:cNvSpPr/>
      </xdr:nvSpPr>
      <xdr:spPr>
        <a:xfrm>
          <a:off x="1079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149356</xdr:rowOff>
    </xdr:from>
    <xdr:ext cx="534377" cy="259045"/>
    <xdr:sp macro="" textlink="">
      <xdr:nvSpPr>
        <xdr:cNvPr id="132" name="テキスト ボックス 131"/>
        <xdr:cNvSpPr txBox="1"/>
      </xdr:nvSpPr>
      <xdr:spPr>
        <a:xfrm>
          <a:off x="863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101359</xdr:rowOff>
    </xdr:from>
    <xdr:to>
      <xdr:col>6</xdr:col>
      <xdr:colOff>561975</xdr:colOff>
      <xdr:row>57</xdr:row>
      <xdr:rowOff>31509</xdr:rowOff>
    </xdr:to>
    <xdr:sp macro="" textlink="">
      <xdr:nvSpPr>
        <xdr:cNvPr id="138" name="円/楕円 137"/>
        <xdr:cNvSpPr/>
      </xdr:nvSpPr>
      <xdr:spPr>
        <a:xfrm>
          <a:off x="4584700" y="97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79786</xdr:rowOff>
    </xdr:from>
    <xdr:ext cx="534377" cy="259045"/>
    <xdr:sp macro="" textlink="">
      <xdr:nvSpPr>
        <xdr:cNvPr id="139" name="物件費該当値テキスト"/>
        <xdr:cNvSpPr txBox="1"/>
      </xdr:nvSpPr>
      <xdr:spPr>
        <a:xfrm>
          <a:off x="4686300" y="968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132791</xdr:rowOff>
    </xdr:from>
    <xdr:to>
      <xdr:col>5</xdr:col>
      <xdr:colOff>409575</xdr:colOff>
      <xdr:row>57</xdr:row>
      <xdr:rowOff>62941</xdr:rowOff>
    </xdr:to>
    <xdr:sp macro="" textlink="">
      <xdr:nvSpPr>
        <xdr:cNvPr id="140" name="円/楕円 139"/>
        <xdr:cNvSpPr/>
      </xdr:nvSpPr>
      <xdr:spPr>
        <a:xfrm>
          <a:off x="3746500" y="97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54068</xdr:rowOff>
    </xdr:from>
    <xdr:ext cx="534377" cy="259045"/>
    <xdr:sp macro="" textlink="">
      <xdr:nvSpPr>
        <xdr:cNvPr id="141" name="テキスト ボックス 140"/>
        <xdr:cNvSpPr txBox="1"/>
      </xdr:nvSpPr>
      <xdr:spPr>
        <a:xfrm>
          <a:off x="3530111" y="98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17805</xdr:rowOff>
    </xdr:from>
    <xdr:to>
      <xdr:col>4</xdr:col>
      <xdr:colOff>206375</xdr:colOff>
      <xdr:row>57</xdr:row>
      <xdr:rowOff>119405</xdr:rowOff>
    </xdr:to>
    <xdr:sp macro="" textlink="">
      <xdr:nvSpPr>
        <xdr:cNvPr id="142" name="円/楕円 141"/>
        <xdr:cNvSpPr/>
      </xdr:nvSpPr>
      <xdr:spPr>
        <a:xfrm>
          <a:off x="2857500" y="97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110532</xdr:rowOff>
    </xdr:from>
    <xdr:ext cx="534377" cy="259045"/>
    <xdr:sp macro="" textlink="">
      <xdr:nvSpPr>
        <xdr:cNvPr id="143" name="テキスト ボックス 142"/>
        <xdr:cNvSpPr txBox="1"/>
      </xdr:nvSpPr>
      <xdr:spPr>
        <a:xfrm>
          <a:off x="2641111" y="98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34519</xdr:rowOff>
    </xdr:from>
    <xdr:to>
      <xdr:col>3</xdr:col>
      <xdr:colOff>3175</xdr:colOff>
      <xdr:row>57</xdr:row>
      <xdr:rowOff>136119</xdr:rowOff>
    </xdr:to>
    <xdr:sp macro="" textlink="">
      <xdr:nvSpPr>
        <xdr:cNvPr id="144" name="円/楕円 143"/>
        <xdr:cNvSpPr/>
      </xdr:nvSpPr>
      <xdr:spPr>
        <a:xfrm>
          <a:off x="1968500" y="98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127246</xdr:rowOff>
    </xdr:from>
    <xdr:ext cx="534377" cy="259045"/>
    <xdr:sp macro="" textlink="">
      <xdr:nvSpPr>
        <xdr:cNvPr id="145" name="テキスト ボックス 144"/>
        <xdr:cNvSpPr txBox="1"/>
      </xdr:nvSpPr>
      <xdr:spPr>
        <a:xfrm>
          <a:off x="1752111" y="98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35420</xdr:rowOff>
    </xdr:from>
    <xdr:to>
      <xdr:col>1</xdr:col>
      <xdr:colOff>485775</xdr:colOff>
      <xdr:row>57</xdr:row>
      <xdr:rowOff>137020</xdr:rowOff>
    </xdr:to>
    <xdr:sp macro="" textlink="">
      <xdr:nvSpPr>
        <xdr:cNvPr id="146" name="円/楕円 145"/>
        <xdr:cNvSpPr/>
      </xdr:nvSpPr>
      <xdr:spPr>
        <a:xfrm>
          <a:off x="1079500" y="98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128147</xdr:rowOff>
    </xdr:from>
    <xdr:ext cx="534377" cy="259045"/>
    <xdr:sp macro="" textlink="">
      <xdr:nvSpPr>
        <xdr:cNvPr id="147" name="テキスト ボックス 146"/>
        <xdr:cNvSpPr txBox="1"/>
      </xdr:nvSpPr>
      <xdr:spPr>
        <a:xfrm>
          <a:off x="863111" y="99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162071</xdr:rowOff>
    </xdr:from>
    <xdr:to>
      <xdr:col>6</xdr:col>
      <xdr:colOff>511175</xdr:colOff>
      <xdr:row>78</xdr:row>
      <xdr:rowOff>164716</xdr:rowOff>
    </xdr:to>
    <xdr:cxnSp macro="">
      <xdr:nvCxnSpPr>
        <xdr:cNvPr id="178" name="直線コネクタ 177"/>
        <xdr:cNvCxnSpPr/>
      </xdr:nvCxnSpPr>
      <xdr:spPr>
        <a:xfrm>
          <a:off x="3797300" y="13535171"/>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154200</xdr:rowOff>
    </xdr:from>
    <xdr:to>
      <xdr:col>5</xdr:col>
      <xdr:colOff>358775</xdr:colOff>
      <xdr:row>78</xdr:row>
      <xdr:rowOff>162071</xdr:rowOff>
    </xdr:to>
    <xdr:cxnSp macro="">
      <xdr:nvCxnSpPr>
        <xdr:cNvPr id="181" name="直線コネクタ 180"/>
        <xdr:cNvCxnSpPr/>
      </xdr:nvCxnSpPr>
      <xdr:spPr>
        <a:xfrm>
          <a:off x="2908300" y="13527300"/>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154200</xdr:rowOff>
    </xdr:from>
    <xdr:to>
      <xdr:col>4</xdr:col>
      <xdr:colOff>155575</xdr:colOff>
      <xdr:row>78</xdr:row>
      <xdr:rowOff>160046</xdr:rowOff>
    </xdr:to>
    <xdr:cxnSp macro="">
      <xdr:nvCxnSpPr>
        <xdr:cNvPr id="184" name="直線コネクタ 183"/>
        <xdr:cNvCxnSpPr/>
      </xdr:nvCxnSpPr>
      <xdr:spPr>
        <a:xfrm flipV="1">
          <a:off x="2019300" y="13527300"/>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5" name="フローチャート : 判断 184"/>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6" name="テキスト ボックス 185"/>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158609</xdr:rowOff>
    </xdr:from>
    <xdr:to>
      <xdr:col>2</xdr:col>
      <xdr:colOff>638175</xdr:colOff>
      <xdr:row>78</xdr:row>
      <xdr:rowOff>160046</xdr:rowOff>
    </xdr:to>
    <xdr:cxnSp macro="">
      <xdr:nvCxnSpPr>
        <xdr:cNvPr id="187" name="直線コネクタ 186"/>
        <xdr:cNvCxnSpPr/>
      </xdr:nvCxnSpPr>
      <xdr:spPr>
        <a:xfrm>
          <a:off x="1130300" y="1353170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88" name="フローチャート : 判断 187"/>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89" name="テキスト ボックス 188"/>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0" name="フローチャート : 判断 189"/>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1" name="テキスト ボックス 190"/>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113916</xdr:rowOff>
    </xdr:from>
    <xdr:to>
      <xdr:col>6</xdr:col>
      <xdr:colOff>561975</xdr:colOff>
      <xdr:row>79</xdr:row>
      <xdr:rowOff>44066</xdr:rowOff>
    </xdr:to>
    <xdr:sp macro="" textlink="">
      <xdr:nvSpPr>
        <xdr:cNvPr id="197" name="円/楕円 196"/>
        <xdr:cNvSpPr/>
      </xdr:nvSpPr>
      <xdr:spPr>
        <a:xfrm>
          <a:off x="4584700" y="1348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28843</xdr:rowOff>
    </xdr:from>
    <xdr:ext cx="469744" cy="259045"/>
    <xdr:sp macro="" textlink="">
      <xdr:nvSpPr>
        <xdr:cNvPr id="198" name="維持補修費該当値テキスト"/>
        <xdr:cNvSpPr txBox="1"/>
      </xdr:nvSpPr>
      <xdr:spPr>
        <a:xfrm>
          <a:off x="4686300" y="1340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111271</xdr:rowOff>
    </xdr:from>
    <xdr:to>
      <xdr:col>5</xdr:col>
      <xdr:colOff>409575</xdr:colOff>
      <xdr:row>79</xdr:row>
      <xdr:rowOff>41421</xdr:rowOff>
    </xdr:to>
    <xdr:sp macro="" textlink="">
      <xdr:nvSpPr>
        <xdr:cNvPr id="199" name="円/楕円 198"/>
        <xdr:cNvSpPr/>
      </xdr:nvSpPr>
      <xdr:spPr>
        <a:xfrm>
          <a:off x="3746500" y="134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32548</xdr:rowOff>
    </xdr:from>
    <xdr:ext cx="469744" cy="259045"/>
    <xdr:sp macro="" textlink="">
      <xdr:nvSpPr>
        <xdr:cNvPr id="200" name="テキスト ボックス 199"/>
        <xdr:cNvSpPr txBox="1"/>
      </xdr:nvSpPr>
      <xdr:spPr>
        <a:xfrm>
          <a:off x="3562427" y="1357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103400</xdr:rowOff>
    </xdr:from>
    <xdr:to>
      <xdr:col>4</xdr:col>
      <xdr:colOff>206375</xdr:colOff>
      <xdr:row>79</xdr:row>
      <xdr:rowOff>33550</xdr:rowOff>
    </xdr:to>
    <xdr:sp macro="" textlink="">
      <xdr:nvSpPr>
        <xdr:cNvPr id="201" name="円/楕円 200"/>
        <xdr:cNvSpPr/>
      </xdr:nvSpPr>
      <xdr:spPr>
        <a:xfrm>
          <a:off x="2857500" y="13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24677</xdr:rowOff>
    </xdr:from>
    <xdr:ext cx="469744" cy="259045"/>
    <xdr:sp macro="" textlink="">
      <xdr:nvSpPr>
        <xdr:cNvPr id="202" name="テキスト ボックス 201"/>
        <xdr:cNvSpPr txBox="1"/>
      </xdr:nvSpPr>
      <xdr:spPr>
        <a:xfrm>
          <a:off x="2673427" y="1356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109246</xdr:rowOff>
    </xdr:from>
    <xdr:to>
      <xdr:col>3</xdr:col>
      <xdr:colOff>3175</xdr:colOff>
      <xdr:row>79</xdr:row>
      <xdr:rowOff>39396</xdr:rowOff>
    </xdr:to>
    <xdr:sp macro="" textlink="">
      <xdr:nvSpPr>
        <xdr:cNvPr id="203" name="円/楕円 202"/>
        <xdr:cNvSpPr/>
      </xdr:nvSpPr>
      <xdr:spPr>
        <a:xfrm>
          <a:off x="1968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30523</xdr:rowOff>
    </xdr:from>
    <xdr:ext cx="469744" cy="259045"/>
    <xdr:sp macro="" textlink="">
      <xdr:nvSpPr>
        <xdr:cNvPr id="204" name="テキスト ボックス 203"/>
        <xdr:cNvSpPr txBox="1"/>
      </xdr:nvSpPr>
      <xdr:spPr>
        <a:xfrm>
          <a:off x="1784427" y="135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107809</xdr:rowOff>
    </xdr:from>
    <xdr:to>
      <xdr:col>1</xdr:col>
      <xdr:colOff>485775</xdr:colOff>
      <xdr:row>79</xdr:row>
      <xdr:rowOff>37959</xdr:rowOff>
    </xdr:to>
    <xdr:sp macro="" textlink="">
      <xdr:nvSpPr>
        <xdr:cNvPr id="205" name="円/楕円 204"/>
        <xdr:cNvSpPr/>
      </xdr:nvSpPr>
      <xdr:spPr>
        <a:xfrm>
          <a:off x="1079500" y="134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29086</xdr:rowOff>
    </xdr:from>
    <xdr:ext cx="469744" cy="259045"/>
    <xdr:sp macro="" textlink="">
      <xdr:nvSpPr>
        <xdr:cNvPr id="206" name="テキスト ボックス 205"/>
        <xdr:cNvSpPr txBox="1"/>
      </xdr:nvSpPr>
      <xdr:spPr>
        <a:xfrm>
          <a:off x="895427" y="135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64351</xdr:rowOff>
    </xdr:from>
    <xdr:to>
      <xdr:col>6</xdr:col>
      <xdr:colOff>511175</xdr:colOff>
      <xdr:row>94</xdr:row>
      <xdr:rowOff>133325</xdr:rowOff>
    </xdr:to>
    <xdr:cxnSp macro="">
      <xdr:nvCxnSpPr>
        <xdr:cNvPr id="236" name="直線コネクタ 235"/>
        <xdr:cNvCxnSpPr/>
      </xdr:nvCxnSpPr>
      <xdr:spPr>
        <a:xfrm flipV="1">
          <a:off x="3797300" y="16180651"/>
          <a:ext cx="8382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133325</xdr:rowOff>
    </xdr:from>
    <xdr:to>
      <xdr:col>5</xdr:col>
      <xdr:colOff>358775</xdr:colOff>
      <xdr:row>95</xdr:row>
      <xdr:rowOff>52908</xdr:rowOff>
    </xdr:to>
    <xdr:cxnSp macro="">
      <xdr:nvCxnSpPr>
        <xdr:cNvPr id="239" name="直線コネクタ 238"/>
        <xdr:cNvCxnSpPr/>
      </xdr:nvCxnSpPr>
      <xdr:spPr>
        <a:xfrm flipV="1">
          <a:off x="2908300" y="16249625"/>
          <a:ext cx="889000" cy="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52908</xdr:rowOff>
    </xdr:from>
    <xdr:to>
      <xdr:col>4</xdr:col>
      <xdr:colOff>155575</xdr:colOff>
      <xdr:row>95</xdr:row>
      <xdr:rowOff>160362</xdr:rowOff>
    </xdr:to>
    <xdr:cxnSp macro="">
      <xdr:nvCxnSpPr>
        <xdr:cNvPr id="242" name="直線コネクタ 241"/>
        <xdr:cNvCxnSpPr/>
      </xdr:nvCxnSpPr>
      <xdr:spPr>
        <a:xfrm flipV="1">
          <a:off x="2019300" y="16340658"/>
          <a:ext cx="889000" cy="10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62001</xdr:rowOff>
    </xdr:from>
    <xdr:to>
      <xdr:col>4</xdr:col>
      <xdr:colOff>206375</xdr:colOff>
      <xdr:row>97</xdr:row>
      <xdr:rowOff>163601</xdr:rowOff>
    </xdr:to>
    <xdr:sp macro="" textlink="">
      <xdr:nvSpPr>
        <xdr:cNvPr id="243" name="フローチャート : 判断 242"/>
        <xdr:cNvSpPr/>
      </xdr:nvSpPr>
      <xdr:spPr>
        <a:xfrm>
          <a:off x="2857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154728</xdr:rowOff>
    </xdr:from>
    <xdr:ext cx="534377" cy="259045"/>
    <xdr:sp macro="" textlink="">
      <xdr:nvSpPr>
        <xdr:cNvPr id="244" name="テキスト ボックス 243"/>
        <xdr:cNvSpPr txBox="1"/>
      </xdr:nvSpPr>
      <xdr:spPr>
        <a:xfrm>
          <a:off x="2641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160362</xdr:rowOff>
    </xdr:from>
    <xdr:to>
      <xdr:col>2</xdr:col>
      <xdr:colOff>638175</xdr:colOff>
      <xdr:row>96</xdr:row>
      <xdr:rowOff>18162</xdr:rowOff>
    </xdr:to>
    <xdr:cxnSp macro="">
      <xdr:nvCxnSpPr>
        <xdr:cNvPr id="245" name="直線コネクタ 244"/>
        <xdr:cNvCxnSpPr/>
      </xdr:nvCxnSpPr>
      <xdr:spPr>
        <a:xfrm flipV="1">
          <a:off x="1130300" y="16448112"/>
          <a:ext cx="8890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139802</xdr:rowOff>
    </xdr:from>
    <xdr:to>
      <xdr:col>3</xdr:col>
      <xdr:colOff>3175</xdr:colOff>
      <xdr:row>98</xdr:row>
      <xdr:rowOff>69952</xdr:rowOff>
    </xdr:to>
    <xdr:sp macro="" textlink="">
      <xdr:nvSpPr>
        <xdr:cNvPr id="246" name="フローチャート : 判断 245"/>
        <xdr:cNvSpPr/>
      </xdr:nvSpPr>
      <xdr:spPr>
        <a:xfrm>
          <a:off x="1968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61079</xdr:rowOff>
    </xdr:from>
    <xdr:ext cx="534377" cy="259045"/>
    <xdr:sp macro="" textlink="">
      <xdr:nvSpPr>
        <xdr:cNvPr id="247" name="テキスト ボックス 246"/>
        <xdr:cNvSpPr txBox="1"/>
      </xdr:nvSpPr>
      <xdr:spPr>
        <a:xfrm>
          <a:off x="1752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158750</xdr:rowOff>
    </xdr:from>
    <xdr:to>
      <xdr:col>1</xdr:col>
      <xdr:colOff>485775</xdr:colOff>
      <xdr:row>98</xdr:row>
      <xdr:rowOff>88900</xdr:rowOff>
    </xdr:to>
    <xdr:sp macro="" textlink="">
      <xdr:nvSpPr>
        <xdr:cNvPr id="248" name="フローチャート : 判断 247"/>
        <xdr:cNvSpPr/>
      </xdr:nvSpPr>
      <xdr:spPr>
        <a:xfrm>
          <a:off x="1079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80027</xdr:rowOff>
    </xdr:from>
    <xdr:ext cx="534377" cy="259045"/>
    <xdr:sp macro="" textlink="">
      <xdr:nvSpPr>
        <xdr:cNvPr id="249" name="テキスト ボックス 248"/>
        <xdr:cNvSpPr txBox="1"/>
      </xdr:nvSpPr>
      <xdr:spPr>
        <a:xfrm>
          <a:off x="863111" y="168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13551</xdr:rowOff>
    </xdr:from>
    <xdr:to>
      <xdr:col>6</xdr:col>
      <xdr:colOff>561975</xdr:colOff>
      <xdr:row>94</xdr:row>
      <xdr:rowOff>115151</xdr:rowOff>
    </xdr:to>
    <xdr:sp macro="" textlink="">
      <xdr:nvSpPr>
        <xdr:cNvPr id="255" name="円/楕円 254"/>
        <xdr:cNvSpPr/>
      </xdr:nvSpPr>
      <xdr:spPr>
        <a:xfrm>
          <a:off x="4584700" y="161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36428</xdr:rowOff>
    </xdr:from>
    <xdr:ext cx="599010" cy="259045"/>
    <xdr:sp macro="" textlink="">
      <xdr:nvSpPr>
        <xdr:cNvPr id="256" name="扶助費該当値テキスト"/>
        <xdr:cNvSpPr txBox="1"/>
      </xdr:nvSpPr>
      <xdr:spPr>
        <a:xfrm>
          <a:off x="4686300" y="1598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125,933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82525</xdr:rowOff>
    </xdr:from>
    <xdr:to>
      <xdr:col>5</xdr:col>
      <xdr:colOff>409575</xdr:colOff>
      <xdr:row>95</xdr:row>
      <xdr:rowOff>12675</xdr:rowOff>
    </xdr:to>
    <xdr:sp macro="" textlink="">
      <xdr:nvSpPr>
        <xdr:cNvPr id="257" name="円/楕円 256"/>
        <xdr:cNvSpPr/>
      </xdr:nvSpPr>
      <xdr:spPr>
        <a:xfrm>
          <a:off x="3746500" y="161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29202</xdr:rowOff>
    </xdr:from>
    <xdr:ext cx="599010" cy="259045"/>
    <xdr:sp macro="" textlink="">
      <xdr:nvSpPr>
        <xdr:cNvPr id="258" name="テキスト ボックス 257"/>
        <xdr:cNvSpPr txBox="1"/>
      </xdr:nvSpPr>
      <xdr:spPr>
        <a:xfrm>
          <a:off x="3497794" y="1597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2108</xdr:rowOff>
    </xdr:from>
    <xdr:to>
      <xdr:col>4</xdr:col>
      <xdr:colOff>206375</xdr:colOff>
      <xdr:row>95</xdr:row>
      <xdr:rowOff>103708</xdr:rowOff>
    </xdr:to>
    <xdr:sp macro="" textlink="">
      <xdr:nvSpPr>
        <xdr:cNvPr id="259" name="円/楕円 258"/>
        <xdr:cNvSpPr/>
      </xdr:nvSpPr>
      <xdr:spPr>
        <a:xfrm>
          <a:off x="28575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120235</xdr:rowOff>
    </xdr:from>
    <xdr:ext cx="599010" cy="259045"/>
    <xdr:sp macro="" textlink="">
      <xdr:nvSpPr>
        <xdr:cNvPr id="260" name="テキスト ボックス 259"/>
        <xdr:cNvSpPr txBox="1"/>
      </xdr:nvSpPr>
      <xdr:spPr>
        <a:xfrm>
          <a:off x="2608794" y="160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109562</xdr:rowOff>
    </xdr:from>
    <xdr:to>
      <xdr:col>3</xdr:col>
      <xdr:colOff>3175</xdr:colOff>
      <xdr:row>96</xdr:row>
      <xdr:rowOff>39712</xdr:rowOff>
    </xdr:to>
    <xdr:sp macro="" textlink="">
      <xdr:nvSpPr>
        <xdr:cNvPr id="261" name="円/楕円 260"/>
        <xdr:cNvSpPr/>
      </xdr:nvSpPr>
      <xdr:spPr>
        <a:xfrm>
          <a:off x="1968500" y="163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56239</xdr:rowOff>
    </xdr:from>
    <xdr:ext cx="599010" cy="259045"/>
    <xdr:sp macro="" textlink="">
      <xdr:nvSpPr>
        <xdr:cNvPr id="262" name="テキスト ボックス 261"/>
        <xdr:cNvSpPr txBox="1"/>
      </xdr:nvSpPr>
      <xdr:spPr>
        <a:xfrm>
          <a:off x="1719794" y="161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104,873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138812</xdr:rowOff>
    </xdr:from>
    <xdr:to>
      <xdr:col>1</xdr:col>
      <xdr:colOff>485775</xdr:colOff>
      <xdr:row>96</xdr:row>
      <xdr:rowOff>68962</xdr:rowOff>
    </xdr:to>
    <xdr:sp macro="" textlink="">
      <xdr:nvSpPr>
        <xdr:cNvPr id="263" name="円/楕円 262"/>
        <xdr:cNvSpPr/>
      </xdr:nvSpPr>
      <xdr:spPr>
        <a:xfrm>
          <a:off x="1079500" y="164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85489</xdr:rowOff>
    </xdr:from>
    <xdr:ext cx="599010" cy="259045"/>
    <xdr:sp macro="" textlink="">
      <xdr:nvSpPr>
        <xdr:cNvPr id="264" name="テキスト ボックス 263"/>
        <xdr:cNvSpPr txBox="1"/>
      </xdr:nvSpPr>
      <xdr:spPr>
        <a:xfrm>
          <a:off x="830794" y="1620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38040</xdr:rowOff>
    </xdr:from>
    <xdr:to>
      <xdr:col>15</xdr:col>
      <xdr:colOff>180975</xdr:colOff>
      <xdr:row>36</xdr:row>
      <xdr:rowOff>117040</xdr:rowOff>
    </xdr:to>
    <xdr:cxnSp macro="">
      <xdr:nvCxnSpPr>
        <xdr:cNvPr id="297" name="直線コネクタ 296"/>
        <xdr:cNvCxnSpPr/>
      </xdr:nvCxnSpPr>
      <xdr:spPr>
        <a:xfrm>
          <a:off x="9639300" y="6210240"/>
          <a:ext cx="8382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38040</xdr:rowOff>
    </xdr:from>
    <xdr:to>
      <xdr:col>14</xdr:col>
      <xdr:colOff>28575</xdr:colOff>
      <xdr:row>36</xdr:row>
      <xdr:rowOff>78426</xdr:rowOff>
    </xdr:to>
    <xdr:cxnSp macro="">
      <xdr:nvCxnSpPr>
        <xdr:cNvPr id="300" name="直線コネクタ 299"/>
        <xdr:cNvCxnSpPr/>
      </xdr:nvCxnSpPr>
      <xdr:spPr>
        <a:xfrm flipV="1">
          <a:off x="8750300" y="621024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156950</xdr:rowOff>
    </xdr:from>
    <xdr:to>
      <xdr:col>12</xdr:col>
      <xdr:colOff>511175</xdr:colOff>
      <xdr:row>36</xdr:row>
      <xdr:rowOff>78426</xdr:rowOff>
    </xdr:to>
    <xdr:cxnSp macro="">
      <xdr:nvCxnSpPr>
        <xdr:cNvPr id="303" name="直線コネクタ 302"/>
        <xdr:cNvCxnSpPr/>
      </xdr:nvCxnSpPr>
      <xdr:spPr>
        <a:xfrm>
          <a:off x="7861300" y="5986250"/>
          <a:ext cx="889000" cy="2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55915</xdr:rowOff>
    </xdr:from>
    <xdr:to>
      <xdr:col>12</xdr:col>
      <xdr:colOff>561975</xdr:colOff>
      <xdr:row>37</xdr:row>
      <xdr:rowOff>157515</xdr:rowOff>
    </xdr:to>
    <xdr:sp macro="" textlink="">
      <xdr:nvSpPr>
        <xdr:cNvPr id="304" name="フローチャート : 判断 303"/>
        <xdr:cNvSpPr/>
      </xdr:nvSpPr>
      <xdr:spPr>
        <a:xfrm>
          <a:off x="8699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148642</xdr:rowOff>
    </xdr:from>
    <xdr:ext cx="534377" cy="259045"/>
    <xdr:sp macro="" textlink="">
      <xdr:nvSpPr>
        <xdr:cNvPr id="305" name="テキスト ボックス 304"/>
        <xdr:cNvSpPr txBox="1"/>
      </xdr:nvSpPr>
      <xdr:spPr>
        <a:xfrm>
          <a:off x="8483111" y="64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156950</xdr:rowOff>
    </xdr:from>
    <xdr:to>
      <xdr:col>11</xdr:col>
      <xdr:colOff>307975</xdr:colOff>
      <xdr:row>36</xdr:row>
      <xdr:rowOff>90303</xdr:rowOff>
    </xdr:to>
    <xdr:cxnSp macro="">
      <xdr:nvCxnSpPr>
        <xdr:cNvPr id="306" name="直線コネクタ 305"/>
        <xdr:cNvCxnSpPr/>
      </xdr:nvCxnSpPr>
      <xdr:spPr>
        <a:xfrm flipV="1">
          <a:off x="6972300" y="5986250"/>
          <a:ext cx="889000" cy="27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24473</xdr:rowOff>
    </xdr:from>
    <xdr:to>
      <xdr:col>11</xdr:col>
      <xdr:colOff>358775</xdr:colOff>
      <xdr:row>37</xdr:row>
      <xdr:rowOff>126073</xdr:rowOff>
    </xdr:to>
    <xdr:sp macro="" textlink="">
      <xdr:nvSpPr>
        <xdr:cNvPr id="307" name="フローチャート : 判断 306"/>
        <xdr:cNvSpPr/>
      </xdr:nvSpPr>
      <xdr:spPr>
        <a:xfrm>
          <a:off x="7810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117200</xdr:rowOff>
    </xdr:from>
    <xdr:ext cx="534377" cy="259045"/>
    <xdr:sp macro="" textlink="">
      <xdr:nvSpPr>
        <xdr:cNvPr id="308" name="テキスト ボックス 307"/>
        <xdr:cNvSpPr txBox="1"/>
      </xdr:nvSpPr>
      <xdr:spPr>
        <a:xfrm>
          <a:off x="7594111"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53686</xdr:rowOff>
    </xdr:from>
    <xdr:to>
      <xdr:col>10</xdr:col>
      <xdr:colOff>155575</xdr:colOff>
      <xdr:row>37</xdr:row>
      <xdr:rowOff>155286</xdr:rowOff>
    </xdr:to>
    <xdr:sp macro="" textlink="">
      <xdr:nvSpPr>
        <xdr:cNvPr id="309" name="フローチャート : 判断 308"/>
        <xdr:cNvSpPr/>
      </xdr:nvSpPr>
      <xdr:spPr>
        <a:xfrm>
          <a:off x="6921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146413</xdr:rowOff>
    </xdr:from>
    <xdr:ext cx="534377" cy="259045"/>
    <xdr:sp macro="" textlink="">
      <xdr:nvSpPr>
        <xdr:cNvPr id="310" name="テキスト ボックス 309"/>
        <xdr:cNvSpPr txBox="1"/>
      </xdr:nvSpPr>
      <xdr:spPr>
        <a:xfrm>
          <a:off x="6705111" y="64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66240</xdr:rowOff>
    </xdr:from>
    <xdr:to>
      <xdr:col>15</xdr:col>
      <xdr:colOff>231775</xdr:colOff>
      <xdr:row>36</xdr:row>
      <xdr:rowOff>167840</xdr:rowOff>
    </xdr:to>
    <xdr:sp macro="" textlink="">
      <xdr:nvSpPr>
        <xdr:cNvPr id="316" name="円/楕円 315"/>
        <xdr:cNvSpPr/>
      </xdr:nvSpPr>
      <xdr:spPr>
        <a:xfrm>
          <a:off x="10426700" y="62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44667</xdr:rowOff>
    </xdr:from>
    <xdr:ext cx="534377" cy="259045"/>
    <xdr:sp macro="" textlink="">
      <xdr:nvSpPr>
        <xdr:cNvPr id="317" name="補助費等該当値テキスト"/>
        <xdr:cNvSpPr txBox="1"/>
      </xdr:nvSpPr>
      <xdr:spPr>
        <a:xfrm>
          <a:off x="10528300" y="62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56,379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158690</xdr:rowOff>
    </xdr:from>
    <xdr:to>
      <xdr:col>14</xdr:col>
      <xdr:colOff>79375</xdr:colOff>
      <xdr:row>36</xdr:row>
      <xdr:rowOff>88840</xdr:rowOff>
    </xdr:to>
    <xdr:sp macro="" textlink="">
      <xdr:nvSpPr>
        <xdr:cNvPr id="318" name="円/楕円 317"/>
        <xdr:cNvSpPr/>
      </xdr:nvSpPr>
      <xdr:spPr>
        <a:xfrm>
          <a:off x="9588500" y="61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105367</xdr:rowOff>
    </xdr:from>
    <xdr:ext cx="534377" cy="259045"/>
    <xdr:sp macro="" textlink="">
      <xdr:nvSpPr>
        <xdr:cNvPr id="319" name="テキスト ボックス 318"/>
        <xdr:cNvSpPr txBox="1"/>
      </xdr:nvSpPr>
      <xdr:spPr>
        <a:xfrm>
          <a:off x="9372111" y="59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27626</xdr:rowOff>
    </xdr:from>
    <xdr:to>
      <xdr:col>12</xdr:col>
      <xdr:colOff>561975</xdr:colOff>
      <xdr:row>36</xdr:row>
      <xdr:rowOff>129226</xdr:rowOff>
    </xdr:to>
    <xdr:sp macro="" textlink="">
      <xdr:nvSpPr>
        <xdr:cNvPr id="320" name="円/楕円 319"/>
        <xdr:cNvSpPr/>
      </xdr:nvSpPr>
      <xdr:spPr>
        <a:xfrm>
          <a:off x="8699500" y="61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145753</xdr:rowOff>
    </xdr:from>
    <xdr:ext cx="534377" cy="259045"/>
    <xdr:sp macro="" textlink="">
      <xdr:nvSpPr>
        <xdr:cNvPr id="321" name="テキスト ボックス 320"/>
        <xdr:cNvSpPr txBox="1"/>
      </xdr:nvSpPr>
      <xdr:spPr>
        <a:xfrm>
          <a:off x="8483111" y="59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106150</xdr:rowOff>
    </xdr:from>
    <xdr:to>
      <xdr:col>11</xdr:col>
      <xdr:colOff>358775</xdr:colOff>
      <xdr:row>35</xdr:row>
      <xdr:rowOff>36300</xdr:rowOff>
    </xdr:to>
    <xdr:sp macro="" textlink="">
      <xdr:nvSpPr>
        <xdr:cNvPr id="322" name="円/楕円 321"/>
        <xdr:cNvSpPr/>
      </xdr:nvSpPr>
      <xdr:spPr>
        <a:xfrm>
          <a:off x="7810500" y="5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52827</xdr:rowOff>
    </xdr:from>
    <xdr:ext cx="534377" cy="259045"/>
    <xdr:sp macro="" textlink="">
      <xdr:nvSpPr>
        <xdr:cNvPr id="323" name="テキスト ボックス 322"/>
        <xdr:cNvSpPr txBox="1"/>
      </xdr:nvSpPr>
      <xdr:spPr>
        <a:xfrm>
          <a:off x="7594111" y="57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88,189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39503</xdr:rowOff>
    </xdr:from>
    <xdr:to>
      <xdr:col>10</xdr:col>
      <xdr:colOff>155575</xdr:colOff>
      <xdr:row>36</xdr:row>
      <xdr:rowOff>141103</xdr:rowOff>
    </xdr:to>
    <xdr:sp macro="" textlink="">
      <xdr:nvSpPr>
        <xdr:cNvPr id="324" name="円/楕円 323"/>
        <xdr:cNvSpPr/>
      </xdr:nvSpPr>
      <xdr:spPr>
        <a:xfrm>
          <a:off x="6921500" y="62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157630</xdr:rowOff>
    </xdr:from>
    <xdr:ext cx="534377" cy="259045"/>
    <xdr:sp macro="" textlink="">
      <xdr:nvSpPr>
        <xdr:cNvPr id="325" name="テキスト ボックス 324"/>
        <xdr:cNvSpPr txBox="1"/>
      </xdr:nvSpPr>
      <xdr:spPr>
        <a:xfrm>
          <a:off x="6705111" y="59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119693</xdr:rowOff>
    </xdr:from>
    <xdr:to>
      <xdr:col>15</xdr:col>
      <xdr:colOff>180975</xdr:colOff>
      <xdr:row>56</xdr:row>
      <xdr:rowOff>81197</xdr:rowOff>
    </xdr:to>
    <xdr:cxnSp macro="">
      <xdr:nvCxnSpPr>
        <xdr:cNvPr id="352" name="直線コネクタ 351"/>
        <xdr:cNvCxnSpPr/>
      </xdr:nvCxnSpPr>
      <xdr:spPr>
        <a:xfrm>
          <a:off x="9639300" y="9549443"/>
          <a:ext cx="838200" cy="1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104656</xdr:rowOff>
    </xdr:from>
    <xdr:to>
      <xdr:col>14</xdr:col>
      <xdr:colOff>28575</xdr:colOff>
      <xdr:row>55</xdr:row>
      <xdr:rowOff>119693</xdr:rowOff>
    </xdr:to>
    <xdr:cxnSp macro="">
      <xdr:nvCxnSpPr>
        <xdr:cNvPr id="355" name="直線コネクタ 354"/>
        <xdr:cNvCxnSpPr/>
      </xdr:nvCxnSpPr>
      <xdr:spPr>
        <a:xfrm>
          <a:off x="8750300" y="9534406"/>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104656</xdr:rowOff>
    </xdr:from>
    <xdr:to>
      <xdr:col>12</xdr:col>
      <xdr:colOff>511175</xdr:colOff>
      <xdr:row>57</xdr:row>
      <xdr:rowOff>3020</xdr:rowOff>
    </xdr:to>
    <xdr:cxnSp macro="">
      <xdr:nvCxnSpPr>
        <xdr:cNvPr id="358" name="直線コネクタ 357"/>
        <xdr:cNvCxnSpPr/>
      </xdr:nvCxnSpPr>
      <xdr:spPr>
        <a:xfrm flipV="1">
          <a:off x="7861300" y="9534406"/>
          <a:ext cx="889000" cy="24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128882</xdr:rowOff>
    </xdr:from>
    <xdr:to>
      <xdr:col>12</xdr:col>
      <xdr:colOff>561975</xdr:colOff>
      <xdr:row>57</xdr:row>
      <xdr:rowOff>59032</xdr:rowOff>
    </xdr:to>
    <xdr:sp macro="" textlink="">
      <xdr:nvSpPr>
        <xdr:cNvPr id="359" name="フローチャート : 判断 358"/>
        <xdr:cNvSpPr/>
      </xdr:nvSpPr>
      <xdr:spPr>
        <a:xfrm>
          <a:off x="8699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50159</xdr:rowOff>
    </xdr:from>
    <xdr:ext cx="534377" cy="259045"/>
    <xdr:sp macro="" textlink="">
      <xdr:nvSpPr>
        <xdr:cNvPr id="360" name="テキスト ボックス 359"/>
        <xdr:cNvSpPr txBox="1"/>
      </xdr:nvSpPr>
      <xdr:spPr>
        <a:xfrm>
          <a:off x="8483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3020</xdr:rowOff>
    </xdr:from>
    <xdr:to>
      <xdr:col>11</xdr:col>
      <xdr:colOff>307975</xdr:colOff>
      <xdr:row>57</xdr:row>
      <xdr:rowOff>102886</xdr:rowOff>
    </xdr:to>
    <xdr:cxnSp macro="">
      <xdr:nvCxnSpPr>
        <xdr:cNvPr id="361" name="直線コネクタ 360"/>
        <xdr:cNvCxnSpPr/>
      </xdr:nvCxnSpPr>
      <xdr:spPr>
        <a:xfrm flipV="1">
          <a:off x="6972300" y="9775670"/>
          <a:ext cx="889000" cy="9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139393</xdr:rowOff>
    </xdr:from>
    <xdr:to>
      <xdr:col>11</xdr:col>
      <xdr:colOff>358775</xdr:colOff>
      <xdr:row>57</xdr:row>
      <xdr:rowOff>69543</xdr:rowOff>
    </xdr:to>
    <xdr:sp macro="" textlink="">
      <xdr:nvSpPr>
        <xdr:cNvPr id="362" name="フローチャート : 判断 361"/>
        <xdr:cNvSpPr/>
      </xdr:nvSpPr>
      <xdr:spPr>
        <a:xfrm>
          <a:off x="7810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60670</xdr:rowOff>
    </xdr:from>
    <xdr:ext cx="534377" cy="259045"/>
    <xdr:sp macro="" textlink="">
      <xdr:nvSpPr>
        <xdr:cNvPr id="363" name="テキスト ボックス 362"/>
        <xdr:cNvSpPr txBox="1"/>
      </xdr:nvSpPr>
      <xdr:spPr>
        <a:xfrm>
          <a:off x="7594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27727</xdr:rowOff>
    </xdr:from>
    <xdr:to>
      <xdr:col>10</xdr:col>
      <xdr:colOff>155575</xdr:colOff>
      <xdr:row>57</xdr:row>
      <xdr:rowOff>129327</xdr:rowOff>
    </xdr:to>
    <xdr:sp macro="" textlink="">
      <xdr:nvSpPr>
        <xdr:cNvPr id="364" name="フローチャート : 判断 363"/>
        <xdr:cNvSpPr/>
      </xdr:nvSpPr>
      <xdr:spPr>
        <a:xfrm>
          <a:off x="6921500" y="9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145854</xdr:rowOff>
    </xdr:from>
    <xdr:ext cx="534377" cy="259045"/>
    <xdr:sp macro="" textlink="">
      <xdr:nvSpPr>
        <xdr:cNvPr id="365" name="テキスト ボックス 364"/>
        <xdr:cNvSpPr txBox="1"/>
      </xdr:nvSpPr>
      <xdr:spPr>
        <a:xfrm>
          <a:off x="6705111" y="957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30397</xdr:rowOff>
    </xdr:from>
    <xdr:to>
      <xdr:col>15</xdr:col>
      <xdr:colOff>231775</xdr:colOff>
      <xdr:row>56</xdr:row>
      <xdr:rowOff>131997</xdr:rowOff>
    </xdr:to>
    <xdr:sp macro="" textlink="">
      <xdr:nvSpPr>
        <xdr:cNvPr id="371" name="円/楕円 370"/>
        <xdr:cNvSpPr/>
      </xdr:nvSpPr>
      <xdr:spPr>
        <a:xfrm>
          <a:off x="10426700" y="96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53274</xdr:rowOff>
    </xdr:from>
    <xdr:ext cx="534377" cy="259045"/>
    <xdr:sp macro="" textlink="">
      <xdr:nvSpPr>
        <xdr:cNvPr id="372" name="普通建設事業費該当値テキスト"/>
        <xdr:cNvSpPr txBox="1"/>
      </xdr:nvSpPr>
      <xdr:spPr>
        <a:xfrm>
          <a:off x="10528300" y="94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87,796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68893</xdr:rowOff>
    </xdr:from>
    <xdr:to>
      <xdr:col>14</xdr:col>
      <xdr:colOff>79375</xdr:colOff>
      <xdr:row>55</xdr:row>
      <xdr:rowOff>170493</xdr:rowOff>
    </xdr:to>
    <xdr:sp macro="" textlink="">
      <xdr:nvSpPr>
        <xdr:cNvPr id="373" name="円/楕円 372"/>
        <xdr:cNvSpPr/>
      </xdr:nvSpPr>
      <xdr:spPr>
        <a:xfrm>
          <a:off x="9588500" y="94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15570</xdr:rowOff>
    </xdr:from>
    <xdr:ext cx="599010" cy="259045"/>
    <xdr:sp macro="" textlink="">
      <xdr:nvSpPr>
        <xdr:cNvPr id="374" name="テキスト ボックス 373"/>
        <xdr:cNvSpPr txBox="1"/>
      </xdr:nvSpPr>
      <xdr:spPr>
        <a:xfrm>
          <a:off x="9339794" y="927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116,876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53856</xdr:rowOff>
    </xdr:from>
    <xdr:to>
      <xdr:col>12</xdr:col>
      <xdr:colOff>561975</xdr:colOff>
      <xdr:row>55</xdr:row>
      <xdr:rowOff>155456</xdr:rowOff>
    </xdr:to>
    <xdr:sp macro="" textlink="">
      <xdr:nvSpPr>
        <xdr:cNvPr id="375" name="円/楕円 374"/>
        <xdr:cNvSpPr/>
      </xdr:nvSpPr>
      <xdr:spPr>
        <a:xfrm>
          <a:off x="8699500" y="94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533</xdr:rowOff>
    </xdr:from>
    <xdr:ext cx="599010" cy="259045"/>
    <xdr:sp macro="" textlink="">
      <xdr:nvSpPr>
        <xdr:cNvPr id="376" name="テキスト ボックス 375"/>
        <xdr:cNvSpPr txBox="1"/>
      </xdr:nvSpPr>
      <xdr:spPr>
        <a:xfrm>
          <a:off x="8450794" y="925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123670</xdr:rowOff>
    </xdr:from>
    <xdr:to>
      <xdr:col>11</xdr:col>
      <xdr:colOff>358775</xdr:colOff>
      <xdr:row>57</xdr:row>
      <xdr:rowOff>53820</xdr:rowOff>
    </xdr:to>
    <xdr:sp macro="" textlink="">
      <xdr:nvSpPr>
        <xdr:cNvPr id="377" name="円/楕円 376"/>
        <xdr:cNvSpPr/>
      </xdr:nvSpPr>
      <xdr:spPr>
        <a:xfrm>
          <a:off x="7810500" y="97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70347</xdr:rowOff>
    </xdr:from>
    <xdr:ext cx="534377" cy="259045"/>
    <xdr:sp macro="" textlink="">
      <xdr:nvSpPr>
        <xdr:cNvPr id="378" name="テキスト ボックス 377"/>
        <xdr:cNvSpPr txBox="1"/>
      </xdr:nvSpPr>
      <xdr:spPr>
        <a:xfrm>
          <a:off x="7594111" y="95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52086</xdr:rowOff>
    </xdr:from>
    <xdr:to>
      <xdr:col>10</xdr:col>
      <xdr:colOff>155575</xdr:colOff>
      <xdr:row>57</xdr:row>
      <xdr:rowOff>153686</xdr:rowOff>
    </xdr:to>
    <xdr:sp macro="" textlink="">
      <xdr:nvSpPr>
        <xdr:cNvPr id="379" name="円/楕円 378"/>
        <xdr:cNvSpPr/>
      </xdr:nvSpPr>
      <xdr:spPr>
        <a:xfrm>
          <a:off x="6921500" y="98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144813</xdr:rowOff>
    </xdr:from>
    <xdr:ext cx="534377" cy="259045"/>
    <xdr:sp macro="" textlink="">
      <xdr:nvSpPr>
        <xdr:cNvPr id="380" name="テキスト ボックス 379"/>
        <xdr:cNvSpPr txBox="1"/>
      </xdr:nvSpPr>
      <xdr:spPr>
        <a:xfrm>
          <a:off x="6705111" y="99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33493</xdr:rowOff>
    </xdr:from>
    <xdr:to>
      <xdr:col>15</xdr:col>
      <xdr:colOff>180975</xdr:colOff>
      <xdr:row>77</xdr:row>
      <xdr:rowOff>158065</xdr:rowOff>
    </xdr:to>
    <xdr:cxnSp macro="">
      <xdr:nvCxnSpPr>
        <xdr:cNvPr id="409" name="直線コネクタ 408"/>
        <xdr:cNvCxnSpPr/>
      </xdr:nvCxnSpPr>
      <xdr:spPr>
        <a:xfrm>
          <a:off x="9639300" y="13063693"/>
          <a:ext cx="838200" cy="29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33493</xdr:rowOff>
    </xdr:from>
    <xdr:to>
      <xdr:col>14</xdr:col>
      <xdr:colOff>28575</xdr:colOff>
      <xdr:row>76</xdr:row>
      <xdr:rowOff>118807</xdr:rowOff>
    </xdr:to>
    <xdr:cxnSp macro="">
      <xdr:nvCxnSpPr>
        <xdr:cNvPr id="412" name="直線コネクタ 411"/>
        <xdr:cNvCxnSpPr/>
      </xdr:nvCxnSpPr>
      <xdr:spPr>
        <a:xfrm flipV="1">
          <a:off x="8750300" y="13063693"/>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122961</xdr:rowOff>
    </xdr:from>
    <xdr:to>
      <xdr:col>12</xdr:col>
      <xdr:colOff>561975</xdr:colOff>
      <xdr:row>78</xdr:row>
      <xdr:rowOff>53111</xdr:rowOff>
    </xdr:to>
    <xdr:sp macro="" textlink="">
      <xdr:nvSpPr>
        <xdr:cNvPr id="415" name="フローチャート : 判断 414"/>
        <xdr:cNvSpPr/>
      </xdr:nvSpPr>
      <xdr:spPr>
        <a:xfrm>
          <a:off x="8699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44238</xdr:rowOff>
    </xdr:from>
    <xdr:ext cx="534377" cy="259045"/>
    <xdr:sp macro="" textlink="">
      <xdr:nvSpPr>
        <xdr:cNvPr id="416" name="テキスト ボックス 415"/>
        <xdr:cNvSpPr txBox="1"/>
      </xdr:nvSpPr>
      <xdr:spPr>
        <a:xfrm>
          <a:off x="8483111" y="134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107265</xdr:rowOff>
    </xdr:from>
    <xdr:to>
      <xdr:col>15</xdr:col>
      <xdr:colOff>231775</xdr:colOff>
      <xdr:row>78</xdr:row>
      <xdr:rowOff>37415</xdr:rowOff>
    </xdr:to>
    <xdr:sp macro="" textlink="">
      <xdr:nvSpPr>
        <xdr:cNvPr id="422" name="円/楕円 421"/>
        <xdr:cNvSpPr/>
      </xdr:nvSpPr>
      <xdr:spPr>
        <a:xfrm>
          <a:off x="10426700" y="133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130142</xdr:rowOff>
    </xdr:from>
    <xdr:ext cx="534377" cy="259045"/>
    <xdr:sp macro="" textlink="">
      <xdr:nvSpPr>
        <xdr:cNvPr id="423" name="普通建設事業費 （ うち新規整備　）該当値テキスト"/>
        <xdr:cNvSpPr txBox="1"/>
      </xdr:nvSpPr>
      <xdr:spPr>
        <a:xfrm>
          <a:off x="10528300" y="131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30,090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154143</xdr:rowOff>
    </xdr:from>
    <xdr:to>
      <xdr:col>14</xdr:col>
      <xdr:colOff>79375</xdr:colOff>
      <xdr:row>76</xdr:row>
      <xdr:rowOff>84293</xdr:rowOff>
    </xdr:to>
    <xdr:sp macro="" textlink="">
      <xdr:nvSpPr>
        <xdr:cNvPr id="424" name="円/楕円 423"/>
        <xdr:cNvSpPr/>
      </xdr:nvSpPr>
      <xdr:spPr>
        <a:xfrm>
          <a:off x="9588500" y="130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100820</xdr:rowOff>
    </xdr:from>
    <xdr:ext cx="534377" cy="259045"/>
    <xdr:sp macro="" textlink="">
      <xdr:nvSpPr>
        <xdr:cNvPr id="425" name="テキスト ボックス 424"/>
        <xdr:cNvSpPr txBox="1"/>
      </xdr:nvSpPr>
      <xdr:spPr>
        <a:xfrm>
          <a:off x="9372111" y="1278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68007</xdr:rowOff>
    </xdr:from>
    <xdr:to>
      <xdr:col>12</xdr:col>
      <xdr:colOff>561975</xdr:colOff>
      <xdr:row>76</xdr:row>
      <xdr:rowOff>169607</xdr:rowOff>
    </xdr:to>
    <xdr:sp macro="" textlink="">
      <xdr:nvSpPr>
        <xdr:cNvPr id="426" name="円/楕円 425"/>
        <xdr:cNvSpPr/>
      </xdr:nvSpPr>
      <xdr:spPr>
        <a:xfrm>
          <a:off x="8699500" y="130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14683</xdr:rowOff>
    </xdr:from>
    <xdr:ext cx="534377" cy="259045"/>
    <xdr:sp macro="" textlink="">
      <xdr:nvSpPr>
        <xdr:cNvPr id="427" name="テキスト ボックス 426"/>
        <xdr:cNvSpPr txBox="1"/>
      </xdr:nvSpPr>
      <xdr:spPr>
        <a:xfrm>
          <a:off x="8483111" y="1287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73749</xdr:rowOff>
    </xdr:from>
    <xdr:to>
      <xdr:col>15</xdr:col>
      <xdr:colOff>180975</xdr:colOff>
      <xdr:row>97</xdr:row>
      <xdr:rowOff>131756</xdr:rowOff>
    </xdr:to>
    <xdr:cxnSp macro="">
      <xdr:nvCxnSpPr>
        <xdr:cNvPr id="452" name="直線コネクタ 451"/>
        <xdr:cNvCxnSpPr/>
      </xdr:nvCxnSpPr>
      <xdr:spPr>
        <a:xfrm>
          <a:off x="9639300" y="16704399"/>
          <a:ext cx="838200" cy="5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151571</xdr:rowOff>
    </xdr:from>
    <xdr:to>
      <xdr:col>14</xdr:col>
      <xdr:colOff>28575</xdr:colOff>
      <xdr:row>97</xdr:row>
      <xdr:rowOff>73749</xdr:rowOff>
    </xdr:to>
    <xdr:cxnSp macro="">
      <xdr:nvCxnSpPr>
        <xdr:cNvPr id="455" name="直線コネクタ 454"/>
        <xdr:cNvCxnSpPr/>
      </xdr:nvCxnSpPr>
      <xdr:spPr>
        <a:xfrm>
          <a:off x="8750300" y="16610771"/>
          <a:ext cx="889000" cy="9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170145</xdr:rowOff>
    </xdr:from>
    <xdr:to>
      <xdr:col>12</xdr:col>
      <xdr:colOff>561975</xdr:colOff>
      <xdr:row>97</xdr:row>
      <xdr:rowOff>100295</xdr:rowOff>
    </xdr:to>
    <xdr:sp macro="" textlink="">
      <xdr:nvSpPr>
        <xdr:cNvPr id="458" name="フローチャート : 判断 457"/>
        <xdr:cNvSpPr/>
      </xdr:nvSpPr>
      <xdr:spPr>
        <a:xfrm>
          <a:off x="869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91422</xdr:rowOff>
    </xdr:from>
    <xdr:ext cx="534377" cy="259045"/>
    <xdr:sp macro="" textlink="">
      <xdr:nvSpPr>
        <xdr:cNvPr id="459" name="テキスト ボックス 458"/>
        <xdr:cNvSpPr txBox="1"/>
      </xdr:nvSpPr>
      <xdr:spPr>
        <a:xfrm>
          <a:off x="848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80956</xdr:rowOff>
    </xdr:from>
    <xdr:to>
      <xdr:col>15</xdr:col>
      <xdr:colOff>231775</xdr:colOff>
      <xdr:row>98</xdr:row>
      <xdr:rowOff>11106</xdr:rowOff>
    </xdr:to>
    <xdr:sp macro="" textlink="">
      <xdr:nvSpPr>
        <xdr:cNvPr id="465" name="円/楕円 464"/>
        <xdr:cNvSpPr/>
      </xdr:nvSpPr>
      <xdr:spPr>
        <a:xfrm>
          <a:off x="10426700" y="167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167333</xdr:rowOff>
    </xdr:from>
    <xdr:ext cx="534377" cy="259045"/>
    <xdr:sp macro="" textlink="">
      <xdr:nvSpPr>
        <xdr:cNvPr id="466" name="普通建設事業費 （ うち更新整備　）該当値テキスト"/>
        <xdr:cNvSpPr txBox="1"/>
      </xdr:nvSpPr>
      <xdr:spPr>
        <a:xfrm>
          <a:off x="10528300" y="166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22949</xdr:rowOff>
    </xdr:from>
    <xdr:to>
      <xdr:col>14</xdr:col>
      <xdr:colOff>79375</xdr:colOff>
      <xdr:row>97</xdr:row>
      <xdr:rowOff>124549</xdr:rowOff>
    </xdr:to>
    <xdr:sp macro="" textlink="">
      <xdr:nvSpPr>
        <xdr:cNvPr id="467" name="円/楕円 466"/>
        <xdr:cNvSpPr/>
      </xdr:nvSpPr>
      <xdr:spPr>
        <a:xfrm>
          <a:off x="9588500" y="166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115676</xdr:rowOff>
    </xdr:from>
    <xdr:ext cx="534377" cy="259045"/>
    <xdr:sp macro="" textlink="">
      <xdr:nvSpPr>
        <xdr:cNvPr id="468" name="テキスト ボックス 467"/>
        <xdr:cNvSpPr txBox="1"/>
      </xdr:nvSpPr>
      <xdr:spPr>
        <a:xfrm>
          <a:off x="9372111" y="167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100771</xdr:rowOff>
    </xdr:from>
    <xdr:to>
      <xdr:col>12</xdr:col>
      <xdr:colOff>561975</xdr:colOff>
      <xdr:row>97</xdr:row>
      <xdr:rowOff>30921</xdr:rowOff>
    </xdr:to>
    <xdr:sp macro="" textlink="">
      <xdr:nvSpPr>
        <xdr:cNvPr id="469" name="円/楕円 468"/>
        <xdr:cNvSpPr/>
      </xdr:nvSpPr>
      <xdr:spPr>
        <a:xfrm>
          <a:off x="8699500" y="16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47448</xdr:rowOff>
    </xdr:from>
    <xdr:ext cx="534377" cy="259045"/>
    <xdr:sp macro="" textlink="">
      <xdr:nvSpPr>
        <xdr:cNvPr id="470" name="テキスト ボックス 469"/>
        <xdr:cNvSpPr txBox="1"/>
      </xdr:nvSpPr>
      <xdr:spPr>
        <a:xfrm>
          <a:off x="8483111" y="163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114417</xdr:rowOff>
    </xdr:from>
    <xdr:to>
      <xdr:col>23</xdr:col>
      <xdr:colOff>517525</xdr:colOff>
      <xdr:row>38</xdr:row>
      <xdr:rowOff>115491</xdr:rowOff>
    </xdr:to>
    <xdr:cxnSp macro="">
      <xdr:nvCxnSpPr>
        <xdr:cNvPr id="497" name="直線コネクタ 496"/>
        <xdr:cNvCxnSpPr/>
      </xdr:nvCxnSpPr>
      <xdr:spPr>
        <a:xfrm>
          <a:off x="15481300" y="6629517"/>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68468</xdr:rowOff>
    </xdr:from>
    <xdr:to>
      <xdr:col>22</xdr:col>
      <xdr:colOff>365125</xdr:colOff>
      <xdr:row>38</xdr:row>
      <xdr:rowOff>114417</xdr:rowOff>
    </xdr:to>
    <xdr:cxnSp macro="">
      <xdr:nvCxnSpPr>
        <xdr:cNvPr id="500" name="直線コネクタ 499"/>
        <xdr:cNvCxnSpPr/>
      </xdr:nvCxnSpPr>
      <xdr:spPr>
        <a:xfrm>
          <a:off x="14592300" y="6412118"/>
          <a:ext cx="889000" cy="2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68468</xdr:rowOff>
    </xdr:from>
    <xdr:to>
      <xdr:col>21</xdr:col>
      <xdr:colOff>161925</xdr:colOff>
      <xdr:row>38</xdr:row>
      <xdr:rowOff>66456</xdr:rowOff>
    </xdr:to>
    <xdr:cxnSp macro="">
      <xdr:nvCxnSpPr>
        <xdr:cNvPr id="503" name="直線コネクタ 502"/>
        <xdr:cNvCxnSpPr/>
      </xdr:nvCxnSpPr>
      <xdr:spPr>
        <a:xfrm flipV="1">
          <a:off x="13703300" y="6412118"/>
          <a:ext cx="889000" cy="1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4" name="フローチャート : 判断 503"/>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05" name="テキスト ボックス 504"/>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66456</xdr:rowOff>
    </xdr:from>
    <xdr:to>
      <xdr:col>19</xdr:col>
      <xdr:colOff>644525</xdr:colOff>
      <xdr:row>38</xdr:row>
      <xdr:rowOff>137506</xdr:rowOff>
    </xdr:to>
    <xdr:cxnSp macro="">
      <xdr:nvCxnSpPr>
        <xdr:cNvPr id="506" name="直線コネクタ 505"/>
        <xdr:cNvCxnSpPr/>
      </xdr:nvCxnSpPr>
      <xdr:spPr>
        <a:xfrm flipV="1">
          <a:off x="12814300" y="6581556"/>
          <a:ext cx="889000" cy="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7" name="フローチャート : 判断 506"/>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08" name="テキスト ボックス 507"/>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09" name="フローチャート : 判断 508"/>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0" name="テキスト ボックス 509"/>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64691</xdr:rowOff>
    </xdr:from>
    <xdr:to>
      <xdr:col>23</xdr:col>
      <xdr:colOff>568325</xdr:colOff>
      <xdr:row>38</xdr:row>
      <xdr:rowOff>166291</xdr:rowOff>
    </xdr:to>
    <xdr:sp macro="" textlink="">
      <xdr:nvSpPr>
        <xdr:cNvPr id="516" name="円/楕円 515"/>
        <xdr:cNvSpPr/>
      </xdr:nvSpPr>
      <xdr:spPr>
        <a:xfrm>
          <a:off x="16268700" y="6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151068</xdr:rowOff>
    </xdr:from>
    <xdr:ext cx="469744" cy="259045"/>
    <xdr:sp macro="" textlink="">
      <xdr:nvSpPr>
        <xdr:cNvPr id="517" name="災害復旧事業費該当値テキスト"/>
        <xdr:cNvSpPr txBox="1"/>
      </xdr:nvSpPr>
      <xdr:spPr>
        <a:xfrm>
          <a:off x="16370300" y="649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63617</xdr:rowOff>
    </xdr:from>
    <xdr:to>
      <xdr:col>22</xdr:col>
      <xdr:colOff>415925</xdr:colOff>
      <xdr:row>38</xdr:row>
      <xdr:rowOff>165217</xdr:rowOff>
    </xdr:to>
    <xdr:sp macro="" textlink="">
      <xdr:nvSpPr>
        <xdr:cNvPr id="518" name="円/楕円 517"/>
        <xdr:cNvSpPr/>
      </xdr:nvSpPr>
      <xdr:spPr>
        <a:xfrm>
          <a:off x="15430500" y="657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156344</xdr:rowOff>
    </xdr:from>
    <xdr:ext cx="469744" cy="259045"/>
    <xdr:sp macro="" textlink="">
      <xdr:nvSpPr>
        <xdr:cNvPr id="519" name="テキスト ボックス 518"/>
        <xdr:cNvSpPr txBox="1"/>
      </xdr:nvSpPr>
      <xdr:spPr>
        <a:xfrm>
          <a:off x="15246427" y="667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17668</xdr:rowOff>
    </xdr:from>
    <xdr:to>
      <xdr:col>21</xdr:col>
      <xdr:colOff>212725</xdr:colOff>
      <xdr:row>37</xdr:row>
      <xdr:rowOff>119268</xdr:rowOff>
    </xdr:to>
    <xdr:sp macro="" textlink="">
      <xdr:nvSpPr>
        <xdr:cNvPr id="520" name="円/楕円 519"/>
        <xdr:cNvSpPr/>
      </xdr:nvSpPr>
      <xdr:spPr>
        <a:xfrm>
          <a:off x="14541500" y="63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135795</xdr:rowOff>
    </xdr:from>
    <xdr:ext cx="534377" cy="259045"/>
    <xdr:sp macro="" textlink="">
      <xdr:nvSpPr>
        <xdr:cNvPr id="521" name="テキスト ボックス 520"/>
        <xdr:cNvSpPr txBox="1"/>
      </xdr:nvSpPr>
      <xdr:spPr>
        <a:xfrm>
          <a:off x="14325111" y="613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15656</xdr:rowOff>
    </xdr:from>
    <xdr:to>
      <xdr:col>20</xdr:col>
      <xdr:colOff>9525</xdr:colOff>
      <xdr:row>38</xdr:row>
      <xdr:rowOff>117256</xdr:rowOff>
    </xdr:to>
    <xdr:sp macro="" textlink="">
      <xdr:nvSpPr>
        <xdr:cNvPr id="522" name="円/楕円 521"/>
        <xdr:cNvSpPr/>
      </xdr:nvSpPr>
      <xdr:spPr>
        <a:xfrm>
          <a:off x="13652500" y="653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108383</xdr:rowOff>
    </xdr:from>
    <xdr:ext cx="469744" cy="259045"/>
    <xdr:sp macro="" textlink="">
      <xdr:nvSpPr>
        <xdr:cNvPr id="523" name="テキスト ボックス 522"/>
        <xdr:cNvSpPr txBox="1"/>
      </xdr:nvSpPr>
      <xdr:spPr>
        <a:xfrm>
          <a:off x="13468427" y="66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86706</xdr:rowOff>
    </xdr:from>
    <xdr:to>
      <xdr:col>18</xdr:col>
      <xdr:colOff>492125</xdr:colOff>
      <xdr:row>39</xdr:row>
      <xdr:rowOff>16856</xdr:rowOff>
    </xdr:to>
    <xdr:sp macro="" textlink="">
      <xdr:nvSpPr>
        <xdr:cNvPr id="524" name="円/楕円 523"/>
        <xdr:cNvSpPr/>
      </xdr:nvSpPr>
      <xdr:spPr>
        <a:xfrm>
          <a:off x="12763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7983</xdr:rowOff>
    </xdr:from>
    <xdr:ext cx="313932" cy="259045"/>
    <xdr:sp macro="" textlink="">
      <xdr:nvSpPr>
        <xdr:cNvPr id="525" name="テキスト ボックス 524"/>
        <xdr:cNvSpPr txBox="1"/>
      </xdr:nvSpPr>
      <xdr:spPr>
        <a:xfrm>
          <a:off x="12657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42163</xdr:rowOff>
    </xdr:from>
    <xdr:to>
      <xdr:col>23</xdr:col>
      <xdr:colOff>517525</xdr:colOff>
      <xdr:row>77</xdr:row>
      <xdr:rowOff>42884</xdr:rowOff>
    </xdr:to>
    <xdr:cxnSp macro="">
      <xdr:nvCxnSpPr>
        <xdr:cNvPr id="611" name="直線コネクタ 610"/>
        <xdr:cNvCxnSpPr/>
      </xdr:nvCxnSpPr>
      <xdr:spPr>
        <a:xfrm flipV="1">
          <a:off x="15481300" y="13243813"/>
          <a:ext cx="8382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42884</xdr:rowOff>
    </xdr:from>
    <xdr:to>
      <xdr:col>22</xdr:col>
      <xdr:colOff>365125</xdr:colOff>
      <xdr:row>77</xdr:row>
      <xdr:rowOff>59156</xdr:rowOff>
    </xdr:to>
    <xdr:cxnSp macro="">
      <xdr:nvCxnSpPr>
        <xdr:cNvPr id="614" name="直線コネクタ 613"/>
        <xdr:cNvCxnSpPr/>
      </xdr:nvCxnSpPr>
      <xdr:spPr>
        <a:xfrm flipV="1">
          <a:off x="14592300" y="13244534"/>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59156</xdr:rowOff>
    </xdr:from>
    <xdr:to>
      <xdr:col>21</xdr:col>
      <xdr:colOff>161925</xdr:colOff>
      <xdr:row>77</xdr:row>
      <xdr:rowOff>80088</xdr:rowOff>
    </xdr:to>
    <xdr:cxnSp macro="">
      <xdr:nvCxnSpPr>
        <xdr:cNvPr id="617" name="直線コネクタ 616"/>
        <xdr:cNvCxnSpPr/>
      </xdr:nvCxnSpPr>
      <xdr:spPr>
        <a:xfrm flipV="1">
          <a:off x="13703300" y="13260806"/>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165150</xdr:rowOff>
    </xdr:from>
    <xdr:to>
      <xdr:col>21</xdr:col>
      <xdr:colOff>212725</xdr:colOff>
      <xdr:row>78</xdr:row>
      <xdr:rowOff>95300</xdr:rowOff>
    </xdr:to>
    <xdr:sp macro="" textlink="">
      <xdr:nvSpPr>
        <xdr:cNvPr id="618" name="フローチャート : 判断 617"/>
        <xdr:cNvSpPr/>
      </xdr:nvSpPr>
      <xdr:spPr>
        <a:xfrm>
          <a:off x="14541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86427</xdr:rowOff>
    </xdr:from>
    <xdr:ext cx="534377" cy="259045"/>
    <xdr:sp macro="" textlink="">
      <xdr:nvSpPr>
        <xdr:cNvPr id="619" name="テキスト ボックス 618"/>
        <xdr:cNvSpPr txBox="1"/>
      </xdr:nvSpPr>
      <xdr:spPr>
        <a:xfrm>
          <a:off x="14325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66213</xdr:rowOff>
    </xdr:from>
    <xdr:to>
      <xdr:col>19</xdr:col>
      <xdr:colOff>644525</xdr:colOff>
      <xdr:row>77</xdr:row>
      <xdr:rowOff>80088</xdr:rowOff>
    </xdr:to>
    <xdr:cxnSp macro="">
      <xdr:nvCxnSpPr>
        <xdr:cNvPr id="620" name="直線コネクタ 619"/>
        <xdr:cNvCxnSpPr/>
      </xdr:nvCxnSpPr>
      <xdr:spPr>
        <a:xfrm>
          <a:off x="12814300" y="13267863"/>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165764</xdr:rowOff>
    </xdr:from>
    <xdr:to>
      <xdr:col>20</xdr:col>
      <xdr:colOff>9525</xdr:colOff>
      <xdr:row>78</xdr:row>
      <xdr:rowOff>95914</xdr:rowOff>
    </xdr:to>
    <xdr:sp macro="" textlink="">
      <xdr:nvSpPr>
        <xdr:cNvPr id="621" name="フローチャート : 判断 620"/>
        <xdr:cNvSpPr/>
      </xdr:nvSpPr>
      <xdr:spPr>
        <a:xfrm>
          <a:off x="13652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87041</xdr:rowOff>
    </xdr:from>
    <xdr:ext cx="534377" cy="259045"/>
    <xdr:sp macro="" textlink="">
      <xdr:nvSpPr>
        <xdr:cNvPr id="622" name="テキスト ボックス 621"/>
        <xdr:cNvSpPr txBox="1"/>
      </xdr:nvSpPr>
      <xdr:spPr>
        <a:xfrm>
          <a:off x="13436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165218</xdr:rowOff>
    </xdr:from>
    <xdr:to>
      <xdr:col>18</xdr:col>
      <xdr:colOff>492125</xdr:colOff>
      <xdr:row>78</xdr:row>
      <xdr:rowOff>95368</xdr:rowOff>
    </xdr:to>
    <xdr:sp macro="" textlink="">
      <xdr:nvSpPr>
        <xdr:cNvPr id="623" name="フローチャート : 判断 622"/>
        <xdr:cNvSpPr/>
      </xdr:nvSpPr>
      <xdr:spPr>
        <a:xfrm>
          <a:off x="12763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86495</xdr:rowOff>
    </xdr:from>
    <xdr:ext cx="534377" cy="259045"/>
    <xdr:sp macro="" textlink="">
      <xdr:nvSpPr>
        <xdr:cNvPr id="624" name="テキスト ボックス 623"/>
        <xdr:cNvSpPr txBox="1"/>
      </xdr:nvSpPr>
      <xdr:spPr>
        <a:xfrm>
          <a:off x="12547111" y="134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162813</xdr:rowOff>
    </xdr:from>
    <xdr:to>
      <xdr:col>23</xdr:col>
      <xdr:colOff>568325</xdr:colOff>
      <xdr:row>77</xdr:row>
      <xdr:rowOff>92963</xdr:rowOff>
    </xdr:to>
    <xdr:sp macro="" textlink="">
      <xdr:nvSpPr>
        <xdr:cNvPr id="630" name="円/楕円 629"/>
        <xdr:cNvSpPr/>
      </xdr:nvSpPr>
      <xdr:spPr>
        <a:xfrm>
          <a:off x="16268700" y="131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14240</xdr:rowOff>
    </xdr:from>
    <xdr:ext cx="534377" cy="259045"/>
    <xdr:sp macro="" textlink="">
      <xdr:nvSpPr>
        <xdr:cNvPr id="631" name="公債費該当値テキスト"/>
        <xdr:cNvSpPr txBox="1"/>
      </xdr:nvSpPr>
      <xdr:spPr>
        <a:xfrm>
          <a:off x="16370300" y="130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90,600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163534</xdr:rowOff>
    </xdr:from>
    <xdr:to>
      <xdr:col>22</xdr:col>
      <xdr:colOff>415925</xdr:colOff>
      <xdr:row>77</xdr:row>
      <xdr:rowOff>93684</xdr:rowOff>
    </xdr:to>
    <xdr:sp macro="" textlink="">
      <xdr:nvSpPr>
        <xdr:cNvPr id="632" name="円/楕円 631"/>
        <xdr:cNvSpPr/>
      </xdr:nvSpPr>
      <xdr:spPr>
        <a:xfrm>
          <a:off x="15430500" y="131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110211</xdr:rowOff>
    </xdr:from>
    <xdr:ext cx="534377" cy="259045"/>
    <xdr:sp macro="" textlink="">
      <xdr:nvSpPr>
        <xdr:cNvPr id="633" name="テキスト ボックス 632"/>
        <xdr:cNvSpPr txBox="1"/>
      </xdr:nvSpPr>
      <xdr:spPr>
        <a:xfrm>
          <a:off x="15214111" y="129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8356</xdr:rowOff>
    </xdr:from>
    <xdr:to>
      <xdr:col>21</xdr:col>
      <xdr:colOff>212725</xdr:colOff>
      <xdr:row>77</xdr:row>
      <xdr:rowOff>109956</xdr:rowOff>
    </xdr:to>
    <xdr:sp macro="" textlink="">
      <xdr:nvSpPr>
        <xdr:cNvPr id="634" name="円/楕円 633"/>
        <xdr:cNvSpPr/>
      </xdr:nvSpPr>
      <xdr:spPr>
        <a:xfrm>
          <a:off x="145415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126483</xdr:rowOff>
    </xdr:from>
    <xdr:ext cx="534377" cy="259045"/>
    <xdr:sp macro="" textlink="">
      <xdr:nvSpPr>
        <xdr:cNvPr id="635" name="テキスト ボックス 634"/>
        <xdr:cNvSpPr txBox="1"/>
      </xdr:nvSpPr>
      <xdr:spPr>
        <a:xfrm>
          <a:off x="14325111" y="129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29288</xdr:rowOff>
    </xdr:from>
    <xdr:to>
      <xdr:col>20</xdr:col>
      <xdr:colOff>9525</xdr:colOff>
      <xdr:row>77</xdr:row>
      <xdr:rowOff>130888</xdr:rowOff>
    </xdr:to>
    <xdr:sp macro="" textlink="">
      <xdr:nvSpPr>
        <xdr:cNvPr id="636" name="円/楕円 635"/>
        <xdr:cNvSpPr/>
      </xdr:nvSpPr>
      <xdr:spPr>
        <a:xfrm>
          <a:off x="13652500" y="132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147415</xdr:rowOff>
    </xdr:from>
    <xdr:ext cx="534377" cy="259045"/>
    <xdr:sp macro="" textlink="">
      <xdr:nvSpPr>
        <xdr:cNvPr id="637" name="テキスト ボックス 636"/>
        <xdr:cNvSpPr txBox="1"/>
      </xdr:nvSpPr>
      <xdr:spPr>
        <a:xfrm>
          <a:off x="13436111" y="130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15413</xdr:rowOff>
    </xdr:from>
    <xdr:to>
      <xdr:col>18</xdr:col>
      <xdr:colOff>492125</xdr:colOff>
      <xdr:row>77</xdr:row>
      <xdr:rowOff>117013</xdr:rowOff>
    </xdr:to>
    <xdr:sp macro="" textlink="">
      <xdr:nvSpPr>
        <xdr:cNvPr id="638" name="円/楕円 637"/>
        <xdr:cNvSpPr/>
      </xdr:nvSpPr>
      <xdr:spPr>
        <a:xfrm>
          <a:off x="12763500" y="132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133540</xdr:rowOff>
    </xdr:from>
    <xdr:ext cx="534377" cy="259045"/>
    <xdr:sp macro="" textlink="">
      <xdr:nvSpPr>
        <xdr:cNvPr id="639" name="テキスト ボックス 638"/>
        <xdr:cNvSpPr txBox="1"/>
      </xdr:nvSpPr>
      <xdr:spPr>
        <a:xfrm>
          <a:off x="12547111" y="129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27039</xdr:rowOff>
    </xdr:from>
    <xdr:to>
      <xdr:col>23</xdr:col>
      <xdr:colOff>517525</xdr:colOff>
      <xdr:row>99</xdr:row>
      <xdr:rowOff>30947</xdr:rowOff>
    </xdr:to>
    <xdr:cxnSp macro="">
      <xdr:nvCxnSpPr>
        <xdr:cNvPr id="668" name="直線コネクタ 667"/>
        <xdr:cNvCxnSpPr/>
      </xdr:nvCxnSpPr>
      <xdr:spPr>
        <a:xfrm flipV="1">
          <a:off x="15481300" y="17000589"/>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160076</xdr:rowOff>
    </xdr:from>
    <xdr:to>
      <xdr:col>22</xdr:col>
      <xdr:colOff>365125</xdr:colOff>
      <xdr:row>99</xdr:row>
      <xdr:rowOff>30947</xdr:rowOff>
    </xdr:to>
    <xdr:cxnSp macro="">
      <xdr:nvCxnSpPr>
        <xdr:cNvPr id="671" name="直線コネクタ 670"/>
        <xdr:cNvCxnSpPr/>
      </xdr:nvCxnSpPr>
      <xdr:spPr>
        <a:xfrm>
          <a:off x="14592300" y="16962176"/>
          <a:ext cx="889000" cy="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111810</xdr:rowOff>
    </xdr:from>
    <xdr:to>
      <xdr:col>21</xdr:col>
      <xdr:colOff>161925</xdr:colOff>
      <xdr:row>98</xdr:row>
      <xdr:rowOff>160076</xdr:rowOff>
    </xdr:to>
    <xdr:cxnSp macro="">
      <xdr:nvCxnSpPr>
        <xdr:cNvPr id="674" name="直線コネクタ 673"/>
        <xdr:cNvCxnSpPr/>
      </xdr:nvCxnSpPr>
      <xdr:spPr>
        <a:xfrm>
          <a:off x="13703300" y="16913910"/>
          <a:ext cx="889000" cy="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33434</xdr:rowOff>
    </xdr:from>
    <xdr:to>
      <xdr:col>21</xdr:col>
      <xdr:colOff>212725</xdr:colOff>
      <xdr:row>98</xdr:row>
      <xdr:rowOff>135034</xdr:rowOff>
    </xdr:to>
    <xdr:sp macro="" textlink="">
      <xdr:nvSpPr>
        <xdr:cNvPr id="675" name="フローチャート : 判断 674"/>
        <xdr:cNvSpPr/>
      </xdr:nvSpPr>
      <xdr:spPr>
        <a:xfrm>
          <a:off x="14541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151561</xdr:rowOff>
    </xdr:from>
    <xdr:ext cx="534377" cy="259045"/>
    <xdr:sp macro="" textlink="">
      <xdr:nvSpPr>
        <xdr:cNvPr id="676" name="テキスト ボックス 675"/>
        <xdr:cNvSpPr txBox="1"/>
      </xdr:nvSpPr>
      <xdr:spPr>
        <a:xfrm>
          <a:off x="14325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111810</xdr:rowOff>
    </xdr:from>
    <xdr:to>
      <xdr:col>19</xdr:col>
      <xdr:colOff>644525</xdr:colOff>
      <xdr:row>98</xdr:row>
      <xdr:rowOff>115522</xdr:rowOff>
    </xdr:to>
    <xdr:cxnSp macro="">
      <xdr:nvCxnSpPr>
        <xdr:cNvPr id="677" name="直線コネクタ 676"/>
        <xdr:cNvCxnSpPr/>
      </xdr:nvCxnSpPr>
      <xdr:spPr>
        <a:xfrm flipV="1">
          <a:off x="12814300" y="16913910"/>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13897</xdr:rowOff>
    </xdr:from>
    <xdr:to>
      <xdr:col>20</xdr:col>
      <xdr:colOff>9525</xdr:colOff>
      <xdr:row>98</xdr:row>
      <xdr:rowOff>115497</xdr:rowOff>
    </xdr:to>
    <xdr:sp macro="" textlink="">
      <xdr:nvSpPr>
        <xdr:cNvPr id="678" name="フローチャート : 判断 677"/>
        <xdr:cNvSpPr/>
      </xdr:nvSpPr>
      <xdr:spPr>
        <a:xfrm>
          <a:off x="13652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132024</xdr:rowOff>
    </xdr:from>
    <xdr:ext cx="534377" cy="259045"/>
    <xdr:sp macro="" textlink="">
      <xdr:nvSpPr>
        <xdr:cNvPr id="679" name="テキスト ボックス 678"/>
        <xdr:cNvSpPr txBox="1"/>
      </xdr:nvSpPr>
      <xdr:spPr>
        <a:xfrm>
          <a:off x="13436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132539</xdr:rowOff>
    </xdr:from>
    <xdr:to>
      <xdr:col>18</xdr:col>
      <xdr:colOff>492125</xdr:colOff>
      <xdr:row>98</xdr:row>
      <xdr:rowOff>62689</xdr:rowOff>
    </xdr:to>
    <xdr:sp macro="" textlink="">
      <xdr:nvSpPr>
        <xdr:cNvPr id="680" name="フローチャート : 判断 679"/>
        <xdr:cNvSpPr/>
      </xdr:nvSpPr>
      <xdr:spPr>
        <a:xfrm>
          <a:off x="12763500" y="1676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79216</xdr:rowOff>
    </xdr:from>
    <xdr:ext cx="534377" cy="259045"/>
    <xdr:sp macro="" textlink="">
      <xdr:nvSpPr>
        <xdr:cNvPr id="681" name="テキスト ボックス 680"/>
        <xdr:cNvSpPr txBox="1"/>
      </xdr:nvSpPr>
      <xdr:spPr>
        <a:xfrm>
          <a:off x="12547111" y="165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147689</xdr:rowOff>
    </xdr:from>
    <xdr:to>
      <xdr:col>23</xdr:col>
      <xdr:colOff>568325</xdr:colOff>
      <xdr:row>99</xdr:row>
      <xdr:rowOff>77839</xdr:rowOff>
    </xdr:to>
    <xdr:sp macro="" textlink="">
      <xdr:nvSpPr>
        <xdr:cNvPr id="687" name="円/楕円 686"/>
        <xdr:cNvSpPr/>
      </xdr:nvSpPr>
      <xdr:spPr>
        <a:xfrm>
          <a:off x="16268700" y="169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62616</xdr:rowOff>
    </xdr:from>
    <xdr:ext cx="469744" cy="259045"/>
    <xdr:sp macro="" textlink="">
      <xdr:nvSpPr>
        <xdr:cNvPr id="688" name="積立金該当値テキスト"/>
        <xdr:cNvSpPr txBox="1"/>
      </xdr:nvSpPr>
      <xdr:spPr>
        <a:xfrm>
          <a:off x="16370300" y="168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151597</xdr:rowOff>
    </xdr:from>
    <xdr:to>
      <xdr:col>22</xdr:col>
      <xdr:colOff>415925</xdr:colOff>
      <xdr:row>99</xdr:row>
      <xdr:rowOff>81747</xdr:rowOff>
    </xdr:to>
    <xdr:sp macro="" textlink="">
      <xdr:nvSpPr>
        <xdr:cNvPr id="689" name="円/楕円 688"/>
        <xdr:cNvSpPr/>
      </xdr:nvSpPr>
      <xdr:spPr>
        <a:xfrm>
          <a:off x="15430500" y="169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72874</xdr:rowOff>
    </xdr:from>
    <xdr:ext cx="469744" cy="259045"/>
    <xdr:sp macro="" textlink="">
      <xdr:nvSpPr>
        <xdr:cNvPr id="690" name="テキスト ボックス 689"/>
        <xdr:cNvSpPr txBox="1"/>
      </xdr:nvSpPr>
      <xdr:spPr>
        <a:xfrm>
          <a:off x="15246427" y="1704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109276</xdr:rowOff>
    </xdr:from>
    <xdr:to>
      <xdr:col>21</xdr:col>
      <xdr:colOff>212725</xdr:colOff>
      <xdr:row>99</xdr:row>
      <xdr:rowOff>39426</xdr:rowOff>
    </xdr:to>
    <xdr:sp macro="" textlink="">
      <xdr:nvSpPr>
        <xdr:cNvPr id="691" name="円/楕円 690"/>
        <xdr:cNvSpPr/>
      </xdr:nvSpPr>
      <xdr:spPr>
        <a:xfrm>
          <a:off x="14541500" y="169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30553</xdr:rowOff>
    </xdr:from>
    <xdr:ext cx="469744" cy="259045"/>
    <xdr:sp macro="" textlink="">
      <xdr:nvSpPr>
        <xdr:cNvPr id="692" name="テキスト ボックス 691"/>
        <xdr:cNvSpPr txBox="1"/>
      </xdr:nvSpPr>
      <xdr:spPr>
        <a:xfrm>
          <a:off x="14357427" y="170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61010</xdr:rowOff>
    </xdr:from>
    <xdr:to>
      <xdr:col>20</xdr:col>
      <xdr:colOff>9525</xdr:colOff>
      <xdr:row>98</xdr:row>
      <xdr:rowOff>162610</xdr:rowOff>
    </xdr:to>
    <xdr:sp macro="" textlink="">
      <xdr:nvSpPr>
        <xdr:cNvPr id="693" name="円/楕円 692"/>
        <xdr:cNvSpPr/>
      </xdr:nvSpPr>
      <xdr:spPr>
        <a:xfrm>
          <a:off x="13652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153737</xdr:rowOff>
    </xdr:from>
    <xdr:ext cx="534377" cy="259045"/>
    <xdr:sp macro="" textlink="">
      <xdr:nvSpPr>
        <xdr:cNvPr id="694" name="テキスト ボックス 693"/>
        <xdr:cNvSpPr txBox="1"/>
      </xdr:nvSpPr>
      <xdr:spPr>
        <a:xfrm>
          <a:off x="13436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64722</xdr:rowOff>
    </xdr:from>
    <xdr:to>
      <xdr:col>18</xdr:col>
      <xdr:colOff>492125</xdr:colOff>
      <xdr:row>98</xdr:row>
      <xdr:rowOff>166322</xdr:rowOff>
    </xdr:to>
    <xdr:sp macro="" textlink="">
      <xdr:nvSpPr>
        <xdr:cNvPr id="695" name="円/楕円 694"/>
        <xdr:cNvSpPr/>
      </xdr:nvSpPr>
      <xdr:spPr>
        <a:xfrm>
          <a:off x="12763500" y="168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157449</xdr:rowOff>
    </xdr:from>
    <xdr:ext cx="534377" cy="259045"/>
    <xdr:sp macro="" textlink="">
      <xdr:nvSpPr>
        <xdr:cNvPr id="696" name="テキスト ボックス 695"/>
        <xdr:cNvSpPr txBox="1"/>
      </xdr:nvSpPr>
      <xdr:spPr>
        <a:xfrm>
          <a:off x="12547111" y="169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26962</xdr:rowOff>
    </xdr:from>
    <xdr:to>
      <xdr:col>32</xdr:col>
      <xdr:colOff>187325</xdr:colOff>
      <xdr:row>39</xdr:row>
      <xdr:rowOff>27000</xdr:rowOff>
    </xdr:to>
    <xdr:cxnSp macro="">
      <xdr:nvCxnSpPr>
        <xdr:cNvPr id="725" name="直線コネクタ 724"/>
        <xdr:cNvCxnSpPr/>
      </xdr:nvCxnSpPr>
      <xdr:spPr>
        <a:xfrm flipV="1">
          <a:off x="21323300" y="671351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23323</xdr:rowOff>
    </xdr:from>
    <xdr:to>
      <xdr:col>31</xdr:col>
      <xdr:colOff>34925</xdr:colOff>
      <xdr:row>39</xdr:row>
      <xdr:rowOff>27000</xdr:rowOff>
    </xdr:to>
    <xdr:cxnSp macro="">
      <xdr:nvCxnSpPr>
        <xdr:cNvPr id="728" name="直線コネクタ 727"/>
        <xdr:cNvCxnSpPr/>
      </xdr:nvCxnSpPr>
      <xdr:spPr>
        <a:xfrm>
          <a:off x="20434300" y="670987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692</xdr:rowOff>
    </xdr:from>
    <xdr:to>
      <xdr:col>29</xdr:col>
      <xdr:colOff>517525</xdr:colOff>
      <xdr:row>39</xdr:row>
      <xdr:rowOff>23323</xdr:rowOff>
    </xdr:to>
    <xdr:cxnSp macro="">
      <xdr:nvCxnSpPr>
        <xdr:cNvPr id="731" name="直線コネクタ 730"/>
        <xdr:cNvCxnSpPr/>
      </xdr:nvCxnSpPr>
      <xdr:spPr>
        <a:xfrm>
          <a:off x="19545300" y="668724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141383</xdr:rowOff>
    </xdr:from>
    <xdr:to>
      <xdr:col>29</xdr:col>
      <xdr:colOff>568325</xdr:colOff>
      <xdr:row>39</xdr:row>
      <xdr:rowOff>71533</xdr:rowOff>
    </xdr:to>
    <xdr:sp macro="" textlink="">
      <xdr:nvSpPr>
        <xdr:cNvPr id="732" name="フローチャート : 判断 731"/>
        <xdr:cNvSpPr/>
      </xdr:nvSpPr>
      <xdr:spPr>
        <a:xfrm>
          <a:off x="20383500" y="66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88060</xdr:rowOff>
    </xdr:from>
    <xdr:ext cx="469744" cy="259045"/>
    <xdr:sp macro="" textlink="">
      <xdr:nvSpPr>
        <xdr:cNvPr id="733" name="テキスト ボックス 732"/>
        <xdr:cNvSpPr txBox="1"/>
      </xdr:nvSpPr>
      <xdr:spPr>
        <a:xfrm>
          <a:off x="20199427" y="643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167360</xdr:rowOff>
    </xdr:from>
    <xdr:to>
      <xdr:col>28</xdr:col>
      <xdr:colOff>314325</xdr:colOff>
      <xdr:row>39</xdr:row>
      <xdr:rowOff>692</xdr:rowOff>
    </xdr:to>
    <xdr:cxnSp macro="">
      <xdr:nvCxnSpPr>
        <xdr:cNvPr id="734" name="直線コネクタ 733"/>
        <xdr:cNvCxnSpPr/>
      </xdr:nvCxnSpPr>
      <xdr:spPr>
        <a:xfrm>
          <a:off x="18656300" y="6682460"/>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133000</xdr:rowOff>
    </xdr:from>
    <xdr:to>
      <xdr:col>28</xdr:col>
      <xdr:colOff>365125</xdr:colOff>
      <xdr:row>39</xdr:row>
      <xdr:rowOff>63150</xdr:rowOff>
    </xdr:to>
    <xdr:sp macro="" textlink="">
      <xdr:nvSpPr>
        <xdr:cNvPr id="735" name="フローチャート : 判断 734"/>
        <xdr:cNvSpPr/>
      </xdr:nvSpPr>
      <xdr:spPr>
        <a:xfrm>
          <a:off x="19494500" y="66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54277</xdr:rowOff>
    </xdr:from>
    <xdr:ext cx="469744" cy="259045"/>
    <xdr:sp macro="" textlink="">
      <xdr:nvSpPr>
        <xdr:cNvPr id="736" name="テキスト ボックス 735"/>
        <xdr:cNvSpPr txBox="1"/>
      </xdr:nvSpPr>
      <xdr:spPr>
        <a:xfrm>
          <a:off x="19310427" y="67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136887</xdr:rowOff>
    </xdr:from>
    <xdr:to>
      <xdr:col>27</xdr:col>
      <xdr:colOff>161925</xdr:colOff>
      <xdr:row>39</xdr:row>
      <xdr:rowOff>67037</xdr:rowOff>
    </xdr:to>
    <xdr:sp macro="" textlink="">
      <xdr:nvSpPr>
        <xdr:cNvPr id="737" name="フローチャート : 判断 736"/>
        <xdr:cNvSpPr/>
      </xdr:nvSpPr>
      <xdr:spPr>
        <a:xfrm>
          <a:off x="18605500" y="66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58164</xdr:rowOff>
    </xdr:from>
    <xdr:ext cx="469744" cy="259045"/>
    <xdr:sp macro="" textlink="">
      <xdr:nvSpPr>
        <xdr:cNvPr id="738" name="テキスト ボックス 737"/>
        <xdr:cNvSpPr txBox="1"/>
      </xdr:nvSpPr>
      <xdr:spPr>
        <a:xfrm>
          <a:off x="18421427" y="674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147612</xdr:rowOff>
    </xdr:from>
    <xdr:to>
      <xdr:col>32</xdr:col>
      <xdr:colOff>238125</xdr:colOff>
      <xdr:row>39</xdr:row>
      <xdr:rowOff>77762</xdr:rowOff>
    </xdr:to>
    <xdr:sp macro="" textlink="">
      <xdr:nvSpPr>
        <xdr:cNvPr id="744" name="円/楕円 743"/>
        <xdr:cNvSpPr/>
      </xdr:nvSpPr>
      <xdr:spPr>
        <a:xfrm>
          <a:off x="22110700" y="66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78565" cy="259045"/>
    <xdr:sp macro="" textlink="">
      <xdr:nvSpPr>
        <xdr:cNvPr id="745" name="投資及び出資金該当値テキスト"/>
        <xdr:cNvSpPr txBox="1"/>
      </xdr:nvSpPr>
      <xdr:spPr>
        <a:xfrm>
          <a:off x="22212300" y="6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147650</xdr:rowOff>
    </xdr:from>
    <xdr:to>
      <xdr:col>31</xdr:col>
      <xdr:colOff>85725</xdr:colOff>
      <xdr:row>39</xdr:row>
      <xdr:rowOff>77800</xdr:rowOff>
    </xdr:to>
    <xdr:sp macro="" textlink="">
      <xdr:nvSpPr>
        <xdr:cNvPr id="746" name="円/楕円 745"/>
        <xdr:cNvSpPr/>
      </xdr:nvSpPr>
      <xdr:spPr>
        <a:xfrm>
          <a:off x="21272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68927</xdr:rowOff>
    </xdr:from>
    <xdr:ext cx="378565" cy="259045"/>
    <xdr:sp macro="" textlink="">
      <xdr:nvSpPr>
        <xdr:cNvPr id="747" name="テキスト ボックス 746"/>
        <xdr:cNvSpPr txBox="1"/>
      </xdr:nvSpPr>
      <xdr:spPr>
        <a:xfrm>
          <a:off x="21134017" y="675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143973</xdr:rowOff>
    </xdr:from>
    <xdr:to>
      <xdr:col>29</xdr:col>
      <xdr:colOff>568325</xdr:colOff>
      <xdr:row>39</xdr:row>
      <xdr:rowOff>74123</xdr:rowOff>
    </xdr:to>
    <xdr:sp macro="" textlink="">
      <xdr:nvSpPr>
        <xdr:cNvPr id="748" name="円/楕円 747"/>
        <xdr:cNvSpPr/>
      </xdr:nvSpPr>
      <xdr:spPr>
        <a:xfrm>
          <a:off x="20383500" y="66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65250</xdr:rowOff>
    </xdr:from>
    <xdr:ext cx="469744" cy="259045"/>
    <xdr:sp macro="" textlink="">
      <xdr:nvSpPr>
        <xdr:cNvPr id="749" name="テキスト ボックス 748"/>
        <xdr:cNvSpPr txBox="1"/>
      </xdr:nvSpPr>
      <xdr:spPr>
        <a:xfrm>
          <a:off x="20199427" y="67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121342</xdr:rowOff>
    </xdr:from>
    <xdr:to>
      <xdr:col>28</xdr:col>
      <xdr:colOff>365125</xdr:colOff>
      <xdr:row>39</xdr:row>
      <xdr:rowOff>51492</xdr:rowOff>
    </xdr:to>
    <xdr:sp macro="" textlink="">
      <xdr:nvSpPr>
        <xdr:cNvPr id="750" name="円/楕円 749"/>
        <xdr:cNvSpPr/>
      </xdr:nvSpPr>
      <xdr:spPr>
        <a:xfrm>
          <a:off x="19494500" y="66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68019</xdr:rowOff>
    </xdr:from>
    <xdr:ext cx="469744" cy="259045"/>
    <xdr:sp macro="" textlink="">
      <xdr:nvSpPr>
        <xdr:cNvPr id="751" name="テキスト ボックス 750"/>
        <xdr:cNvSpPr txBox="1"/>
      </xdr:nvSpPr>
      <xdr:spPr>
        <a:xfrm>
          <a:off x="19310427" y="641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116560</xdr:rowOff>
    </xdr:from>
    <xdr:to>
      <xdr:col>27</xdr:col>
      <xdr:colOff>161925</xdr:colOff>
      <xdr:row>39</xdr:row>
      <xdr:rowOff>46710</xdr:rowOff>
    </xdr:to>
    <xdr:sp macro="" textlink="">
      <xdr:nvSpPr>
        <xdr:cNvPr id="752" name="円/楕円 751"/>
        <xdr:cNvSpPr/>
      </xdr:nvSpPr>
      <xdr:spPr>
        <a:xfrm>
          <a:off x="18605500" y="66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63238</xdr:rowOff>
    </xdr:from>
    <xdr:ext cx="469744" cy="259045"/>
    <xdr:sp macro="" textlink="">
      <xdr:nvSpPr>
        <xdr:cNvPr id="753" name="テキスト ボックス 752"/>
        <xdr:cNvSpPr txBox="1"/>
      </xdr:nvSpPr>
      <xdr:spPr>
        <a:xfrm>
          <a:off x="18421427" y="64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33205</xdr:rowOff>
    </xdr:from>
    <xdr:to>
      <xdr:col>32</xdr:col>
      <xdr:colOff>187325</xdr:colOff>
      <xdr:row>59</xdr:row>
      <xdr:rowOff>37744</xdr:rowOff>
    </xdr:to>
    <xdr:cxnSp macro="">
      <xdr:nvCxnSpPr>
        <xdr:cNvPr id="784" name="直線コネクタ 783"/>
        <xdr:cNvCxnSpPr/>
      </xdr:nvCxnSpPr>
      <xdr:spPr>
        <a:xfrm flipV="1">
          <a:off x="21323300" y="10148755"/>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30004</xdr:rowOff>
    </xdr:from>
    <xdr:to>
      <xdr:col>31</xdr:col>
      <xdr:colOff>34925</xdr:colOff>
      <xdr:row>59</xdr:row>
      <xdr:rowOff>37744</xdr:rowOff>
    </xdr:to>
    <xdr:cxnSp macro="">
      <xdr:nvCxnSpPr>
        <xdr:cNvPr id="787" name="直線コネクタ 786"/>
        <xdr:cNvCxnSpPr/>
      </xdr:nvCxnSpPr>
      <xdr:spPr>
        <a:xfrm>
          <a:off x="20434300" y="10145554"/>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30004</xdr:rowOff>
    </xdr:from>
    <xdr:to>
      <xdr:col>29</xdr:col>
      <xdr:colOff>517525</xdr:colOff>
      <xdr:row>59</xdr:row>
      <xdr:rowOff>30854</xdr:rowOff>
    </xdr:to>
    <xdr:cxnSp macro="">
      <xdr:nvCxnSpPr>
        <xdr:cNvPr id="790" name="直線コネクタ 789"/>
        <xdr:cNvCxnSpPr/>
      </xdr:nvCxnSpPr>
      <xdr:spPr>
        <a:xfrm flipV="1">
          <a:off x="19545300" y="10145554"/>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1" name="フローチャート : 判断 790"/>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2" name="テキスト ボックス 791"/>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26805</xdr:rowOff>
    </xdr:from>
    <xdr:to>
      <xdr:col>28</xdr:col>
      <xdr:colOff>314325</xdr:colOff>
      <xdr:row>59</xdr:row>
      <xdr:rowOff>30854</xdr:rowOff>
    </xdr:to>
    <xdr:cxnSp macro="">
      <xdr:nvCxnSpPr>
        <xdr:cNvPr id="793" name="直線コネクタ 792"/>
        <xdr:cNvCxnSpPr/>
      </xdr:nvCxnSpPr>
      <xdr:spPr>
        <a:xfrm>
          <a:off x="18656300" y="10142355"/>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4" name="フローチャート : 判断 793"/>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5" name="テキスト ボックス 794"/>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6" name="フローチャート : 判断 795"/>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7" name="テキスト ボックス 796"/>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153855</xdr:rowOff>
    </xdr:from>
    <xdr:to>
      <xdr:col>32</xdr:col>
      <xdr:colOff>238125</xdr:colOff>
      <xdr:row>59</xdr:row>
      <xdr:rowOff>84005</xdr:rowOff>
    </xdr:to>
    <xdr:sp macro="" textlink="">
      <xdr:nvSpPr>
        <xdr:cNvPr id="803" name="円/楕円 802"/>
        <xdr:cNvSpPr/>
      </xdr:nvSpPr>
      <xdr:spPr>
        <a:xfrm>
          <a:off x="22110700" y="100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68782</xdr:rowOff>
    </xdr:from>
    <xdr:ext cx="469744" cy="259045"/>
    <xdr:sp macro="" textlink="">
      <xdr:nvSpPr>
        <xdr:cNvPr id="804" name="貸付金該当値テキスト"/>
        <xdr:cNvSpPr txBox="1"/>
      </xdr:nvSpPr>
      <xdr:spPr>
        <a:xfrm>
          <a:off x="22212300" y="100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158394</xdr:rowOff>
    </xdr:from>
    <xdr:to>
      <xdr:col>31</xdr:col>
      <xdr:colOff>85725</xdr:colOff>
      <xdr:row>59</xdr:row>
      <xdr:rowOff>88544</xdr:rowOff>
    </xdr:to>
    <xdr:sp macro="" textlink="">
      <xdr:nvSpPr>
        <xdr:cNvPr id="805" name="円/楕円 804"/>
        <xdr:cNvSpPr/>
      </xdr:nvSpPr>
      <xdr:spPr>
        <a:xfrm>
          <a:off x="21272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79671</xdr:rowOff>
    </xdr:from>
    <xdr:ext cx="469744" cy="259045"/>
    <xdr:sp macro="" textlink="">
      <xdr:nvSpPr>
        <xdr:cNvPr id="806" name="テキスト ボックス 805"/>
        <xdr:cNvSpPr txBox="1"/>
      </xdr:nvSpPr>
      <xdr:spPr>
        <a:xfrm>
          <a:off x="21088427" y="1019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150654</xdr:rowOff>
    </xdr:from>
    <xdr:to>
      <xdr:col>29</xdr:col>
      <xdr:colOff>568325</xdr:colOff>
      <xdr:row>59</xdr:row>
      <xdr:rowOff>80804</xdr:rowOff>
    </xdr:to>
    <xdr:sp macro="" textlink="">
      <xdr:nvSpPr>
        <xdr:cNvPr id="807" name="円/楕円 806"/>
        <xdr:cNvSpPr/>
      </xdr:nvSpPr>
      <xdr:spPr>
        <a:xfrm>
          <a:off x="20383500" y="100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71931</xdr:rowOff>
    </xdr:from>
    <xdr:ext cx="469744" cy="259045"/>
    <xdr:sp macro="" textlink="">
      <xdr:nvSpPr>
        <xdr:cNvPr id="808" name="テキスト ボックス 807"/>
        <xdr:cNvSpPr txBox="1"/>
      </xdr:nvSpPr>
      <xdr:spPr>
        <a:xfrm>
          <a:off x="20199427"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151504</xdr:rowOff>
    </xdr:from>
    <xdr:to>
      <xdr:col>28</xdr:col>
      <xdr:colOff>365125</xdr:colOff>
      <xdr:row>59</xdr:row>
      <xdr:rowOff>81654</xdr:rowOff>
    </xdr:to>
    <xdr:sp macro="" textlink="">
      <xdr:nvSpPr>
        <xdr:cNvPr id="809" name="円/楕円 808"/>
        <xdr:cNvSpPr/>
      </xdr:nvSpPr>
      <xdr:spPr>
        <a:xfrm>
          <a:off x="19494500" y="100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72781</xdr:rowOff>
    </xdr:from>
    <xdr:ext cx="469744" cy="259045"/>
    <xdr:sp macro="" textlink="">
      <xdr:nvSpPr>
        <xdr:cNvPr id="810" name="テキスト ボックス 809"/>
        <xdr:cNvSpPr txBox="1"/>
      </xdr:nvSpPr>
      <xdr:spPr>
        <a:xfrm>
          <a:off x="19310427" y="101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147455</xdr:rowOff>
    </xdr:from>
    <xdr:to>
      <xdr:col>27</xdr:col>
      <xdr:colOff>161925</xdr:colOff>
      <xdr:row>59</xdr:row>
      <xdr:rowOff>77605</xdr:rowOff>
    </xdr:to>
    <xdr:sp macro="" textlink="">
      <xdr:nvSpPr>
        <xdr:cNvPr id="811" name="円/楕円 810"/>
        <xdr:cNvSpPr/>
      </xdr:nvSpPr>
      <xdr:spPr>
        <a:xfrm>
          <a:off x="18605500" y="10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68732</xdr:rowOff>
    </xdr:from>
    <xdr:ext cx="469744" cy="259045"/>
    <xdr:sp macro="" textlink="">
      <xdr:nvSpPr>
        <xdr:cNvPr id="812" name="テキスト ボックス 811"/>
        <xdr:cNvSpPr txBox="1"/>
      </xdr:nvSpPr>
      <xdr:spPr>
        <a:xfrm>
          <a:off x="18421427" y="10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73112</xdr:rowOff>
    </xdr:from>
    <xdr:to>
      <xdr:col>32</xdr:col>
      <xdr:colOff>187325</xdr:colOff>
      <xdr:row>76</xdr:row>
      <xdr:rowOff>80313</xdr:rowOff>
    </xdr:to>
    <xdr:cxnSp macro="">
      <xdr:nvCxnSpPr>
        <xdr:cNvPr id="844" name="直線コネクタ 843"/>
        <xdr:cNvCxnSpPr/>
      </xdr:nvCxnSpPr>
      <xdr:spPr>
        <a:xfrm flipV="1">
          <a:off x="21323300" y="13103312"/>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80313</xdr:rowOff>
    </xdr:from>
    <xdr:to>
      <xdr:col>31</xdr:col>
      <xdr:colOff>34925</xdr:colOff>
      <xdr:row>76</xdr:row>
      <xdr:rowOff>114587</xdr:rowOff>
    </xdr:to>
    <xdr:cxnSp macro="">
      <xdr:nvCxnSpPr>
        <xdr:cNvPr id="847" name="直線コネクタ 846"/>
        <xdr:cNvCxnSpPr/>
      </xdr:nvCxnSpPr>
      <xdr:spPr>
        <a:xfrm flipV="1">
          <a:off x="20434300" y="13110513"/>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114587</xdr:rowOff>
    </xdr:from>
    <xdr:to>
      <xdr:col>29</xdr:col>
      <xdr:colOff>517525</xdr:colOff>
      <xdr:row>76</xdr:row>
      <xdr:rowOff>152158</xdr:rowOff>
    </xdr:to>
    <xdr:cxnSp macro="">
      <xdr:nvCxnSpPr>
        <xdr:cNvPr id="850" name="直線コネクタ 849"/>
        <xdr:cNvCxnSpPr/>
      </xdr:nvCxnSpPr>
      <xdr:spPr>
        <a:xfrm flipV="1">
          <a:off x="19545300" y="13144787"/>
          <a:ext cx="889000" cy="3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51" name="フローチャート : 判断 850"/>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52" name="テキスト ボックス 851"/>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149513</xdr:rowOff>
    </xdr:from>
    <xdr:to>
      <xdr:col>28</xdr:col>
      <xdr:colOff>314325</xdr:colOff>
      <xdr:row>76</xdr:row>
      <xdr:rowOff>152158</xdr:rowOff>
    </xdr:to>
    <xdr:cxnSp macro="">
      <xdr:nvCxnSpPr>
        <xdr:cNvPr id="853" name="直線コネクタ 852"/>
        <xdr:cNvCxnSpPr/>
      </xdr:nvCxnSpPr>
      <xdr:spPr>
        <a:xfrm>
          <a:off x="18656300" y="1317971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54" name="フローチャート : 判断 853"/>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55" name="テキスト ボックス 854"/>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56" name="フローチャート : 判断 855"/>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57" name="テキスト ボックス 856"/>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22312</xdr:rowOff>
    </xdr:from>
    <xdr:to>
      <xdr:col>32</xdr:col>
      <xdr:colOff>238125</xdr:colOff>
      <xdr:row>76</xdr:row>
      <xdr:rowOff>123912</xdr:rowOff>
    </xdr:to>
    <xdr:sp macro="" textlink="">
      <xdr:nvSpPr>
        <xdr:cNvPr id="863" name="円/楕円 862"/>
        <xdr:cNvSpPr/>
      </xdr:nvSpPr>
      <xdr:spPr>
        <a:xfrm>
          <a:off x="22110700" y="130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739</xdr:rowOff>
    </xdr:from>
    <xdr:ext cx="534377" cy="259045"/>
    <xdr:sp macro="" textlink="">
      <xdr:nvSpPr>
        <xdr:cNvPr id="864" name="繰出金該当値テキスト"/>
        <xdr:cNvSpPr txBox="1"/>
      </xdr:nvSpPr>
      <xdr:spPr>
        <a:xfrm>
          <a:off x="22212300" y="130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53,078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29513</xdr:rowOff>
    </xdr:from>
    <xdr:to>
      <xdr:col>31</xdr:col>
      <xdr:colOff>85725</xdr:colOff>
      <xdr:row>76</xdr:row>
      <xdr:rowOff>131113</xdr:rowOff>
    </xdr:to>
    <xdr:sp macro="" textlink="">
      <xdr:nvSpPr>
        <xdr:cNvPr id="865" name="円/楕円 864"/>
        <xdr:cNvSpPr/>
      </xdr:nvSpPr>
      <xdr:spPr>
        <a:xfrm>
          <a:off x="21272500" y="130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122240</xdr:rowOff>
    </xdr:from>
    <xdr:ext cx="534377" cy="259045"/>
    <xdr:sp macro="" textlink="">
      <xdr:nvSpPr>
        <xdr:cNvPr id="866" name="テキスト ボックス 865"/>
        <xdr:cNvSpPr txBox="1"/>
      </xdr:nvSpPr>
      <xdr:spPr>
        <a:xfrm>
          <a:off x="21056111" y="13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63787</xdr:rowOff>
    </xdr:from>
    <xdr:to>
      <xdr:col>29</xdr:col>
      <xdr:colOff>568325</xdr:colOff>
      <xdr:row>76</xdr:row>
      <xdr:rowOff>165387</xdr:rowOff>
    </xdr:to>
    <xdr:sp macro="" textlink="">
      <xdr:nvSpPr>
        <xdr:cNvPr id="867" name="円/楕円 866"/>
        <xdr:cNvSpPr/>
      </xdr:nvSpPr>
      <xdr:spPr>
        <a:xfrm>
          <a:off x="20383500" y="130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10464</xdr:rowOff>
    </xdr:from>
    <xdr:ext cx="534377" cy="259045"/>
    <xdr:sp macro="" textlink="">
      <xdr:nvSpPr>
        <xdr:cNvPr id="868" name="テキスト ボックス 867"/>
        <xdr:cNvSpPr txBox="1"/>
      </xdr:nvSpPr>
      <xdr:spPr>
        <a:xfrm>
          <a:off x="20167111" y="128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101358</xdr:rowOff>
    </xdr:from>
    <xdr:to>
      <xdr:col>28</xdr:col>
      <xdr:colOff>365125</xdr:colOff>
      <xdr:row>77</xdr:row>
      <xdr:rowOff>31508</xdr:rowOff>
    </xdr:to>
    <xdr:sp macro="" textlink="">
      <xdr:nvSpPr>
        <xdr:cNvPr id="869" name="円/楕円 868"/>
        <xdr:cNvSpPr/>
      </xdr:nvSpPr>
      <xdr:spPr>
        <a:xfrm>
          <a:off x="19494500" y="131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48036</xdr:rowOff>
    </xdr:from>
    <xdr:ext cx="534377" cy="259045"/>
    <xdr:sp macro="" textlink="">
      <xdr:nvSpPr>
        <xdr:cNvPr id="870" name="テキスト ボックス 869"/>
        <xdr:cNvSpPr txBox="1"/>
      </xdr:nvSpPr>
      <xdr:spPr>
        <a:xfrm>
          <a:off x="19278111" y="129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98713</xdr:rowOff>
    </xdr:from>
    <xdr:to>
      <xdr:col>27</xdr:col>
      <xdr:colOff>161925</xdr:colOff>
      <xdr:row>77</xdr:row>
      <xdr:rowOff>28863</xdr:rowOff>
    </xdr:to>
    <xdr:sp macro="" textlink="">
      <xdr:nvSpPr>
        <xdr:cNvPr id="871" name="円/楕円 870"/>
        <xdr:cNvSpPr/>
      </xdr:nvSpPr>
      <xdr:spPr>
        <a:xfrm>
          <a:off x="18605500" y="131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45390</xdr:rowOff>
    </xdr:from>
    <xdr:ext cx="534377" cy="259045"/>
    <xdr:sp macro="" textlink="">
      <xdr:nvSpPr>
        <xdr:cNvPr id="872" name="テキスト ボックス 871"/>
        <xdr:cNvSpPr txBox="1"/>
      </xdr:nvSpPr>
      <xdr:spPr>
        <a:xfrm>
          <a:off x="18389111" y="129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扶助費については、少子高齢化の影響に増加傾向となっており類似団体平均を大きく上回っている。特に平成</a:t>
          </a:r>
          <a:r>
            <a:rPr kumimoji="1" lang="en-US" altLang="ja-JP" sz="1300">
              <a:latin typeface="ＭＳ Ｐゴシック"/>
            </a:rPr>
            <a:t>28</a:t>
          </a:r>
          <a:r>
            <a:rPr kumimoji="1" lang="ja-JP" altLang="en-US" sz="1300">
              <a:latin typeface="ＭＳ Ｐゴシック"/>
            </a:rPr>
            <a:t>年度においては、年金生活者等支援臨時福祉給付金の給付を実施したことによる増が影響している。</a:t>
          </a:r>
          <a:endParaRPr kumimoji="1" lang="en-US" altLang="ja-JP" sz="1300">
            <a:latin typeface="ＭＳ Ｐゴシック"/>
          </a:endParaRPr>
        </a:p>
        <a:p>
          <a:r>
            <a:rPr kumimoji="1" lang="ja-JP" altLang="en-US" sz="1300">
              <a:latin typeface="ＭＳ Ｐゴシック"/>
            </a:rPr>
            <a:t>補助費等については、高機能指令システム整備が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年度で終了した</a:t>
          </a:r>
          <a:r>
            <a:rPr kumimoji="1" lang="ja-JP" altLang="en-US" sz="1300">
              <a:solidFill>
                <a:schemeClr val="dk1"/>
              </a:solidFill>
              <a:effectLst/>
              <a:latin typeface="+mn-lt"/>
              <a:ea typeface="+mn-ea"/>
              <a:cs typeface="+mn-cs"/>
            </a:rPr>
            <a:t>ことによる</a:t>
          </a:r>
          <a:r>
            <a:rPr kumimoji="1" lang="ja-JP" altLang="en-US" sz="1300">
              <a:latin typeface="ＭＳ Ｐゴシック"/>
            </a:rPr>
            <a:t>益田地区広域市町村圏事務組合消防事務費負担金の減、及び平成</a:t>
          </a:r>
          <a:r>
            <a:rPr kumimoji="1" lang="en-US" altLang="ja-JP" sz="1300">
              <a:latin typeface="ＭＳ Ｐゴシック"/>
            </a:rPr>
            <a:t>27</a:t>
          </a:r>
          <a:r>
            <a:rPr kumimoji="1" lang="ja-JP" altLang="en-US" sz="1300">
              <a:latin typeface="ＭＳ Ｐゴシック"/>
            </a:rPr>
            <a:t>年度に実施した地域住民生活等緊急支援交付金を活用した事業の減により一人当たりのコストも減少した。また、行財政改革による補助金廃止等を含めた検討も実施しており、結果として類似団体平均を下回った。</a:t>
          </a:r>
          <a:endParaRPr kumimoji="1" lang="en-US" altLang="ja-JP" sz="1300">
            <a:latin typeface="ＭＳ Ｐゴシック"/>
          </a:endParaRPr>
        </a:p>
        <a:p>
          <a:r>
            <a:rPr kumimoji="1" lang="ja-JP" altLang="en-US" sz="1300">
              <a:latin typeface="ＭＳ Ｐゴシック"/>
            </a:rPr>
            <a:t>普通建設事業については、学校給食センター整備事業及び本庁耐震化事業といった大規模事業の終了に伴う事業費の減が影響し、大きく減額となった。結果として類似団体平均とほぼ同水準となったが、引き続き事業の取捨選択を徹底し地方債発行額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48,013
47,694
733.19
27,498,204
27,084,179
373,347
14,994,330
38,920,143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114364</xdr:rowOff>
    </xdr:from>
    <xdr:to>
      <xdr:col>6</xdr:col>
      <xdr:colOff>511175</xdr:colOff>
      <xdr:row>37</xdr:row>
      <xdr:rowOff>43116</xdr:rowOff>
    </xdr:to>
    <xdr:cxnSp macro="">
      <xdr:nvCxnSpPr>
        <xdr:cNvPr id="61" name="直線コネクタ 60"/>
        <xdr:cNvCxnSpPr/>
      </xdr:nvCxnSpPr>
      <xdr:spPr>
        <a:xfrm>
          <a:off x="3797300" y="6286564"/>
          <a:ext cx="8382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72072</xdr:rowOff>
    </xdr:from>
    <xdr:to>
      <xdr:col>5</xdr:col>
      <xdr:colOff>358775</xdr:colOff>
      <xdr:row>36</xdr:row>
      <xdr:rowOff>114364</xdr:rowOff>
    </xdr:to>
    <xdr:cxnSp macro="">
      <xdr:nvCxnSpPr>
        <xdr:cNvPr id="64" name="直線コネクタ 63"/>
        <xdr:cNvCxnSpPr/>
      </xdr:nvCxnSpPr>
      <xdr:spPr>
        <a:xfrm>
          <a:off x="2908300" y="6244272"/>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72072</xdr:rowOff>
    </xdr:from>
    <xdr:to>
      <xdr:col>4</xdr:col>
      <xdr:colOff>155575</xdr:colOff>
      <xdr:row>36</xdr:row>
      <xdr:rowOff>77788</xdr:rowOff>
    </xdr:to>
    <xdr:cxnSp macro="">
      <xdr:nvCxnSpPr>
        <xdr:cNvPr id="67" name="直線コネクタ 66"/>
        <xdr:cNvCxnSpPr/>
      </xdr:nvCxnSpPr>
      <xdr:spPr>
        <a:xfrm flipV="1">
          <a:off x="2019300" y="624427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23559</xdr:rowOff>
    </xdr:from>
    <xdr:to>
      <xdr:col>4</xdr:col>
      <xdr:colOff>206375</xdr:colOff>
      <xdr:row>37</xdr:row>
      <xdr:rowOff>125159</xdr:rowOff>
    </xdr:to>
    <xdr:sp macro="" textlink="">
      <xdr:nvSpPr>
        <xdr:cNvPr id="68" name="フローチャート : 判断 67"/>
        <xdr:cNvSpPr/>
      </xdr:nvSpPr>
      <xdr:spPr>
        <a:xfrm>
          <a:off x="2857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116286</xdr:rowOff>
    </xdr:from>
    <xdr:ext cx="469744" cy="259045"/>
    <xdr:sp macro="" textlink="">
      <xdr:nvSpPr>
        <xdr:cNvPr id="69" name="テキスト ボックス 68"/>
        <xdr:cNvSpPr txBox="1"/>
      </xdr:nvSpPr>
      <xdr:spPr>
        <a:xfrm>
          <a:off x="2673427"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77788</xdr:rowOff>
    </xdr:from>
    <xdr:to>
      <xdr:col>2</xdr:col>
      <xdr:colOff>638175</xdr:colOff>
      <xdr:row>36</xdr:row>
      <xdr:rowOff>78168</xdr:rowOff>
    </xdr:to>
    <xdr:cxnSp macro="">
      <xdr:nvCxnSpPr>
        <xdr:cNvPr id="70" name="直線コネクタ 69"/>
        <xdr:cNvCxnSpPr/>
      </xdr:nvCxnSpPr>
      <xdr:spPr>
        <a:xfrm flipV="1">
          <a:off x="1130300" y="624998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30035</xdr:rowOff>
    </xdr:from>
    <xdr:to>
      <xdr:col>3</xdr:col>
      <xdr:colOff>3175</xdr:colOff>
      <xdr:row>37</xdr:row>
      <xdr:rowOff>131635</xdr:rowOff>
    </xdr:to>
    <xdr:sp macro="" textlink="">
      <xdr:nvSpPr>
        <xdr:cNvPr id="71" name="フローチャート : 判断 70"/>
        <xdr:cNvSpPr/>
      </xdr:nvSpPr>
      <xdr:spPr>
        <a:xfrm>
          <a:off x="1968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122762</xdr:rowOff>
    </xdr:from>
    <xdr:ext cx="469744" cy="259045"/>
    <xdr:sp macro="" textlink="">
      <xdr:nvSpPr>
        <xdr:cNvPr id="72" name="テキスト ボックス 71"/>
        <xdr:cNvSpPr txBox="1"/>
      </xdr:nvSpPr>
      <xdr:spPr>
        <a:xfrm>
          <a:off x="1784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2032</xdr:rowOff>
    </xdr:from>
    <xdr:to>
      <xdr:col>1</xdr:col>
      <xdr:colOff>485775</xdr:colOff>
      <xdr:row>37</xdr:row>
      <xdr:rowOff>103632</xdr:rowOff>
    </xdr:to>
    <xdr:sp macro="" textlink="">
      <xdr:nvSpPr>
        <xdr:cNvPr id="73" name="フローチャート : 判断 72"/>
        <xdr:cNvSpPr/>
      </xdr:nvSpPr>
      <xdr:spPr>
        <a:xfrm>
          <a:off x="107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94759</xdr:rowOff>
    </xdr:from>
    <xdr:ext cx="469744" cy="259045"/>
    <xdr:sp macro="" textlink="">
      <xdr:nvSpPr>
        <xdr:cNvPr id="74" name="テキスト ボックス 73"/>
        <xdr:cNvSpPr txBox="1"/>
      </xdr:nvSpPr>
      <xdr:spPr>
        <a:xfrm>
          <a:off x="895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163766</xdr:rowOff>
    </xdr:from>
    <xdr:to>
      <xdr:col>6</xdr:col>
      <xdr:colOff>561975</xdr:colOff>
      <xdr:row>37</xdr:row>
      <xdr:rowOff>93916</xdr:rowOff>
    </xdr:to>
    <xdr:sp macro="" textlink="">
      <xdr:nvSpPr>
        <xdr:cNvPr id="80" name="円/楕円 79"/>
        <xdr:cNvSpPr/>
      </xdr:nvSpPr>
      <xdr:spPr>
        <a:xfrm>
          <a:off x="45847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142193</xdr:rowOff>
    </xdr:from>
    <xdr:ext cx="469744" cy="259045"/>
    <xdr:sp macro="" textlink="">
      <xdr:nvSpPr>
        <xdr:cNvPr id="81" name="議会費該当値テキスト"/>
        <xdr:cNvSpPr txBox="1"/>
      </xdr:nvSpPr>
      <xdr:spPr>
        <a:xfrm>
          <a:off x="4686300" y="63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63564</xdr:rowOff>
    </xdr:from>
    <xdr:to>
      <xdr:col>5</xdr:col>
      <xdr:colOff>409575</xdr:colOff>
      <xdr:row>36</xdr:row>
      <xdr:rowOff>165164</xdr:rowOff>
    </xdr:to>
    <xdr:sp macro="" textlink="">
      <xdr:nvSpPr>
        <xdr:cNvPr id="82" name="円/楕円 81"/>
        <xdr:cNvSpPr/>
      </xdr:nvSpPr>
      <xdr:spPr>
        <a:xfrm>
          <a:off x="37465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156291</xdr:rowOff>
    </xdr:from>
    <xdr:ext cx="469744" cy="259045"/>
    <xdr:sp macro="" textlink="">
      <xdr:nvSpPr>
        <xdr:cNvPr id="83" name="テキスト ボックス 82"/>
        <xdr:cNvSpPr txBox="1"/>
      </xdr:nvSpPr>
      <xdr:spPr>
        <a:xfrm>
          <a:off x="3562427" y="632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21272</xdr:rowOff>
    </xdr:from>
    <xdr:to>
      <xdr:col>4</xdr:col>
      <xdr:colOff>206375</xdr:colOff>
      <xdr:row>36</xdr:row>
      <xdr:rowOff>122872</xdr:rowOff>
    </xdr:to>
    <xdr:sp macro="" textlink="">
      <xdr:nvSpPr>
        <xdr:cNvPr id="84" name="円/楕円 83"/>
        <xdr:cNvSpPr/>
      </xdr:nvSpPr>
      <xdr:spPr>
        <a:xfrm>
          <a:off x="2857500" y="61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139399</xdr:rowOff>
    </xdr:from>
    <xdr:ext cx="469744" cy="259045"/>
    <xdr:sp macro="" textlink="">
      <xdr:nvSpPr>
        <xdr:cNvPr id="85" name="テキスト ボックス 84"/>
        <xdr:cNvSpPr txBox="1"/>
      </xdr:nvSpPr>
      <xdr:spPr>
        <a:xfrm>
          <a:off x="2673427" y="596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26988</xdr:rowOff>
    </xdr:from>
    <xdr:to>
      <xdr:col>3</xdr:col>
      <xdr:colOff>3175</xdr:colOff>
      <xdr:row>36</xdr:row>
      <xdr:rowOff>128588</xdr:rowOff>
    </xdr:to>
    <xdr:sp macro="" textlink="">
      <xdr:nvSpPr>
        <xdr:cNvPr id="86" name="円/楕円 85"/>
        <xdr:cNvSpPr/>
      </xdr:nvSpPr>
      <xdr:spPr>
        <a:xfrm>
          <a:off x="1968500" y="6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145115</xdr:rowOff>
    </xdr:from>
    <xdr:ext cx="469744" cy="259045"/>
    <xdr:sp macro="" textlink="">
      <xdr:nvSpPr>
        <xdr:cNvPr id="87" name="テキスト ボックス 86"/>
        <xdr:cNvSpPr txBox="1"/>
      </xdr:nvSpPr>
      <xdr:spPr>
        <a:xfrm>
          <a:off x="1784427" y="597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27368</xdr:rowOff>
    </xdr:from>
    <xdr:to>
      <xdr:col>1</xdr:col>
      <xdr:colOff>485775</xdr:colOff>
      <xdr:row>36</xdr:row>
      <xdr:rowOff>128968</xdr:rowOff>
    </xdr:to>
    <xdr:sp macro="" textlink="">
      <xdr:nvSpPr>
        <xdr:cNvPr id="88" name="円/楕円 87"/>
        <xdr:cNvSpPr/>
      </xdr:nvSpPr>
      <xdr:spPr>
        <a:xfrm>
          <a:off x="1079500" y="61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145495</xdr:rowOff>
    </xdr:from>
    <xdr:ext cx="469744" cy="259045"/>
    <xdr:sp macro="" textlink="">
      <xdr:nvSpPr>
        <xdr:cNvPr id="89" name="テキスト ボックス 88"/>
        <xdr:cNvSpPr txBox="1"/>
      </xdr:nvSpPr>
      <xdr:spPr>
        <a:xfrm>
          <a:off x="895427" y="59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2993</xdr:rowOff>
    </xdr:from>
    <xdr:to>
      <xdr:col>6</xdr:col>
      <xdr:colOff>511175</xdr:colOff>
      <xdr:row>57</xdr:row>
      <xdr:rowOff>50500</xdr:rowOff>
    </xdr:to>
    <xdr:cxnSp macro="">
      <xdr:nvCxnSpPr>
        <xdr:cNvPr id="116" name="直線コネクタ 115"/>
        <xdr:cNvCxnSpPr/>
      </xdr:nvCxnSpPr>
      <xdr:spPr>
        <a:xfrm>
          <a:off x="3797300" y="9775643"/>
          <a:ext cx="838200" cy="4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138502</xdr:rowOff>
    </xdr:from>
    <xdr:to>
      <xdr:col>5</xdr:col>
      <xdr:colOff>358775</xdr:colOff>
      <xdr:row>57</xdr:row>
      <xdr:rowOff>2993</xdr:rowOff>
    </xdr:to>
    <xdr:cxnSp macro="">
      <xdr:nvCxnSpPr>
        <xdr:cNvPr id="119" name="直線コネクタ 118"/>
        <xdr:cNvCxnSpPr/>
      </xdr:nvCxnSpPr>
      <xdr:spPr>
        <a:xfrm>
          <a:off x="2908300" y="9739702"/>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71751</xdr:rowOff>
    </xdr:from>
    <xdr:to>
      <xdr:col>4</xdr:col>
      <xdr:colOff>155575</xdr:colOff>
      <xdr:row>56</xdr:row>
      <xdr:rowOff>138502</xdr:rowOff>
    </xdr:to>
    <xdr:cxnSp macro="">
      <xdr:nvCxnSpPr>
        <xdr:cNvPr id="122" name="直線コネクタ 121"/>
        <xdr:cNvCxnSpPr/>
      </xdr:nvCxnSpPr>
      <xdr:spPr>
        <a:xfrm>
          <a:off x="2019300" y="9672951"/>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3" name="フローチャート : 判断 122"/>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80092</xdr:rowOff>
    </xdr:from>
    <xdr:ext cx="534377" cy="259045"/>
    <xdr:sp macro="" textlink="">
      <xdr:nvSpPr>
        <xdr:cNvPr id="124" name="テキスト ボックス 123"/>
        <xdr:cNvSpPr txBox="1"/>
      </xdr:nvSpPr>
      <xdr:spPr>
        <a:xfrm>
          <a:off x="2641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71751</xdr:rowOff>
    </xdr:from>
    <xdr:to>
      <xdr:col>2</xdr:col>
      <xdr:colOff>638175</xdr:colOff>
      <xdr:row>57</xdr:row>
      <xdr:rowOff>18369</xdr:rowOff>
    </xdr:to>
    <xdr:cxnSp macro="">
      <xdr:nvCxnSpPr>
        <xdr:cNvPr id="125" name="直線コネクタ 124"/>
        <xdr:cNvCxnSpPr/>
      </xdr:nvCxnSpPr>
      <xdr:spPr>
        <a:xfrm flipV="1">
          <a:off x="1130300" y="9672951"/>
          <a:ext cx="889000" cy="1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6" name="フローチャート : 判断 125"/>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61937</xdr:rowOff>
    </xdr:from>
    <xdr:ext cx="534377" cy="259045"/>
    <xdr:sp macro="" textlink="">
      <xdr:nvSpPr>
        <xdr:cNvPr id="127" name="テキスト ボックス 126"/>
        <xdr:cNvSpPr txBox="1"/>
      </xdr:nvSpPr>
      <xdr:spPr>
        <a:xfrm>
          <a:off x="1752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8" name="フローチャート : 判断 127"/>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65253</xdr:rowOff>
    </xdr:from>
    <xdr:ext cx="534377" cy="259045"/>
    <xdr:sp macro="" textlink="">
      <xdr:nvSpPr>
        <xdr:cNvPr id="129" name="テキスト ボックス 128"/>
        <xdr:cNvSpPr txBox="1"/>
      </xdr:nvSpPr>
      <xdr:spPr>
        <a:xfrm>
          <a:off x="863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171150</xdr:rowOff>
    </xdr:from>
    <xdr:to>
      <xdr:col>6</xdr:col>
      <xdr:colOff>561975</xdr:colOff>
      <xdr:row>57</xdr:row>
      <xdr:rowOff>101300</xdr:rowOff>
    </xdr:to>
    <xdr:sp macro="" textlink="">
      <xdr:nvSpPr>
        <xdr:cNvPr id="135" name="円/楕円 134"/>
        <xdr:cNvSpPr/>
      </xdr:nvSpPr>
      <xdr:spPr>
        <a:xfrm>
          <a:off x="4584700" y="97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86077</xdr:rowOff>
    </xdr:from>
    <xdr:ext cx="534377" cy="259045"/>
    <xdr:sp macro="" textlink="">
      <xdr:nvSpPr>
        <xdr:cNvPr id="136" name="総務費該当値テキスト"/>
        <xdr:cNvSpPr txBox="1"/>
      </xdr:nvSpPr>
      <xdr:spPr>
        <a:xfrm>
          <a:off x="4686300" y="968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57,010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123643</xdr:rowOff>
    </xdr:from>
    <xdr:to>
      <xdr:col>5</xdr:col>
      <xdr:colOff>409575</xdr:colOff>
      <xdr:row>57</xdr:row>
      <xdr:rowOff>53793</xdr:rowOff>
    </xdr:to>
    <xdr:sp macro="" textlink="">
      <xdr:nvSpPr>
        <xdr:cNvPr id="137" name="円/楕円 136"/>
        <xdr:cNvSpPr/>
      </xdr:nvSpPr>
      <xdr:spPr>
        <a:xfrm>
          <a:off x="3746500" y="97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44920</xdr:rowOff>
    </xdr:from>
    <xdr:ext cx="534377" cy="259045"/>
    <xdr:sp macro="" textlink="">
      <xdr:nvSpPr>
        <xdr:cNvPr id="138" name="テキスト ボックス 137"/>
        <xdr:cNvSpPr txBox="1"/>
      </xdr:nvSpPr>
      <xdr:spPr>
        <a:xfrm>
          <a:off x="3530111" y="981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87702</xdr:rowOff>
    </xdr:from>
    <xdr:to>
      <xdr:col>4</xdr:col>
      <xdr:colOff>206375</xdr:colOff>
      <xdr:row>57</xdr:row>
      <xdr:rowOff>17852</xdr:rowOff>
    </xdr:to>
    <xdr:sp macro="" textlink="">
      <xdr:nvSpPr>
        <xdr:cNvPr id="139" name="円/楕円 138"/>
        <xdr:cNvSpPr/>
      </xdr:nvSpPr>
      <xdr:spPr>
        <a:xfrm>
          <a:off x="2857500" y="96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34379</xdr:rowOff>
    </xdr:from>
    <xdr:ext cx="534377" cy="259045"/>
    <xdr:sp macro="" textlink="">
      <xdr:nvSpPr>
        <xdr:cNvPr id="140" name="テキスト ボックス 139"/>
        <xdr:cNvSpPr txBox="1"/>
      </xdr:nvSpPr>
      <xdr:spPr>
        <a:xfrm>
          <a:off x="2641111" y="94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20951</xdr:rowOff>
    </xdr:from>
    <xdr:to>
      <xdr:col>3</xdr:col>
      <xdr:colOff>3175</xdr:colOff>
      <xdr:row>56</xdr:row>
      <xdr:rowOff>122551</xdr:rowOff>
    </xdr:to>
    <xdr:sp macro="" textlink="">
      <xdr:nvSpPr>
        <xdr:cNvPr id="141" name="円/楕円 140"/>
        <xdr:cNvSpPr/>
      </xdr:nvSpPr>
      <xdr:spPr>
        <a:xfrm>
          <a:off x="1968500" y="96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139078</xdr:rowOff>
    </xdr:from>
    <xdr:ext cx="534377" cy="259045"/>
    <xdr:sp macro="" textlink="">
      <xdr:nvSpPr>
        <xdr:cNvPr id="142" name="テキスト ボックス 141"/>
        <xdr:cNvSpPr txBox="1"/>
      </xdr:nvSpPr>
      <xdr:spPr>
        <a:xfrm>
          <a:off x="1752111" y="93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139019</xdr:rowOff>
    </xdr:from>
    <xdr:to>
      <xdr:col>1</xdr:col>
      <xdr:colOff>485775</xdr:colOff>
      <xdr:row>57</xdr:row>
      <xdr:rowOff>69169</xdr:rowOff>
    </xdr:to>
    <xdr:sp macro="" textlink="">
      <xdr:nvSpPr>
        <xdr:cNvPr id="143" name="円/楕円 142"/>
        <xdr:cNvSpPr/>
      </xdr:nvSpPr>
      <xdr:spPr>
        <a:xfrm>
          <a:off x="1079500" y="97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60296</xdr:rowOff>
    </xdr:from>
    <xdr:ext cx="534377" cy="259045"/>
    <xdr:sp macro="" textlink="">
      <xdr:nvSpPr>
        <xdr:cNvPr id="144" name="テキスト ボックス 143"/>
        <xdr:cNvSpPr txBox="1"/>
      </xdr:nvSpPr>
      <xdr:spPr>
        <a:xfrm>
          <a:off x="863111" y="98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42608</xdr:rowOff>
    </xdr:from>
    <xdr:to>
      <xdr:col>6</xdr:col>
      <xdr:colOff>511175</xdr:colOff>
      <xdr:row>76</xdr:row>
      <xdr:rowOff>82792</xdr:rowOff>
    </xdr:to>
    <xdr:cxnSp macro="">
      <xdr:nvCxnSpPr>
        <xdr:cNvPr id="172" name="直線コネクタ 171"/>
        <xdr:cNvCxnSpPr/>
      </xdr:nvCxnSpPr>
      <xdr:spPr>
        <a:xfrm flipV="1">
          <a:off x="3797300" y="13072808"/>
          <a:ext cx="8382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82792</xdr:rowOff>
    </xdr:from>
    <xdr:to>
      <xdr:col>5</xdr:col>
      <xdr:colOff>358775</xdr:colOff>
      <xdr:row>76</xdr:row>
      <xdr:rowOff>121504</xdr:rowOff>
    </xdr:to>
    <xdr:cxnSp macro="">
      <xdr:nvCxnSpPr>
        <xdr:cNvPr id="175" name="直線コネクタ 174"/>
        <xdr:cNvCxnSpPr/>
      </xdr:nvCxnSpPr>
      <xdr:spPr>
        <a:xfrm flipV="1">
          <a:off x="2908300" y="13112992"/>
          <a:ext cx="889000" cy="3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113370</xdr:rowOff>
    </xdr:from>
    <xdr:to>
      <xdr:col>4</xdr:col>
      <xdr:colOff>155575</xdr:colOff>
      <xdr:row>76</xdr:row>
      <xdr:rowOff>121504</xdr:rowOff>
    </xdr:to>
    <xdr:cxnSp macro="">
      <xdr:nvCxnSpPr>
        <xdr:cNvPr id="178" name="直線コネクタ 177"/>
        <xdr:cNvCxnSpPr/>
      </xdr:nvCxnSpPr>
      <xdr:spPr>
        <a:xfrm>
          <a:off x="2019300" y="13143570"/>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58167</xdr:rowOff>
    </xdr:from>
    <xdr:to>
      <xdr:col>4</xdr:col>
      <xdr:colOff>206375</xdr:colOff>
      <xdr:row>77</xdr:row>
      <xdr:rowOff>159767</xdr:rowOff>
    </xdr:to>
    <xdr:sp macro="" textlink="">
      <xdr:nvSpPr>
        <xdr:cNvPr id="179" name="フローチャート : 判断 178"/>
        <xdr:cNvSpPr/>
      </xdr:nvSpPr>
      <xdr:spPr>
        <a:xfrm>
          <a:off x="2857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150894</xdr:rowOff>
    </xdr:from>
    <xdr:ext cx="599010" cy="259045"/>
    <xdr:sp macro="" textlink="">
      <xdr:nvSpPr>
        <xdr:cNvPr id="180" name="テキスト ボックス 179"/>
        <xdr:cNvSpPr txBox="1"/>
      </xdr:nvSpPr>
      <xdr:spPr>
        <a:xfrm>
          <a:off x="2608794"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113370</xdr:rowOff>
    </xdr:from>
    <xdr:to>
      <xdr:col>2</xdr:col>
      <xdr:colOff>638175</xdr:colOff>
      <xdr:row>77</xdr:row>
      <xdr:rowOff>46513</xdr:rowOff>
    </xdr:to>
    <xdr:cxnSp macro="">
      <xdr:nvCxnSpPr>
        <xdr:cNvPr id="181" name="直線コネクタ 180"/>
        <xdr:cNvCxnSpPr/>
      </xdr:nvCxnSpPr>
      <xdr:spPr>
        <a:xfrm flipV="1">
          <a:off x="1130300" y="13143570"/>
          <a:ext cx="889000" cy="10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88328</xdr:rowOff>
    </xdr:from>
    <xdr:to>
      <xdr:col>3</xdr:col>
      <xdr:colOff>3175</xdr:colOff>
      <xdr:row>78</xdr:row>
      <xdr:rowOff>18478</xdr:rowOff>
    </xdr:to>
    <xdr:sp macro="" textlink="">
      <xdr:nvSpPr>
        <xdr:cNvPr id="182" name="フローチャート : 判断 181"/>
        <xdr:cNvSpPr/>
      </xdr:nvSpPr>
      <xdr:spPr>
        <a:xfrm>
          <a:off x="1968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9605</xdr:rowOff>
    </xdr:from>
    <xdr:ext cx="599010" cy="259045"/>
    <xdr:sp macro="" textlink="">
      <xdr:nvSpPr>
        <xdr:cNvPr id="183" name="テキスト ボックス 182"/>
        <xdr:cNvSpPr txBox="1"/>
      </xdr:nvSpPr>
      <xdr:spPr>
        <a:xfrm>
          <a:off x="1719794"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113736</xdr:rowOff>
    </xdr:from>
    <xdr:to>
      <xdr:col>1</xdr:col>
      <xdr:colOff>485775</xdr:colOff>
      <xdr:row>78</xdr:row>
      <xdr:rowOff>43886</xdr:rowOff>
    </xdr:to>
    <xdr:sp macro="" textlink="">
      <xdr:nvSpPr>
        <xdr:cNvPr id="184" name="フローチャート : 判断 183"/>
        <xdr:cNvSpPr/>
      </xdr:nvSpPr>
      <xdr:spPr>
        <a:xfrm>
          <a:off x="1079500" y="133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35013</xdr:rowOff>
    </xdr:from>
    <xdr:ext cx="599010" cy="259045"/>
    <xdr:sp macro="" textlink="">
      <xdr:nvSpPr>
        <xdr:cNvPr id="185" name="テキスト ボックス 184"/>
        <xdr:cNvSpPr txBox="1"/>
      </xdr:nvSpPr>
      <xdr:spPr>
        <a:xfrm>
          <a:off x="830794" y="1340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163258</xdr:rowOff>
    </xdr:from>
    <xdr:to>
      <xdr:col>6</xdr:col>
      <xdr:colOff>561975</xdr:colOff>
      <xdr:row>76</xdr:row>
      <xdr:rowOff>93408</xdr:rowOff>
    </xdr:to>
    <xdr:sp macro="" textlink="">
      <xdr:nvSpPr>
        <xdr:cNvPr id="191" name="円/楕円 190"/>
        <xdr:cNvSpPr/>
      </xdr:nvSpPr>
      <xdr:spPr>
        <a:xfrm>
          <a:off x="45847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14686</xdr:rowOff>
    </xdr:from>
    <xdr:ext cx="599010" cy="259045"/>
    <xdr:sp macro="" textlink="">
      <xdr:nvSpPr>
        <xdr:cNvPr id="192" name="民生費該当値テキスト"/>
        <xdr:cNvSpPr txBox="1"/>
      </xdr:nvSpPr>
      <xdr:spPr>
        <a:xfrm>
          <a:off x="4686300" y="1287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31992</xdr:rowOff>
    </xdr:from>
    <xdr:to>
      <xdr:col>5</xdr:col>
      <xdr:colOff>409575</xdr:colOff>
      <xdr:row>76</xdr:row>
      <xdr:rowOff>133592</xdr:rowOff>
    </xdr:to>
    <xdr:sp macro="" textlink="">
      <xdr:nvSpPr>
        <xdr:cNvPr id="193" name="円/楕円 192"/>
        <xdr:cNvSpPr/>
      </xdr:nvSpPr>
      <xdr:spPr>
        <a:xfrm>
          <a:off x="3746500" y="130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150120</xdr:rowOff>
    </xdr:from>
    <xdr:ext cx="599010" cy="259045"/>
    <xdr:sp macro="" textlink="">
      <xdr:nvSpPr>
        <xdr:cNvPr id="194" name="テキスト ボックス 193"/>
        <xdr:cNvSpPr txBox="1"/>
      </xdr:nvSpPr>
      <xdr:spPr>
        <a:xfrm>
          <a:off x="3497794" y="1283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70704</xdr:rowOff>
    </xdr:from>
    <xdr:to>
      <xdr:col>4</xdr:col>
      <xdr:colOff>206375</xdr:colOff>
      <xdr:row>77</xdr:row>
      <xdr:rowOff>854</xdr:rowOff>
    </xdr:to>
    <xdr:sp macro="" textlink="">
      <xdr:nvSpPr>
        <xdr:cNvPr id="195" name="円/楕円 194"/>
        <xdr:cNvSpPr/>
      </xdr:nvSpPr>
      <xdr:spPr>
        <a:xfrm>
          <a:off x="2857500" y="131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17380</xdr:rowOff>
    </xdr:from>
    <xdr:ext cx="599010" cy="259045"/>
    <xdr:sp macro="" textlink="">
      <xdr:nvSpPr>
        <xdr:cNvPr id="196" name="テキスト ボックス 195"/>
        <xdr:cNvSpPr txBox="1"/>
      </xdr:nvSpPr>
      <xdr:spPr>
        <a:xfrm>
          <a:off x="2608794" y="1287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62570</xdr:rowOff>
    </xdr:from>
    <xdr:to>
      <xdr:col>3</xdr:col>
      <xdr:colOff>3175</xdr:colOff>
      <xdr:row>76</xdr:row>
      <xdr:rowOff>164170</xdr:rowOff>
    </xdr:to>
    <xdr:sp macro="" textlink="">
      <xdr:nvSpPr>
        <xdr:cNvPr id="197" name="円/楕円 196"/>
        <xdr:cNvSpPr/>
      </xdr:nvSpPr>
      <xdr:spPr>
        <a:xfrm>
          <a:off x="1968500" y="130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9247</xdr:rowOff>
    </xdr:from>
    <xdr:ext cx="599010" cy="259045"/>
    <xdr:sp macro="" textlink="">
      <xdr:nvSpPr>
        <xdr:cNvPr id="198" name="テキスト ボックス 197"/>
        <xdr:cNvSpPr txBox="1"/>
      </xdr:nvSpPr>
      <xdr:spPr>
        <a:xfrm>
          <a:off x="1719794" y="1286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180,759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167163</xdr:rowOff>
    </xdr:from>
    <xdr:to>
      <xdr:col>1</xdr:col>
      <xdr:colOff>485775</xdr:colOff>
      <xdr:row>77</xdr:row>
      <xdr:rowOff>97313</xdr:rowOff>
    </xdr:to>
    <xdr:sp macro="" textlink="">
      <xdr:nvSpPr>
        <xdr:cNvPr id="199" name="円/楕円 198"/>
        <xdr:cNvSpPr/>
      </xdr:nvSpPr>
      <xdr:spPr>
        <a:xfrm>
          <a:off x="1079500" y="1319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113840</xdr:rowOff>
    </xdr:from>
    <xdr:ext cx="599010" cy="259045"/>
    <xdr:sp macro="" textlink="">
      <xdr:nvSpPr>
        <xdr:cNvPr id="200" name="テキスト ボックス 199"/>
        <xdr:cNvSpPr txBox="1"/>
      </xdr:nvSpPr>
      <xdr:spPr>
        <a:xfrm>
          <a:off x="830794" y="1297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73960</xdr:rowOff>
    </xdr:from>
    <xdr:to>
      <xdr:col>6</xdr:col>
      <xdr:colOff>511175</xdr:colOff>
      <xdr:row>96</xdr:row>
      <xdr:rowOff>119607</xdr:rowOff>
    </xdr:to>
    <xdr:cxnSp macro="">
      <xdr:nvCxnSpPr>
        <xdr:cNvPr id="225" name="直線コネクタ 224"/>
        <xdr:cNvCxnSpPr/>
      </xdr:nvCxnSpPr>
      <xdr:spPr>
        <a:xfrm>
          <a:off x="3797300" y="16533160"/>
          <a:ext cx="838200" cy="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98792</xdr:rowOff>
    </xdr:from>
    <xdr:to>
      <xdr:col>5</xdr:col>
      <xdr:colOff>358775</xdr:colOff>
      <xdr:row>96</xdr:row>
      <xdr:rowOff>73960</xdr:rowOff>
    </xdr:to>
    <xdr:cxnSp macro="">
      <xdr:nvCxnSpPr>
        <xdr:cNvPr id="228" name="直線コネクタ 227"/>
        <xdr:cNvCxnSpPr/>
      </xdr:nvCxnSpPr>
      <xdr:spPr>
        <a:xfrm>
          <a:off x="2908300" y="16386542"/>
          <a:ext cx="889000" cy="1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98792</xdr:rowOff>
    </xdr:from>
    <xdr:to>
      <xdr:col>4</xdr:col>
      <xdr:colOff>155575</xdr:colOff>
      <xdr:row>96</xdr:row>
      <xdr:rowOff>135848</xdr:rowOff>
    </xdr:to>
    <xdr:cxnSp macro="">
      <xdr:nvCxnSpPr>
        <xdr:cNvPr id="231" name="直線コネクタ 230"/>
        <xdr:cNvCxnSpPr/>
      </xdr:nvCxnSpPr>
      <xdr:spPr>
        <a:xfrm flipV="1">
          <a:off x="2019300" y="16386542"/>
          <a:ext cx="889000" cy="20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107457</xdr:rowOff>
    </xdr:from>
    <xdr:to>
      <xdr:col>4</xdr:col>
      <xdr:colOff>206375</xdr:colOff>
      <xdr:row>97</xdr:row>
      <xdr:rowOff>37607</xdr:rowOff>
    </xdr:to>
    <xdr:sp macro="" textlink="">
      <xdr:nvSpPr>
        <xdr:cNvPr id="232" name="フローチャート : 判断 231"/>
        <xdr:cNvSpPr/>
      </xdr:nvSpPr>
      <xdr:spPr>
        <a:xfrm>
          <a:off x="2857500" y="165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28734</xdr:rowOff>
    </xdr:from>
    <xdr:ext cx="534377" cy="259045"/>
    <xdr:sp macro="" textlink="">
      <xdr:nvSpPr>
        <xdr:cNvPr id="233" name="テキスト ボックス 232"/>
        <xdr:cNvSpPr txBox="1"/>
      </xdr:nvSpPr>
      <xdr:spPr>
        <a:xfrm>
          <a:off x="2641111" y="166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135848</xdr:rowOff>
    </xdr:from>
    <xdr:to>
      <xdr:col>2</xdr:col>
      <xdr:colOff>638175</xdr:colOff>
      <xdr:row>96</xdr:row>
      <xdr:rowOff>136083</xdr:rowOff>
    </xdr:to>
    <xdr:cxnSp macro="">
      <xdr:nvCxnSpPr>
        <xdr:cNvPr id="234" name="直線コネクタ 233"/>
        <xdr:cNvCxnSpPr/>
      </xdr:nvCxnSpPr>
      <xdr:spPr>
        <a:xfrm flipV="1">
          <a:off x="1130300" y="16595048"/>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101994</xdr:rowOff>
    </xdr:from>
    <xdr:to>
      <xdr:col>3</xdr:col>
      <xdr:colOff>3175</xdr:colOff>
      <xdr:row>97</xdr:row>
      <xdr:rowOff>32144</xdr:rowOff>
    </xdr:to>
    <xdr:sp macro="" textlink="">
      <xdr:nvSpPr>
        <xdr:cNvPr id="235" name="フローチャート : 判断 234"/>
        <xdr:cNvSpPr/>
      </xdr:nvSpPr>
      <xdr:spPr>
        <a:xfrm>
          <a:off x="1968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23271</xdr:rowOff>
    </xdr:from>
    <xdr:ext cx="534377" cy="259045"/>
    <xdr:sp macro="" textlink="">
      <xdr:nvSpPr>
        <xdr:cNvPr id="236" name="テキスト ボックス 235"/>
        <xdr:cNvSpPr txBox="1"/>
      </xdr:nvSpPr>
      <xdr:spPr>
        <a:xfrm>
          <a:off x="1752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112823</xdr:rowOff>
    </xdr:from>
    <xdr:to>
      <xdr:col>1</xdr:col>
      <xdr:colOff>485775</xdr:colOff>
      <xdr:row>97</xdr:row>
      <xdr:rowOff>42973</xdr:rowOff>
    </xdr:to>
    <xdr:sp macro="" textlink="">
      <xdr:nvSpPr>
        <xdr:cNvPr id="237" name="フローチャート : 判断 236"/>
        <xdr:cNvSpPr/>
      </xdr:nvSpPr>
      <xdr:spPr>
        <a:xfrm>
          <a:off x="1079500" y="165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34100</xdr:rowOff>
    </xdr:from>
    <xdr:ext cx="534377" cy="259045"/>
    <xdr:sp macro="" textlink="">
      <xdr:nvSpPr>
        <xdr:cNvPr id="238" name="テキスト ボックス 237"/>
        <xdr:cNvSpPr txBox="1"/>
      </xdr:nvSpPr>
      <xdr:spPr>
        <a:xfrm>
          <a:off x="863111" y="1666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68807</xdr:rowOff>
    </xdr:from>
    <xdr:to>
      <xdr:col>6</xdr:col>
      <xdr:colOff>561975</xdr:colOff>
      <xdr:row>96</xdr:row>
      <xdr:rowOff>170407</xdr:rowOff>
    </xdr:to>
    <xdr:sp macro="" textlink="">
      <xdr:nvSpPr>
        <xdr:cNvPr id="244" name="円/楕円 243"/>
        <xdr:cNvSpPr/>
      </xdr:nvSpPr>
      <xdr:spPr>
        <a:xfrm>
          <a:off x="4584700" y="165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47234</xdr:rowOff>
    </xdr:from>
    <xdr:ext cx="534377" cy="259045"/>
    <xdr:sp macro="" textlink="">
      <xdr:nvSpPr>
        <xdr:cNvPr id="245" name="衛生費該当値テキスト"/>
        <xdr:cNvSpPr txBox="1"/>
      </xdr:nvSpPr>
      <xdr:spPr>
        <a:xfrm>
          <a:off x="4686300" y="165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23160</xdr:rowOff>
    </xdr:from>
    <xdr:to>
      <xdr:col>5</xdr:col>
      <xdr:colOff>409575</xdr:colOff>
      <xdr:row>96</xdr:row>
      <xdr:rowOff>124760</xdr:rowOff>
    </xdr:to>
    <xdr:sp macro="" textlink="">
      <xdr:nvSpPr>
        <xdr:cNvPr id="246" name="円/楕円 245"/>
        <xdr:cNvSpPr/>
      </xdr:nvSpPr>
      <xdr:spPr>
        <a:xfrm>
          <a:off x="3746500" y="164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141287</xdr:rowOff>
    </xdr:from>
    <xdr:ext cx="534377" cy="259045"/>
    <xdr:sp macro="" textlink="">
      <xdr:nvSpPr>
        <xdr:cNvPr id="247" name="テキスト ボックス 246"/>
        <xdr:cNvSpPr txBox="1"/>
      </xdr:nvSpPr>
      <xdr:spPr>
        <a:xfrm>
          <a:off x="3530111" y="162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47992</xdr:rowOff>
    </xdr:from>
    <xdr:to>
      <xdr:col>4</xdr:col>
      <xdr:colOff>206375</xdr:colOff>
      <xdr:row>95</xdr:row>
      <xdr:rowOff>149592</xdr:rowOff>
    </xdr:to>
    <xdr:sp macro="" textlink="">
      <xdr:nvSpPr>
        <xdr:cNvPr id="248" name="円/楕円 247"/>
        <xdr:cNvSpPr/>
      </xdr:nvSpPr>
      <xdr:spPr>
        <a:xfrm>
          <a:off x="2857500" y="163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166119</xdr:rowOff>
    </xdr:from>
    <xdr:ext cx="534377" cy="259045"/>
    <xdr:sp macro="" textlink="">
      <xdr:nvSpPr>
        <xdr:cNvPr id="249" name="テキスト ボックス 248"/>
        <xdr:cNvSpPr txBox="1"/>
      </xdr:nvSpPr>
      <xdr:spPr>
        <a:xfrm>
          <a:off x="2641111" y="1611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85048</xdr:rowOff>
    </xdr:from>
    <xdr:to>
      <xdr:col>3</xdr:col>
      <xdr:colOff>3175</xdr:colOff>
      <xdr:row>97</xdr:row>
      <xdr:rowOff>15198</xdr:rowOff>
    </xdr:to>
    <xdr:sp macro="" textlink="">
      <xdr:nvSpPr>
        <xdr:cNvPr id="250" name="円/楕円 249"/>
        <xdr:cNvSpPr/>
      </xdr:nvSpPr>
      <xdr:spPr>
        <a:xfrm>
          <a:off x="1968500" y="165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31725</xdr:rowOff>
    </xdr:from>
    <xdr:ext cx="534377" cy="259045"/>
    <xdr:sp macro="" textlink="">
      <xdr:nvSpPr>
        <xdr:cNvPr id="251" name="テキスト ボックス 250"/>
        <xdr:cNvSpPr txBox="1"/>
      </xdr:nvSpPr>
      <xdr:spPr>
        <a:xfrm>
          <a:off x="1752111" y="163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85283</xdr:rowOff>
    </xdr:from>
    <xdr:to>
      <xdr:col>1</xdr:col>
      <xdr:colOff>485775</xdr:colOff>
      <xdr:row>97</xdr:row>
      <xdr:rowOff>15433</xdr:rowOff>
    </xdr:to>
    <xdr:sp macro="" textlink="">
      <xdr:nvSpPr>
        <xdr:cNvPr id="252" name="円/楕円 251"/>
        <xdr:cNvSpPr/>
      </xdr:nvSpPr>
      <xdr:spPr>
        <a:xfrm>
          <a:off x="1079500" y="1654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31960</xdr:rowOff>
    </xdr:from>
    <xdr:ext cx="534377" cy="259045"/>
    <xdr:sp macro="" textlink="">
      <xdr:nvSpPr>
        <xdr:cNvPr id="253" name="テキスト ボックス 252"/>
        <xdr:cNvSpPr txBox="1"/>
      </xdr:nvSpPr>
      <xdr:spPr>
        <a:xfrm>
          <a:off x="863111" y="163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76998</xdr:rowOff>
    </xdr:from>
    <xdr:to>
      <xdr:col>15</xdr:col>
      <xdr:colOff>180975</xdr:colOff>
      <xdr:row>39</xdr:row>
      <xdr:rowOff>76998</xdr:rowOff>
    </xdr:to>
    <xdr:cxnSp macro="">
      <xdr:nvCxnSpPr>
        <xdr:cNvPr id="284" name="直線コネクタ 283"/>
        <xdr:cNvCxnSpPr/>
      </xdr:nvCxnSpPr>
      <xdr:spPr>
        <a:xfrm>
          <a:off x="9639300" y="6763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76672</xdr:rowOff>
    </xdr:from>
    <xdr:to>
      <xdr:col>14</xdr:col>
      <xdr:colOff>28575</xdr:colOff>
      <xdr:row>39</xdr:row>
      <xdr:rowOff>76998</xdr:rowOff>
    </xdr:to>
    <xdr:cxnSp macro="">
      <xdr:nvCxnSpPr>
        <xdr:cNvPr id="287" name="直線コネクタ 286"/>
        <xdr:cNvCxnSpPr/>
      </xdr:nvCxnSpPr>
      <xdr:spPr>
        <a:xfrm>
          <a:off x="8750300" y="676322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88755</xdr:rowOff>
    </xdr:from>
    <xdr:to>
      <xdr:col>12</xdr:col>
      <xdr:colOff>511175</xdr:colOff>
      <xdr:row>39</xdr:row>
      <xdr:rowOff>76672</xdr:rowOff>
    </xdr:to>
    <xdr:cxnSp macro="">
      <xdr:nvCxnSpPr>
        <xdr:cNvPr id="290" name="直線コネクタ 289"/>
        <xdr:cNvCxnSpPr/>
      </xdr:nvCxnSpPr>
      <xdr:spPr>
        <a:xfrm>
          <a:off x="7861300" y="6432405"/>
          <a:ext cx="889000" cy="33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1" name="フローチャート : 判断 290"/>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104810</xdr:rowOff>
    </xdr:from>
    <xdr:ext cx="469744" cy="259045"/>
    <xdr:sp macro="" textlink="">
      <xdr:nvSpPr>
        <xdr:cNvPr id="292" name="テキスト ボックス 291"/>
        <xdr:cNvSpPr txBox="1"/>
      </xdr:nvSpPr>
      <xdr:spPr>
        <a:xfrm>
          <a:off x="8515427"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162887</xdr:rowOff>
    </xdr:from>
    <xdr:to>
      <xdr:col>11</xdr:col>
      <xdr:colOff>307975</xdr:colOff>
      <xdr:row>37</xdr:row>
      <xdr:rowOff>88755</xdr:rowOff>
    </xdr:to>
    <xdr:cxnSp macro="">
      <xdr:nvCxnSpPr>
        <xdr:cNvPr id="293" name="直線コネクタ 292"/>
        <xdr:cNvCxnSpPr/>
      </xdr:nvCxnSpPr>
      <xdr:spPr>
        <a:xfrm>
          <a:off x="6972300" y="6335087"/>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294" name="フローチャート : 判断 293"/>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1940</xdr:rowOff>
    </xdr:from>
    <xdr:ext cx="469744" cy="259045"/>
    <xdr:sp macro="" textlink="">
      <xdr:nvSpPr>
        <xdr:cNvPr id="295" name="テキスト ボックス 294"/>
        <xdr:cNvSpPr txBox="1"/>
      </xdr:nvSpPr>
      <xdr:spPr>
        <a:xfrm>
          <a:off x="7626427"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296" name="フローチャート : 判断 295"/>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63662</xdr:rowOff>
    </xdr:from>
    <xdr:ext cx="469744" cy="259045"/>
    <xdr:sp macro="" textlink="">
      <xdr:nvSpPr>
        <xdr:cNvPr id="297" name="テキスト ボックス 296"/>
        <xdr:cNvSpPr txBox="1"/>
      </xdr:nvSpPr>
      <xdr:spPr>
        <a:xfrm>
          <a:off x="6737427" y="589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26198</xdr:rowOff>
    </xdr:from>
    <xdr:to>
      <xdr:col>15</xdr:col>
      <xdr:colOff>231775</xdr:colOff>
      <xdr:row>39</xdr:row>
      <xdr:rowOff>127798</xdr:rowOff>
    </xdr:to>
    <xdr:sp macro="" textlink="">
      <xdr:nvSpPr>
        <xdr:cNvPr id="303" name="円/楕円 302"/>
        <xdr:cNvSpPr/>
      </xdr:nvSpPr>
      <xdr:spPr>
        <a:xfrm>
          <a:off x="104267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112575</xdr:rowOff>
    </xdr:from>
    <xdr:ext cx="313932" cy="259045"/>
    <xdr:sp macro="" textlink="">
      <xdr:nvSpPr>
        <xdr:cNvPr id="304" name="労働費該当値テキスト"/>
        <xdr:cNvSpPr txBox="1"/>
      </xdr:nvSpPr>
      <xdr:spPr>
        <a:xfrm>
          <a:off x="10528300" y="6627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26198</xdr:rowOff>
    </xdr:from>
    <xdr:to>
      <xdr:col>14</xdr:col>
      <xdr:colOff>79375</xdr:colOff>
      <xdr:row>39</xdr:row>
      <xdr:rowOff>127798</xdr:rowOff>
    </xdr:to>
    <xdr:sp macro="" textlink="">
      <xdr:nvSpPr>
        <xdr:cNvPr id="305" name="円/楕円 304"/>
        <xdr:cNvSpPr/>
      </xdr:nvSpPr>
      <xdr:spPr>
        <a:xfrm>
          <a:off x="9588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118925</xdr:rowOff>
    </xdr:from>
    <xdr:ext cx="313932" cy="259045"/>
    <xdr:sp macro="" textlink="">
      <xdr:nvSpPr>
        <xdr:cNvPr id="306" name="テキスト ボックス 305"/>
        <xdr:cNvSpPr txBox="1"/>
      </xdr:nvSpPr>
      <xdr:spPr>
        <a:xfrm>
          <a:off x="9482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25872</xdr:rowOff>
    </xdr:from>
    <xdr:to>
      <xdr:col>12</xdr:col>
      <xdr:colOff>561975</xdr:colOff>
      <xdr:row>39</xdr:row>
      <xdr:rowOff>127472</xdr:rowOff>
    </xdr:to>
    <xdr:sp macro="" textlink="">
      <xdr:nvSpPr>
        <xdr:cNvPr id="307" name="円/楕円 306"/>
        <xdr:cNvSpPr/>
      </xdr:nvSpPr>
      <xdr:spPr>
        <a:xfrm>
          <a:off x="8699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118599</xdr:rowOff>
    </xdr:from>
    <xdr:ext cx="313932" cy="259045"/>
    <xdr:sp macro="" textlink="">
      <xdr:nvSpPr>
        <xdr:cNvPr id="308" name="テキスト ボックス 307"/>
        <xdr:cNvSpPr txBox="1"/>
      </xdr:nvSpPr>
      <xdr:spPr>
        <a:xfrm>
          <a:off x="8593333" y="6805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37955</xdr:rowOff>
    </xdr:from>
    <xdr:to>
      <xdr:col>11</xdr:col>
      <xdr:colOff>358775</xdr:colOff>
      <xdr:row>37</xdr:row>
      <xdr:rowOff>139555</xdr:rowOff>
    </xdr:to>
    <xdr:sp macro="" textlink="">
      <xdr:nvSpPr>
        <xdr:cNvPr id="309" name="円/楕円 308"/>
        <xdr:cNvSpPr/>
      </xdr:nvSpPr>
      <xdr:spPr>
        <a:xfrm>
          <a:off x="7810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130682</xdr:rowOff>
    </xdr:from>
    <xdr:ext cx="469744" cy="259045"/>
    <xdr:sp macro="" textlink="">
      <xdr:nvSpPr>
        <xdr:cNvPr id="310" name="テキスト ボックス 309"/>
        <xdr:cNvSpPr txBox="1"/>
      </xdr:nvSpPr>
      <xdr:spPr>
        <a:xfrm>
          <a:off x="7626427" y="647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112087</xdr:rowOff>
    </xdr:from>
    <xdr:to>
      <xdr:col>10</xdr:col>
      <xdr:colOff>155575</xdr:colOff>
      <xdr:row>37</xdr:row>
      <xdr:rowOff>42237</xdr:rowOff>
    </xdr:to>
    <xdr:sp macro="" textlink="">
      <xdr:nvSpPr>
        <xdr:cNvPr id="311" name="円/楕円 310"/>
        <xdr:cNvSpPr/>
      </xdr:nvSpPr>
      <xdr:spPr>
        <a:xfrm>
          <a:off x="6921500" y="6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33364</xdr:rowOff>
    </xdr:from>
    <xdr:ext cx="469744" cy="259045"/>
    <xdr:sp macro="" textlink="">
      <xdr:nvSpPr>
        <xdr:cNvPr id="312" name="テキスト ボックス 311"/>
        <xdr:cNvSpPr txBox="1"/>
      </xdr:nvSpPr>
      <xdr:spPr>
        <a:xfrm>
          <a:off x="6737427" y="6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73457</xdr:rowOff>
    </xdr:from>
    <xdr:to>
      <xdr:col>15</xdr:col>
      <xdr:colOff>180975</xdr:colOff>
      <xdr:row>57</xdr:row>
      <xdr:rowOff>136995</xdr:rowOff>
    </xdr:to>
    <xdr:cxnSp macro="">
      <xdr:nvCxnSpPr>
        <xdr:cNvPr id="341" name="直線コネクタ 340"/>
        <xdr:cNvCxnSpPr/>
      </xdr:nvCxnSpPr>
      <xdr:spPr>
        <a:xfrm>
          <a:off x="9639300" y="9846107"/>
          <a:ext cx="838200" cy="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73457</xdr:rowOff>
    </xdr:from>
    <xdr:to>
      <xdr:col>14</xdr:col>
      <xdr:colOff>28575</xdr:colOff>
      <xdr:row>57</xdr:row>
      <xdr:rowOff>84595</xdr:rowOff>
    </xdr:to>
    <xdr:cxnSp macro="">
      <xdr:nvCxnSpPr>
        <xdr:cNvPr id="344" name="直線コネクタ 343"/>
        <xdr:cNvCxnSpPr/>
      </xdr:nvCxnSpPr>
      <xdr:spPr>
        <a:xfrm flipV="1">
          <a:off x="8750300" y="9846107"/>
          <a:ext cx="8890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66586</xdr:rowOff>
    </xdr:from>
    <xdr:to>
      <xdr:col>12</xdr:col>
      <xdr:colOff>511175</xdr:colOff>
      <xdr:row>57</xdr:row>
      <xdr:rowOff>84595</xdr:rowOff>
    </xdr:to>
    <xdr:cxnSp macro="">
      <xdr:nvCxnSpPr>
        <xdr:cNvPr id="347" name="直線コネクタ 346"/>
        <xdr:cNvCxnSpPr/>
      </xdr:nvCxnSpPr>
      <xdr:spPr>
        <a:xfrm>
          <a:off x="7861300" y="9839236"/>
          <a:ext cx="889000" cy="1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48" name="フローチャート : 判断 347"/>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76064</xdr:rowOff>
    </xdr:from>
    <xdr:ext cx="534377" cy="259045"/>
    <xdr:sp macro="" textlink="">
      <xdr:nvSpPr>
        <xdr:cNvPr id="349" name="テキスト ボックス 348"/>
        <xdr:cNvSpPr txBox="1"/>
      </xdr:nvSpPr>
      <xdr:spPr>
        <a:xfrm>
          <a:off x="8483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66586</xdr:rowOff>
    </xdr:from>
    <xdr:to>
      <xdr:col>11</xdr:col>
      <xdr:colOff>307975</xdr:colOff>
      <xdr:row>57</xdr:row>
      <xdr:rowOff>76060</xdr:rowOff>
    </xdr:to>
    <xdr:cxnSp macro="">
      <xdr:nvCxnSpPr>
        <xdr:cNvPr id="350" name="直線コネクタ 349"/>
        <xdr:cNvCxnSpPr/>
      </xdr:nvCxnSpPr>
      <xdr:spPr>
        <a:xfrm flipV="1">
          <a:off x="6972300" y="9839236"/>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1" name="フローチャート : 判断 350"/>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81335</xdr:rowOff>
    </xdr:from>
    <xdr:ext cx="534377" cy="259045"/>
    <xdr:sp macro="" textlink="">
      <xdr:nvSpPr>
        <xdr:cNvPr id="352" name="テキスト ボックス 351"/>
        <xdr:cNvSpPr txBox="1"/>
      </xdr:nvSpPr>
      <xdr:spPr>
        <a:xfrm>
          <a:off x="7594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3" name="フローチャート : 判断 352"/>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99153</xdr:rowOff>
    </xdr:from>
    <xdr:ext cx="534377" cy="259045"/>
    <xdr:sp macro="" textlink="">
      <xdr:nvSpPr>
        <xdr:cNvPr id="354" name="テキスト ボックス 353"/>
        <xdr:cNvSpPr txBox="1"/>
      </xdr:nvSpPr>
      <xdr:spPr>
        <a:xfrm>
          <a:off x="6705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86195</xdr:rowOff>
    </xdr:from>
    <xdr:to>
      <xdr:col>15</xdr:col>
      <xdr:colOff>231775</xdr:colOff>
      <xdr:row>58</xdr:row>
      <xdr:rowOff>16345</xdr:rowOff>
    </xdr:to>
    <xdr:sp macro="" textlink="">
      <xdr:nvSpPr>
        <xdr:cNvPr id="360" name="円/楕円 359"/>
        <xdr:cNvSpPr/>
      </xdr:nvSpPr>
      <xdr:spPr>
        <a:xfrm>
          <a:off x="104267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64622</xdr:rowOff>
    </xdr:from>
    <xdr:ext cx="534377" cy="259045"/>
    <xdr:sp macro="" textlink="">
      <xdr:nvSpPr>
        <xdr:cNvPr id="361" name="農林水産業費該当値テキスト"/>
        <xdr:cNvSpPr txBox="1"/>
      </xdr:nvSpPr>
      <xdr:spPr>
        <a:xfrm>
          <a:off x="10528300"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22657</xdr:rowOff>
    </xdr:from>
    <xdr:to>
      <xdr:col>14</xdr:col>
      <xdr:colOff>79375</xdr:colOff>
      <xdr:row>57</xdr:row>
      <xdr:rowOff>124257</xdr:rowOff>
    </xdr:to>
    <xdr:sp macro="" textlink="">
      <xdr:nvSpPr>
        <xdr:cNvPr id="362" name="円/楕円 361"/>
        <xdr:cNvSpPr/>
      </xdr:nvSpPr>
      <xdr:spPr>
        <a:xfrm>
          <a:off x="9588500" y="97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115384</xdr:rowOff>
    </xdr:from>
    <xdr:ext cx="534377" cy="259045"/>
    <xdr:sp macro="" textlink="">
      <xdr:nvSpPr>
        <xdr:cNvPr id="363" name="テキスト ボックス 362"/>
        <xdr:cNvSpPr txBox="1"/>
      </xdr:nvSpPr>
      <xdr:spPr>
        <a:xfrm>
          <a:off x="9372111" y="98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33795</xdr:rowOff>
    </xdr:from>
    <xdr:to>
      <xdr:col>12</xdr:col>
      <xdr:colOff>561975</xdr:colOff>
      <xdr:row>57</xdr:row>
      <xdr:rowOff>135395</xdr:rowOff>
    </xdr:to>
    <xdr:sp macro="" textlink="">
      <xdr:nvSpPr>
        <xdr:cNvPr id="364" name="円/楕円 363"/>
        <xdr:cNvSpPr/>
      </xdr:nvSpPr>
      <xdr:spPr>
        <a:xfrm>
          <a:off x="8699500" y="98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151922</xdr:rowOff>
    </xdr:from>
    <xdr:ext cx="534377" cy="259045"/>
    <xdr:sp macro="" textlink="">
      <xdr:nvSpPr>
        <xdr:cNvPr id="365" name="テキスト ボックス 364"/>
        <xdr:cNvSpPr txBox="1"/>
      </xdr:nvSpPr>
      <xdr:spPr>
        <a:xfrm>
          <a:off x="8483111" y="95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15786</xdr:rowOff>
    </xdr:from>
    <xdr:to>
      <xdr:col>11</xdr:col>
      <xdr:colOff>358775</xdr:colOff>
      <xdr:row>57</xdr:row>
      <xdr:rowOff>117386</xdr:rowOff>
    </xdr:to>
    <xdr:sp macro="" textlink="">
      <xdr:nvSpPr>
        <xdr:cNvPr id="366" name="円/楕円 365"/>
        <xdr:cNvSpPr/>
      </xdr:nvSpPr>
      <xdr:spPr>
        <a:xfrm>
          <a:off x="7810500" y="97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133913</xdr:rowOff>
    </xdr:from>
    <xdr:ext cx="534377" cy="259045"/>
    <xdr:sp macro="" textlink="">
      <xdr:nvSpPr>
        <xdr:cNvPr id="367" name="テキスト ボックス 366"/>
        <xdr:cNvSpPr txBox="1"/>
      </xdr:nvSpPr>
      <xdr:spPr>
        <a:xfrm>
          <a:off x="7594111" y="95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25260</xdr:rowOff>
    </xdr:from>
    <xdr:to>
      <xdr:col>10</xdr:col>
      <xdr:colOff>155575</xdr:colOff>
      <xdr:row>57</xdr:row>
      <xdr:rowOff>126860</xdr:rowOff>
    </xdr:to>
    <xdr:sp macro="" textlink="">
      <xdr:nvSpPr>
        <xdr:cNvPr id="368" name="円/楕円 367"/>
        <xdr:cNvSpPr/>
      </xdr:nvSpPr>
      <xdr:spPr>
        <a:xfrm>
          <a:off x="6921500" y="97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143387</xdr:rowOff>
    </xdr:from>
    <xdr:ext cx="534377" cy="259045"/>
    <xdr:sp macro="" textlink="">
      <xdr:nvSpPr>
        <xdr:cNvPr id="369" name="テキスト ボックス 368"/>
        <xdr:cNvSpPr txBox="1"/>
      </xdr:nvSpPr>
      <xdr:spPr>
        <a:xfrm>
          <a:off x="6705111" y="95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164415</xdr:rowOff>
    </xdr:from>
    <xdr:to>
      <xdr:col>15</xdr:col>
      <xdr:colOff>180975</xdr:colOff>
      <xdr:row>78</xdr:row>
      <xdr:rowOff>66790</xdr:rowOff>
    </xdr:to>
    <xdr:cxnSp macro="">
      <xdr:nvCxnSpPr>
        <xdr:cNvPr id="398" name="直線コネクタ 397"/>
        <xdr:cNvCxnSpPr/>
      </xdr:nvCxnSpPr>
      <xdr:spPr>
        <a:xfrm>
          <a:off x="9639300" y="13366065"/>
          <a:ext cx="838200" cy="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164415</xdr:rowOff>
    </xdr:from>
    <xdr:to>
      <xdr:col>14</xdr:col>
      <xdr:colOff>28575</xdr:colOff>
      <xdr:row>78</xdr:row>
      <xdr:rowOff>48501</xdr:rowOff>
    </xdr:to>
    <xdr:cxnSp macro="">
      <xdr:nvCxnSpPr>
        <xdr:cNvPr id="401" name="直線コネクタ 400"/>
        <xdr:cNvCxnSpPr/>
      </xdr:nvCxnSpPr>
      <xdr:spPr>
        <a:xfrm flipV="1">
          <a:off x="8750300" y="13366065"/>
          <a:ext cx="8890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48501</xdr:rowOff>
    </xdr:from>
    <xdr:to>
      <xdr:col>12</xdr:col>
      <xdr:colOff>511175</xdr:colOff>
      <xdr:row>78</xdr:row>
      <xdr:rowOff>52552</xdr:rowOff>
    </xdr:to>
    <xdr:cxnSp macro="">
      <xdr:nvCxnSpPr>
        <xdr:cNvPr id="404" name="直線コネクタ 403"/>
        <xdr:cNvCxnSpPr/>
      </xdr:nvCxnSpPr>
      <xdr:spPr>
        <a:xfrm flipV="1">
          <a:off x="7861300" y="13421601"/>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50381</xdr:rowOff>
    </xdr:from>
    <xdr:to>
      <xdr:col>12</xdr:col>
      <xdr:colOff>561975</xdr:colOff>
      <xdr:row>78</xdr:row>
      <xdr:rowOff>151981</xdr:rowOff>
    </xdr:to>
    <xdr:sp macro="" textlink="">
      <xdr:nvSpPr>
        <xdr:cNvPr id="405" name="フローチャート : 判断 404"/>
        <xdr:cNvSpPr/>
      </xdr:nvSpPr>
      <xdr:spPr>
        <a:xfrm>
          <a:off x="8699500" y="1342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143108</xdr:rowOff>
    </xdr:from>
    <xdr:ext cx="469744" cy="259045"/>
    <xdr:sp macro="" textlink="">
      <xdr:nvSpPr>
        <xdr:cNvPr id="406" name="テキスト ボックス 405"/>
        <xdr:cNvSpPr txBox="1"/>
      </xdr:nvSpPr>
      <xdr:spPr>
        <a:xfrm>
          <a:off x="8515427" y="1351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52552</xdr:rowOff>
    </xdr:from>
    <xdr:to>
      <xdr:col>11</xdr:col>
      <xdr:colOff>307975</xdr:colOff>
      <xdr:row>78</xdr:row>
      <xdr:rowOff>60871</xdr:rowOff>
    </xdr:to>
    <xdr:cxnSp macro="">
      <xdr:nvCxnSpPr>
        <xdr:cNvPr id="407" name="直線コネクタ 406"/>
        <xdr:cNvCxnSpPr/>
      </xdr:nvCxnSpPr>
      <xdr:spPr>
        <a:xfrm flipV="1">
          <a:off x="6972300" y="13425652"/>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55587</xdr:rowOff>
    </xdr:from>
    <xdr:to>
      <xdr:col>11</xdr:col>
      <xdr:colOff>358775</xdr:colOff>
      <xdr:row>78</xdr:row>
      <xdr:rowOff>157187</xdr:rowOff>
    </xdr:to>
    <xdr:sp macro="" textlink="">
      <xdr:nvSpPr>
        <xdr:cNvPr id="408" name="フローチャート : 判断 407"/>
        <xdr:cNvSpPr/>
      </xdr:nvSpPr>
      <xdr:spPr>
        <a:xfrm>
          <a:off x="7810500" y="1342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148314</xdr:rowOff>
    </xdr:from>
    <xdr:ext cx="469744" cy="259045"/>
    <xdr:sp macro="" textlink="">
      <xdr:nvSpPr>
        <xdr:cNvPr id="409" name="テキスト ボックス 408"/>
        <xdr:cNvSpPr txBox="1"/>
      </xdr:nvSpPr>
      <xdr:spPr>
        <a:xfrm>
          <a:off x="7626427" y="1352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60833</xdr:rowOff>
    </xdr:from>
    <xdr:to>
      <xdr:col>10</xdr:col>
      <xdr:colOff>155575</xdr:colOff>
      <xdr:row>78</xdr:row>
      <xdr:rowOff>162433</xdr:rowOff>
    </xdr:to>
    <xdr:sp macro="" textlink="">
      <xdr:nvSpPr>
        <xdr:cNvPr id="410" name="フローチャート : 判断 409"/>
        <xdr:cNvSpPr/>
      </xdr:nvSpPr>
      <xdr:spPr>
        <a:xfrm>
          <a:off x="6921500" y="1343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153560</xdr:rowOff>
    </xdr:from>
    <xdr:ext cx="469744" cy="259045"/>
    <xdr:sp macro="" textlink="">
      <xdr:nvSpPr>
        <xdr:cNvPr id="411" name="テキスト ボックス 410"/>
        <xdr:cNvSpPr txBox="1"/>
      </xdr:nvSpPr>
      <xdr:spPr>
        <a:xfrm>
          <a:off x="6737427" y="135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15990</xdr:rowOff>
    </xdr:from>
    <xdr:to>
      <xdr:col>15</xdr:col>
      <xdr:colOff>231775</xdr:colOff>
      <xdr:row>78</xdr:row>
      <xdr:rowOff>117590</xdr:rowOff>
    </xdr:to>
    <xdr:sp macro="" textlink="">
      <xdr:nvSpPr>
        <xdr:cNvPr id="417" name="円/楕円 416"/>
        <xdr:cNvSpPr/>
      </xdr:nvSpPr>
      <xdr:spPr>
        <a:xfrm>
          <a:off x="10426700" y="133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102367</xdr:rowOff>
    </xdr:from>
    <xdr:ext cx="534377" cy="259045"/>
    <xdr:sp macro="" textlink="">
      <xdr:nvSpPr>
        <xdr:cNvPr id="418" name="商工費該当値テキスト"/>
        <xdr:cNvSpPr txBox="1"/>
      </xdr:nvSpPr>
      <xdr:spPr>
        <a:xfrm>
          <a:off x="10528300" y="133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113615</xdr:rowOff>
    </xdr:from>
    <xdr:to>
      <xdr:col>14</xdr:col>
      <xdr:colOff>79375</xdr:colOff>
      <xdr:row>78</xdr:row>
      <xdr:rowOff>43765</xdr:rowOff>
    </xdr:to>
    <xdr:sp macro="" textlink="">
      <xdr:nvSpPr>
        <xdr:cNvPr id="419" name="円/楕円 418"/>
        <xdr:cNvSpPr/>
      </xdr:nvSpPr>
      <xdr:spPr>
        <a:xfrm>
          <a:off x="9588500" y="133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34892</xdr:rowOff>
    </xdr:from>
    <xdr:ext cx="534377" cy="259045"/>
    <xdr:sp macro="" textlink="">
      <xdr:nvSpPr>
        <xdr:cNvPr id="420" name="テキスト ボックス 419"/>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169151</xdr:rowOff>
    </xdr:from>
    <xdr:to>
      <xdr:col>12</xdr:col>
      <xdr:colOff>561975</xdr:colOff>
      <xdr:row>78</xdr:row>
      <xdr:rowOff>99301</xdr:rowOff>
    </xdr:to>
    <xdr:sp macro="" textlink="">
      <xdr:nvSpPr>
        <xdr:cNvPr id="421" name="円/楕円 420"/>
        <xdr:cNvSpPr/>
      </xdr:nvSpPr>
      <xdr:spPr>
        <a:xfrm>
          <a:off x="8699500" y="133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115828</xdr:rowOff>
    </xdr:from>
    <xdr:ext cx="534377" cy="259045"/>
    <xdr:sp macro="" textlink="">
      <xdr:nvSpPr>
        <xdr:cNvPr id="422" name="テキスト ボックス 421"/>
        <xdr:cNvSpPr txBox="1"/>
      </xdr:nvSpPr>
      <xdr:spPr>
        <a:xfrm>
          <a:off x="8483111" y="131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1752</xdr:rowOff>
    </xdr:from>
    <xdr:to>
      <xdr:col>11</xdr:col>
      <xdr:colOff>358775</xdr:colOff>
      <xdr:row>78</xdr:row>
      <xdr:rowOff>103352</xdr:rowOff>
    </xdr:to>
    <xdr:sp macro="" textlink="">
      <xdr:nvSpPr>
        <xdr:cNvPr id="423" name="円/楕円 422"/>
        <xdr:cNvSpPr/>
      </xdr:nvSpPr>
      <xdr:spPr>
        <a:xfrm>
          <a:off x="7810500" y="133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119879</xdr:rowOff>
    </xdr:from>
    <xdr:ext cx="534377" cy="259045"/>
    <xdr:sp macro="" textlink="">
      <xdr:nvSpPr>
        <xdr:cNvPr id="424" name="テキスト ボックス 423"/>
        <xdr:cNvSpPr txBox="1"/>
      </xdr:nvSpPr>
      <xdr:spPr>
        <a:xfrm>
          <a:off x="7594111" y="131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10071</xdr:rowOff>
    </xdr:from>
    <xdr:to>
      <xdr:col>10</xdr:col>
      <xdr:colOff>155575</xdr:colOff>
      <xdr:row>78</xdr:row>
      <xdr:rowOff>111671</xdr:rowOff>
    </xdr:to>
    <xdr:sp macro="" textlink="">
      <xdr:nvSpPr>
        <xdr:cNvPr id="425" name="円/楕円 424"/>
        <xdr:cNvSpPr/>
      </xdr:nvSpPr>
      <xdr:spPr>
        <a:xfrm>
          <a:off x="6921500" y="133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128198</xdr:rowOff>
    </xdr:from>
    <xdr:ext cx="534377" cy="259045"/>
    <xdr:sp macro="" textlink="">
      <xdr:nvSpPr>
        <xdr:cNvPr id="426" name="テキスト ボックス 425"/>
        <xdr:cNvSpPr txBox="1"/>
      </xdr:nvSpPr>
      <xdr:spPr>
        <a:xfrm>
          <a:off x="6705111" y="131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171075</xdr:rowOff>
    </xdr:from>
    <xdr:to>
      <xdr:col>15</xdr:col>
      <xdr:colOff>180975</xdr:colOff>
      <xdr:row>97</xdr:row>
      <xdr:rowOff>41763</xdr:rowOff>
    </xdr:to>
    <xdr:cxnSp macro="">
      <xdr:nvCxnSpPr>
        <xdr:cNvPr id="459" name="直線コネクタ 458"/>
        <xdr:cNvCxnSpPr/>
      </xdr:nvCxnSpPr>
      <xdr:spPr>
        <a:xfrm flipV="1">
          <a:off x="9639300" y="16630275"/>
          <a:ext cx="8382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41763</xdr:rowOff>
    </xdr:from>
    <xdr:to>
      <xdr:col>14</xdr:col>
      <xdr:colOff>28575</xdr:colOff>
      <xdr:row>97</xdr:row>
      <xdr:rowOff>52155</xdr:rowOff>
    </xdr:to>
    <xdr:cxnSp macro="">
      <xdr:nvCxnSpPr>
        <xdr:cNvPr id="462" name="直線コネクタ 461"/>
        <xdr:cNvCxnSpPr/>
      </xdr:nvCxnSpPr>
      <xdr:spPr>
        <a:xfrm flipV="1">
          <a:off x="8750300" y="16672413"/>
          <a:ext cx="889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45993</xdr:rowOff>
    </xdr:from>
    <xdr:to>
      <xdr:col>12</xdr:col>
      <xdr:colOff>511175</xdr:colOff>
      <xdr:row>97</xdr:row>
      <xdr:rowOff>52155</xdr:rowOff>
    </xdr:to>
    <xdr:cxnSp macro="">
      <xdr:nvCxnSpPr>
        <xdr:cNvPr id="465" name="直線コネクタ 464"/>
        <xdr:cNvCxnSpPr/>
      </xdr:nvCxnSpPr>
      <xdr:spPr>
        <a:xfrm>
          <a:off x="7861300" y="16676643"/>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155727</xdr:rowOff>
    </xdr:from>
    <xdr:to>
      <xdr:col>12</xdr:col>
      <xdr:colOff>561975</xdr:colOff>
      <xdr:row>97</xdr:row>
      <xdr:rowOff>85877</xdr:rowOff>
    </xdr:to>
    <xdr:sp macro="" textlink="">
      <xdr:nvSpPr>
        <xdr:cNvPr id="466" name="フローチャート : 判断 465"/>
        <xdr:cNvSpPr/>
      </xdr:nvSpPr>
      <xdr:spPr>
        <a:xfrm>
          <a:off x="8699500" y="166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102404</xdr:rowOff>
    </xdr:from>
    <xdr:ext cx="534377" cy="259045"/>
    <xdr:sp macro="" textlink="">
      <xdr:nvSpPr>
        <xdr:cNvPr id="467" name="テキスト ボックス 466"/>
        <xdr:cNvSpPr txBox="1"/>
      </xdr:nvSpPr>
      <xdr:spPr>
        <a:xfrm>
          <a:off x="8483111" y="163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45631</xdr:rowOff>
    </xdr:from>
    <xdr:to>
      <xdr:col>11</xdr:col>
      <xdr:colOff>307975</xdr:colOff>
      <xdr:row>97</xdr:row>
      <xdr:rowOff>45993</xdr:rowOff>
    </xdr:to>
    <xdr:cxnSp macro="">
      <xdr:nvCxnSpPr>
        <xdr:cNvPr id="468" name="直線コネクタ 467"/>
        <xdr:cNvCxnSpPr/>
      </xdr:nvCxnSpPr>
      <xdr:spPr>
        <a:xfrm>
          <a:off x="6972300" y="16676281"/>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140973</xdr:rowOff>
    </xdr:from>
    <xdr:to>
      <xdr:col>11</xdr:col>
      <xdr:colOff>358775</xdr:colOff>
      <xdr:row>97</xdr:row>
      <xdr:rowOff>71123</xdr:rowOff>
    </xdr:to>
    <xdr:sp macro="" textlink="">
      <xdr:nvSpPr>
        <xdr:cNvPr id="469" name="フローチャート : 判断 468"/>
        <xdr:cNvSpPr/>
      </xdr:nvSpPr>
      <xdr:spPr>
        <a:xfrm>
          <a:off x="7810500" y="166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87650</xdr:rowOff>
    </xdr:from>
    <xdr:ext cx="534377" cy="259045"/>
    <xdr:sp macro="" textlink="">
      <xdr:nvSpPr>
        <xdr:cNvPr id="470" name="テキスト ボックス 469"/>
        <xdr:cNvSpPr txBox="1"/>
      </xdr:nvSpPr>
      <xdr:spPr>
        <a:xfrm>
          <a:off x="7594111" y="163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33893</xdr:rowOff>
    </xdr:from>
    <xdr:to>
      <xdr:col>10</xdr:col>
      <xdr:colOff>155575</xdr:colOff>
      <xdr:row>97</xdr:row>
      <xdr:rowOff>135493</xdr:rowOff>
    </xdr:to>
    <xdr:sp macro="" textlink="">
      <xdr:nvSpPr>
        <xdr:cNvPr id="471" name="フローチャート : 判断 470"/>
        <xdr:cNvSpPr/>
      </xdr:nvSpPr>
      <xdr:spPr>
        <a:xfrm>
          <a:off x="6921500" y="1666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126620</xdr:rowOff>
    </xdr:from>
    <xdr:ext cx="534377" cy="259045"/>
    <xdr:sp macro="" textlink="">
      <xdr:nvSpPr>
        <xdr:cNvPr id="472" name="テキスト ボックス 471"/>
        <xdr:cNvSpPr txBox="1"/>
      </xdr:nvSpPr>
      <xdr:spPr>
        <a:xfrm>
          <a:off x="6705111" y="167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120275</xdr:rowOff>
    </xdr:from>
    <xdr:to>
      <xdr:col>15</xdr:col>
      <xdr:colOff>231775</xdr:colOff>
      <xdr:row>97</xdr:row>
      <xdr:rowOff>50425</xdr:rowOff>
    </xdr:to>
    <xdr:sp macro="" textlink="">
      <xdr:nvSpPr>
        <xdr:cNvPr id="478" name="円/楕円 477"/>
        <xdr:cNvSpPr/>
      </xdr:nvSpPr>
      <xdr:spPr>
        <a:xfrm>
          <a:off x="10426700" y="16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98702</xdr:rowOff>
    </xdr:from>
    <xdr:ext cx="534377" cy="259045"/>
    <xdr:sp macro="" textlink="">
      <xdr:nvSpPr>
        <xdr:cNvPr id="479" name="土木費該当値テキスト"/>
        <xdr:cNvSpPr txBox="1"/>
      </xdr:nvSpPr>
      <xdr:spPr>
        <a:xfrm>
          <a:off x="10528300" y="165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162413</xdr:rowOff>
    </xdr:from>
    <xdr:to>
      <xdr:col>14</xdr:col>
      <xdr:colOff>79375</xdr:colOff>
      <xdr:row>97</xdr:row>
      <xdr:rowOff>92563</xdr:rowOff>
    </xdr:to>
    <xdr:sp macro="" textlink="">
      <xdr:nvSpPr>
        <xdr:cNvPr id="480" name="円/楕円 479"/>
        <xdr:cNvSpPr/>
      </xdr:nvSpPr>
      <xdr:spPr>
        <a:xfrm>
          <a:off x="9588500" y="166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83690</xdr:rowOff>
    </xdr:from>
    <xdr:ext cx="534377" cy="259045"/>
    <xdr:sp macro="" textlink="">
      <xdr:nvSpPr>
        <xdr:cNvPr id="481" name="テキスト ボックス 480"/>
        <xdr:cNvSpPr txBox="1"/>
      </xdr:nvSpPr>
      <xdr:spPr>
        <a:xfrm>
          <a:off x="9372111" y="1671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1355</xdr:rowOff>
    </xdr:from>
    <xdr:to>
      <xdr:col>12</xdr:col>
      <xdr:colOff>561975</xdr:colOff>
      <xdr:row>97</xdr:row>
      <xdr:rowOff>102955</xdr:rowOff>
    </xdr:to>
    <xdr:sp macro="" textlink="">
      <xdr:nvSpPr>
        <xdr:cNvPr id="482" name="円/楕円 481"/>
        <xdr:cNvSpPr/>
      </xdr:nvSpPr>
      <xdr:spPr>
        <a:xfrm>
          <a:off x="8699500" y="166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94082</xdr:rowOff>
    </xdr:from>
    <xdr:ext cx="534377" cy="259045"/>
    <xdr:sp macro="" textlink="">
      <xdr:nvSpPr>
        <xdr:cNvPr id="483" name="テキスト ボックス 482"/>
        <xdr:cNvSpPr txBox="1"/>
      </xdr:nvSpPr>
      <xdr:spPr>
        <a:xfrm>
          <a:off x="8483111" y="1672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166643</xdr:rowOff>
    </xdr:from>
    <xdr:to>
      <xdr:col>11</xdr:col>
      <xdr:colOff>358775</xdr:colOff>
      <xdr:row>97</xdr:row>
      <xdr:rowOff>96793</xdr:rowOff>
    </xdr:to>
    <xdr:sp macro="" textlink="">
      <xdr:nvSpPr>
        <xdr:cNvPr id="484" name="円/楕円 483"/>
        <xdr:cNvSpPr/>
      </xdr:nvSpPr>
      <xdr:spPr>
        <a:xfrm>
          <a:off x="7810500" y="166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87920</xdr:rowOff>
    </xdr:from>
    <xdr:ext cx="534377" cy="259045"/>
    <xdr:sp macro="" textlink="">
      <xdr:nvSpPr>
        <xdr:cNvPr id="485" name="テキスト ボックス 484"/>
        <xdr:cNvSpPr txBox="1"/>
      </xdr:nvSpPr>
      <xdr:spPr>
        <a:xfrm>
          <a:off x="7594111" y="1671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166281</xdr:rowOff>
    </xdr:from>
    <xdr:to>
      <xdr:col>10</xdr:col>
      <xdr:colOff>155575</xdr:colOff>
      <xdr:row>97</xdr:row>
      <xdr:rowOff>96431</xdr:rowOff>
    </xdr:to>
    <xdr:sp macro="" textlink="">
      <xdr:nvSpPr>
        <xdr:cNvPr id="486" name="円/楕円 485"/>
        <xdr:cNvSpPr/>
      </xdr:nvSpPr>
      <xdr:spPr>
        <a:xfrm>
          <a:off x="6921500" y="16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112958</xdr:rowOff>
    </xdr:from>
    <xdr:ext cx="534377" cy="259045"/>
    <xdr:sp macro="" textlink="">
      <xdr:nvSpPr>
        <xdr:cNvPr id="487" name="テキスト ボックス 486"/>
        <xdr:cNvSpPr txBox="1"/>
      </xdr:nvSpPr>
      <xdr:spPr>
        <a:xfrm>
          <a:off x="6705111" y="164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8684</xdr:rowOff>
    </xdr:from>
    <xdr:to>
      <xdr:col>23</xdr:col>
      <xdr:colOff>517525</xdr:colOff>
      <xdr:row>38</xdr:row>
      <xdr:rowOff>60947</xdr:rowOff>
    </xdr:to>
    <xdr:cxnSp macro="">
      <xdr:nvCxnSpPr>
        <xdr:cNvPr id="520" name="直線コネクタ 519"/>
        <xdr:cNvCxnSpPr/>
      </xdr:nvCxnSpPr>
      <xdr:spPr>
        <a:xfrm>
          <a:off x="15481300" y="6523784"/>
          <a:ext cx="838200" cy="5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154331</xdr:rowOff>
    </xdr:from>
    <xdr:to>
      <xdr:col>22</xdr:col>
      <xdr:colOff>365125</xdr:colOff>
      <xdr:row>38</xdr:row>
      <xdr:rowOff>8684</xdr:rowOff>
    </xdr:to>
    <xdr:cxnSp macro="">
      <xdr:nvCxnSpPr>
        <xdr:cNvPr id="523" name="直線コネクタ 522"/>
        <xdr:cNvCxnSpPr/>
      </xdr:nvCxnSpPr>
      <xdr:spPr>
        <a:xfrm>
          <a:off x="14592300" y="6497981"/>
          <a:ext cx="8890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154331</xdr:rowOff>
    </xdr:from>
    <xdr:to>
      <xdr:col>21</xdr:col>
      <xdr:colOff>161925</xdr:colOff>
      <xdr:row>38</xdr:row>
      <xdr:rowOff>21486</xdr:rowOff>
    </xdr:to>
    <xdr:cxnSp macro="">
      <xdr:nvCxnSpPr>
        <xdr:cNvPr id="526" name="直線コネクタ 525"/>
        <xdr:cNvCxnSpPr/>
      </xdr:nvCxnSpPr>
      <xdr:spPr>
        <a:xfrm flipV="1">
          <a:off x="13703300" y="6497981"/>
          <a:ext cx="889000" cy="3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13777</xdr:rowOff>
    </xdr:from>
    <xdr:to>
      <xdr:col>21</xdr:col>
      <xdr:colOff>212725</xdr:colOff>
      <xdr:row>38</xdr:row>
      <xdr:rowOff>115377</xdr:rowOff>
    </xdr:to>
    <xdr:sp macro="" textlink="">
      <xdr:nvSpPr>
        <xdr:cNvPr id="527" name="フローチャート : 判断 526"/>
        <xdr:cNvSpPr/>
      </xdr:nvSpPr>
      <xdr:spPr>
        <a:xfrm>
          <a:off x="14541500" y="65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106504</xdr:rowOff>
    </xdr:from>
    <xdr:ext cx="534377" cy="259045"/>
    <xdr:sp macro="" textlink="">
      <xdr:nvSpPr>
        <xdr:cNvPr id="528" name="テキスト ボックス 527"/>
        <xdr:cNvSpPr txBox="1"/>
      </xdr:nvSpPr>
      <xdr:spPr>
        <a:xfrm>
          <a:off x="14325111" y="66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14542</xdr:rowOff>
    </xdr:from>
    <xdr:to>
      <xdr:col>19</xdr:col>
      <xdr:colOff>644525</xdr:colOff>
      <xdr:row>38</xdr:row>
      <xdr:rowOff>21486</xdr:rowOff>
    </xdr:to>
    <xdr:cxnSp macro="">
      <xdr:nvCxnSpPr>
        <xdr:cNvPr id="529" name="直線コネクタ 528"/>
        <xdr:cNvCxnSpPr/>
      </xdr:nvCxnSpPr>
      <xdr:spPr>
        <a:xfrm>
          <a:off x="12814300" y="6529642"/>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22649</xdr:rowOff>
    </xdr:from>
    <xdr:to>
      <xdr:col>20</xdr:col>
      <xdr:colOff>9525</xdr:colOff>
      <xdr:row>38</xdr:row>
      <xdr:rowOff>124249</xdr:rowOff>
    </xdr:to>
    <xdr:sp macro="" textlink="">
      <xdr:nvSpPr>
        <xdr:cNvPr id="530" name="フローチャート : 判断 529"/>
        <xdr:cNvSpPr/>
      </xdr:nvSpPr>
      <xdr:spPr>
        <a:xfrm>
          <a:off x="13652500" y="65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115376</xdr:rowOff>
    </xdr:from>
    <xdr:ext cx="534377" cy="259045"/>
    <xdr:sp macro="" textlink="">
      <xdr:nvSpPr>
        <xdr:cNvPr id="531" name="テキスト ボックス 530"/>
        <xdr:cNvSpPr txBox="1"/>
      </xdr:nvSpPr>
      <xdr:spPr>
        <a:xfrm>
          <a:off x="13436111" y="66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34107</xdr:rowOff>
    </xdr:from>
    <xdr:to>
      <xdr:col>18</xdr:col>
      <xdr:colOff>492125</xdr:colOff>
      <xdr:row>38</xdr:row>
      <xdr:rowOff>135707</xdr:rowOff>
    </xdr:to>
    <xdr:sp macro="" textlink="">
      <xdr:nvSpPr>
        <xdr:cNvPr id="532" name="フローチャート : 判断 531"/>
        <xdr:cNvSpPr/>
      </xdr:nvSpPr>
      <xdr:spPr>
        <a:xfrm>
          <a:off x="12763500" y="654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126834</xdr:rowOff>
    </xdr:from>
    <xdr:ext cx="534377" cy="259045"/>
    <xdr:sp macro="" textlink="">
      <xdr:nvSpPr>
        <xdr:cNvPr id="533" name="テキスト ボックス 532"/>
        <xdr:cNvSpPr txBox="1"/>
      </xdr:nvSpPr>
      <xdr:spPr>
        <a:xfrm>
          <a:off x="12547111" y="66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10147</xdr:rowOff>
    </xdr:from>
    <xdr:to>
      <xdr:col>23</xdr:col>
      <xdr:colOff>568325</xdr:colOff>
      <xdr:row>38</xdr:row>
      <xdr:rowOff>111747</xdr:rowOff>
    </xdr:to>
    <xdr:sp macro="" textlink="">
      <xdr:nvSpPr>
        <xdr:cNvPr id="539" name="円/楕円 538"/>
        <xdr:cNvSpPr/>
      </xdr:nvSpPr>
      <xdr:spPr>
        <a:xfrm>
          <a:off x="16268700" y="65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96524</xdr:rowOff>
    </xdr:from>
    <xdr:ext cx="534377" cy="259045"/>
    <xdr:sp macro="" textlink="">
      <xdr:nvSpPr>
        <xdr:cNvPr id="540" name="消防費該当値テキスト"/>
        <xdr:cNvSpPr txBox="1"/>
      </xdr:nvSpPr>
      <xdr:spPr>
        <a:xfrm>
          <a:off x="16370300" y="64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129334</xdr:rowOff>
    </xdr:from>
    <xdr:to>
      <xdr:col>22</xdr:col>
      <xdr:colOff>415925</xdr:colOff>
      <xdr:row>38</xdr:row>
      <xdr:rowOff>59483</xdr:rowOff>
    </xdr:to>
    <xdr:sp macro="" textlink="">
      <xdr:nvSpPr>
        <xdr:cNvPr id="541" name="円/楕円 540"/>
        <xdr:cNvSpPr/>
      </xdr:nvSpPr>
      <xdr:spPr>
        <a:xfrm>
          <a:off x="15430500" y="6472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50611</xdr:rowOff>
    </xdr:from>
    <xdr:ext cx="534377" cy="259045"/>
    <xdr:sp macro="" textlink="">
      <xdr:nvSpPr>
        <xdr:cNvPr id="542" name="テキスト ボックス 541"/>
        <xdr:cNvSpPr txBox="1"/>
      </xdr:nvSpPr>
      <xdr:spPr>
        <a:xfrm>
          <a:off x="15214111" y="656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103531</xdr:rowOff>
    </xdr:from>
    <xdr:to>
      <xdr:col>21</xdr:col>
      <xdr:colOff>212725</xdr:colOff>
      <xdr:row>38</xdr:row>
      <xdr:rowOff>33680</xdr:rowOff>
    </xdr:to>
    <xdr:sp macro="" textlink="">
      <xdr:nvSpPr>
        <xdr:cNvPr id="543" name="円/楕円 542"/>
        <xdr:cNvSpPr/>
      </xdr:nvSpPr>
      <xdr:spPr>
        <a:xfrm>
          <a:off x="14541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50208</xdr:rowOff>
    </xdr:from>
    <xdr:ext cx="534377" cy="259045"/>
    <xdr:sp macro="" textlink="">
      <xdr:nvSpPr>
        <xdr:cNvPr id="544" name="テキスト ボックス 543"/>
        <xdr:cNvSpPr txBox="1"/>
      </xdr:nvSpPr>
      <xdr:spPr>
        <a:xfrm>
          <a:off x="14325111" y="62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142135</xdr:rowOff>
    </xdr:from>
    <xdr:to>
      <xdr:col>20</xdr:col>
      <xdr:colOff>9525</xdr:colOff>
      <xdr:row>38</xdr:row>
      <xdr:rowOff>72286</xdr:rowOff>
    </xdr:to>
    <xdr:sp macro="" textlink="">
      <xdr:nvSpPr>
        <xdr:cNvPr id="545" name="円/楕円 544"/>
        <xdr:cNvSpPr/>
      </xdr:nvSpPr>
      <xdr:spPr>
        <a:xfrm>
          <a:off x="13652500" y="6485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88812</xdr:rowOff>
    </xdr:from>
    <xdr:ext cx="534377" cy="259045"/>
    <xdr:sp macro="" textlink="">
      <xdr:nvSpPr>
        <xdr:cNvPr id="546" name="テキスト ボックス 545"/>
        <xdr:cNvSpPr txBox="1"/>
      </xdr:nvSpPr>
      <xdr:spPr>
        <a:xfrm>
          <a:off x="13436111" y="62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135191</xdr:rowOff>
    </xdr:from>
    <xdr:to>
      <xdr:col>18</xdr:col>
      <xdr:colOff>492125</xdr:colOff>
      <xdr:row>38</xdr:row>
      <xdr:rowOff>65342</xdr:rowOff>
    </xdr:to>
    <xdr:sp macro="" textlink="">
      <xdr:nvSpPr>
        <xdr:cNvPr id="547" name="円/楕円 546"/>
        <xdr:cNvSpPr/>
      </xdr:nvSpPr>
      <xdr:spPr>
        <a:xfrm>
          <a:off x="12763500" y="6478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81868</xdr:rowOff>
    </xdr:from>
    <xdr:ext cx="534377" cy="259045"/>
    <xdr:sp macro="" textlink="">
      <xdr:nvSpPr>
        <xdr:cNvPr id="548" name="テキスト ボックス 547"/>
        <xdr:cNvSpPr txBox="1"/>
      </xdr:nvSpPr>
      <xdr:spPr>
        <a:xfrm>
          <a:off x="12547111" y="62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116649</xdr:rowOff>
    </xdr:from>
    <xdr:to>
      <xdr:col>23</xdr:col>
      <xdr:colOff>517525</xdr:colOff>
      <xdr:row>56</xdr:row>
      <xdr:rowOff>9139</xdr:rowOff>
    </xdr:to>
    <xdr:cxnSp macro="">
      <xdr:nvCxnSpPr>
        <xdr:cNvPr id="577" name="直線コネクタ 576"/>
        <xdr:cNvCxnSpPr/>
      </xdr:nvCxnSpPr>
      <xdr:spPr>
        <a:xfrm>
          <a:off x="15481300" y="9546399"/>
          <a:ext cx="838200" cy="6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116649</xdr:rowOff>
    </xdr:from>
    <xdr:to>
      <xdr:col>22</xdr:col>
      <xdr:colOff>365125</xdr:colOff>
      <xdr:row>57</xdr:row>
      <xdr:rowOff>12529</xdr:rowOff>
    </xdr:to>
    <xdr:cxnSp macro="">
      <xdr:nvCxnSpPr>
        <xdr:cNvPr id="580" name="直線コネクタ 579"/>
        <xdr:cNvCxnSpPr/>
      </xdr:nvCxnSpPr>
      <xdr:spPr>
        <a:xfrm flipV="1">
          <a:off x="14592300" y="9546399"/>
          <a:ext cx="889000" cy="2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12529</xdr:rowOff>
    </xdr:from>
    <xdr:to>
      <xdr:col>21</xdr:col>
      <xdr:colOff>161925</xdr:colOff>
      <xdr:row>57</xdr:row>
      <xdr:rowOff>96510</xdr:rowOff>
    </xdr:to>
    <xdr:cxnSp macro="">
      <xdr:nvCxnSpPr>
        <xdr:cNvPr id="583" name="直線コネクタ 582"/>
        <xdr:cNvCxnSpPr/>
      </xdr:nvCxnSpPr>
      <xdr:spPr>
        <a:xfrm flipV="1">
          <a:off x="13703300" y="9785179"/>
          <a:ext cx="889000" cy="8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153876</xdr:rowOff>
    </xdr:from>
    <xdr:to>
      <xdr:col>21</xdr:col>
      <xdr:colOff>212725</xdr:colOff>
      <xdr:row>57</xdr:row>
      <xdr:rowOff>84026</xdr:rowOff>
    </xdr:to>
    <xdr:sp macro="" textlink="">
      <xdr:nvSpPr>
        <xdr:cNvPr id="584" name="フローチャート : 判断 583"/>
        <xdr:cNvSpPr/>
      </xdr:nvSpPr>
      <xdr:spPr>
        <a:xfrm>
          <a:off x="14541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75153</xdr:rowOff>
    </xdr:from>
    <xdr:ext cx="534377" cy="259045"/>
    <xdr:sp macro="" textlink="">
      <xdr:nvSpPr>
        <xdr:cNvPr id="585" name="テキスト ボックス 584"/>
        <xdr:cNvSpPr txBox="1"/>
      </xdr:nvSpPr>
      <xdr:spPr>
        <a:xfrm>
          <a:off x="14325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96510</xdr:rowOff>
    </xdr:from>
    <xdr:to>
      <xdr:col>19</xdr:col>
      <xdr:colOff>644525</xdr:colOff>
      <xdr:row>57</xdr:row>
      <xdr:rowOff>110797</xdr:rowOff>
    </xdr:to>
    <xdr:cxnSp macro="">
      <xdr:nvCxnSpPr>
        <xdr:cNvPr id="586" name="直線コネクタ 585"/>
        <xdr:cNvCxnSpPr/>
      </xdr:nvCxnSpPr>
      <xdr:spPr>
        <a:xfrm flipV="1">
          <a:off x="12814300" y="986916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157206</xdr:rowOff>
    </xdr:from>
    <xdr:to>
      <xdr:col>20</xdr:col>
      <xdr:colOff>9525</xdr:colOff>
      <xdr:row>57</xdr:row>
      <xdr:rowOff>87356</xdr:rowOff>
    </xdr:to>
    <xdr:sp macro="" textlink="">
      <xdr:nvSpPr>
        <xdr:cNvPr id="587" name="フローチャート : 判断 586"/>
        <xdr:cNvSpPr/>
      </xdr:nvSpPr>
      <xdr:spPr>
        <a:xfrm>
          <a:off x="13652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103883</xdr:rowOff>
    </xdr:from>
    <xdr:ext cx="534377" cy="259045"/>
    <xdr:sp macro="" textlink="">
      <xdr:nvSpPr>
        <xdr:cNvPr id="588" name="テキスト ボックス 587"/>
        <xdr:cNvSpPr txBox="1"/>
      </xdr:nvSpPr>
      <xdr:spPr>
        <a:xfrm>
          <a:off x="13436111" y="95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167012</xdr:rowOff>
    </xdr:from>
    <xdr:to>
      <xdr:col>18</xdr:col>
      <xdr:colOff>492125</xdr:colOff>
      <xdr:row>57</xdr:row>
      <xdr:rowOff>97162</xdr:rowOff>
    </xdr:to>
    <xdr:sp macro="" textlink="">
      <xdr:nvSpPr>
        <xdr:cNvPr id="589" name="フローチャート : 判断 588"/>
        <xdr:cNvSpPr/>
      </xdr:nvSpPr>
      <xdr:spPr>
        <a:xfrm>
          <a:off x="12763500" y="976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113689</xdr:rowOff>
    </xdr:from>
    <xdr:ext cx="534377" cy="259045"/>
    <xdr:sp macro="" textlink="">
      <xdr:nvSpPr>
        <xdr:cNvPr id="590" name="テキスト ボックス 589"/>
        <xdr:cNvSpPr txBox="1"/>
      </xdr:nvSpPr>
      <xdr:spPr>
        <a:xfrm>
          <a:off x="12547111" y="95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129789</xdr:rowOff>
    </xdr:from>
    <xdr:to>
      <xdr:col>23</xdr:col>
      <xdr:colOff>568325</xdr:colOff>
      <xdr:row>56</xdr:row>
      <xdr:rowOff>59939</xdr:rowOff>
    </xdr:to>
    <xdr:sp macro="" textlink="">
      <xdr:nvSpPr>
        <xdr:cNvPr id="596" name="円/楕円 595"/>
        <xdr:cNvSpPr/>
      </xdr:nvSpPr>
      <xdr:spPr>
        <a:xfrm>
          <a:off x="16268700" y="95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152666</xdr:rowOff>
    </xdr:from>
    <xdr:ext cx="534377" cy="259045"/>
    <xdr:sp macro="" textlink="">
      <xdr:nvSpPr>
        <xdr:cNvPr id="597" name="教育費該当値テキスト"/>
        <xdr:cNvSpPr txBox="1"/>
      </xdr:nvSpPr>
      <xdr:spPr>
        <a:xfrm>
          <a:off x="16370300" y="941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72,134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65849</xdr:rowOff>
    </xdr:from>
    <xdr:to>
      <xdr:col>22</xdr:col>
      <xdr:colOff>415925</xdr:colOff>
      <xdr:row>55</xdr:row>
      <xdr:rowOff>167449</xdr:rowOff>
    </xdr:to>
    <xdr:sp macro="" textlink="">
      <xdr:nvSpPr>
        <xdr:cNvPr id="598" name="円/楕円 597"/>
        <xdr:cNvSpPr/>
      </xdr:nvSpPr>
      <xdr:spPr>
        <a:xfrm>
          <a:off x="15430500" y="94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12526</xdr:rowOff>
    </xdr:from>
    <xdr:ext cx="534377" cy="259045"/>
    <xdr:sp macro="" textlink="">
      <xdr:nvSpPr>
        <xdr:cNvPr id="599" name="テキスト ボックス 598"/>
        <xdr:cNvSpPr txBox="1"/>
      </xdr:nvSpPr>
      <xdr:spPr>
        <a:xfrm>
          <a:off x="15214111" y="92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133179</xdr:rowOff>
    </xdr:from>
    <xdr:to>
      <xdr:col>21</xdr:col>
      <xdr:colOff>212725</xdr:colOff>
      <xdr:row>57</xdr:row>
      <xdr:rowOff>63329</xdr:rowOff>
    </xdr:to>
    <xdr:sp macro="" textlink="">
      <xdr:nvSpPr>
        <xdr:cNvPr id="600" name="円/楕円 599"/>
        <xdr:cNvSpPr/>
      </xdr:nvSpPr>
      <xdr:spPr>
        <a:xfrm>
          <a:off x="14541500" y="97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79856</xdr:rowOff>
    </xdr:from>
    <xdr:ext cx="534377" cy="259045"/>
    <xdr:sp macro="" textlink="">
      <xdr:nvSpPr>
        <xdr:cNvPr id="601" name="テキスト ボックス 600"/>
        <xdr:cNvSpPr txBox="1"/>
      </xdr:nvSpPr>
      <xdr:spPr>
        <a:xfrm>
          <a:off x="14325111" y="95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45710</xdr:rowOff>
    </xdr:from>
    <xdr:to>
      <xdr:col>20</xdr:col>
      <xdr:colOff>9525</xdr:colOff>
      <xdr:row>57</xdr:row>
      <xdr:rowOff>147310</xdr:rowOff>
    </xdr:to>
    <xdr:sp macro="" textlink="">
      <xdr:nvSpPr>
        <xdr:cNvPr id="602" name="円/楕円 601"/>
        <xdr:cNvSpPr/>
      </xdr:nvSpPr>
      <xdr:spPr>
        <a:xfrm>
          <a:off x="13652500" y="9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138437</xdr:rowOff>
    </xdr:from>
    <xdr:ext cx="534377" cy="259045"/>
    <xdr:sp macro="" textlink="">
      <xdr:nvSpPr>
        <xdr:cNvPr id="603" name="テキスト ボックス 602"/>
        <xdr:cNvSpPr txBox="1"/>
      </xdr:nvSpPr>
      <xdr:spPr>
        <a:xfrm>
          <a:off x="13436111" y="991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59997</xdr:rowOff>
    </xdr:from>
    <xdr:to>
      <xdr:col>18</xdr:col>
      <xdr:colOff>492125</xdr:colOff>
      <xdr:row>57</xdr:row>
      <xdr:rowOff>161597</xdr:rowOff>
    </xdr:to>
    <xdr:sp macro="" textlink="">
      <xdr:nvSpPr>
        <xdr:cNvPr id="604" name="円/楕円 603"/>
        <xdr:cNvSpPr/>
      </xdr:nvSpPr>
      <xdr:spPr>
        <a:xfrm>
          <a:off x="12763500" y="98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152724</xdr:rowOff>
    </xdr:from>
    <xdr:ext cx="534377" cy="259045"/>
    <xdr:sp macro="" textlink="">
      <xdr:nvSpPr>
        <xdr:cNvPr id="605" name="テキスト ボックス 604"/>
        <xdr:cNvSpPr txBox="1"/>
      </xdr:nvSpPr>
      <xdr:spPr>
        <a:xfrm>
          <a:off x="12547111" y="99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114416</xdr:rowOff>
    </xdr:from>
    <xdr:to>
      <xdr:col>23</xdr:col>
      <xdr:colOff>517525</xdr:colOff>
      <xdr:row>78</xdr:row>
      <xdr:rowOff>115491</xdr:rowOff>
    </xdr:to>
    <xdr:cxnSp macro="">
      <xdr:nvCxnSpPr>
        <xdr:cNvPr id="632" name="直線コネクタ 631"/>
        <xdr:cNvCxnSpPr/>
      </xdr:nvCxnSpPr>
      <xdr:spPr>
        <a:xfrm>
          <a:off x="15481300" y="13487516"/>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68469</xdr:rowOff>
    </xdr:from>
    <xdr:to>
      <xdr:col>22</xdr:col>
      <xdr:colOff>365125</xdr:colOff>
      <xdr:row>78</xdr:row>
      <xdr:rowOff>114416</xdr:rowOff>
    </xdr:to>
    <xdr:cxnSp macro="">
      <xdr:nvCxnSpPr>
        <xdr:cNvPr id="635" name="直線コネクタ 634"/>
        <xdr:cNvCxnSpPr/>
      </xdr:nvCxnSpPr>
      <xdr:spPr>
        <a:xfrm>
          <a:off x="14592300" y="13270119"/>
          <a:ext cx="889000" cy="2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68469</xdr:rowOff>
    </xdr:from>
    <xdr:to>
      <xdr:col>21</xdr:col>
      <xdr:colOff>161925</xdr:colOff>
      <xdr:row>78</xdr:row>
      <xdr:rowOff>66456</xdr:rowOff>
    </xdr:to>
    <xdr:cxnSp macro="">
      <xdr:nvCxnSpPr>
        <xdr:cNvPr id="638" name="直線コネクタ 637"/>
        <xdr:cNvCxnSpPr/>
      </xdr:nvCxnSpPr>
      <xdr:spPr>
        <a:xfrm flipV="1">
          <a:off x="13703300" y="13270119"/>
          <a:ext cx="889000" cy="1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40" name="テキスト ボックス 639"/>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66456</xdr:rowOff>
    </xdr:from>
    <xdr:to>
      <xdr:col>19</xdr:col>
      <xdr:colOff>644525</xdr:colOff>
      <xdr:row>78</xdr:row>
      <xdr:rowOff>137505</xdr:rowOff>
    </xdr:to>
    <xdr:cxnSp macro="">
      <xdr:nvCxnSpPr>
        <xdr:cNvPr id="641" name="直線コネクタ 640"/>
        <xdr:cNvCxnSpPr/>
      </xdr:nvCxnSpPr>
      <xdr:spPr>
        <a:xfrm flipV="1">
          <a:off x="12814300" y="13439556"/>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64691</xdr:rowOff>
    </xdr:from>
    <xdr:to>
      <xdr:col>23</xdr:col>
      <xdr:colOff>568325</xdr:colOff>
      <xdr:row>78</xdr:row>
      <xdr:rowOff>166291</xdr:rowOff>
    </xdr:to>
    <xdr:sp macro="" textlink="">
      <xdr:nvSpPr>
        <xdr:cNvPr id="651" name="円/楕円 650"/>
        <xdr:cNvSpPr/>
      </xdr:nvSpPr>
      <xdr:spPr>
        <a:xfrm>
          <a:off x="16268700" y="134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151068</xdr:rowOff>
    </xdr:from>
    <xdr:ext cx="469744" cy="259045"/>
    <xdr:sp macro="" textlink="">
      <xdr:nvSpPr>
        <xdr:cNvPr id="652" name="災害復旧費該当値テキスト"/>
        <xdr:cNvSpPr txBox="1"/>
      </xdr:nvSpPr>
      <xdr:spPr>
        <a:xfrm>
          <a:off x="16370300" y="1335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63616</xdr:rowOff>
    </xdr:from>
    <xdr:to>
      <xdr:col>22</xdr:col>
      <xdr:colOff>415925</xdr:colOff>
      <xdr:row>78</xdr:row>
      <xdr:rowOff>165216</xdr:rowOff>
    </xdr:to>
    <xdr:sp macro="" textlink="">
      <xdr:nvSpPr>
        <xdr:cNvPr id="653" name="円/楕円 652"/>
        <xdr:cNvSpPr/>
      </xdr:nvSpPr>
      <xdr:spPr>
        <a:xfrm>
          <a:off x="15430500" y="134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156343</xdr:rowOff>
    </xdr:from>
    <xdr:ext cx="469744" cy="259045"/>
    <xdr:sp macro="" textlink="">
      <xdr:nvSpPr>
        <xdr:cNvPr id="654" name="テキスト ボックス 653"/>
        <xdr:cNvSpPr txBox="1"/>
      </xdr:nvSpPr>
      <xdr:spPr>
        <a:xfrm>
          <a:off x="15246427" y="135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17669</xdr:rowOff>
    </xdr:from>
    <xdr:to>
      <xdr:col>21</xdr:col>
      <xdr:colOff>212725</xdr:colOff>
      <xdr:row>77</xdr:row>
      <xdr:rowOff>119269</xdr:rowOff>
    </xdr:to>
    <xdr:sp macro="" textlink="">
      <xdr:nvSpPr>
        <xdr:cNvPr id="655" name="円/楕円 654"/>
        <xdr:cNvSpPr/>
      </xdr:nvSpPr>
      <xdr:spPr>
        <a:xfrm>
          <a:off x="14541500" y="132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135796</xdr:rowOff>
    </xdr:from>
    <xdr:ext cx="534377" cy="259045"/>
    <xdr:sp macro="" textlink="">
      <xdr:nvSpPr>
        <xdr:cNvPr id="656" name="テキスト ボックス 655"/>
        <xdr:cNvSpPr txBox="1"/>
      </xdr:nvSpPr>
      <xdr:spPr>
        <a:xfrm>
          <a:off x="14325111" y="129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15656</xdr:rowOff>
    </xdr:from>
    <xdr:to>
      <xdr:col>20</xdr:col>
      <xdr:colOff>9525</xdr:colOff>
      <xdr:row>78</xdr:row>
      <xdr:rowOff>117256</xdr:rowOff>
    </xdr:to>
    <xdr:sp macro="" textlink="">
      <xdr:nvSpPr>
        <xdr:cNvPr id="657" name="円/楕円 656"/>
        <xdr:cNvSpPr/>
      </xdr:nvSpPr>
      <xdr:spPr>
        <a:xfrm>
          <a:off x="136525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108383</xdr:rowOff>
    </xdr:from>
    <xdr:ext cx="469744" cy="259045"/>
    <xdr:sp macro="" textlink="">
      <xdr:nvSpPr>
        <xdr:cNvPr id="658" name="テキスト ボックス 657"/>
        <xdr:cNvSpPr txBox="1"/>
      </xdr:nvSpPr>
      <xdr:spPr>
        <a:xfrm>
          <a:off x="13468427" y="1348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86705</xdr:rowOff>
    </xdr:from>
    <xdr:to>
      <xdr:col>18</xdr:col>
      <xdr:colOff>492125</xdr:colOff>
      <xdr:row>79</xdr:row>
      <xdr:rowOff>16855</xdr:rowOff>
    </xdr:to>
    <xdr:sp macro="" textlink="">
      <xdr:nvSpPr>
        <xdr:cNvPr id="659" name="円/楕円 658"/>
        <xdr:cNvSpPr/>
      </xdr:nvSpPr>
      <xdr:spPr>
        <a:xfrm>
          <a:off x="127635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7982</xdr:rowOff>
    </xdr:from>
    <xdr:ext cx="313932" cy="259045"/>
    <xdr:sp macro="" textlink="">
      <xdr:nvSpPr>
        <xdr:cNvPr id="660" name="テキスト ボックス 659"/>
        <xdr:cNvSpPr txBox="1"/>
      </xdr:nvSpPr>
      <xdr:spPr>
        <a:xfrm>
          <a:off x="12657333" y="13552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42163</xdr:rowOff>
    </xdr:from>
    <xdr:to>
      <xdr:col>23</xdr:col>
      <xdr:colOff>517525</xdr:colOff>
      <xdr:row>97</xdr:row>
      <xdr:rowOff>42884</xdr:rowOff>
    </xdr:to>
    <xdr:cxnSp macro="">
      <xdr:nvCxnSpPr>
        <xdr:cNvPr id="689" name="直線コネクタ 688"/>
        <xdr:cNvCxnSpPr/>
      </xdr:nvCxnSpPr>
      <xdr:spPr>
        <a:xfrm flipV="1">
          <a:off x="15481300" y="16672813"/>
          <a:ext cx="8382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42884</xdr:rowOff>
    </xdr:from>
    <xdr:to>
      <xdr:col>22</xdr:col>
      <xdr:colOff>365125</xdr:colOff>
      <xdr:row>97</xdr:row>
      <xdr:rowOff>59156</xdr:rowOff>
    </xdr:to>
    <xdr:cxnSp macro="">
      <xdr:nvCxnSpPr>
        <xdr:cNvPr id="692" name="直線コネクタ 691"/>
        <xdr:cNvCxnSpPr/>
      </xdr:nvCxnSpPr>
      <xdr:spPr>
        <a:xfrm flipV="1">
          <a:off x="14592300" y="16673534"/>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59156</xdr:rowOff>
    </xdr:from>
    <xdr:to>
      <xdr:col>21</xdr:col>
      <xdr:colOff>161925</xdr:colOff>
      <xdr:row>97</xdr:row>
      <xdr:rowOff>80088</xdr:rowOff>
    </xdr:to>
    <xdr:cxnSp macro="">
      <xdr:nvCxnSpPr>
        <xdr:cNvPr id="695" name="直線コネクタ 694"/>
        <xdr:cNvCxnSpPr/>
      </xdr:nvCxnSpPr>
      <xdr:spPr>
        <a:xfrm flipV="1">
          <a:off x="13703300" y="16689806"/>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165058</xdr:rowOff>
    </xdr:from>
    <xdr:to>
      <xdr:col>21</xdr:col>
      <xdr:colOff>212725</xdr:colOff>
      <xdr:row>98</xdr:row>
      <xdr:rowOff>95208</xdr:rowOff>
    </xdr:to>
    <xdr:sp macro="" textlink="">
      <xdr:nvSpPr>
        <xdr:cNvPr id="696" name="フローチャート : 判断 695"/>
        <xdr:cNvSpPr/>
      </xdr:nvSpPr>
      <xdr:spPr>
        <a:xfrm>
          <a:off x="14541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86335</xdr:rowOff>
    </xdr:from>
    <xdr:ext cx="534377" cy="259045"/>
    <xdr:sp macro="" textlink="">
      <xdr:nvSpPr>
        <xdr:cNvPr id="697" name="テキスト ボックス 696"/>
        <xdr:cNvSpPr txBox="1"/>
      </xdr:nvSpPr>
      <xdr:spPr>
        <a:xfrm>
          <a:off x="14325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64925</xdr:rowOff>
    </xdr:from>
    <xdr:to>
      <xdr:col>19</xdr:col>
      <xdr:colOff>644525</xdr:colOff>
      <xdr:row>97</xdr:row>
      <xdr:rowOff>80088</xdr:rowOff>
    </xdr:to>
    <xdr:cxnSp macro="">
      <xdr:nvCxnSpPr>
        <xdr:cNvPr id="698" name="直線コネクタ 697"/>
        <xdr:cNvCxnSpPr/>
      </xdr:nvCxnSpPr>
      <xdr:spPr>
        <a:xfrm>
          <a:off x="12814300" y="1669557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165714</xdr:rowOff>
    </xdr:from>
    <xdr:to>
      <xdr:col>20</xdr:col>
      <xdr:colOff>9525</xdr:colOff>
      <xdr:row>98</xdr:row>
      <xdr:rowOff>95864</xdr:rowOff>
    </xdr:to>
    <xdr:sp macro="" textlink="">
      <xdr:nvSpPr>
        <xdr:cNvPr id="699" name="フローチャート : 判断 698"/>
        <xdr:cNvSpPr/>
      </xdr:nvSpPr>
      <xdr:spPr>
        <a:xfrm>
          <a:off x="13652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86991</xdr:rowOff>
    </xdr:from>
    <xdr:ext cx="534377" cy="259045"/>
    <xdr:sp macro="" textlink="">
      <xdr:nvSpPr>
        <xdr:cNvPr id="700" name="テキスト ボックス 699"/>
        <xdr:cNvSpPr txBox="1"/>
      </xdr:nvSpPr>
      <xdr:spPr>
        <a:xfrm>
          <a:off x="13436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165202</xdr:rowOff>
    </xdr:from>
    <xdr:to>
      <xdr:col>18</xdr:col>
      <xdr:colOff>492125</xdr:colOff>
      <xdr:row>98</xdr:row>
      <xdr:rowOff>95352</xdr:rowOff>
    </xdr:to>
    <xdr:sp macro="" textlink="">
      <xdr:nvSpPr>
        <xdr:cNvPr id="701" name="フローチャート : 判断 700"/>
        <xdr:cNvSpPr/>
      </xdr:nvSpPr>
      <xdr:spPr>
        <a:xfrm>
          <a:off x="12763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86479</xdr:rowOff>
    </xdr:from>
    <xdr:ext cx="534377" cy="259045"/>
    <xdr:sp macro="" textlink="">
      <xdr:nvSpPr>
        <xdr:cNvPr id="702" name="テキスト ボックス 701"/>
        <xdr:cNvSpPr txBox="1"/>
      </xdr:nvSpPr>
      <xdr:spPr>
        <a:xfrm>
          <a:off x="12547111" y="168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162813</xdr:rowOff>
    </xdr:from>
    <xdr:to>
      <xdr:col>23</xdr:col>
      <xdr:colOff>568325</xdr:colOff>
      <xdr:row>97</xdr:row>
      <xdr:rowOff>92963</xdr:rowOff>
    </xdr:to>
    <xdr:sp macro="" textlink="">
      <xdr:nvSpPr>
        <xdr:cNvPr id="708" name="円/楕円 707"/>
        <xdr:cNvSpPr/>
      </xdr:nvSpPr>
      <xdr:spPr>
        <a:xfrm>
          <a:off x="16268700" y="166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14240</xdr:rowOff>
    </xdr:from>
    <xdr:ext cx="534377" cy="259045"/>
    <xdr:sp macro="" textlink="">
      <xdr:nvSpPr>
        <xdr:cNvPr id="709" name="公債費該当値テキスト"/>
        <xdr:cNvSpPr txBox="1"/>
      </xdr:nvSpPr>
      <xdr:spPr>
        <a:xfrm>
          <a:off x="16370300" y="1647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163534</xdr:rowOff>
    </xdr:from>
    <xdr:to>
      <xdr:col>22</xdr:col>
      <xdr:colOff>415925</xdr:colOff>
      <xdr:row>97</xdr:row>
      <xdr:rowOff>93684</xdr:rowOff>
    </xdr:to>
    <xdr:sp macro="" textlink="">
      <xdr:nvSpPr>
        <xdr:cNvPr id="710" name="円/楕円 709"/>
        <xdr:cNvSpPr/>
      </xdr:nvSpPr>
      <xdr:spPr>
        <a:xfrm>
          <a:off x="15430500" y="166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110211</xdr:rowOff>
    </xdr:from>
    <xdr:ext cx="534377" cy="259045"/>
    <xdr:sp macro="" textlink="">
      <xdr:nvSpPr>
        <xdr:cNvPr id="711" name="テキスト ボックス 710"/>
        <xdr:cNvSpPr txBox="1"/>
      </xdr:nvSpPr>
      <xdr:spPr>
        <a:xfrm>
          <a:off x="15214111" y="163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8356</xdr:rowOff>
    </xdr:from>
    <xdr:to>
      <xdr:col>21</xdr:col>
      <xdr:colOff>212725</xdr:colOff>
      <xdr:row>97</xdr:row>
      <xdr:rowOff>109956</xdr:rowOff>
    </xdr:to>
    <xdr:sp macro="" textlink="">
      <xdr:nvSpPr>
        <xdr:cNvPr id="712" name="円/楕円 711"/>
        <xdr:cNvSpPr/>
      </xdr:nvSpPr>
      <xdr:spPr>
        <a:xfrm>
          <a:off x="14541500" y="166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126483</xdr:rowOff>
    </xdr:from>
    <xdr:ext cx="534377" cy="259045"/>
    <xdr:sp macro="" textlink="">
      <xdr:nvSpPr>
        <xdr:cNvPr id="713" name="テキスト ボックス 712"/>
        <xdr:cNvSpPr txBox="1"/>
      </xdr:nvSpPr>
      <xdr:spPr>
        <a:xfrm>
          <a:off x="14325111" y="164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29288</xdr:rowOff>
    </xdr:from>
    <xdr:to>
      <xdr:col>20</xdr:col>
      <xdr:colOff>9525</xdr:colOff>
      <xdr:row>97</xdr:row>
      <xdr:rowOff>130888</xdr:rowOff>
    </xdr:to>
    <xdr:sp macro="" textlink="">
      <xdr:nvSpPr>
        <xdr:cNvPr id="714" name="円/楕円 713"/>
        <xdr:cNvSpPr/>
      </xdr:nvSpPr>
      <xdr:spPr>
        <a:xfrm>
          <a:off x="13652500" y="166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147415</xdr:rowOff>
    </xdr:from>
    <xdr:ext cx="534377" cy="259045"/>
    <xdr:sp macro="" textlink="">
      <xdr:nvSpPr>
        <xdr:cNvPr id="715" name="テキスト ボックス 714"/>
        <xdr:cNvSpPr txBox="1"/>
      </xdr:nvSpPr>
      <xdr:spPr>
        <a:xfrm>
          <a:off x="13436111" y="164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14125</xdr:rowOff>
    </xdr:from>
    <xdr:to>
      <xdr:col>18</xdr:col>
      <xdr:colOff>492125</xdr:colOff>
      <xdr:row>97</xdr:row>
      <xdr:rowOff>115725</xdr:rowOff>
    </xdr:to>
    <xdr:sp macro="" textlink="">
      <xdr:nvSpPr>
        <xdr:cNvPr id="716" name="円/楕円 715"/>
        <xdr:cNvSpPr/>
      </xdr:nvSpPr>
      <xdr:spPr>
        <a:xfrm>
          <a:off x="12763500" y="166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132252</xdr:rowOff>
    </xdr:from>
    <xdr:ext cx="534377" cy="259045"/>
    <xdr:sp macro="" textlink="">
      <xdr:nvSpPr>
        <xdr:cNvPr id="717" name="テキスト ボックス 716"/>
        <xdr:cNvSpPr txBox="1"/>
      </xdr:nvSpPr>
      <xdr:spPr>
        <a:xfrm>
          <a:off x="12547111" y="164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55982</xdr:rowOff>
    </xdr:from>
    <xdr:to>
      <xdr:col>29</xdr:col>
      <xdr:colOff>568325</xdr:colOff>
      <xdr:row>38</xdr:row>
      <xdr:rowOff>157582</xdr:rowOff>
    </xdr:to>
    <xdr:sp macro="" textlink="">
      <xdr:nvSpPr>
        <xdr:cNvPr id="751" name="フローチャート : 判断 750"/>
        <xdr:cNvSpPr/>
      </xdr:nvSpPr>
      <xdr:spPr>
        <a:xfrm>
          <a:off x="20383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2658</xdr:rowOff>
    </xdr:from>
    <xdr:ext cx="378565" cy="259045"/>
    <xdr:sp macro="" textlink="">
      <xdr:nvSpPr>
        <xdr:cNvPr id="752" name="テキスト ボックス 751"/>
        <xdr:cNvSpPr txBox="1"/>
      </xdr:nvSpPr>
      <xdr:spPr>
        <a:xfrm>
          <a:off x="20245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58954</xdr:rowOff>
    </xdr:from>
    <xdr:to>
      <xdr:col>28</xdr:col>
      <xdr:colOff>365125</xdr:colOff>
      <xdr:row>38</xdr:row>
      <xdr:rowOff>160554</xdr:rowOff>
    </xdr:to>
    <xdr:sp macro="" textlink="">
      <xdr:nvSpPr>
        <xdr:cNvPr id="754" name="フローチャート : 判断 753"/>
        <xdr:cNvSpPr/>
      </xdr:nvSpPr>
      <xdr:spPr>
        <a:xfrm>
          <a:off x="19494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5630</xdr:rowOff>
    </xdr:from>
    <xdr:ext cx="378565" cy="259045"/>
    <xdr:sp macro="" textlink="">
      <xdr:nvSpPr>
        <xdr:cNvPr id="755" name="テキスト ボックス 754"/>
        <xdr:cNvSpPr txBox="1"/>
      </xdr:nvSpPr>
      <xdr:spPr>
        <a:xfrm>
          <a:off x="19356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34951</xdr:rowOff>
    </xdr:from>
    <xdr:to>
      <xdr:col>27</xdr:col>
      <xdr:colOff>161925</xdr:colOff>
      <xdr:row>38</xdr:row>
      <xdr:rowOff>136551</xdr:rowOff>
    </xdr:to>
    <xdr:sp macro="" textlink="">
      <xdr:nvSpPr>
        <xdr:cNvPr id="756" name="フローチャート : 判断 755"/>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153078</xdr:rowOff>
    </xdr:from>
    <xdr:ext cx="378565" cy="259045"/>
    <xdr:sp macro="" textlink="">
      <xdr:nvSpPr>
        <xdr:cNvPr id="757" name="テキスト ボックス 756"/>
        <xdr:cNvSpPr txBox="1"/>
      </xdr:nvSpPr>
      <xdr:spPr>
        <a:xfrm>
          <a:off x="18467017" y="632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総務費の一人当たりのコストが大きく減となったのは、市役所本庁舎耐震化事業及び匹見下地区多目的集会施設（旧澄川小学校跡施設）の改築整備といった普通建設事業が平成</a:t>
          </a:r>
          <a:r>
            <a:rPr kumimoji="1" lang="en-US" altLang="ja-JP" sz="1300">
              <a:latin typeface="ＭＳ Ｐゴシック"/>
            </a:rPr>
            <a:t>27</a:t>
          </a:r>
          <a:r>
            <a:rPr kumimoji="1" lang="ja-JP" altLang="en-US" sz="1300">
              <a:latin typeface="ＭＳ Ｐゴシック"/>
            </a:rPr>
            <a:t>年度で完了したことによるものである。</a:t>
          </a:r>
          <a:endParaRPr kumimoji="1" lang="en-US" altLang="ja-JP" sz="1300">
            <a:latin typeface="ＭＳ Ｐゴシック"/>
          </a:endParaRPr>
        </a:p>
        <a:p>
          <a:r>
            <a:rPr kumimoji="1" lang="ja-JP" altLang="en-US" sz="1300">
              <a:latin typeface="ＭＳ Ｐゴシック"/>
            </a:rPr>
            <a:t>民生費については少子高齢化の影響により高止まりしている。特に平成</a:t>
          </a:r>
          <a:r>
            <a:rPr kumimoji="1" lang="en-US" altLang="ja-JP" sz="1300">
              <a:latin typeface="ＭＳ Ｐゴシック"/>
            </a:rPr>
            <a:t>28</a:t>
          </a:r>
          <a:r>
            <a:rPr kumimoji="1" lang="ja-JP" altLang="en-US" sz="1300">
              <a:latin typeface="ＭＳ Ｐゴシック"/>
            </a:rPr>
            <a:t>年度においては年金生活者等支援臨時福祉給付金の給付が影響し増額となった。</a:t>
          </a:r>
          <a:endParaRPr kumimoji="1" lang="en-US" altLang="ja-JP" sz="1300">
            <a:latin typeface="ＭＳ Ｐゴシック"/>
          </a:endParaRPr>
        </a:p>
        <a:p>
          <a:r>
            <a:rPr kumimoji="1" lang="ja-JP" altLang="en-US" sz="1300">
              <a:latin typeface="ＭＳ Ｐゴシック"/>
            </a:rPr>
            <a:t>衛生費の減については、益田赤十字病院の建設支援が平成</a:t>
          </a:r>
          <a:r>
            <a:rPr kumimoji="1" lang="en-US" altLang="ja-JP" sz="1300">
              <a:latin typeface="ＭＳ Ｐゴシック"/>
            </a:rPr>
            <a:t>28</a:t>
          </a:r>
          <a:r>
            <a:rPr kumimoji="1" lang="ja-JP" altLang="en-US" sz="1300">
              <a:latin typeface="ＭＳ Ｐゴシック"/>
            </a:rPr>
            <a:t>年度で終了したことによる事業費の減が影響しており、類似団体平均を下回った。</a:t>
          </a:r>
          <a:endParaRPr kumimoji="1" lang="en-US" altLang="ja-JP" sz="1300">
            <a:latin typeface="ＭＳ Ｐゴシック"/>
          </a:endParaRPr>
        </a:p>
        <a:p>
          <a:r>
            <a:rPr kumimoji="1" lang="ja-JP" altLang="en-US" sz="1300">
              <a:latin typeface="ＭＳ Ｐゴシック"/>
            </a:rPr>
            <a:t>教育費については、学校給食センター整備事業が完了したことによる減が影響し減少する結果となった。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財政調整基金残高については、適切な財源確保と歳出精査により、前年と同額程度を維持している。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学校給食センター整備事業などの大規模事業の終了により、歳入（市債）、歳出ともに大きく減となった。さらに歳入においては、地方交付税、臨時財政対策債についても大きく減となっており、歳出の減以上の大幅な減額となった。結果として、前年度に対して実質収支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億円の減、標準財政規模に占める割合は</a:t>
          </a:r>
          <a:r>
            <a:rPr kumimoji="1" lang="en-US" altLang="ja-JP" sz="1100">
              <a:solidFill>
                <a:schemeClr val="dk1"/>
              </a:solidFill>
              <a:effectLst/>
              <a:latin typeface="+mn-lt"/>
              <a:ea typeface="+mn-ea"/>
              <a:cs typeface="+mn-cs"/>
            </a:rPr>
            <a:t>2.16</a:t>
          </a:r>
          <a:r>
            <a:rPr kumimoji="1" lang="ja-JP" altLang="en-US" sz="1100">
              <a:solidFill>
                <a:schemeClr val="dk1"/>
              </a:solidFill>
              <a:effectLst/>
              <a:latin typeface="+mn-lt"/>
              <a:ea typeface="+mn-ea"/>
              <a:cs typeface="+mn-cs"/>
            </a:rPr>
            <a:t>ポイントの減となり、実質単年度収支についても</a:t>
          </a:r>
          <a:r>
            <a:rPr kumimoji="1" lang="en-US" altLang="ja-JP" sz="1100">
              <a:solidFill>
                <a:schemeClr val="dk1"/>
              </a:solidFill>
              <a:effectLst/>
              <a:latin typeface="+mn-lt"/>
              <a:ea typeface="+mn-ea"/>
              <a:cs typeface="+mn-cs"/>
            </a:rPr>
            <a:t>2.99</a:t>
          </a:r>
          <a:r>
            <a:rPr kumimoji="1" lang="ja-JP" altLang="en-US" sz="1100">
              <a:solidFill>
                <a:schemeClr val="dk1"/>
              </a:solidFill>
              <a:effectLst/>
              <a:latin typeface="+mn-lt"/>
              <a:ea typeface="+mn-ea"/>
              <a:cs typeface="+mn-cs"/>
            </a:rPr>
            <a:t>ポイントの減となった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合併算定替えに伴う普通交付税の縮減など財源不足に対応するため、これまで以上に取捨選択による事業実施や行財政改革の推進により、健全な行財政運営に努めていく。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連結による赤字は発生していないが、一般会計から各会計への繰出</a:t>
          </a:r>
          <a:r>
            <a:rPr kumimoji="1" lang="ja-JP" altLang="en-US" sz="1100">
              <a:solidFill>
                <a:schemeClr val="dk1"/>
              </a:solidFill>
              <a:effectLst/>
              <a:latin typeface="+mn-lt"/>
              <a:ea typeface="+mn-ea"/>
              <a:cs typeface="+mn-cs"/>
            </a:rPr>
            <a:t>金は依然として大きな負担となっている。平成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年度において全体で黒字額が減少しているのは、一般会計での実質収支の減少による影響が大きい。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土地区画整理事業特別会計など、土地造成事業を行っている会計については、より一層、土地売却の促進に努め、歳入補確保を行い、財政の健全化に取り組む。</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02_&#27770;&#31639;&#38306;&#20418;/03_&#36001;&#25919;&#29366;&#27841;&#36039;&#26009;&#38598;/H28&#27770;&#31639;/03_1102&#12294;&#20999;/&#12304;&#36001;&#25919;&#29366;&#27841;&#36039;&#26009;&#38598;&#12305;_322041_&#30410;&#30000;&#24066;_2016%20(1)/&#12304;&#36001;&#25919;&#29366;&#27841;&#36039;&#26009;&#38598;&#12305;_322041_&#30410;&#30000;&#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142</v>
          </cell>
        </row>
        <row r="53">
          <cell r="N53">
            <v>57.3</v>
          </cell>
        </row>
        <row r="55">
          <cell r="G55" t="str">
            <v>類似団体内平均値</v>
          </cell>
          <cell r="N55">
            <v>58.5</v>
          </cell>
        </row>
        <row r="57">
          <cell r="N57">
            <v>52.9</v>
          </cell>
        </row>
        <row r="72">
          <cell r="K72" t="str">
            <v>H24</v>
          </cell>
          <cell r="L72" t="str">
            <v>H25</v>
          </cell>
          <cell r="M72" t="str">
            <v>H26</v>
          </cell>
          <cell r="N72" t="str">
            <v>H27</v>
          </cell>
          <cell r="O72" t="str">
            <v>H28</v>
          </cell>
        </row>
        <row r="73">
          <cell r="G73" t="str">
            <v>当該団体値</v>
          </cell>
          <cell r="K73">
            <v>153.1</v>
          </cell>
          <cell r="L73">
            <v>163.6</v>
          </cell>
          <cell r="M73">
            <v>152.30000000000001</v>
          </cell>
          <cell r="N73">
            <v>142</v>
          </cell>
          <cell r="O73">
            <v>136.69999999999999</v>
          </cell>
        </row>
        <row r="75">
          <cell r="K75">
            <v>16.100000000000001</v>
          </cell>
          <cell r="L75">
            <v>15.6</v>
          </cell>
          <cell r="M75">
            <v>15.2</v>
          </cell>
          <cell r="N75">
            <v>15.3</v>
          </cell>
          <cell r="O75">
            <v>15.3</v>
          </cell>
        </row>
        <row r="77">
          <cell r="G77" t="str">
            <v>類似団体内平均値</v>
          </cell>
          <cell r="K77">
            <v>58.2</v>
          </cell>
          <cell r="L77">
            <v>50.3</v>
          </cell>
          <cell r="M77">
            <v>45.9</v>
          </cell>
          <cell r="N77">
            <v>58.5</v>
          </cell>
          <cell r="O77">
            <v>54.6</v>
          </cell>
        </row>
        <row r="79">
          <cell r="K79">
            <v>10.3</v>
          </cell>
          <cell r="L79">
            <v>9.6</v>
          </cell>
          <cell r="M79">
            <v>8.8000000000000007</v>
          </cell>
          <cell r="N79">
            <v>10.7</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27498204</v>
      </c>
      <c r="BO4" s="381"/>
      <c r="BP4" s="381"/>
      <c r="BQ4" s="381"/>
      <c r="BR4" s="381"/>
      <c r="BS4" s="381"/>
      <c r="BT4" s="381"/>
      <c r="BU4" s="382"/>
      <c r="BV4" s="380">
        <v>29556637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27084179</v>
      </c>
      <c r="BO5" s="418"/>
      <c r="BP5" s="418"/>
      <c r="BQ5" s="418"/>
      <c r="BR5" s="418"/>
      <c r="BS5" s="418"/>
      <c r="BT5" s="418"/>
      <c r="BU5" s="419"/>
      <c r="BV5" s="417">
        <v>28800396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96.7</v>
      </c>
      <c r="CU5" s="415"/>
      <c r="CV5" s="415"/>
      <c r="CW5" s="415"/>
      <c r="CX5" s="415"/>
      <c r="CY5" s="415"/>
      <c r="CZ5" s="415"/>
      <c r="DA5" s="416"/>
      <c r="DB5" s="414">
        <v>93.6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414025</v>
      </c>
      <c r="BO6" s="418"/>
      <c r="BP6" s="418"/>
      <c r="BQ6" s="418"/>
      <c r="BR6" s="418"/>
      <c r="BS6" s="418"/>
      <c r="BT6" s="418"/>
      <c r="BU6" s="419"/>
      <c r="BV6" s="417">
        <v>756241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101.7</v>
      </c>
      <c r="CU6" s="455"/>
      <c r="CV6" s="455"/>
      <c r="CW6" s="455"/>
      <c r="CX6" s="455"/>
      <c r="CY6" s="455"/>
      <c r="CZ6" s="455"/>
      <c r="DA6" s="456"/>
      <c r="DB6" s="454">
        <v>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40678</v>
      </c>
      <c r="BO7" s="418"/>
      <c r="BP7" s="418"/>
      <c r="BQ7" s="418"/>
      <c r="BR7" s="418"/>
      <c r="BS7" s="418"/>
      <c r="BT7" s="418"/>
      <c r="BU7" s="419"/>
      <c r="BV7" s="417">
        <v>49111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14994330</v>
      </c>
      <c r="CU7" s="418"/>
      <c r="CV7" s="418"/>
      <c r="CW7" s="418"/>
      <c r="CX7" s="418"/>
      <c r="CY7" s="418"/>
      <c r="CZ7" s="418"/>
      <c r="DA7" s="419"/>
      <c r="DB7" s="417">
        <v>15222122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373347</v>
      </c>
      <c r="BO8" s="418"/>
      <c r="BP8" s="418"/>
      <c r="BQ8" s="418"/>
      <c r="BR8" s="418"/>
      <c r="BS8" s="418"/>
      <c r="BT8" s="418"/>
      <c r="BU8" s="419"/>
      <c r="BV8" s="417">
        <v>707130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47718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-333783</v>
      </c>
      <c r="BO9" s="418"/>
      <c r="BP9" s="418"/>
      <c r="BQ9" s="418"/>
      <c r="BR9" s="418"/>
      <c r="BS9" s="418"/>
      <c r="BT9" s="418"/>
      <c r="BU9" s="419"/>
      <c r="BV9" s="417">
        <v>119328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24.5</v>
      </c>
      <c r="CU9" s="415"/>
      <c r="CV9" s="415"/>
      <c r="CW9" s="415"/>
      <c r="CX9" s="415"/>
      <c r="CY9" s="415"/>
      <c r="CZ9" s="415"/>
      <c r="DA9" s="416"/>
      <c r="DB9" s="414">
        <v>23.7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50015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184</v>
      </c>
      <c r="BO10" s="418"/>
      <c r="BP10" s="418"/>
      <c r="BQ10" s="418"/>
      <c r="BR10" s="418"/>
      <c r="BS10" s="418"/>
      <c r="BT10" s="418"/>
      <c r="BU10" s="419"/>
      <c r="BV10" s="417">
        <v>624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97404</v>
      </c>
      <c r="BO11" s="418"/>
      <c r="BP11" s="418"/>
      <c r="BQ11" s="418"/>
      <c r="BR11" s="418"/>
      <c r="BS11" s="418"/>
      <c r="BT11" s="418"/>
      <c r="BU11" s="419"/>
      <c r="BV11" s="417">
        <v>94254</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48013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47694</v>
      </c>
      <c r="S13" s="499"/>
      <c r="T13" s="499"/>
      <c r="U13" s="499"/>
      <c r="V13" s="500"/>
      <c r="W13" s="433" t="s">
        <v>124</v>
      </c>
      <c r="X13" s="434"/>
      <c r="Y13" s="434"/>
      <c r="Z13" s="434"/>
      <c r="AA13" s="434"/>
      <c r="AB13" s="424"/>
      <c r="AC13" s="468">
        <v>1875</v>
      </c>
      <c r="AD13" s="469"/>
      <c r="AE13" s="469"/>
      <c r="AF13" s="469"/>
      <c r="AG13" s="508"/>
      <c r="AH13" s="468">
        <v>2101</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-236195</v>
      </c>
      <c r="BO13" s="418"/>
      <c r="BP13" s="418"/>
      <c r="BQ13" s="418"/>
      <c r="BR13" s="418"/>
      <c r="BS13" s="418"/>
      <c r="BT13" s="418"/>
      <c r="BU13" s="419"/>
      <c r="BV13" s="417">
        <v>214206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15.3</v>
      </c>
      <c r="CU13" s="415"/>
      <c r="CV13" s="415"/>
      <c r="CW13" s="415"/>
      <c r="CX13" s="415"/>
      <c r="CY13" s="415"/>
      <c r="CZ13" s="415"/>
      <c r="DA13" s="416"/>
      <c r="DB13" s="414">
        <v>15.3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48607</v>
      </c>
      <c r="S14" s="499"/>
      <c r="T14" s="499"/>
      <c r="U14" s="499"/>
      <c r="V14" s="500"/>
      <c r="W14" s="407"/>
      <c r="X14" s="408"/>
      <c r="Y14" s="408"/>
      <c r="Z14" s="408"/>
      <c r="AA14" s="408"/>
      <c r="AB14" s="397"/>
      <c r="AC14" s="501">
        <v>8.3000000000000007</v>
      </c>
      <c r="AD14" s="502"/>
      <c r="AE14" s="502"/>
      <c r="AF14" s="502"/>
      <c r="AG14" s="503"/>
      <c r="AH14" s="501">
        <v>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136.69999999999999</v>
      </c>
      <c r="CU14" s="513"/>
      <c r="CV14" s="513"/>
      <c r="CW14" s="513"/>
      <c r="CX14" s="513"/>
      <c r="CY14" s="513"/>
      <c r="CZ14" s="513"/>
      <c r="DA14" s="514"/>
      <c r="DB14" s="512">
        <v>142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48298</v>
      </c>
      <c r="S15" s="499"/>
      <c r="T15" s="499"/>
      <c r="U15" s="499"/>
      <c r="V15" s="500"/>
      <c r="W15" s="433" t="s">
        <v>130</v>
      </c>
      <c r="X15" s="434"/>
      <c r="Y15" s="434"/>
      <c r="Z15" s="434"/>
      <c r="AA15" s="434"/>
      <c r="AB15" s="424"/>
      <c r="AC15" s="468">
        <v>4806</v>
      </c>
      <c r="AD15" s="469"/>
      <c r="AE15" s="469"/>
      <c r="AF15" s="469"/>
      <c r="AG15" s="508"/>
      <c r="AH15" s="468">
        <v>5067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5088887</v>
      </c>
      <c r="BO15" s="381"/>
      <c r="BP15" s="381"/>
      <c r="BQ15" s="381"/>
      <c r="BR15" s="381"/>
      <c r="BS15" s="381"/>
      <c r="BT15" s="381"/>
      <c r="BU15" s="382"/>
      <c r="BV15" s="380">
        <v>4973007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21.3</v>
      </c>
      <c r="AD16" s="502"/>
      <c r="AE16" s="502"/>
      <c r="AF16" s="502"/>
      <c r="AG16" s="503"/>
      <c r="AH16" s="501">
        <v>21.8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12544741</v>
      </c>
      <c r="BO16" s="418"/>
      <c r="BP16" s="418"/>
      <c r="BQ16" s="418"/>
      <c r="BR16" s="418"/>
      <c r="BS16" s="418"/>
      <c r="BT16" s="418"/>
      <c r="BU16" s="419"/>
      <c r="BV16" s="417">
        <v>12352611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15852</v>
      </c>
      <c r="AD17" s="469"/>
      <c r="AE17" s="469"/>
      <c r="AF17" s="469"/>
      <c r="AG17" s="508"/>
      <c r="AH17" s="468">
        <v>16070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6435086</v>
      </c>
      <c r="BO17" s="418"/>
      <c r="BP17" s="418"/>
      <c r="BQ17" s="418"/>
      <c r="BR17" s="418"/>
      <c r="BS17" s="418"/>
      <c r="BT17" s="418"/>
      <c r="BU17" s="419"/>
      <c r="BV17" s="417">
        <v>6279262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733.19</v>
      </c>
      <c r="M18" s="530"/>
      <c r="N18" s="530"/>
      <c r="O18" s="530"/>
      <c r="P18" s="530"/>
      <c r="Q18" s="530"/>
      <c r="R18" s="531"/>
      <c r="S18" s="531"/>
      <c r="T18" s="531"/>
      <c r="U18" s="531"/>
      <c r="V18" s="532"/>
      <c r="W18" s="435"/>
      <c r="X18" s="436"/>
      <c r="Y18" s="436"/>
      <c r="Z18" s="436"/>
      <c r="AA18" s="436"/>
      <c r="AB18" s="427"/>
      <c r="AC18" s="533">
        <v>70.400000000000006</v>
      </c>
      <c r="AD18" s="534"/>
      <c r="AE18" s="534"/>
      <c r="AF18" s="534"/>
      <c r="AG18" s="535"/>
      <c r="AH18" s="533">
        <v>69.2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14758655</v>
      </c>
      <c r="BO18" s="418"/>
      <c r="BP18" s="418"/>
      <c r="BQ18" s="418"/>
      <c r="BR18" s="418"/>
      <c r="BS18" s="418"/>
      <c r="BT18" s="418"/>
      <c r="BU18" s="419"/>
      <c r="BV18" s="417">
        <v>14731162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65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17367180</v>
      </c>
      <c r="BO19" s="418"/>
      <c r="BP19" s="418"/>
      <c r="BQ19" s="418"/>
      <c r="BR19" s="418"/>
      <c r="BS19" s="418"/>
      <c r="BT19" s="418"/>
      <c r="BU19" s="419"/>
      <c r="BV19" s="417">
        <v>18147870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19037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38920143</v>
      </c>
      <c r="BO23" s="418"/>
      <c r="BP23" s="418"/>
      <c r="BQ23" s="418"/>
      <c r="BR23" s="418"/>
      <c r="BS23" s="418"/>
      <c r="BT23" s="418"/>
      <c r="BU23" s="419"/>
      <c r="BV23" s="417">
        <v>39672020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5506</v>
      </c>
      <c r="R24" s="469"/>
      <c r="S24" s="469"/>
      <c r="T24" s="469"/>
      <c r="U24" s="469"/>
      <c r="V24" s="508"/>
      <c r="W24" s="563"/>
      <c r="X24" s="551"/>
      <c r="Y24" s="552"/>
      <c r="Z24" s="467" t="s">
        <v>154</v>
      </c>
      <c r="AA24" s="447"/>
      <c r="AB24" s="447"/>
      <c r="AC24" s="447"/>
      <c r="AD24" s="447"/>
      <c r="AE24" s="447"/>
      <c r="AF24" s="447"/>
      <c r="AG24" s="448"/>
      <c r="AH24" s="468">
        <v>371</v>
      </c>
      <c r="AI24" s="469"/>
      <c r="AJ24" s="469"/>
      <c r="AK24" s="469"/>
      <c r="AL24" s="508"/>
      <c r="AM24" s="468">
        <v>1197588</v>
      </c>
      <c r="AN24" s="469"/>
      <c r="AO24" s="469"/>
      <c r="AP24" s="469"/>
      <c r="AQ24" s="469"/>
      <c r="AR24" s="508"/>
      <c r="AS24" s="468">
        <v>3228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32035837</v>
      </c>
      <c r="BO24" s="418"/>
      <c r="BP24" s="418"/>
      <c r="BQ24" s="418"/>
      <c r="BR24" s="418"/>
      <c r="BS24" s="418"/>
      <c r="BT24" s="418"/>
      <c r="BU24" s="419"/>
      <c r="BV24" s="417">
        <v>32397594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5232</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4092708</v>
      </c>
      <c r="BO25" s="381"/>
      <c r="BP25" s="381"/>
      <c r="BQ25" s="381"/>
      <c r="BR25" s="381"/>
      <c r="BS25" s="381"/>
      <c r="BT25" s="381"/>
      <c r="BU25" s="382"/>
      <c r="BV25" s="380">
        <v>3496279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4616</v>
      </c>
      <c r="R26" s="469"/>
      <c r="S26" s="469"/>
      <c r="T26" s="469"/>
      <c r="U26" s="469"/>
      <c r="V26" s="508"/>
      <c r="W26" s="563"/>
      <c r="X26" s="551"/>
      <c r="Y26" s="552"/>
      <c r="Z26" s="467" t="s">
        <v>160</v>
      </c>
      <c r="AA26" s="573"/>
      <c r="AB26" s="573"/>
      <c r="AC26" s="573"/>
      <c r="AD26" s="573"/>
      <c r="AE26" s="573"/>
      <c r="AF26" s="573"/>
      <c r="AG26" s="574"/>
      <c r="AH26" s="468">
        <v>31</v>
      </c>
      <c r="AI26" s="469"/>
      <c r="AJ26" s="469"/>
      <c r="AK26" s="469"/>
      <c r="AL26" s="508"/>
      <c r="AM26" s="468">
        <v>112654</v>
      </c>
      <c r="AN26" s="469"/>
      <c r="AO26" s="469"/>
      <c r="AP26" s="469"/>
      <c r="AQ26" s="469"/>
      <c r="AR26" s="508"/>
      <c r="AS26" s="468">
        <v>3634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3890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11808</v>
      </c>
      <c r="AN27" s="469"/>
      <c r="AO27" s="469"/>
      <c r="AP27" s="469"/>
      <c r="AQ27" s="469"/>
      <c r="AR27" s="508"/>
      <c r="AS27" s="468">
        <v>3936</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1352428</v>
      </c>
      <c r="BO27" s="587"/>
      <c r="BP27" s="587"/>
      <c r="BQ27" s="587"/>
      <c r="BR27" s="587"/>
      <c r="BS27" s="587"/>
      <c r="BT27" s="587"/>
      <c r="BU27" s="588"/>
      <c r="BV27" s="586">
        <v>1351126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3290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1057190</v>
      </c>
      <c r="BO28" s="381"/>
      <c r="BP28" s="381"/>
      <c r="BQ28" s="381"/>
      <c r="BR28" s="381"/>
      <c r="BS28" s="381"/>
      <c r="BT28" s="381"/>
      <c r="BU28" s="382"/>
      <c r="BV28" s="380">
        <v>1057006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20</v>
      </c>
      <c r="M29" s="469"/>
      <c r="N29" s="469"/>
      <c r="O29" s="469"/>
      <c r="P29" s="508"/>
      <c r="Q29" s="468">
        <v>3035</v>
      </c>
      <c r="R29" s="469"/>
      <c r="S29" s="469"/>
      <c r="T29" s="469"/>
      <c r="U29" s="469"/>
      <c r="V29" s="508"/>
      <c r="W29" s="564"/>
      <c r="X29" s="565"/>
      <c r="Y29" s="566"/>
      <c r="Z29" s="467" t="s">
        <v>170</v>
      </c>
      <c r="AA29" s="447"/>
      <c r="AB29" s="447"/>
      <c r="AC29" s="447"/>
      <c r="AD29" s="447"/>
      <c r="AE29" s="447"/>
      <c r="AF29" s="447"/>
      <c r="AG29" s="448"/>
      <c r="AH29" s="468">
        <v>374</v>
      </c>
      <c r="AI29" s="469"/>
      <c r="AJ29" s="469"/>
      <c r="AK29" s="469"/>
      <c r="AL29" s="508"/>
      <c r="AM29" s="468">
        <v>1209396</v>
      </c>
      <c r="AN29" s="469"/>
      <c r="AO29" s="469"/>
      <c r="AP29" s="469"/>
      <c r="AQ29" s="469"/>
      <c r="AR29" s="508"/>
      <c r="AS29" s="468">
        <v>3234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289583</v>
      </c>
      <c r="BO29" s="418"/>
      <c r="BP29" s="418"/>
      <c r="BQ29" s="418"/>
      <c r="BR29" s="418"/>
      <c r="BS29" s="418"/>
      <c r="BT29" s="418"/>
      <c r="BU29" s="419"/>
      <c r="BV29" s="417">
        <v>273852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2469461</v>
      </c>
      <c r="BO30" s="587"/>
      <c r="BP30" s="587"/>
      <c r="BQ30" s="587"/>
      <c r="BR30" s="587"/>
      <c r="BS30" s="587"/>
      <c r="BT30" s="587"/>
      <c r="BU30" s="588"/>
      <c r="BV30" s="586">
        <v>2584419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介護保険特別会計</v>
      </c>
      <c r="X34" s="599"/>
      <c r="Y34" s="599"/>
      <c r="Z34" s="599"/>
      <c r="AA34" s="599"/>
      <c r="AB34" s="599"/>
      <c r="AC34" s="599"/>
      <c r="AD34" s="599"/>
      <c r="AE34" s="599"/>
      <c r="AF34" s="599"/>
      <c r="AG34" s="599"/>
      <c r="AH34" s="599"/>
      <c r="AI34" s="599"/>
      <c r="AJ34" s="599"/>
      <c r="AK34" s="599"/>
      <c r="AL34" s="167"/>
      <c r="AM34" s="598">
        <f>IF(AO34="","",MAX(C34:D43,U34:V43)+1)</f>
        <v>12</v>
      </c>
      <c r="AN34" s="598"/>
      <c r="AO34" s="599" t="str">
        <f>IF('各会計、関係団体の財政状況及び健全化判断比率'!B35="","",'各会計、関係団体の財政状況及び健全化判断比率'!B35)</f>
        <v>水道事業会計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IF('各会計、関係団体の財政状況及び健全化判断比率'!B36="","",'各会計、関係団体の財政状況及び健全化判断比率'!B36)</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18</v>
      </c>
      <c r="BX34" s="598"/>
      <c r="BY34" s="599" t="str">
        <f>IF('各会計、関係団体の財政状況及び健全化判断比率'!B68="","",'各会計、関係団体の財政状況及び健全化判断比率'!B68)</f>
        <v>益田地区広域市町村圏事務組合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益田市総合サービス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施設貸付事業特別会計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国民健康保険事業特別会計（事業勘定）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IF('各会計、関係団体の財政状況及び健全化判断比率'!B37="","",'各会計、関係団体の財政状況及び健全化判断比率'!B37)</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19</v>
      </c>
      <c r="BX35" s="598"/>
      <c r="BY35" s="599" t="str">
        <f>IF('各会計、関係団体の財政状況及び健全化判断比率'!B69="","",'各会計、関係団体の財政状況及び健全化判断比率'!B69)</f>
        <v>島根県市町村総合事務組合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きのこハウス</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市有林事業特別会計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国民健康保険事業特別会計（美都診療施設勘定）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15</v>
      </c>
      <c r="BF36" s="598"/>
      <c r="BG36" s="599" t="str">
        <f>IF('各会計、関係団体の財政状況及び健全化判断比率'!B38="","",'各会計、関係団体の財政状況及び健全化判断比率'!B38)</f>
        <v>公共下水道事業特別会計</v>
      </c>
      <c r="BH36" s="599"/>
      <c r="BI36" s="599"/>
      <c r="BJ36" s="599"/>
      <c r="BK36" s="599"/>
      <c r="BL36" s="599"/>
      <c r="BM36" s="599"/>
      <c r="BN36" s="599"/>
      <c r="BO36" s="599"/>
      <c r="BP36" s="599"/>
      <c r="BQ36" s="599"/>
      <c r="BR36" s="599"/>
      <c r="BS36" s="599"/>
      <c r="BT36" s="599"/>
      <c r="BU36" s="599"/>
      <c r="BV36" s="167"/>
      <c r="BW36" s="598">
        <f t="shared" si="2"/>
        <v>20</v>
      </c>
      <c r="BX36" s="598"/>
      <c r="BY36" s="599" t="str">
        <f>IF('各会計、関係団体の財政状況及び健全化判断比率'!B70="","",'各会計、関係団体の財政状況及び健全化判断比率'!B70)</f>
        <v>島根県後期高齢者医療連合会（普）</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ひきみ</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造林受託事業特別会計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国民健康保険事業特別会計（匹見澄川診療施設勘定）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16</v>
      </c>
      <c r="BF37" s="598"/>
      <c r="BG37" s="599" t="str">
        <f>IF('各会計、関係団体の財政状況及び健全化判断比率'!B39="","",'各会計、関係団体の財政状況及び健全化判断比率'!B39)</f>
        <v>益田駅前地区市街地再開発事業特別会計</v>
      </c>
      <c r="BH37" s="599"/>
      <c r="BI37" s="599"/>
      <c r="BJ37" s="599"/>
      <c r="BK37" s="599"/>
      <c r="BL37" s="599"/>
      <c r="BM37" s="599"/>
      <c r="BN37" s="599"/>
      <c r="BO37" s="599"/>
      <c r="BP37" s="599"/>
      <c r="BQ37" s="599"/>
      <c r="BR37" s="599"/>
      <c r="BS37" s="599"/>
      <c r="BT37" s="599"/>
      <c r="BU37" s="599"/>
      <c r="BV37" s="167"/>
      <c r="BW37" s="598">
        <f t="shared" si="2"/>
        <v>21</v>
      </c>
      <c r="BX37" s="598"/>
      <c r="BY37" s="599" t="str">
        <f>IF('各会計、関係団体の財政状況及び健全化判断比率'!B71="","",'各会計、関係団体の財政状況及び健全化判断比率'!B71)</f>
        <v>島根県後期高齢者医療連合会（後期高齢）</v>
      </c>
      <c r="BZ37" s="599"/>
      <c r="CA37" s="599"/>
      <c r="CB37" s="599"/>
      <c r="CC37" s="599"/>
      <c r="CD37" s="599"/>
      <c r="CE37" s="599"/>
      <c r="CF37" s="599"/>
      <c r="CG37" s="599"/>
      <c r="CH37" s="599"/>
      <c r="CI37" s="599"/>
      <c r="CJ37" s="599"/>
      <c r="CK37" s="599"/>
      <c r="CL37" s="599"/>
      <c r="CM37" s="599"/>
      <c r="CN37" s="167"/>
      <c r="CO37" s="598">
        <f t="shared" si="3"/>
        <v>25</v>
      </c>
      <c r="CP37" s="598"/>
      <c r="CQ37" s="599" t="str">
        <f>IF('各会計、関係団体の財政状況及び健全化判断比率'!BS10="","",'各会計、関係団体の財政状況及び健全化判断比率'!BS10)</f>
        <v>エイト</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国民健康保険事業特別会計（匹見道川診療施設勘定）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17</v>
      </c>
      <c r="BF38" s="598"/>
      <c r="BG38" s="599" t="str">
        <f>IF('各会計、関係団体の財政状況及び健全化判断比率'!B40="","",'各会計、関係団体の財政状況及び健全化判断比率'!B40)</f>
        <v>土地区画整理事業特別会計</v>
      </c>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10</v>
      </c>
      <c r="V39" s="598"/>
      <c r="W39" s="599" t="str">
        <f>IF('各会計、関係団体の財政状況及び健全化判断比率'!B33="","",'各会計、関係団体の財政状況及び健全化判断比率'!B33)</f>
        <v>後期高齢者医療特別会計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f t="shared" si="4"/>
        <v>11</v>
      </c>
      <c r="V40" s="598"/>
      <c r="W40" s="599" t="str">
        <f>IF('各会計、関係団体の財政状況及び健全化判断比率'!B34="","",'各会計、関係団体の財政状況及び健全化判断比率'!B34)</f>
        <v>駐車場事業特別会計</v>
      </c>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184" t="s">
        <v>542</v>
      </c>
      <c r="D34" s="1184"/>
      <c r="E34" s="1185"/>
      <c r="F34" s="32">
        <v>9.44</v>
      </c>
      <c r="G34" s="33">
        <v>8.94</v>
      </c>
      <c r="H34" s="33">
        <v>9.32</v>
      </c>
      <c r="I34" s="33">
        <v>9.5399999999999991</v>
      </c>
      <c r="J34" s="34">
        <v>10.33</v>
      </c>
      <c r="K34" s="22"/>
      <c r="L34" s="22"/>
      <c r="M34" s="22"/>
      <c r="N34" s="22"/>
      <c r="O34" s="22"/>
      <c r="P34" s="22"/>
    </row>
    <row r="35" spans="1:16" ht="39" customHeight="1" x14ac:dyDescent="0.15">
      <c r="A35" s="22"/>
      <c r="B35" s="35"/>
      <c r="C35" s="1178" t="s">
        <v>543</v>
      </c>
      <c r="D35" s="1179"/>
      <c r="E35" s="1180"/>
      <c r="F35" s="36">
        <v>4.9800000000000004</v>
      </c>
      <c r="G35" s="37">
        <v>4.59</v>
      </c>
      <c r="H35" s="37">
        <v>3.86</v>
      </c>
      <c r="I35" s="37">
        <v>4.6100000000000003</v>
      </c>
      <c r="J35" s="38">
        <v>2.39</v>
      </c>
      <c r="K35" s="22"/>
      <c r="L35" s="22"/>
      <c r="M35" s="22"/>
      <c r="N35" s="22"/>
      <c r="O35" s="22"/>
      <c r="P35" s="22"/>
    </row>
    <row r="36" spans="1:16" ht="39" customHeight="1" x14ac:dyDescent="0.15">
      <c r="A36" s="22"/>
      <c r="B36" s="35"/>
      <c r="C36" s="1178" t="s">
        <v>544</v>
      </c>
      <c r="D36" s="1179"/>
      <c r="E36" s="1180"/>
      <c r="F36" s="36">
        <v>0.48</v>
      </c>
      <c r="G36" s="37">
        <v>1.17</v>
      </c>
      <c r="H36" s="37">
        <v>2.0699999999999998</v>
      </c>
      <c r="I36" s="37">
        <v>0.53</v>
      </c>
      <c r="J36" s="38">
        <v>1.22</v>
      </c>
      <c r="K36" s="22"/>
      <c r="L36" s="22"/>
      <c r="M36" s="22"/>
      <c r="N36" s="22"/>
      <c r="O36" s="22"/>
      <c r="P36" s="22"/>
    </row>
    <row r="37" spans="1:16" ht="39" customHeight="1" x14ac:dyDescent="0.15">
      <c r="A37" s="22"/>
      <c r="B37" s="35"/>
      <c r="C37" s="1178" t="s">
        <v>545</v>
      </c>
      <c r="D37" s="1179"/>
      <c r="E37" s="1180"/>
      <c r="F37" s="36">
        <v>1.84</v>
      </c>
      <c r="G37" s="37">
        <v>1.57</v>
      </c>
      <c r="H37" s="37">
        <v>1.52</v>
      </c>
      <c r="I37" s="37">
        <v>1.88</v>
      </c>
      <c r="J37" s="38">
        <v>1.19</v>
      </c>
      <c r="K37" s="22"/>
      <c r="L37" s="22"/>
      <c r="M37" s="22"/>
      <c r="N37" s="22"/>
      <c r="O37" s="22"/>
      <c r="P37" s="22"/>
    </row>
    <row r="38" spans="1:16" ht="39" customHeight="1" x14ac:dyDescent="0.15">
      <c r="A38" s="22"/>
      <c r="B38" s="35"/>
      <c r="C38" s="1178" t="s">
        <v>546</v>
      </c>
      <c r="D38" s="1179"/>
      <c r="E38" s="1180"/>
      <c r="F38" s="36">
        <v>0.04</v>
      </c>
      <c r="G38" s="37">
        <v>0.05</v>
      </c>
      <c r="H38" s="37">
        <v>0.03</v>
      </c>
      <c r="I38" s="37">
        <v>0.54</v>
      </c>
      <c r="J38" s="38">
        <v>0.49</v>
      </c>
      <c r="K38" s="22"/>
      <c r="L38" s="22"/>
      <c r="M38" s="22"/>
      <c r="N38" s="22"/>
      <c r="O38" s="22"/>
      <c r="P38" s="22"/>
    </row>
    <row r="39" spans="1:16" ht="39" customHeight="1" x14ac:dyDescent="0.15">
      <c r="A39" s="22"/>
      <c r="B39" s="35"/>
      <c r="C39" s="1178" t="s">
        <v>547</v>
      </c>
      <c r="D39" s="1179"/>
      <c r="E39" s="1180"/>
      <c r="F39" s="36">
        <v>0.06</v>
      </c>
      <c r="G39" s="37">
        <v>0.06</v>
      </c>
      <c r="H39" s="37">
        <v>0.06</v>
      </c>
      <c r="I39" s="37">
        <v>0.06</v>
      </c>
      <c r="J39" s="38">
        <v>0.08</v>
      </c>
      <c r="K39" s="22"/>
      <c r="L39" s="22"/>
      <c r="M39" s="22"/>
      <c r="N39" s="22"/>
      <c r="O39" s="22"/>
      <c r="P39" s="22"/>
    </row>
    <row r="40" spans="1:16" ht="39" customHeight="1" x14ac:dyDescent="0.15">
      <c r="A40" s="22"/>
      <c r="B40" s="35"/>
      <c r="C40" s="1178" t="s">
        <v>548</v>
      </c>
      <c r="D40" s="1179"/>
      <c r="E40" s="1180"/>
      <c r="F40" s="36">
        <v>0</v>
      </c>
      <c r="G40" s="37">
        <v>0</v>
      </c>
      <c r="H40" s="37">
        <v>0</v>
      </c>
      <c r="I40" s="37">
        <v>0</v>
      </c>
      <c r="J40" s="38">
        <v>0.06</v>
      </c>
      <c r="K40" s="22"/>
      <c r="L40" s="22"/>
      <c r="M40" s="22"/>
      <c r="N40" s="22"/>
      <c r="O40" s="22"/>
      <c r="P40" s="22"/>
    </row>
    <row r="41" spans="1:16" ht="39" customHeight="1" x14ac:dyDescent="0.15">
      <c r="A41" s="22"/>
      <c r="B41" s="35"/>
      <c r="C41" s="1178" t="s">
        <v>549</v>
      </c>
      <c r="D41" s="1179"/>
      <c r="E41" s="1180"/>
      <c r="F41" s="36">
        <v>0.84</v>
      </c>
      <c r="G41" s="37">
        <v>0</v>
      </c>
      <c r="H41" s="37">
        <v>0</v>
      </c>
      <c r="I41" s="37">
        <v>0.03</v>
      </c>
      <c r="J41" s="38">
        <v>0.03</v>
      </c>
      <c r="K41" s="22"/>
      <c r="L41" s="22"/>
      <c r="M41" s="22"/>
      <c r="N41" s="22"/>
      <c r="O41" s="22"/>
      <c r="P41" s="22"/>
    </row>
    <row r="42" spans="1:16" ht="39" customHeight="1" x14ac:dyDescent="0.15">
      <c r="A42" s="22"/>
      <c r="B42" s="39"/>
      <c r="C42" s="1178" t="s">
        <v>550</v>
      </c>
      <c r="D42" s="1179"/>
      <c r="E42" s="1180"/>
      <c r="F42" s="36" t="s">
        <v>551</v>
      </c>
      <c r="G42" s="37" t="s">
        <v>495</v>
      </c>
      <c r="H42" s="37" t="s">
        <v>495</v>
      </c>
      <c r="I42" s="37" t="s">
        <v>495</v>
      </c>
      <c r="J42" s="38" t="s">
        <v>495</v>
      </c>
      <c r="K42" s="22"/>
      <c r="L42" s="22"/>
      <c r="M42" s="22"/>
      <c r="N42" s="22"/>
      <c r="O42" s="22"/>
      <c r="P42" s="22"/>
    </row>
    <row r="43" spans="1:16" ht="39" customHeight="1" thickBot="1" x14ac:dyDescent="0.2">
      <c r="A43" s="22"/>
      <c r="B43" s="40"/>
      <c r="C43" s="1181" t="s">
        <v>552</v>
      </c>
      <c r="D43" s="1182"/>
      <c r="E43" s="1183"/>
      <c r="F43" s="41">
        <v>7.0000000000000007E-2</v>
      </c>
      <c r="G43" s="42">
        <v>0.08</v>
      </c>
      <c r="H43" s="42">
        <v>0.08</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4003</v>
      </c>
      <c r="L45" s="60">
        <v>3955</v>
      </c>
      <c r="M45" s="60">
        <v>4215</v>
      </c>
      <c r="N45" s="60">
        <v>4271</v>
      </c>
      <c r="O45" s="61">
        <v>4223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495</v>
      </c>
      <c r="L46" s="64" t="s">
        <v>495</v>
      </c>
      <c r="M46" s="64" t="s">
        <v>495</v>
      </c>
      <c r="N46" s="64" t="s">
        <v>495</v>
      </c>
      <c r="O46" s="65" t="s">
        <v>495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495</v>
      </c>
      <c r="L47" s="64" t="s">
        <v>495</v>
      </c>
      <c r="M47" s="64" t="s">
        <v>495</v>
      </c>
      <c r="N47" s="64" t="s">
        <v>495</v>
      </c>
      <c r="O47" s="65" t="s">
        <v>495</v>
      </c>
      <c r="P47" s="48"/>
      <c r="Q47" s="48"/>
      <c r="R47" s="48"/>
      <c r="S47" s="48"/>
      <c r="T47" s="48"/>
      <c r="U47" s="48"/>
    </row>
    <row r="48" spans="1:21" ht="30.75" customHeight="1" x14ac:dyDescent="0.15">
      <c r="A48" s="48"/>
      <c r="B48" s="1196"/>
      <c r="C48" s="1197"/>
      <c r="D48" s="62"/>
      <c r="E48" s="1188" t="s">
        <v>15</v>
      </c>
      <c r="F48" s="1188"/>
      <c r="G48" s="1188"/>
      <c r="H48" s="1188"/>
      <c r="I48" s="1188"/>
      <c r="J48" s="1189"/>
      <c r="K48" s="63">
        <v>385</v>
      </c>
      <c r="L48" s="64">
        <v>392</v>
      </c>
      <c r="M48" s="64">
        <v>421</v>
      </c>
      <c r="N48" s="64">
        <v>383</v>
      </c>
      <c r="O48" s="65">
        <v>381</v>
      </c>
      <c r="P48" s="48"/>
      <c r="Q48" s="48"/>
      <c r="R48" s="48"/>
      <c r="S48" s="48"/>
      <c r="T48" s="48"/>
      <c r="U48" s="48"/>
    </row>
    <row r="49" spans="1:21" ht="30.75" customHeight="1" x14ac:dyDescent="0.15">
      <c r="A49" s="48"/>
      <c r="B49" s="1196"/>
      <c r="C49" s="1197"/>
      <c r="D49" s="62"/>
      <c r="E49" s="1188" t="s">
        <v>16</v>
      </c>
      <c r="F49" s="1188"/>
      <c r="G49" s="1188"/>
      <c r="H49" s="1188"/>
      <c r="I49" s="1188"/>
      <c r="J49" s="1189"/>
      <c r="K49" s="63">
        <v>52</v>
      </c>
      <c r="L49" s="64">
        <v>52</v>
      </c>
      <c r="M49" s="64">
        <v>45</v>
      </c>
      <c r="N49" s="64">
        <v>47</v>
      </c>
      <c r="O49" s="65">
        <v>49</v>
      </c>
      <c r="P49" s="48"/>
      <c r="Q49" s="48"/>
      <c r="R49" s="48"/>
      <c r="S49" s="48"/>
      <c r="T49" s="48"/>
      <c r="U49" s="48"/>
    </row>
    <row r="50" spans="1:21" ht="30.75" customHeight="1" x14ac:dyDescent="0.15">
      <c r="A50" s="48"/>
      <c r="B50" s="1196"/>
      <c r="C50" s="1197"/>
      <c r="D50" s="62"/>
      <c r="E50" s="1188" t="s">
        <v>17</v>
      </c>
      <c r="F50" s="1188"/>
      <c r="G50" s="1188"/>
      <c r="H50" s="1188"/>
      <c r="I50" s="1188"/>
      <c r="J50" s="1189"/>
      <c r="K50" s="63">
        <v>73</v>
      </c>
      <c r="L50" s="64">
        <v>111</v>
      </c>
      <c r="M50" s="64">
        <v>99</v>
      </c>
      <c r="N50" s="64">
        <v>108</v>
      </c>
      <c r="O50" s="65">
        <v>42</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3</v>
      </c>
      <c r="M51" s="64">
        <v>2</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2567</v>
      </c>
      <c r="L52" s="64">
        <v>2633</v>
      </c>
      <c r="M52" s="64">
        <v>2875</v>
      </c>
      <c r="N52" s="64">
        <v>2886</v>
      </c>
      <c r="O52" s="65">
        <v>2876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1948</v>
      </c>
      <c r="L53" s="69">
        <v>1880</v>
      </c>
      <c r="M53" s="69">
        <v>1907</v>
      </c>
      <c r="N53" s="69">
        <v>1924</v>
      </c>
      <c r="O53" s="70">
        <v>1820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535</v>
      </c>
      <c r="J40" s="79" t="s">
        <v>536</v>
      </c>
      <c r="K40" s="79" t="s">
        <v>537</v>
      </c>
      <c r="L40" s="79" t="s">
        <v>538</v>
      </c>
      <c r="M40" s="80" t="s">
        <v>539</v>
      </c>
    </row>
    <row r="41" spans="2:13" ht="27.75" customHeight="1" x14ac:dyDescent="0.15">
      <c r="B41" s="1202" t="s">
        <v>24</v>
      </c>
      <c r="C41" s="1203"/>
      <c r="D41" s="81"/>
      <c r="E41" s="1208" t="s">
        <v>25</v>
      </c>
      <c r="F41" s="1208"/>
      <c r="G41" s="1208"/>
      <c r="H41" s="1209"/>
      <c r="I41" s="82">
        <v>35298</v>
      </c>
      <c r="J41" s="83">
        <v>36716</v>
      </c>
      <c r="K41" s="83">
        <v>38718</v>
      </c>
      <c r="L41" s="83">
        <v>39506</v>
      </c>
      <c r="M41" s="84">
        <v>38779</v>
      </c>
    </row>
    <row r="42" spans="2:13" ht="27.75" customHeight="1" x14ac:dyDescent="0.15">
      <c r="B42" s="1204"/>
      <c r="C42" s="1205"/>
      <c r="D42" s="85"/>
      <c r="E42" s="1210" t="s">
        <v>26</v>
      </c>
      <c r="F42" s="1210"/>
      <c r="G42" s="1210"/>
      <c r="H42" s="1211"/>
      <c r="I42" s="86">
        <v>642</v>
      </c>
      <c r="J42" s="87">
        <v>308</v>
      </c>
      <c r="K42" s="87">
        <v>209</v>
      </c>
      <c r="L42" s="87">
        <v>124</v>
      </c>
      <c r="M42" s="88">
        <v>79</v>
      </c>
    </row>
    <row r="43" spans="2:13" ht="27.75" customHeight="1" x14ac:dyDescent="0.15">
      <c r="B43" s="1204"/>
      <c r="C43" s="1205"/>
      <c r="D43" s="85"/>
      <c r="E43" s="1210" t="s">
        <v>27</v>
      </c>
      <c r="F43" s="1210"/>
      <c r="G43" s="1210"/>
      <c r="H43" s="1211"/>
      <c r="I43" s="86">
        <v>5509</v>
      </c>
      <c r="J43" s="87">
        <v>5664</v>
      </c>
      <c r="K43" s="87">
        <v>5941</v>
      </c>
      <c r="L43" s="87">
        <v>5759</v>
      </c>
      <c r="M43" s="88">
        <v>5685</v>
      </c>
    </row>
    <row r="44" spans="2:13" ht="27.75" customHeight="1" x14ac:dyDescent="0.15">
      <c r="B44" s="1204"/>
      <c r="C44" s="1205"/>
      <c r="D44" s="85"/>
      <c r="E44" s="1210" t="s">
        <v>28</v>
      </c>
      <c r="F44" s="1210"/>
      <c r="G44" s="1210"/>
      <c r="H44" s="1211"/>
      <c r="I44" s="86">
        <v>297</v>
      </c>
      <c r="J44" s="87">
        <v>271</v>
      </c>
      <c r="K44" s="87">
        <v>256</v>
      </c>
      <c r="L44" s="87">
        <v>222</v>
      </c>
      <c r="M44" s="88">
        <v>184</v>
      </c>
    </row>
    <row r="45" spans="2:13" ht="27.75" customHeight="1" x14ac:dyDescent="0.15">
      <c r="B45" s="1204"/>
      <c r="C45" s="1205"/>
      <c r="D45" s="85"/>
      <c r="E45" s="1210" t="s">
        <v>29</v>
      </c>
      <c r="F45" s="1210"/>
      <c r="G45" s="1210"/>
      <c r="H45" s="1211"/>
      <c r="I45" s="86">
        <v>5774</v>
      </c>
      <c r="J45" s="87">
        <v>5573</v>
      </c>
      <c r="K45" s="87">
        <v>5271</v>
      </c>
      <c r="L45" s="87">
        <v>5085</v>
      </c>
      <c r="M45" s="88">
        <v>5041</v>
      </c>
    </row>
    <row r="46" spans="2:13" ht="27.75" customHeight="1" x14ac:dyDescent="0.15">
      <c r="B46" s="1204"/>
      <c r="C46" s="1205"/>
      <c r="D46" s="89"/>
      <c r="E46" s="1210" t="s">
        <v>30</v>
      </c>
      <c r="F46" s="1210"/>
      <c r="G46" s="1210"/>
      <c r="H46" s="1211"/>
      <c r="I46" s="86">
        <v>133</v>
      </c>
      <c r="J46" s="87">
        <v>8</v>
      </c>
      <c r="K46" s="87">
        <v>6</v>
      </c>
      <c r="L46" s="87">
        <v>4</v>
      </c>
      <c r="M46" s="88">
        <v>2</v>
      </c>
    </row>
    <row r="47" spans="2:13" ht="27.75" customHeight="1" x14ac:dyDescent="0.15">
      <c r="B47" s="1204"/>
      <c r="C47" s="1205"/>
      <c r="D47" s="90"/>
      <c r="E47" s="1212" t="s">
        <v>31</v>
      </c>
      <c r="F47" s="1213"/>
      <c r="G47" s="1213"/>
      <c r="H47" s="1214"/>
      <c r="I47" s="86" t="s">
        <v>495</v>
      </c>
      <c r="J47" s="87" t="s">
        <v>495</v>
      </c>
      <c r="K47" s="87" t="s">
        <v>495</v>
      </c>
      <c r="L47" s="87" t="s">
        <v>495</v>
      </c>
      <c r="M47" s="88" t="s">
        <v>495</v>
      </c>
    </row>
    <row r="48" spans="2:13" ht="27.75" customHeight="1" x14ac:dyDescent="0.15">
      <c r="B48" s="1204"/>
      <c r="C48" s="1205"/>
      <c r="D48" s="85"/>
      <c r="E48" s="1210" t="s">
        <v>32</v>
      </c>
      <c r="F48" s="1210"/>
      <c r="G48" s="1210"/>
      <c r="H48" s="1211"/>
      <c r="I48" s="86" t="s">
        <v>495</v>
      </c>
      <c r="J48" s="87" t="s">
        <v>495</v>
      </c>
      <c r="K48" s="87" t="s">
        <v>495</v>
      </c>
      <c r="L48" s="87" t="s">
        <v>495</v>
      </c>
      <c r="M48" s="88" t="s">
        <v>495</v>
      </c>
    </row>
    <row r="49" spans="2:13" ht="27.75" customHeight="1" x14ac:dyDescent="0.15">
      <c r="B49" s="1206"/>
      <c r="C49" s="1207"/>
      <c r="D49" s="85"/>
      <c r="E49" s="1210" t="s">
        <v>33</v>
      </c>
      <c r="F49" s="1210"/>
      <c r="G49" s="1210"/>
      <c r="H49" s="1211"/>
      <c r="I49" s="86" t="s">
        <v>495</v>
      </c>
      <c r="J49" s="87" t="s">
        <v>495</v>
      </c>
      <c r="K49" s="87" t="s">
        <v>495</v>
      </c>
      <c r="L49" s="87" t="s">
        <v>495</v>
      </c>
      <c r="M49" s="88" t="s">
        <v>495</v>
      </c>
    </row>
    <row r="50" spans="2:13" ht="27.75" customHeight="1" x14ac:dyDescent="0.15">
      <c r="B50" s="1215" t="s">
        <v>34</v>
      </c>
      <c r="C50" s="1216"/>
      <c r="D50" s="91"/>
      <c r="E50" s="1210" t="s">
        <v>35</v>
      </c>
      <c r="F50" s="1210"/>
      <c r="G50" s="1210"/>
      <c r="H50" s="1211"/>
      <c r="I50" s="86">
        <v>2490</v>
      </c>
      <c r="J50" s="87">
        <v>2755</v>
      </c>
      <c r="K50" s="87">
        <v>2871</v>
      </c>
      <c r="L50" s="87">
        <v>2910</v>
      </c>
      <c r="M50" s="88">
        <v>2794</v>
      </c>
    </row>
    <row r="51" spans="2:13" ht="27.75" customHeight="1" x14ac:dyDescent="0.15">
      <c r="B51" s="1204"/>
      <c r="C51" s="1205"/>
      <c r="D51" s="85"/>
      <c r="E51" s="1210" t="s">
        <v>36</v>
      </c>
      <c r="F51" s="1210"/>
      <c r="G51" s="1210"/>
      <c r="H51" s="1211"/>
      <c r="I51" s="86">
        <v>1217</v>
      </c>
      <c r="J51" s="87">
        <v>1051</v>
      </c>
      <c r="K51" s="87">
        <v>1398</v>
      </c>
      <c r="L51" s="87">
        <v>1388</v>
      </c>
      <c r="M51" s="88">
        <v>2053</v>
      </c>
    </row>
    <row r="52" spans="2:13" ht="27.75" customHeight="1" x14ac:dyDescent="0.15">
      <c r="B52" s="1206"/>
      <c r="C52" s="1207"/>
      <c r="D52" s="85"/>
      <c r="E52" s="1210" t="s">
        <v>37</v>
      </c>
      <c r="F52" s="1210"/>
      <c r="G52" s="1210"/>
      <c r="H52" s="1211"/>
      <c r="I52" s="86">
        <v>24562</v>
      </c>
      <c r="J52" s="87">
        <v>24181</v>
      </c>
      <c r="K52" s="87">
        <v>27422</v>
      </c>
      <c r="L52" s="87">
        <v>28770</v>
      </c>
      <c r="M52" s="88">
        <v>28247</v>
      </c>
    </row>
    <row r="53" spans="2:13" ht="27.75" customHeight="1" thickBot="1" x14ac:dyDescent="0.2">
      <c r="B53" s="1217" t="s">
        <v>21</v>
      </c>
      <c r="C53" s="1218"/>
      <c r="D53" s="92"/>
      <c r="E53" s="1219" t="s">
        <v>38</v>
      </c>
      <c r="F53" s="1219"/>
      <c r="G53" s="1219"/>
      <c r="H53" s="1220"/>
      <c r="I53" s="93">
        <v>19384</v>
      </c>
      <c r="J53" s="94">
        <v>20554</v>
      </c>
      <c r="K53" s="94">
        <v>18708</v>
      </c>
      <c r="L53" s="94">
        <v>17632</v>
      </c>
      <c r="M53" s="95">
        <v>16675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VY191"/>
  <sheetViews>
    <sheetView showGridLines="0" topLeftCell="G28" zoomScaleNormal="100" zoomScaleSheetLayoutView="55" workbookViewId="0">
      <selection activeCell="J111" sqref="J11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21" t="s">
        <v>577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30"/>
      <c r="H50" s="1231"/>
      <c r="I50" s="1231"/>
      <c r="J50" s="1232"/>
      <c r="K50" s="356" t="s">
        <v>535</v>
      </c>
      <c r="L50" s="356" t="s">
        <v>536</v>
      </c>
      <c r="M50" s="356" t="s">
        <v>537</v>
      </c>
      <c r="N50" s="356" t="s">
        <v>538</v>
      </c>
      <c r="O50" s="356" t="s">
        <v>539</v>
      </c>
    </row>
    <row r="51" spans="1:17" x14ac:dyDescent="0.15">
      <c r="B51" s="250"/>
      <c r="C51" s="246"/>
      <c r="D51" s="246"/>
      <c r="E51" s="246"/>
      <c r="F51" s="246"/>
      <c r="G51" s="1233" t="s">
        <v>569</v>
      </c>
      <c r="H51" s="1234"/>
      <c r="I51" s="1239" t="s">
        <v>570</v>
      </c>
      <c r="J51" s="1239"/>
      <c r="K51" s="1241"/>
      <c r="L51" s="1241"/>
      <c r="M51" s="1241"/>
      <c r="N51" s="1242">
        <v>142</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571</v>
      </c>
      <c r="J53" s="1243"/>
      <c r="K53" s="1244"/>
      <c r="L53" s="1244"/>
      <c r="M53" s="1244"/>
      <c r="N53" s="1246">
        <v>57.3</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572</v>
      </c>
      <c r="H55" s="1248"/>
      <c r="I55" s="1243" t="s">
        <v>570</v>
      </c>
      <c r="J55" s="1243"/>
      <c r="K55" s="1241"/>
      <c r="L55" s="1241"/>
      <c r="M55" s="1241"/>
      <c r="N55" s="1242">
        <v>58.5</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571</v>
      </c>
      <c r="J57" s="1253"/>
      <c r="K57" s="1244"/>
      <c r="L57" s="1244"/>
      <c r="M57" s="1244"/>
      <c r="N57" s="1246">
        <v>52.9</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21" t="s">
        <v>576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30"/>
      <c r="H72" s="1231"/>
      <c r="I72" s="1231"/>
      <c r="J72" s="1232"/>
      <c r="K72" s="356" t="s">
        <v>535</v>
      </c>
      <c r="L72" s="356" t="s">
        <v>536</v>
      </c>
      <c r="M72" s="356" t="s">
        <v>537</v>
      </c>
      <c r="N72" s="356" t="s">
        <v>538</v>
      </c>
      <c r="O72" s="356" t="s">
        <v>539</v>
      </c>
    </row>
    <row r="73" spans="2:30" x14ac:dyDescent="0.15">
      <c r="B73" s="250"/>
      <c r="C73" s="246"/>
      <c r="D73" s="246"/>
      <c r="E73" s="246"/>
      <c r="F73" s="246"/>
      <c r="G73" s="1233" t="s">
        <v>569</v>
      </c>
      <c r="H73" s="1234"/>
      <c r="I73" s="1239" t="s">
        <v>570</v>
      </c>
      <c r="J73" s="1239"/>
      <c r="K73" s="1254">
        <v>153.1</v>
      </c>
      <c r="L73" s="1254">
        <v>163.6</v>
      </c>
      <c r="M73" s="1242">
        <v>152.30000000000001</v>
      </c>
      <c r="N73" s="1242">
        <v>142</v>
      </c>
      <c r="O73" s="1242">
        <v>136.69999999999999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575</v>
      </c>
      <c r="J75" s="1243"/>
      <c r="K75" s="1246">
        <v>16.100000000000001</v>
      </c>
      <c r="L75" s="1246">
        <v>15.6</v>
      </c>
      <c r="M75" s="1246">
        <v>15.2</v>
      </c>
      <c r="N75" s="1246">
        <v>15.3</v>
      </c>
      <c r="O75" s="1246">
        <v>15.3</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572</v>
      </c>
      <c r="H77" s="1248"/>
      <c r="I77" s="1243" t="s">
        <v>570</v>
      </c>
      <c r="J77" s="1243"/>
      <c r="K77" s="1254">
        <v>58.2</v>
      </c>
      <c r="L77" s="1254">
        <v>50.3</v>
      </c>
      <c r="M77" s="1242">
        <v>45.9</v>
      </c>
      <c r="N77" s="1242">
        <v>58.5</v>
      </c>
      <c r="O77" s="1242">
        <v>54.6</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575</v>
      </c>
      <c r="J79" s="1253"/>
      <c r="K79" s="1256">
        <v>10.3</v>
      </c>
      <c r="L79" s="1256">
        <v>9.6</v>
      </c>
      <c r="M79" s="1256">
        <v>8.8000000000000007</v>
      </c>
      <c r="N79" s="1256">
        <v>10.7</v>
      </c>
      <c r="O79" s="1256">
        <v>10</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5"/>
  <sheetViews>
    <sheetView showGridLines="0" topLeftCell="A106" zoomScaleNormal="100" zoomScaleSheetLayoutView="70" workbookViewId="0">
      <selection activeCell="J111" sqref="J1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5"/>
  <sheetViews>
    <sheetView showGridLines="0" topLeftCell="A106" zoomScaleNormal="100" zoomScaleSheetLayoutView="55" workbookViewId="0">
      <selection activeCell="J111" sqref="J1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534</v>
      </c>
      <c r="G2" s="113"/>
      <c r="H2" s="114"/>
    </row>
    <row r="3" spans="1:8" x14ac:dyDescent="0.15">
      <c r="A3" s="110" t="s">
        <v>527</v>
      </c>
      <c r="B3" s="115"/>
      <c r="C3" s="116"/>
      <c r="D3" s="117">
        <v>45552</v>
      </c>
      <c r="E3" s="118"/>
      <c r="F3" s="119">
        <v>50880</v>
      </c>
      <c r="G3" s="120"/>
      <c r="H3" s="121"/>
    </row>
    <row r="4" spans="1:8" x14ac:dyDescent="0.15">
      <c r="A4" s="122"/>
      <c r="B4" s="123"/>
      <c r="C4" s="124"/>
      <c r="D4" s="125">
        <v>24045</v>
      </c>
      <c r="E4" s="126"/>
      <c r="F4" s="127">
        <v>26879</v>
      </c>
      <c r="G4" s="128"/>
      <c r="H4" s="129"/>
    </row>
    <row r="5" spans="1:8" x14ac:dyDescent="0.15">
      <c r="A5" s="110" t="s">
        <v>529</v>
      </c>
      <c r="B5" s="115"/>
      <c r="C5" s="116"/>
      <c r="D5" s="117">
        <v>67395</v>
      </c>
      <c r="E5" s="118"/>
      <c r="F5" s="119">
        <v>63956</v>
      </c>
      <c r="G5" s="120"/>
      <c r="H5" s="121"/>
    </row>
    <row r="6" spans="1:8" x14ac:dyDescent="0.15">
      <c r="A6" s="122"/>
      <c r="B6" s="123"/>
      <c r="C6" s="124"/>
      <c r="D6" s="125">
        <v>35270</v>
      </c>
      <c r="E6" s="126"/>
      <c r="F6" s="127">
        <v>29239</v>
      </c>
      <c r="G6" s="128"/>
      <c r="H6" s="129"/>
    </row>
    <row r="7" spans="1:8" x14ac:dyDescent="0.15">
      <c r="A7" s="110" t="s">
        <v>530</v>
      </c>
      <c r="B7" s="115"/>
      <c r="C7" s="116"/>
      <c r="D7" s="117">
        <v>120165</v>
      </c>
      <c r="E7" s="118"/>
      <c r="F7" s="119">
        <v>66255</v>
      </c>
      <c r="G7" s="120"/>
      <c r="H7" s="121"/>
    </row>
    <row r="8" spans="1:8" x14ac:dyDescent="0.15">
      <c r="A8" s="122"/>
      <c r="B8" s="123"/>
      <c r="C8" s="124"/>
      <c r="D8" s="125">
        <v>77353</v>
      </c>
      <c r="E8" s="126"/>
      <c r="F8" s="127">
        <v>31822</v>
      </c>
      <c r="G8" s="128"/>
      <c r="H8" s="129"/>
    </row>
    <row r="9" spans="1:8" x14ac:dyDescent="0.15">
      <c r="A9" s="110" t="s">
        <v>531</v>
      </c>
      <c r="B9" s="115"/>
      <c r="C9" s="116"/>
      <c r="D9" s="117">
        <v>116876</v>
      </c>
      <c r="E9" s="118"/>
      <c r="F9" s="119">
        <v>85459</v>
      </c>
      <c r="G9" s="120"/>
      <c r="H9" s="121"/>
    </row>
    <row r="10" spans="1:8" x14ac:dyDescent="0.15">
      <c r="A10" s="122"/>
      <c r="B10" s="123"/>
      <c r="C10" s="124"/>
      <c r="D10" s="125">
        <v>53382</v>
      </c>
      <c r="E10" s="126"/>
      <c r="F10" s="127">
        <v>44378</v>
      </c>
      <c r="G10" s="128"/>
      <c r="H10" s="129"/>
    </row>
    <row r="11" spans="1:8" x14ac:dyDescent="0.15">
      <c r="A11" s="110" t="s">
        <v>532</v>
      </c>
      <c r="B11" s="115"/>
      <c r="C11" s="116"/>
      <c r="D11" s="117">
        <v>87796</v>
      </c>
      <c r="E11" s="118"/>
      <c r="F11" s="119">
        <v>83280</v>
      </c>
      <c r="G11" s="120"/>
      <c r="H11" s="121"/>
    </row>
    <row r="12" spans="1:8" x14ac:dyDescent="0.15">
      <c r="A12" s="122"/>
      <c r="B12" s="123"/>
      <c r="C12" s="130"/>
      <c r="D12" s="125">
        <v>39897</v>
      </c>
      <c r="E12" s="126"/>
      <c r="F12" s="127">
        <v>43123</v>
      </c>
      <c r="G12" s="128"/>
      <c r="H12" s="129"/>
    </row>
    <row r="13" spans="1:8" x14ac:dyDescent="0.15">
      <c r="A13" s="110"/>
      <c r="B13" s="115"/>
      <c r="C13" s="131"/>
      <c r="D13" s="132">
        <v>87557</v>
      </c>
      <c r="E13" s="133"/>
      <c r="F13" s="134">
        <v>69966</v>
      </c>
      <c r="G13" s="135"/>
      <c r="H13" s="121"/>
    </row>
    <row r="14" spans="1:8" x14ac:dyDescent="0.15">
      <c r="A14" s="122"/>
      <c r="B14" s="123"/>
      <c r="C14" s="124"/>
      <c r="D14" s="125">
        <v>45989</v>
      </c>
      <c r="E14" s="126"/>
      <c r="F14" s="127">
        <v>35088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3.64</v>
      </c>
      <c r="C19" s="136">
        <f>ROUND(VALUE(SUBSTITUTE(実質収支比率等に係る経年分析!G$48,"▲","-")),2)</f>
        <v>4.6399999999999997</v>
      </c>
      <c r="D19" s="136">
        <f>ROUND(VALUE(SUBSTITUTE(実質収支比率等に係る経年分析!H$48,"▲","-")),2)</f>
        <v>3.9</v>
      </c>
      <c r="E19" s="136">
        <f>ROUND(VALUE(SUBSTITUTE(実質収支比率等に係る経年分析!I$48,"▲","-")),2)</f>
        <v>4.6500000000000004</v>
      </c>
      <c r="F19" s="136">
        <f>ROUND(VALUE(SUBSTITUTE(実質収支比率等に係る経年分析!J$48,"▲","-")),2)</f>
        <v>2.4900000000000002</v>
      </c>
    </row>
    <row r="20" spans="1:11" x14ac:dyDescent="0.15">
      <c r="A20" s="136" t="s">
        <v>43</v>
      </c>
      <c r="B20" s="136">
        <f>ROUND(VALUE(SUBSTITUTE(実質収支比率等に係る経年分析!F$47,"▲","-")),2)</f>
        <v>5.29</v>
      </c>
      <c r="C20" s="136">
        <f>ROUND(VALUE(SUBSTITUTE(実質収支比率等に係る経年分析!G$47,"▲","-")),2)</f>
        <v>7</v>
      </c>
      <c r="D20" s="136">
        <f>ROUND(VALUE(SUBSTITUTE(実質収支比率等に係る経年分析!H$47,"▲","-")),2)</f>
        <v>7.01</v>
      </c>
      <c r="E20" s="136">
        <f>ROUND(VALUE(SUBSTITUTE(実質収支比率等に係る経年分析!I$47,"▲","-")),2)</f>
        <v>6.94</v>
      </c>
      <c r="F20" s="136">
        <f>ROUND(VALUE(SUBSTITUTE(実質収支比率等に係る経年分析!J$47,"▲","-")),2)</f>
        <v>7.05</v>
      </c>
    </row>
    <row r="21" spans="1:11" x14ac:dyDescent="0.15">
      <c r="A21" s="136" t="s">
        <v>44</v>
      </c>
      <c r="B21" s="136">
        <f>IF(ISNUMBER(VALUE(SUBSTITUTE(実質収支比率等に係る経年分析!F$49,"▲","-"))),ROUND(VALUE(SUBSTITUTE(実質収支比率等に係る経年分析!F$49,"▲","-")),2),NA())</f>
        <v>4.1100000000000003</v>
      </c>
      <c r="C21" s="136">
        <f>IF(ISNUMBER(VALUE(SUBSTITUTE(実質収支比率等に係る経年分析!G$49,"▲","-"))),ROUND(VALUE(SUBSTITUTE(実質収支比率等に係る経年分析!G$49,"▲","-")),2),NA())</f>
        <v>2.94</v>
      </c>
      <c r="D21" s="136">
        <f>IF(ISNUMBER(VALUE(SUBSTITUTE(実質収支比率等に係る経年分析!H$49,"▲","-"))),ROUND(VALUE(SUBSTITUTE(実質収支比率等に係る経年分析!H$49,"▲","-")),2),NA())</f>
        <v>-0.73</v>
      </c>
      <c r="E21" s="136">
        <f>IF(ISNUMBER(VALUE(SUBSTITUTE(実質収支比率等に係る経年分析!I$49,"▲","-"))),ROUND(VALUE(SUBSTITUTE(実質収支比率等に係る経年分析!I$49,"▲","-")),2),NA())</f>
        <v>1.41</v>
      </c>
      <c r="F21" s="136">
        <f>IF(ISNUMBER(VALUE(SUBSTITUTE(実質収支比率等に係る経年分析!J$49,"▲","-"))),ROUND(VALUE(SUBSTITUTE(実質収支比率等に係る経年分析!J$49,"▲","-")),2),NA())</f>
        <v>-1.58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1.38</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益田駅前地区市街地再開発事業特別会計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0.84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造林受託事業特別会計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国民健康保険事業特別会計（事業勘定）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0.49</v>
      </c>
    </row>
    <row r="33" spans="1:16" x14ac:dyDescent="0.15">
      <c r="A33" s="137" t="str">
        <f>IF(連結実質赤字比率に係る赤字・黒字の構成分析!C$37="",NA(),連結実質赤字比率に係る赤字・黒字の構成分析!C$37)</f>
        <v>土地区画整理事業特別会計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1.19</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2.0699999999999998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4.9800000000000004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4.6100000000000003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9.5399999999999991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10.33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2567</v>
      </c>
      <c r="E42" s="138"/>
      <c r="F42" s="138"/>
      <c r="G42" s="138">
        <f>'実質公債費比率（分子）の構造'!L$52</f>
        <v>2633</v>
      </c>
      <c r="H42" s="138"/>
      <c r="I42" s="138"/>
      <c r="J42" s="138">
        <f>'実質公債費比率（分子）の構造'!M$52</f>
        <v>2875</v>
      </c>
      <c r="K42" s="138"/>
      <c r="L42" s="138"/>
      <c r="M42" s="138">
        <f>'実質公債費比率（分子）の構造'!N$52</f>
        <v>2886</v>
      </c>
      <c r="N42" s="138"/>
      <c r="O42" s="138"/>
      <c r="P42" s="138">
        <f>'実質公債費比率（分子）の構造'!O$52</f>
        <v>2876</v>
      </c>
    </row>
    <row r="43" spans="1:16" x14ac:dyDescent="0.15">
      <c r="A43" s="138" t="s">
        <v>52</v>
      </c>
      <c r="B43" s="138">
        <f>'実質公債費比率（分子）の構造'!K$51</f>
        <v>2</v>
      </c>
      <c r="C43" s="138"/>
      <c r="D43" s="138"/>
      <c r="E43" s="138">
        <f>'実質公債費比率（分子）の構造'!L$51</f>
        <v>3</v>
      </c>
      <c r="F43" s="138"/>
      <c r="G43" s="138"/>
      <c r="H43" s="138">
        <f>'実質公債費比率（分子）の構造'!M$51</f>
        <v>2</v>
      </c>
      <c r="I43" s="138"/>
      <c r="J43" s="138"/>
      <c r="K43" s="138">
        <f>'実質公債費比率（分子）の構造'!N$51</f>
        <v>1</v>
      </c>
      <c r="L43" s="138"/>
      <c r="M43" s="138"/>
      <c r="N43" s="138">
        <f>'実質公債費比率（分子）の構造'!O$51</f>
        <v>1</v>
      </c>
      <c r="O43" s="138"/>
      <c r="P43" s="138"/>
    </row>
    <row r="44" spans="1:16" x14ac:dyDescent="0.15">
      <c r="A44" s="138" t="s">
        <v>53</v>
      </c>
      <c r="B44" s="138">
        <f>'実質公債費比率（分子）の構造'!K$50</f>
        <v>73</v>
      </c>
      <c r="C44" s="138"/>
      <c r="D44" s="138"/>
      <c r="E44" s="138">
        <f>'実質公債費比率（分子）の構造'!L$50</f>
        <v>111</v>
      </c>
      <c r="F44" s="138"/>
      <c r="G44" s="138"/>
      <c r="H44" s="138">
        <f>'実質公債費比率（分子）の構造'!M$50</f>
        <v>99</v>
      </c>
      <c r="I44" s="138"/>
      <c r="J44" s="138"/>
      <c r="K44" s="138">
        <f>'実質公債費比率（分子）の構造'!N$50</f>
        <v>108</v>
      </c>
      <c r="L44" s="138"/>
      <c r="M44" s="138"/>
      <c r="N44" s="138">
        <f>'実質公債費比率（分子）の構造'!O$50</f>
        <v>42</v>
      </c>
      <c r="O44" s="138"/>
      <c r="P44" s="138"/>
    </row>
    <row r="45" spans="1:16" x14ac:dyDescent="0.15">
      <c r="A45" s="138" t="s">
        <v>54</v>
      </c>
      <c r="B45" s="138">
        <f>'実質公債費比率（分子）の構造'!K$49</f>
        <v>52</v>
      </c>
      <c r="C45" s="138"/>
      <c r="D45" s="138"/>
      <c r="E45" s="138">
        <f>'実質公債費比率（分子）の構造'!L$49</f>
        <v>52</v>
      </c>
      <c r="F45" s="138"/>
      <c r="G45" s="138"/>
      <c r="H45" s="138">
        <f>'実質公債費比率（分子）の構造'!M$49</f>
        <v>45</v>
      </c>
      <c r="I45" s="138"/>
      <c r="J45" s="138"/>
      <c r="K45" s="138">
        <f>'実質公債費比率（分子）の構造'!N$49</f>
        <v>47</v>
      </c>
      <c r="L45" s="138"/>
      <c r="M45" s="138"/>
      <c r="N45" s="138">
        <f>'実質公債費比率（分子）の構造'!O$49</f>
        <v>49</v>
      </c>
      <c r="O45" s="138"/>
      <c r="P45" s="138"/>
    </row>
    <row r="46" spans="1:16" x14ac:dyDescent="0.15">
      <c r="A46" s="138" t="s">
        <v>55</v>
      </c>
      <c r="B46" s="138">
        <f>'実質公債費比率（分子）の構造'!K$48</f>
        <v>385</v>
      </c>
      <c r="C46" s="138"/>
      <c r="D46" s="138"/>
      <c r="E46" s="138">
        <f>'実質公債費比率（分子）の構造'!L$48</f>
        <v>392</v>
      </c>
      <c r="F46" s="138"/>
      <c r="G46" s="138"/>
      <c r="H46" s="138">
        <f>'実質公債費比率（分子）の構造'!M$48</f>
        <v>421</v>
      </c>
      <c r="I46" s="138"/>
      <c r="J46" s="138"/>
      <c r="K46" s="138">
        <f>'実質公債費比率（分子）の構造'!N$48</f>
        <v>383</v>
      </c>
      <c r="L46" s="138"/>
      <c r="M46" s="138"/>
      <c r="N46" s="138">
        <f>'実質公債費比率（分子）の構造'!O$48</f>
        <v>381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4003</v>
      </c>
      <c r="C49" s="138"/>
      <c r="D49" s="138"/>
      <c r="E49" s="138">
        <f>'実質公債費比率（分子）の構造'!L$45</f>
        <v>3955</v>
      </c>
      <c r="F49" s="138"/>
      <c r="G49" s="138"/>
      <c r="H49" s="138">
        <f>'実質公債費比率（分子）の構造'!M$45</f>
        <v>4215</v>
      </c>
      <c r="I49" s="138"/>
      <c r="J49" s="138"/>
      <c r="K49" s="138">
        <f>'実質公債費比率（分子）の構造'!N$45</f>
        <v>4271</v>
      </c>
      <c r="L49" s="138"/>
      <c r="M49" s="138"/>
      <c r="N49" s="138">
        <f>'実質公債費比率（分子）の構造'!O$45</f>
        <v>4223</v>
      </c>
      <c r="O49" s="138"/>
      <c r="P49" s="138"/>
    </row>
    <row r="50" spans="1:16" x14ac:dyDescent="0.15">
      <c r="A50" s="138" t="s">
        <v>59</v>
      </c>
      <c r="B50" s="138" t="e">
        <f>NA()</f>
        <v>#N/A</v>
      </c>
      <c r="C50" s="138">
        <f>IF(ISNUMBER('実質公債費比率（分子）の構造'!K$53),'実質公債費比率（分子）の構造'!K$53,NA())</f>
        <v>1948</v>
      </c>
      <c r="D50" s="138" t="e">
        <f>NA()</f>
        <v>#N/A</v>
      </c>
      <c r="E50" s="138" t="e">
        <f>NA()</f>
        <v>#N/A</v>
      </c>
      <c r="F50" s="138">
        <f>IF(ISNUMBER('実質公債費比率（分子）の構造'!L$53),'実質公債費比率（分子）の構造'!L$53,NA())</f>
        <v>1880</v>
      </c>
      <c r="G50" s="138" t="e">
        <f>NA()</f>
        <v>#N/A</v>
      </c>
      <c r="H50" s="138" t="e">
        <f>NA()</f>
        <v>#N/A</v>
      </c>
      <c r="I50" s="138">
        <f>IF(ISNUMBER('実質公債費比率（分子）の構造'!M$53),'実質公債費比率（分子）の構造'!M$53,NA())</f>
        <v>1907</v>
      </c>
      <c r="J50" s="138" t="e">
        <f>NA()</f>
        <v>#N/A</v>
      </c>
      <c r="K50" s="138" t="e">
        <f>NA()</f>
        <v>#N/A</v>
      </c>
      <c r="L50" s="138">
        <f>IF(ISNUMBER('実質公債費比率（分子）の構造'!N$53),'実質公債費比率（分子）の構造'!N$53,NA())</f>
        <v>1924</v>
      </c>
      <c r="M50" s="138" t="e">
        <f>NA()</f>
        <v>#N/A</v>
      </c>
      <c r="N50" s="138" t="e">
        <f>NA()</f>
        <v>#N/A</v>
      </c>
      <c r="O50" s="138">
        <f>IF(ISNUMBER('実質公債費比率（分子）の構造'!O$53),'実質公債費比率（分子）の構造'!O$53,NA())</f>
        <v>1820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24562</v>
      </c>
      <c r="E56" s="137"/>
      <c r="F56" s="137"/>
      <c r="G56" s="137">
        <f>'将来負担比率（分子）の構造'!J$52</f>
        <v>24181</v>
      </c>
      <c r="H56" s="137"/>
      <c r="I56" s="137"/>
      <c r="J56" s="137">
        <f>'将来負担比率（分子）の構造'!K$52</f>
        <v>27422</v>
      </c>
      <c r="K56" s="137"/>
      <c r="L56" s="137"/>
      <c r="M56" s="137">
        <f>'将来負担比率（分子）の構造'!L$52</f>
        <v>28770</v>
      </c>
      <c r="N56" s="137"/>
      <c r="O56" s="137"/>
      <c r="P56" s="137">
        <f>'将来負担比率（分子）の構造'!M$52</f>
        <v>28247</v>
      </c>
    </row>
    <row r="57" spans="1:16" x14ac:dyDescent="0.15">
      <c r="A57" s="137" t="s">
        <v>36</v>
      </c>
      <c r="B57" s="137"/>
      <c r="C57" s="137"/>
      <c r="D57" s="137">
        <f>'将来負担比率（分子）の構造'!I$51</f>
        <v>1217</v>
      </c>
      <c r="E57" s="137"/>
      <c r="F57" s="137"/>
      <c r="G57" s="137">
        <f>'将来負担比率（分子）の構造'!J$51</f>
        <v>1051</v>
      </c>
      <c r="H57" s="137"/>
      <c r="I57" s="137"/>
      <c r="J57" s="137">
        <f>'将来負担比率（分子）の構造'!K$51</f>
        <v>1398</v>
      </c>
      <c r="K57" s="137"/>
      <c r="L57" s="137"/>
      <c r="M57" s="137">
        <f>'将来負担比率（分子）の構造'!L$51</f>
        <v>1388</v>
      </c>
      <c r="N57" s="137"/>
      <c r="O57" s="137"/>
      <c r="P57" s="137">
        <f>'将来負担比率（分子）の構造'!M$51</f>
        <v>2053</v>
      </c>
    </row>
    <row r="58" spans="1:16" x14ac:dyDescent="0.15">
      <c r="A58" s="137" t="s">
        <v>35</v>
      </c>
      <c r="B58" s="137"/>
      <c r="C58" s="137"/>
      <c r="D58" s="137">
        <f>'将来負担比率（分子）の構造'!I$50</f>
        <v>2490</v>
      </c>
      <c r="E58" s="137"/>
      <c r="F58" s="137"/>
      <c r="G58" s="137">
        <f>'将来負担比率（分子）の構造'!J$50</f>
        <v>2755</v>
      </c>
      <c r="H58" s="137"/>
      <c r="I58" s="137"/>
      <c r="J58" s="137">
        <f>'将来負担比率（分子）の構造'!K$50</f>
        <v>2871</v>
      </c>
      <c r="K58" s="137"/>
      <c r="L58" s="137"/>
      <c r="M58" s="137">
        <f>'将来負担比率（分子）の構造'!L$50</f>
        <v>2910</v>
      </c>
      <c r="N58" s="137"/>
      <c r="O58" s="137"/>
      <c r="P58" s="137">
        <f>'将来負担比率（分子）の構造'!M$50</f>
        <v>2794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133</v>
      </c>
      <c r="C61" s="137"/>
      <c r="D61" s="137"/>
      <c r="E61" s="137">
        <f>'将来負担比率（分子）の構造'!J$46</f>
        <v>8</v>
      </c>
      <c r="F61" s="137"/>
      <c r="G61" s="137"/>
      <c r="H61" s="137">
        <f>'将来負担比率（分子）の構造'!K$46</f>
        <v>6</v>
      </c>
      <c r="I61" s="137"/>
      <c r="J61" s="137"/>
      <c r="K61" s="137">
        <f>'将来負担比率（分子）の構造'!L$46</f>
        <v>4</v>
      </c>
      <c r="L61" s="137"/>
      <c r="M61" s="137"/>
      <c r="N61" s="137">
        <f>'将来負担比率（分子）の構造'!M$46</f>
        <v>2</v>
      </c>
      <c r="O61" s="137"/>
      <c r="P61" s="137"/>
    </row>
    <row r="62" spans="1:16" x14ac:dyDescent="0.15">
      <c r="A62" s="137" t="s">
        <v>29</v>
      </c>
      <c r="B62" s="137">
        <f>'将来負担比率（分子）の構造'!I$45</f>
        <v>5774</v>
      </c>
      <c r="C62" s="137"/>
      <c r="D62" s="137"/>
      <c r="E62" s="137">
        <f>'将来負担比率（分子）の構造'!J$45</f>
        <v>5573</v>
      </c>
      <c r="F62" s="137"/>
      <c r="G62" s="137"/>
      <c r="H62" s="137">
        <f>'将来負担比率（分子）の構造'!K$45</f>
        <v>5271</v>
      </c>
      <c r="I62" s="137"/>
      <c r="J62" s="137"/>
      <c r="K62" s="137">
        <f>'将来負担比率（分子）の構造'!L$45</f>
        <v>5085</v>
      </c>
      <c r="L62" s="137"/>
      <c r="M62" s="137"/>
      <c r="N62" s="137">
        <f>'将来負担比率（分子）の構造'!M$45</f>
        <v>5041</v>
      </c>
      <c r="O62" s="137"/>
      <c r="P62" s="137"/>
    </row>
    <row r="63" spans="1:16" x14ac:dyDescent="0.15">
      <c r="A63" s="137" t="s">
        <v>28</v>
      </c>
      <c r="B63" s="137">
        <f>'将来負担比率（分子）の構造'!I$44</f>
        <v>297</v>
      </c>
      <c r="C63" s="137"/>
      <c r="D63" s="137"/>
      <c r="E63" s="137">
        <f>'将来負担比率（分子）の構造'!J$44</f>
        <v>271</v>
      </c>
      <c r="F63" s="137"/>
      <c r="G63" s="137"/>
      <c r="H63" s="137">
        <f>'将来負担比率（分子）の構造'!K$44</f>
        <v>256</v>
      </c>
      <c r="I63" s="137"/>
      <c r="J63" s="137"/>
      <c r="K63" s="137">
        <f>'将来負担比率（分子）の構造'!L$44</f>
        <v>222</v>
      </c>
      <c r="L63" s="137"/>
      <c r="M63" s="137"/>
      <c r="N63" s="137">
        <f>'将来負担比率（分子）の構造'!M$44</f>
        <v>184</v>
      </c>
      <c r="O63" s="137"/>
      <c r="P63" s="137"/>
    </row>
    <row r="64" spans="1:16" x14ac:dyDescent="0.15">
      <c r="A64" s="137" t="s">
        <v>27</v>
      </c>
      <c r="B64" s="137">
        <f>'将来負担比率（分子）の構造'!I$43</f>
        <v>5509</v>
      </c>
      <c r="C64" s="137"/>
      <c r="D64" s="137"/>
      <c r="E64" s="137">
        <f>'将来負担比率（分子）の構造'!J$43</f>
        <v>5664</v>
      </c>
      <c r="F64" s="137"/>
      <c r="G64" s="137"/>
      <c r="H64" s="137">
        <f>'将来負担比率（分子）の構造'!K$43</f>
        <v>5941</v>
      </c>
      <c r="I64" s="137"/>
      <c r="J64" s="137"/>
      <c r="K64" s="137">
        <f>'将来負担比率（分子）の構造'!L$43</f>
        <v>5759</v>
      </c>
      <c r="L64" s="137"/>
      <c r="M64" s="137"/>
      <c r="N64" s="137">
        <f>'将来負担比率（分子）の構造'!M$43</f>
        <v>5685</v>
      </c>
      <c r="O64" s="137"/>
      <c r="P64" s="137"/>
    </row>
    <row r="65" spans="1:16" x14ac:dyDescent="0.15">
      <c r="A65" s="137" t="s">
        <v>26</v>
      </c>
      <c r="B65" s="137">
        <f>'将来負担比率（分子）の構造'!I$42</f>
        <v>642</v>
      </c>
      <c r="C65" s="137"/>
      <c r="D65" s="137"/>
      <c r="E65" s="137">
        <f>'将来負担比率（分子）の構造'!J$42</f>
        <v>308</v>
      </c>
      <c r="F65" s="137"/>
      <c r="G65" s="137"/>
      <c r="H65" s="137">
        <f>'将来負担比率（分子）の構造'!K$42</f>
        <v>209</v>
      </c>
      <c r="I65" s="137"/>
      <c r="J65" s="137"/>
      <c r="K65" s="137">
        <f>'将来負担比率（分子）の構造'!L$42</f>
        <v>124</v>
      </c>
      <c r="L65" s="137"/>
      <c r="M65" s="137"/>
      <c r="N65" s="137">
        <f>'将来負担比率（分子）の構造'!M$42</f>
        <v>79</v>
      </c>
      <c r="O65" s="137"/>
      <c r="P65" s="137"/>
    </row>
    <row r="66" spans="1:16" x14ac:dyDescent="0.15">
      <c r="A66" s="137" t="s">
        <v>25</v>
      </c>
      <c r="B66" s="137">
        <f>'将来負担比率（分子）の構造'!I$41</f>
        <v>35298</v>
      </c>
      <c r="C66" s="137"/>
      <c r="D66" s="137"/>
      <c r="E66" s="137">
        <f>'将来負担比率（分子）の構造'!J$41</f>
        <v>36716</v>
      </c>
      <c r="F66" s="137"/>
      <c r="G66" s="137"/>
      <c r="H66" s="137">
        <f>'将来負担比率（分子）の構造'!K$41</f>
        <v>38718</v>
      </c>
      <c r="I66" s="137"/>
      <c r="J66" s="137"/>
      <c r="K66" s="137">
        <f>'将来負担比率（分子）の構造'!L$41</f>
        <v>39506</v>
      </c>
      <c r="L66" s="137"/>
      <c r="M66" s="137"/>
      <c r="N66" s="137">
        <f>'将来負担比率（分子）の構造'!M$41</f>
        <v>38779</v>
      </c>
      <c r="O66" s="137"/>
      <c r="P66" s="137"/>
    </row>
    <row r="67" spans="1:16" x14ac:dyDescent="0.15">
      <c r="A67" s="137" t="s">
        <v>63</v>
      </c>
      <c r="B67" s="137" t="e">
        <f>NA()</f>
        <v>#N/A</v>
      </c>
      <c r="C67" s="137">
        <f>IF(ISNUMBER('将来負担比率（分子）の構造'!I$53), IF('将来負担比率（分子）の構造'!I$53 &lt; 0, 0, '将来負担比率（分子）の構造'!I$53), NA())</f>
        <v>19384</v>
      </c>
      <c r="D67" s="137" t="e">
        <f>NA()</f>
        <v>#N/A</v>
      </c>
      <c r="E67" s="137" t="e">
        <f>NA()</f>
        <v>#N/A</v>
      </c>
      <c r="F67" s="137">
        <f>IF(ISNUMBER('将来負担比率（分子）の構造'!J$53), IF('将来負担比率（分子）の構造'!J$53 &lt; 0, 0, '将来負担比率（分子）の構造'!J$53), NA())</f>
        <v>20554</v>
      </c>
      <c r="G67" s="137" t="e">
        <f>NA()</f>
        <v>#N/A</v>
      </c>
      <c r="H67" s="137" t="e">
        <f>NA()</f>
        <v>#N/A</v>
      </c>
      <c r="I67" s="137">
        <f>IF(ISNUMBER('将来負担比率（分子）の構造'!K$53), IF('将来負担比率（分子）の構造'!K$53 &lt; 0, 0, '将来負担比率（分子）の構造'!K$53), NA())</f>
        <v>18708</v>
      </c>
      <c r="J67" s="137" t="e">
        <f>NA()</f>
        <v>#N/A</v>
      </c>
      <c r="K67" s="137" t="e">
        <f>NA()</f>
        <v>#N/A</v>
      </c>
      <c r="L67" s="137">
        <f>IF(ISNUMBER('将来負担比率（分子）の構造'!L$53), IF('将来負担比率（分子）の構造'!L$53 &lt; 0, 0, '将来負担比率（分子）の構造'!L$53), NA())</f>
        <v>17632</v>
      </c>
      <c r="M67" s="137" t="e">
        <f>NA()</f>
        <v>#N/A</v>
      </c>
      <c r="N67" s="137" t="e">
        <f>NA()</f>
        <v>#N/A</v>
      </c>
      <c r="O67" s="137">
        <f>IF(ISNUMBER('将来負担比率（分子）の構造'!M$53), IF('将来負担比率（分子）の構造'!M$53 &lt; 0, 0, '将来負担比率（分子）の構造'!M$53), NA())</f>
        <v>16675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5487641</v>
      </c>
      <c r="S5" s="615"/>
      <c r="T5" s="615"/>
      <c r="U5" s="615"/>
      <c r="V5" s="615"/>
      <c r="W5" s="615"/>
      <c r="X5" s="615"/>
      <c r="Y5" s="616"/>
      <c r="Z5" s="617">
        <v>20</v>
      </c>
      <c r="AA5" s="617"/>
      <c r="AB5" s="617"/>
      <c r="AC5" s="617"/>
      <c r="AD5" s="618">
        <v>5487641</v>
      </c>
      <c r="AE5" s="618"/>
      <c r="AF5" s="618"/>
      <c r="AG5" s="618"/>
      <c r="AH5" s="618"/>
      <c r="AI5" s="618"/>
      <c r="AJ5" s="618"/>
      <c r="AK5" s="618"/>
      <c r="AL5" s="619">
        <v>37.799999999999997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5485484</v>
      </c>
      <c r="BH5" s="626"/>
      <c r="BI5" s="626"/>
      <c r="BJ5" s="626"/>
      <c r="BK5" s="626"/>
      <c r="BL5" s="626"/>
      <c r="BM5" s="626"/>
      <c r="BN5" s="627"/>
      <c r="BO5" s="628">
        <v>100</v>
      </c>
      <c r="BP5" s="628"/>
      <c r="BQ5" s="628"/>
      <c r="BR5" s="628"/>
      <c r="BS5" s="629">
        <v>282829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280656</v>
      </c>
      <c r="S6" s="626"/>
      <c r="T6" s="626"/>
      <c r="U6" s="626"/>
      <c r="V6" s="626"/>
      <c r="W6" s="626"/>
      <c r="X6" s="626"/>
      <c r="Y6" s="627"/>
      <c r="Z6" s="628">
        <v>1</v>
      </c>
      <c r="AA6" s="628"/>
      <c r="AB6" s="628"/>
      <c r="AC6" s="628"/>
      <c r="AD6" s="629">
        <v>280656</v>
      </c>
      <c r="AE6" s="629"/>
      <c r="AF6" s="629"/>
      <c r="AG6" s="629"/>
      <c r="AH6" s="629"/>
      <c r="AI6" s="629"/>
      <c r="AJ6" s="629"/>
      <c r="AK6" s="629"/>
      <c r="AL6" s="630">
        <v>1.9</v>
      </c>
      <c r="AM6" s="631"/>
      <c r="AN6" s="631"/>
      <c r="AO6" s="632"/>
      <c r="AP6" s="622" t="s">
        <v>214</v>
      </c>
      <c r="AQ6" s="623"/>
      <c r="AR6" s="623"/>
      <c r="AS6" s="623"/>
      <c r="AT6" s="623"/>
      <c r="AU6" s="623"/>
      <c r="AV6" s="623"/>
      <c r="AW6" s="623"/>
      <c r="AX6" s="623"/>
      <c r="AY6" s="623"/>
      <c r="AZ6" s="623"/>
      <c r="BA6" s="623"/>
      <c r="BB6" s="623"/>
      <c r="BC6" s="623"/>
      <c r="BD6" s="623"/>
      <c r="BE6" s="623"/>
      <c r="BF6" s="624"/>
      <c r="BG6" s="625">
        <v>5485484</v>
      </c>
      <c r="BH6" s="626"/>
      <c r="BI6" s="626"/>
      <c r="BJ6" s="626"/>
      <c r="BK6" s="626"/>
      <c r="BL6" s="626"/>
      <c r="BM6" s="626"/>
      <c r="BN6" s="627"/>
      <c r="BO6" s="628">
        <v>100</v>
      </c>
      <c r="BP6" s="628"/>
      <c r="BQ6" s="628"/>
      <c r="BR6" s="628"/>
      <c r="BS6" s="629">
        <v>282829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182765</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182765</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8155</v>
      </c>
      <c r="S7" s="626"/>
      <c r="T7" s="626"/>
      <c r="U7" s="626"/>
      <c r="V7" s="626"/>
      <c r="W7" s="626"/>
      <c r="X7" s="626"/>
      <c r="Y7" s="627"/>
      <c r="Z7" s="628">
        <v>0</v>
      </c>
      <c r="AA7" s="628"/>
      <c r="AB7" s="628"/>
      <c r="AC7" s="628"/>
      <c r="AD7" s="629">
        <v>8155</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2290791</v>
      </c>
      <c r="BH7" s="626"/>
      <c r="BI7" s="626"/>
      <c r="BJ7" s="626"/>
      <c r="BK7" s="626"/>
      <c r="BL7" s="626"/>
      <c r="BM7" s="626"/>
      <c r="BN7" s="627"/>
      <c r="BO7" s="628">
        <v>41.7</v>
      </c>
      <c r="BP7" s="628"/>
      <c r="BQ7" s="628"/>
      <c r="BR7" s="628"/>
      <c r="BS7" s="629">
        <v>80104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2737223</v>
      </c>
      <c r="CS7" s="626"/>
      <c r="CT7" s="626"/>
      <c r="CU7" s="626"/>
      <c r="CV7" s="626"/>
      <c r="CW7" s="626"/>
      <c r="CX7" s="626"/>
      <c r="CY7" s="627"/>
      <c r="CZ7" s="628">
        <v>10.1</v>
      </c>
      <c r="DA7" s="628"/>
      <c r="DB7" s="628"/>
      <c r="DC7" s="628"/>
      <c r="DD7" s="634">
        <v>99790</v>
      </c>
      <c r="DE7" s="626"/>
      <c r="DF7" s="626"/>
      <c r="DG7" s="626"/>
      <c r="DH7" s="626"/>
      <c r="DI7" s="626"/>
      <c r="DJ7" s="626"/>
      <c r="DK7" s="626"/>
      <c r="DL7" s="626"/>
      <c r="DM7" s="626"/>
      <c r="DN7" s="626"/>
      <c r="DO7" s="626"/>
      <c r="DP7" s="627"/>
      <c r="DQ7" s="634">
        <v>2016304</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12595</v>
      </c>
      <c r="S8" s="626"/>
      <c r="T8" s="626"/>
      <c r="U8" s="626"/>
      <c r="V8" s="626"/>
      <c r="W8" s="626"/>
      <c r="X8" s="626"/>
      <c r="Y8" s="627"/>
      <c r="Z8" s="628">
        <v>0</v>
      </c>
      <c r="AA8" s="628"/>
      <c r="AB8" s="628"/>
      <c r="AC8" s="628"/>
      <c r="AD8" s="629">
        <v>12595</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79958</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9421878</v>
      </c>
      <c r="CS8" s="626"/>
      <c r="CT8" s="626"/>
      <c r="CU8" s="626"/>
      <c r="CV8" s="626"/>
      <c r="CW8" s="626"/>
      <c r="CX8" s="626"/>
      <c r="CY8" s="627"/>
      <c r="CZ8" s="628">
        <v>34.799999999999997</v>
      </c>
      <c r="DA8" s="628"/>
      <c r="DB8" s="628"/>
      <c r="DC8" s="628"/>
      <c r="DD8" s="634">
        <v>428462</v>
      </c>
      <c r="DE8" s="626"/>
      <c r="DF8" s="626"/>
      <c r="DG8" s="626"/>
      <c r="DH8" s="626"/>
      <c r="DI8" s="626"/>
      <c r="DJ8" s="626"/>
      <c r="DK8" s="626"/>
      <c r="DL8" s="626"/>
      <c r="DM8" s="626"/>
      <c r="DN8" s="626"/>
      <c r="DO8" s="626"/>
      <c r="DP8" s="627"/>
      <c r="DQ8" s="634">
        <v>4483492</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8225</v>
      </c>
      <c r="S9" s="626"/>
      <c r="T9" s="626"/>
      <c r="U9" s="626"/>
      <c r="V9" s="626"/>
      <c r="W9" s="626"/>
      <c r="X9" s="626"/>
      <c r="Y9" s="627"/>
      <c r="Z9" s="628">
        <v>0</v>
      </c>
      <c r="AA9" s="628"/>
      <c r="AB9" s="628"/>
      <c r="AC9" s="628"/>
      <c r="AD9" s="629">
        <v>8225</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1779539</v>
      </c>
      <c r="BH9" s="626"/>
      <c r="BI9" s="626"/>
      <c r="BJ9" s="626"/>
      <c r="BK9" s="626"/>
      <c r="BL9" s="626"/>
      <c r="BM9" s="626"/>
      <c r="BN9" s="627"/>
      <c r="BO9" s="628">
        <v>32.4</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2089312</v>
      </c>
      <c r="CS9" s="626"/>
      <c r="CT9" s="626"/>
      <c r="CU9" s="626"/>
      <c r="CV9" s="626"/>
      <c r="CW9" s="626"/>
      <c r="CX9" s="626"/>
      <c r="CY9" s="627"/>
      <c r="CZ9" s="628">
        <v>7.7</v>
      </c>
      <c r="DA9" s="628"/>
      <c r="DB9" s="628"/>
      <c r="DC9" s="628"/>
      <c r="DD9" s="634">
        <v>92619</v>
      </c>
      <c r="DE9" s="626"/>
      <c r="DF9" s="626"/>
      <c r="DG9" s="626"/>
      <c r="DH9" s="626"/>
      <c r="DI9" s="626"/>
      <c r="DJ9" s="626"/>
      <c r="DK9" s="626"/>
      <c r="DL9" s="626"/>
      <c r="DM9" s="626"/>
      <c r="DN9" s="626"/>
      <c r="DO9" s="626"/>
      <c r="DP9" s="627"/>
      <c r="DQ9" s="634">
        <v>1806537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813230</v>
      </c>
      <c r="S10" s="626"/>
      <c r="T10" s="626"/>
      <c r="U10" s="626"/>
      <c r="V10" s="626"/>
      <c r="W10" s="626"/>
      <c r="X10" s="626"/>
      <c r="Y10" s="627"/>
      <c r="Z10" s="628">
        <v>3</v>
      </c>
      <c r="AA10" s="628"/>
      <c r="AB10" s="628"/>
      <c r="AC10" s="628"/>
      <c r="AD10" s="629">
        <v>813230</v>
      </c>
      <c r="AE10" s="629"/>
      <c r="AF10" s="629"/>
      <c r="AG10" s="629"/>
      <c r="AH10" s="629"/>
      <c r="AI10" s="629"/>
      <c r="AJ10" s="629"/>
      <c r="AK10" s="629"/>
      <c r="AL10" s="630">
        <v>5.6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164213</v>
      </c>
      <c r="BH10" s="626"/>
      <c r="BI10" s="626"/>
      <c r="BJ10" s="626"/>
      <c r="BK10" s="626"/>
      <c r="BL10" s="626"/>
      <c r="BM10" s="626"/>
      <c r="BN10" s="627"/>
      <c r="BO10" s="628">
        <v>3</v>
      </c>
      <c r="BP10" s="628"/>
      <c r="BQ10" s="628"/>
      <c r="BR10" s="628"/>
      <c r="BS10" s="634">
        <v>27169</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3240</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3240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267081</v>
      </c>
      <c r="BH11" s="626"/>
      <c r="BI11" s="626"/>
      <c r="BJ11" s="626"/>
      <c r="BK11" s="626"/>
      <c r="BL11" s="626"/>
      <c r="BM11" s="626"/>
      <c r="BN11" s="627"/>
      <c r="BO11" s="628">
        <v>4.9000000000000004</v>
      </c>
      <c r="BP11" s="628"/>
      <c r="BQ11" s="628"/>
      <c r="BR11" s="628"/>
      <c r="BS11" s="634">
        <v>52935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946483</v>
      </c>
      <c r="CS11" s="626"/>
      <c r="CT11" s="626"/>
      <c r="CU11" s="626"/>
      <c r="CV11" s="626"/>
      <c r="CW11" s="626"/>
      <c r="CX11" s="626"/>
      <c r="CY11" s="627"/>
      <c r="CZ11" s="628">
        <v>3.5</v>
      </c>
      <c r="DA11" s="628"/>
      <c r="DB11" s="628"/>
      <c r="DC11" s="628"/>
      <c r="DD11" s="634">
        <v>190782</v>
      </c>
      <c r="DE11" s="626"/>
      <c r="DF11" s="626"/>
      <c r="DG11" s="626"/>
      <c r="DH11" s="626"/>
      <c r="DI11" s="626"/>
      <c r="DJ11" s="626"/>
      <c r="DK11" s="626"/>
      <c r="DL11" s="626"/>
      <c r="DM11" s="626"/>
      <c r="DN11" s="626"/>
      <c r="DO11" s="626"/>
      <c r="DP11" s="627"/>
      <c r="DQ11" s="634">
        <v>576330</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2730636</v>
      </c>
      <c r="BH12" s="626"/>
      <c r="BI12" s="626"/>
      <c r="BJ12" s="626"/>
      <c r="BK12" s="626"/>
      <c r="BL12" s="626"/>
      <c r="BM12" s="626"/>
      <c r="BN12" s="627"/>
      <c r="BO12" s="628">
        <v>49.8</v>
      </c>
      <c r="BP12" s="628"/>
      <c r="BQ12" s="628"/>
      <c r="BR12" s="628"/>
      <c r="BS12" s="634">
        <v>177410</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563721</v>
      </c>
      <c r="CS12" s="626"/>
      <c r="CT12" s="626"/>
      <c r="CU12" s="626"/>
      <c r="CV12" s="626"/>
      <c r="CW12" s="626"/>
      <c r="CX12" s="626"/>
      <c r="CY12" s="627"/>
      <c r="CZ12" s="628">
        <v>2.1</v>
      </c>
      <c r="DA12" s="628"/>
      <c r="DB12" s="628"/>
      <c r="DC12" s="628"/>
      <c r="DD12" s="634">
        <v>49172</v>
      </c>
      <c r="DE12" s="626"/>
      <c r="DF12" s="626"/>
      <c r="DG12" s="626"/>
      <c r="DH12" s="626"/>
      <c r="DI12" s="626"/>
      <c r="DJ12" s="626"/>
      <c r="DK12" s="626"/>
      <c r="DL12" s="626"/>
      <c r="DM12" s="626"/>
      <c r="DN12" s="626"/>
      <c r="DO12" s="626"/>
      <c r="DP12" s="627"/>
      <c r="DQ12" s="634">
        <v>340175</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32279</v>
      </c>
      <c r="S13" s="626"/>
      <c r="T13" s="626"/>
      <c r="U13" s="626"/>
      <c r="V13" s="626"/>
      <c r="W13" s="626"/>
      <c r="X13" s="626"/>
      <c r="Y13" s="627"/>
      <c r="Z13" s="628">
        <v>0.1</v>
      </c>
      <c r="AA13" s="628"/>
      <c r="AB13" s="628"/>
      <c r="AC13" s="628"/>
      <c r="AD13" s="629">
        <v>32279</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2669653</v>
      </c>
      <c r="BH13" s="626"/>
      <c r="BI13" s="626"/>
      <c r="BJ13" s="626"/>
      <c r="BK13" s="626"/>
      <c r="BL13" s="626"/>
      <c r="BM13" s="626"/>
      <c r="BN13" s="627"/>
      <c r="BO13" s="628">
        <v>48.6</v>
      </c>
      <c r="BP13" s="628"/>
      <c r="BQ13" s="628"/>
      <c r="BR13" s="628"/>
      <c r="BS13" s="634">
        <v>177410</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2434551</v>
      </c>
      <c r="CS13" s="626"/>
      <c r="CT13" s="626"/>
      <c r="CU13" s="626"/>
      <c r="CV13" s="626"/>
      <c r="CW13" s="626"/>
      <c r="CX13" s="626"/>
      <c r="CY13" s="627"/>
      <c r="CZ13" s="628">
        <v>9</v>
      </c>
      <c r="DA13" s="628"/>
      <c r="DB13" s="628"/>
      <c r="DC13" s="628"/>
      <c r="DD13" s="634">
        <v>1559515</v>
      </c>
      <c r="DE13" s="626"/>
      <c r="DF13" s="626"/>
      <c r="DG13" s="626"/>
      <c r="DH13" s="626"/>
      <c r="DI13" s="626"/>
      <c r="DJ13" s="626"/>
      <c r="DK13" s="626"/>
      <c r="DL13" s="626"/>
      <c r="DM13" s="626"/>
      <c r="DN13" s="626"/>
      <c r="DO13" s="626"/>
      <c r="DP13" s="627"/>
      <c r="DQ13" s="634">
        <v>935983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152309</v>
      </c>
      <c r="BH14" s="626"/>
      <c r="BI14" s="626"/>
      <c r="BJ14" s="626"/>
      <c r="BK14" s="626"/>
      <c r="BL14" s="626"/>
      <c r="BM14" s="626"/>
      <c r="BN14" s="627"/>
      <c r="BO14" s="628">
        <v>2.8</v>
      </c>
      <c r="BP14" s="628"/>
      <c r="BQ14" s="628"/>
      <c r="BR14" s="628"/>
      <c r="BS14" s="634">
        <v>25315</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840802</v>
      </c>
      <c r="CS14" s="626"/>
      <c r="CT14" s="626"/>
      <c r="CU14" s="626"/>
      <c r="CV14" s="626"/>
      <c r="CW14" s="626"/>
      <c r="CX14" s="626"/>
      <c r="CY14" s="627"/>
      <c r="CZ14" s="628">
        <v>3.1</v>
      </c>
      <c r="DA14" s="628"/>
      <c r="DB14" s="628"/>
      <c r="DC14" s="628"/>
      <c r="DD14" s="634">
        <v>33236</v>
      </c>
      <c r="DE14" s="626"/>
      <c r="DF14" s="626"/>
      <c r="DG14" s="626"/>
      <c r="DH14" s="626"/>
      <c r="DI14" s="626"/>
      <c r="DJ14" s="626"/>
      <c r="DK14" s="626"/>
      <c r="DL14" s="626"/>
      <c r="DM14" s="626"/>
      <c r="DN14" s="626"/>
      <c r="DO14" s="626"/>
      <c r="DP14" s="627"/>
      <c r="DQ14" s="634">
        <v>768755</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16930</v>
      </c>
      <c r="S15" s="626"/>
      <c r="T15" s="626"/>
      <c r="U15" s="626"/>
      <c r="V15" s="626"/>
      <c r="W15" s="626"/>
      <c r="X15" s="626"/>
      <c r="Y15" s="627"/>
      <c r="Z15" s="628">
        <v>0.1</v>
      </c>
      <c r="AA15" s="628"/>
      <c r="AB15" s="628"/>
      <c r="AC15" s="628"/>
      <c r="AD15" s="629">
        <v>16930</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311675</v>
      </c>
      <c r="BH15" s="626"/>
      <c r="BI15" s="626"/>
      <c r="BJ15" s="626"/>
      <c r="BK15" s="626"/>
      <c r="BL15" s="626"/>
      <c r="BM15" s="626"/>
      <c r="BN15" s="627"/>
      <c r="BO15" s="628">
        <v>5.7</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3463384</v>
      </c>
      <c r="CS15" s="626"/>
      <c r="CT15" s="626"/>
      <c r="CU15" s="626"/>
      <c r="CV15" s="626"/>
      <c r="CW15" s="626"/>
      <c r="CX15" s="626"/>
      <c r="CY15" s="627"/>
      <c r="CZ15" s="628">
        <v>12.8</v>
      </c>
      <c r="DA15" s="628"/>
      <c r="DB15" s="628"/>
      <c r="DC15" s="628"/>
      <c r="DD15" s="634">
        <v>1761778</v>
      </c>
      <c r="DE15" s="626"/>
      <c r="DF15" s="626"/>
      <c r="DG15" s="626"/>
      <c r="DH15" s="626"/>
      <c r="DI15" s="626"/>
      <c r="DJ15" s="626"/>
      <c r="DK15" s="626"/>
      <c r="DL15" s="626"/>
      <c r="DM15" s="626"/>
      <c r="DN15" s="626"/>
      <c r="DO15" s="626"/>
      <c r="DP15" s="627"/>
      <c r="DQ15" s="634">
        <v>1580838</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8974431</v>
      </c>
      <c r="S16" s="626"/>
      <c r="T16" s="626"/>
      <c r="U16" s="626"/>
      <c r="V16" s="626"/>
      <c r="W16" s="626"/>
      <c r="X16" s="626"/>
      <c r="Y16" s="627"/>
      <c r="Z16" s="628">
        <v>32.6</v>
      </c>
      <c r="AA16" s="628"/>
      <c r="AB16" s="628"/>
      <c r="AC16" s="628"/>
      <c r="AD16" s="629">
        <v>7807997</v>
      </c>
      <c r="AE16" s="629"/>
      <c r="AF16" s="629"/>
      <c r="AG16" s="629"/>
      <c r="AH16" s="629"/>
      <c r="AI16" s="629"/>
      <c r="AJ16" s="629"/>
      <c r="AK16" s="629"/>
      <c r="AL16" s="630">
        <v>53.8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73</v>
      </c>
      <c r="BH16" s="626"/>
      <c r="BI16" s="626"/>
      <c r="BJ16" s="626"/>
      <c r="BK16" s="626"/>
      <c r="BL16" s="626"/>
      <c r="BM16" s="626"/>
      <c r="BN16" s="627"/>
      <c r="BO16" s="628">
        <v>0</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50847</v>
      </c>
      <c r="CS16" s="626"/>
      <c r="CT16" s="626"/>
      <c r="CU16" s="626"/>
      <c r="CV16" s="626"/>
      <c r="CW16" s="626"/>
      <c r="CX16" s="626"/>
      <c r="CY16" s="627"/>
      <c r="CZ16" s="628">
        <v>0.2</v>
      </c>
      <c r="DA16" s="628"/>
      <c r="DB16" s="628"/>
      <c r="DC16" s="628"/>
      <c r="DD16" s="634" t="s">
        <v>113</v>
      </c>
      <c r="DE16" s="626"/>
      <c r="DF16" s="626"/>
      <c r="DG16" s="626"/>
      <c r="DH16" s="626"/>
      <c r="DI16" s="626"/>
      <c r="DJ16" s="626"/>
      <c r="DK16" s="626"/>
      <c r="DL16" s="626"/>
      <c r="DM16" s="626"/>
      <c r="DN16" s="626"/>
      <c r="DO16" s="626"/>
      <c r="DP16" s="627"/>
      <c r="DQ16" s="634">
        <v>6090</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7807997</v>
      </c>
      <c r="S17" s="626"/>
      <c r="T17" s="626"/>
      <c r="U17" s="626"/>
      <c r="V17" s="626"/>
      <c r="W17" s="626"/>
      <c r="X17" s="626"/>
      <c r="Y17" s="627"/>
      <c r="Z17" s="628">
        <v>28.4</v>
      </c>
      <c r="AA17" s="628"/>
      <c r="AB17" s="628"/>
      <c r="AC17" s="628"/>
      <c r="AD17" s="629">
        <v>7807997</v>
      </c>
      <c r="AE17" s="629"/>
      <c r="AF17" s="629"/>
      <c r="AG17" s="629"/>
      <c r="AH17" s="629"/>
      <c r="AI17" s="629"/>
      <c r="AJ17" s="629"/>
      <c r="AK17" s="629"/>
      <c r="AL17" s="630">
        <v>53.8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4349973</v>
      </c>
      <c r="CS17" s="626"/>
      <c r="CT17" s="626"/>
      <c r="CU17" s="626"/>
      <c r="CV17" s="626"/>
      <c r="CW17" s="626"/>
      <c r="CX17" s="626"/>
      <c r="CY17" s="627"/>
      <c r="CZ17" s="628">
        <v>16.100000000000001</v>
      </c>
      <c r="DA17" s="628"/>
      <c r="DB17" s="628"/>
      <c r="DC17" s="628"/>
      <c r="DD17" s="634" t="s">
        <v>113</v>
      </c>
      <c r="DE17" s="626"/>
      <c r="DF17" s="626"/>
      <c r="DG17" s="626"/>
      <c r="DH17" s="626"/>
      <c r="DI17" s="626"/>
      <c r="DJ17" s="626"/>
      <c r="DK17" s="626"/>
      <c r="DL17" s="626"/>
      <c r="DM17" s="626"/>
      <c r="DN17" s="626"/>
      <c r="DO17" s="626"/>
      <c r="DP17" s="627"/>
      <c r="DQ17" s="634">
        <v>4256715</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1166434</v>
      </c>
      <c r="S18" s="626"/>
      <c r="T18" s="626"/>
      <c r="U18" s="626"/>
      <c r="V18" s="626"/>
      <c r="W18" s="626"/>
      <c r="X18" s="626"/>
      <c r="Y18" s="627"/>
      <c r="Z18" s="628">
        <v>4.2</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2157</v>
      </c>
      <c r="BH19" s="626"/>
      <c r="BI19" s="626"/>
      <c r="BJ19" s="626"/>
      <c r="BK19" s="626"/>
      <c r="BL19" s="626"/>
      <c r="BM19" s="626"/>
      <c r="BN19" s="627"/>
      <c r="BO19" s="628">
        <v>0</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15634142</v>
      </c>
      <c r="S20" s="626"/>
      <c r="T20" s="626"/>
      <c r="U20" s="626"/>
      <c r="V20" s="626"/>
      <c r="W20" s="626"/>
      <c r="X20" s="626"/>
      <c r="Y20" s="627"/>
      <c r="Z20" s="628">
        <v>56.9</v>
      </c>
      <c r="AA20" s="628"/>
      <c r="AB20" s="628"/>
      <c r="AC20" s="628"/>
      <c r="AD20" s="629">
        <v>14467708</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2157</v>
      </c>
      <c r="BH20" s="626"/>
      <c r="BI20" s="626"/>
      <c r="BJ20" s="626"/>
      <c r="BK20" s="626"/>
      <c r="BL20" s="626"/>
      <c r="BM20" s="626"/>
      <c r="BN20" s="627"/>
      <c r="BO20" s="628">
        <v>0</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27084179</v>
      </c>
      <c r="CS20" s="626"/>
      <c r="CT20" s="626"/>
      <c r="CU20" s="626"/>
      <c r="CV20" s="626"/>
      <c r="CW20" s="626"/>
      <c r="CX20" s="626"/>
      <c r="CY20" s="627"/>
      <c r="CZ20" s="628">
        <v>100</v>
      </c>
      <c r="DA20" s="628"/>
      <c r="DB20" s="628"/>
      <c r="DC20" s="628"/>
      <c r="DD20" s="634">
        <v>4215354</v>
      </c>
      <c r="DE20" s="626"/>
      <c r="DF20" s="626"/>
      <c r="DG20" s="626"/>
      <c r="DH20" s="626"/>
      <c r="DI20" s="626"/>
      <c r="DJ20" s="626"/>
      <c r="DK20" s="626"/>
      <c r="DL20" s="626"/>
      <c r="DM20" s="626"/>
      <c r="DN20" s="626"/>
      <c r="DO20" s="626"/>
      <c r="DP20" s="627"/>
      <c r="DQ20" s="634">
        <v>16957224</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6897</v>
      </c>
      <c r="S21" s="626"/>
      <c r="T21" s="626"/>
      <c r="U21" s="626"/>
      <c r="V21" s="626"/>
      <c r="W21" s="626"/>
      <c r="X21" s="626"/>
      <c r="Y21" s="627"/>
      <c r="Z21" s="628">
        <v>0</v>
      </c>
      <c r="AA21" s="628"/>
      <c r="AB21" s="628"/>
      <c r="AC21" s="628"/>
      <c r="AD21" s="629">
        <v>6897</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2157</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390759</v>
      </c>
      <c r="S22" s="626"/>
      <c r="T22" s="626"/>
      <c r="U22" s="626"/>
      <c r="V22" s="626"/>
      <c r="W22" s="626"/>
      <c r="X22" s="626"/>
      <c r="Y22" s="627"/>
      <c r="Z22" s="628">
        <v>1.4</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203131</v>
      </c>
      <c r="S23" s="626"/>
      <c r="T23" s="626"/>
      <c r="U23" s="626"/>
      <c r="V23" s="626"/>
      <c r="W23" s="626"/>
      <c r="X23" s="626"/>
      <c r="Y23" s="627"/>
      <c r="Z23" s="628">
        <v>0.7</v>
      </c>
      <c r="AA23" s="628"/>
      <c r="AB23" s="628"/>
      <c r="AC23" s="628"/>
      <c r="AD23" s="629">
        <v>30597</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134750</v>
      </c>
      <c r="S24" s="626"/>
      <c r="T24" s="626"/>
      <c r="U24" s="626"/>
      <c r="V24" s="626"/>
      <c r="W24" s="626"/>
      <c r="X24" s="626"/>
      <c r="Y24" s="627"/>
      <c r="Z24" s="628">
        <v>0.5</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14179287</v>
      </c>
      <c r="CS24" s="615"/>
      <c r="CT24" s="615"/>
      <c r="CU24" s="615"/>
      <c r="CV24" s="615"/>
      <c r="CW24" s="615"/>
      <c r="CX24" s="615"/>
      <c r="CY24" s="616"/>
      <c r="CZ24" s="652">
        <v>52.4</v>
      </c>
      <c r="DA24" s="653"/>
      <c r="DB24" s="653"/>
      <c r="DC24" s="654"/>
      <c r="DD24" s="651">
        <v>9750615</v>
      </c>
      <c r="DE24" s="615"/>
      <c r="DF24" s="615"/>
      <c r="DG24" s="615"/>
      <c r="DH24" s="615"/>
      <c r="DI24" s="615"/>
      <c r="DJ24" s="615"/>
      <c r="DK24" s="616"/>
      <c r="DL24" s="651">
        <v>9456358</v>
      </c>
      <c r="DM24" s="615"/>
      <c r="DN24" s="615"/>
      <c r="DO24" s="615"/>
      <c r="DP24" s="615"/>
      <c r="DQ24" s="615"/>
      <c r="DR24" s="615"/>
      <c r="DS24" s="615"/>
      <c r="DT24" s="615"/>
      <c r="DU24" s="615"/>
      <c r="DV24" s="616"/>
      <c r="DW24" s="619">
        <v>61.9</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3948620</v>
      </c>
      <c r="S25" s="626"/>
      <c r="T25" s="626"/>
      <c r="U25" s="626"/>
      <c r="V25" s="626"/>
      <c r="W25" s="626"/>
      <c r="X25" s="626"/>
      <c r="Y25" s="627"/>
      <c r="Z25" s="628">
        <v>14.4</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3782911</v>
      </c>
      <c r="CS25" s="657"/>
      <c r="CT25" s="657"/>
      <c r="CU25" s="657"/>
      <c r="CV25" s="657"/>
      <c r="CW25" s="657"/>
      <c r="CX25" s="657"/>
      <c r="CY25" s="658"/>
      <c r="CZ25" s="659">
        <v>14</v>
      </c>
      <c r="DA25" s="660"/>
      <c r="DB25" s="660"/>
      <c r="DC25" s="661"/>
      <c r="DD25" s="634">
        <v>3599524</v>
      </c>
      <c r="DE25" s="657"/>
      <c r="DF25" s="657"/>
      <c r="DG25" s="657"/>
      <c r="DH25" s="657"/>
      <c r="DI25" s="657"/>
      <c r="DJ25" s="657"/>
      <c r="DK25" s="658"/>
      <c r="DL25" s="634">
        <v>3471234</v>
      </c>
      <c r="DM25" s="657"/>
      <c r="DN25" s="657"/>
      <c r="DO25" s="657"/>
      <c r="DP25" s="657"/>
      <c r="DQ25" s="657"/>
      <c r="DR25" s="657"/>
      <c r="DS25" s="657"/>
      <c r="DT25" s="657"/>
      <c r="DU25" s="657"/>
      <c r="DV25" s="658"/>
      <c r="DW25" s="630">
        <v>22.7</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2299236</v>
      </c>
      <c r="CS26" s="626"/>
      <c r="CT26" s="626"/>
      <c r="CU26" s="626"/>
      <c r="CV26" s="626"/>
      <c r="CW26" s="626"/>
      <c r="CX26" s="626"/>
      <c r="CY26" s="627"/>
      <c r="CZ26" s="659">
        <v>8.5</v>
      </c>
      <c r="DA26" s="660"/>
      <c r="DB26" s="660"/>
      <c r="DC26" s="661"/>
      <c r="DD26" s="634">
        <v>2183291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2136425</v>
      </c>
      <c r="S27" s="626"/>
      <c r="T27" s="626"/>
      <c r="U27" s="626"/>
      <c r="V27" s="626"/>
      <c r="W27" s="626"/>
      <c r="X27" s="626"/>
      <c r="Y27" s="627"/>
      <c r="Z27" s="628">
        <v>7.8</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5487641</v>
      </c>
      <c r="BH27" s="626"/>
      <c r="BI27" s="626"/>
      <c r="BJ27" s="626"/>
      <c r="BK27" s="626"/>
      <c r="BL27" s="626"/>
      <c r="BM27" s="626"/>
      <c r="BN27" s="627"/>
      <c r="BO27" s="628">
        <v>100</v>
      </c>
      <c r="BP27" s="628"/>
      <c r="BQ27" s="628"/>
      <c r="BR27" s="628"/>
      <c r="BS27" s="634">
        <v>282829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6046403</v>
      </c>
      <c r="CS27" s="657"/>
      <c r="CT27" s="657"/>
      <c r="CU27" s="657"/>
      <c r="CV27" s="657"/>
      <c r="CW27" s="657"/>
      <c r="CX27" s="657"/>
      <c r="CY27" s="658"/>
      <c r="CZ27" s="659">
        <v>22.3</v>
      </c>
      <c r="DA27" s="660"/>
      <c r="DB27" s="660"/>
      <c r="DC27" s="661"/>
      <c r="DD27" s="634">
        <v>1894376</v>
      </c>
      <c r="DE27" s="657"/>
      <c r="DF27" s="657"/>
      <c r="DG27" s="657"/>
      <c r="DH27" s="657"/>
      <c r="DI27" s="657"/>
      <c r="DJ27" s="657"/>
      <c r="DK27" s="658"/>
      <c r="DL27" s="634">
        <v>1825813</v>
      </c>
      <c r="DM27" s="657"/>
      <c r="DN27" s="657"/>
      <c r="DO27" s="657"/>
      <c r="DP27" s="657"/>
      <c r="DQ27" s="657"/>
      <c r="DR27" s="657"/>
      <c r="DS27" s="657"/>
      <c r="DT27" s="657"/>
      <c r="DU27" s="657"/>
      <c r="DV27" s="658"/>
      <c r="DW27" s="630">
        <v>12</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85365</v>
      </c>
      <c r="S28" s="626"/>
      <c r="T28" s="626"/>
      <c r="U28" s="626"/>
      <c r="V28" s="626"/>
      <c r="W28" s="626"/>
      <c r="X28" s="626"/>
      <c r="Y28" s="627"/>
      <c r="Z28" s="628">
        <v>0.3</v>
      </c>
      <c r="AA28" s="628"/>
      <c r="AB28" s="628"/>
      <c r="AC28" s="628"/>
      <c r="AD28" s="629">
        <v>8790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4349973</v>
      </c>
      <c r="CS28" s="626"/>
      <c r="CT28" s="626"/>
      <c r="CU28" s="626"/>
      <c r="CV28" s="626"/>
      <c r="CW28" s="626"/>
      <c r="CX28" s="626"/>
      <c r="CY28" s="627"/>
      <c r="CZ28" s="659">
        <v>16.100000000000001</v>
      </c>
      <c r="DA28" s="660"/>
      <c r="DB28" s="660"/>
      <c r="DC28" s="661"/>
      <c r="DD28" s="634">
        <v>4256715</v>
      </c>
      <c r="DE28" s="626"/>
      <c r="DF28" s="626"/>
      <c r="DG28" s="626"/>
      <c r="DH28" s="626"/>
      <c r="DI28" s="626"/>
      <c r="DJ28" s="626"/>
      <c r="DK28" s="627"/>
      <c r="DL28" s="634">
        <v>4159311</v>
      </c>
      <c r="DM28" s="626"/>
      <c r="DN28" s="626"/>
      <c r="DO28" s="626"/>
      <c r="DP28" s="626"/>
      <c r="DQ28" s="626"/>
      <c r="DR28" s="626"/>
      <c r="DS28" s="626"/>
      <c r="DT28" s="626"/>
      <c r="DU28" s="626"/>
      <c r="DV28" s="627"/>
      <c r="DW28" s="630">
        <v>27.2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201796</v>
      </c>
      <c r="S29" s="626"/>
      <c r="T29" s="626"/>
      <c r="U29" s="626"/>
      <c r="V29" s="626"/>
      <c r="W29" s="626"/>
      <c r="X29" s="626"/>
      <c r="Y29" s="627"/>
      <c r="Z29" s="628">
        <v>0.7</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4349302</v>
      </c>
      <c r="CS29" s="657"/>
      <c r="CT29" s="657"/>
      <c r="CU29" s="657"/>
      <c r="CV29" s="657"/>
      <c r="CW29" s="657"/>
      <c r="CX29" s="657"/>
      <c r="CY29" s="658"/>
      <c r="CZ29" s="659">
        <v>16.100000000000001</v>
      </c>
      <c r="DA29" s="660"/>
      <c r="DB29" s="660"/>
      <c r="DC29" s="661"/>
      <c r="DD29" s="634">
        <v>4256044</v>
      </c>
      <c r="DE29" s="657"/>
      <c r="DF29" s="657"/>
      <c r="DG29" s="657"/>
      <c r="DH29" s="657"/>
      <c r="DI29" s="657"/>
      <c r="DJ29" s="657"/>
      <c r="DK29" s="658"/>
      <c r="DL29" s="634">
        <v>4158640</v>
      </c>
      <c r="DM29" s="657"/>
      <c r="DN29" s="657"/>
      <c r="DO29" s="657"/>
      <c r="DP29" s="657"/>
      <c r="DQ29" s="657"/>
      <c r="DR29" s="657"/>
      <c r="DS29" s="657"/>
      <c r="DT29" s="657"/>
      <c r="DU29" s="657"/>
      <c r="DV29" s="658"/>
      <c r="DW29" s="630">
        <v>27.2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213668</v>
      </c>
      <c r="S30" s="626"/>
      <c r="T30" s="626"/>
      <c r="U30" s="626"/>
      <c r="V30" s="626"/>
      <c r="W30" s="626"/>
      <c r="X30" s="626"/>
      <c r="Y30" s="627"/>
      <c r="Z30" s="628">
        <v>0.8</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99.5</v>
      </c>
      <c r="BH30" s="684"/>
      <c r="BI30" s="684"/>
      <c r="BJ30" s="684"/>
      <c r="BK30" s="684"/>
      <c r="BL30" s="684"/>
      <c r="BM30" s="620">
        <v>98</v>
      </c>
      <c r="BN30" s="684"/>
      <c r="BO30" s="684"/>
      <c r="BP30" s="684"/>
      <c r="BQ30" s="685"/>
      <c r="BR30" s="683">
        <v>99.4</v>
      </c>
      <c r="BS30" s="684"/>
      <c r="BT30" s="684"/>
      <c r="BU30" s="684"/>
      <c r="BV30" s="684"/>
      <c r="BW30" s="684"/>
      <c r="BX30" s="620">
        <v>97.8</v>
      </c>
      <c r="BY30" s="684"/>
      <c r="BZ30" s="684"/>
      <c r="CA30" s="684"/>
      <c r="CB30" s="685"/>
      <c r="CD30" s="688"/>
      <c r="CE30" s="689"/>
      <c r="CF30" s="639" t="s">
        <v>292</v>
      </c>
      <c r="CG30" s="640"/>
      <c r="CH30" s="640"/>
      <c r="CI30" s="640"/>
      <c r="CJ30" s="640"/>
      <c r="CK30" s="640"/>
      <c r="CL30" s="640"/>
      <c r="CM30" s="640"/>
      <c r="CN30" s="640"/>
      <c r="CO30" s="640"/>
      <c r="CP30" s="640"/>
      <c r="CQ30" s="641"/>
      <c r="CR30" s="625">
        <v>3984424</v>
      </c>
      <c r="CS30" s="626"/>
      <c r="CT30" s="626"/>
      <c r="CU30" s="626"/>
      <c r="CV30" s="626"/>
      <c r="CW30" s="626"/>
      <c r="CX30" s="626"/>
      <c r="CY30" s="627"/>
      <c r="CZ30" s="659">
        <v>14.7</v>
      </c>
      <c r="DA30" s="660"/>
      <c r="DB30" s="660"/>
      <c r="DC30" s="661"/>
      <c r="DD30" s="634">
        <v>3893206</v>
      </c>
      <c r="DE30" s="626"/>
      <c r="DF30" s="626"/>
      <c r="DG30" s="626"/>
      <c r="DH30" s="626"/>
      <c r="DI30" s="626"/>
      <c r="DJ30" s="626"/>
      <c r="DK30" s="627"/>
      <c r="DL30" s="634">
        <v>3795802</v>
      </c>
      <c r="DM30" s="626"/>
      <c r="DN30" s="626"/>
      <c r="DO30" s="626"/>
      <c r="DP30" s="626"/>
      <c r="DQ30" s="626"/>
      <c r="DR30" s="626"/>
      <c r="DS30" s="626"/>
      <c r="DT30" s="626"/>
      <c r="DU30" s="626"/>
      <c r="DV30" s="627"/>
      <c r="DW30" s="630">
        <v>24.9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756241</v>
      </c>
      <c r="S31" s="626"/>
      <c r="T31" s="626"/>
      <c r="U31" s="626"/>
      <c r="V31" s="626"/>
      <c r="W31" s="626"/>
      <c r="X31" s="626"/>
      <c r="Y31" s="627"/>
      <c r="Z31" s="628">
        <v>2.8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99.7</v>
      </c>
      <c r="BH31" s="657"/>
      <c r="BI31" s="657"/>
      <c r="BJ31" s="657"/>
      <c r="BK31" s="657"/>
      <c r="BL31" s="657"/>
      <c r="BM31" s="631">
        <v>99</v>
      </c>
      <c r="BN31" s="681"/>
      <c r="BO31" s="681"/>
      <c r="BP31" s="681"/>
      <c r="BQ31" s="682"/>
      <c r="BR31" s="680">
        <v>99.5</v>
      </c>
      <c r="BS31" s="657"/>
      <c r="BT31" s="657"/>
      <c r="BU31" s="657"/>
      <c r="BV31" s="657"/>
      <c r="BW31" s="657"/>
      <c r="BX31" s="631">
        <v>98.5</v>
      </c>
      <c r="BY31" s="681"/>
      <c r="BZ31" s="681"/>
      <c r="CA31" s="681"/>
      <c r="CB31" s="682"/>
      <c r="CD31" s="688"/>
      <c r="CE31" s="689"/>
      <c r="CF31" s="639" t="s">
        <v>296</v>
      </c>
      <c r="CG31" s="640"/>
      <c r="CH31" s="640"/>
      <c r="CI31" s="640"/>
      <c r="CJ31" s="640"/>
      <c r="CK31" s="640"/>
      <c r="CL31" s="640"/>
      <c r="CM31" s="640"/>
      <c r="CN31" s="640"/>
      <c r="CO31" s="640"/>
      <c r="CP31" s="640"/>
      <c r="CQ31" s="641"/>
      <c r="CR31" s="625">
        <v>364878</v>
      </c>
      <c r="CS31" s="657"/>
      <c r="CT31" s="657"/>
      <c r="CU31" s="657"/>
      <c r="CV31" s="657"/>
      <c r="CW31" s="657"/>
      <c r="CX31" s="657"/>
      <c r="CY31" s="658"/>
      <c r="CZ31" s="659">
        <v>1.3</v>
      </c>
      <c r="DA31" s="660"/>
      <c r="DB31" s="660"/>
      <c r="DC31" s="661"/>
      <c r="DD31" s="634">
        <v>362838</v>
      </c>
      <c r="DE31" s="657"/>
      <c r="DF31" s="657"/>
      <c r="DG31" s="657"/>
      <c r="DH31" s="657"/>
      <c r="DI31" s="657"/>
      <c r="DJ31" s="657"/>
      <c r="DK31" s="658"/>
      <c r="DL31" s="634">
        <v>362838</v>
      </c>
      <c r="DM31" s="657"/>
      <c r="DN31" s="657"/>
      <c r="DO31" s="657"/>
      <c r="DP31" s="657"/>
      <c r="DQ31" s="657"/>
      <c r="DR31" s="657"/>
      <c r="DS31" s="657"/>
      <c r="DT31" s="657"/>
      <c r="DU31" s="657"/>
      <c r="DV31" s="658"/>
      <c r="DW31" s="630">
        <v>2.4</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553863</v>
      </c>
      <c r="S32" s="626"/>
      <c r="T32" s="626"/>
      <c r="U32" s="626"/>
      <c r="V32" s="626"/>
      <c r="W32" s="626"/>
      <c r="X32" s="626"/>
      <c r="Y32" s="627"/>
      <c r="Z32" s="628">
        <v>2</v>
      </c>
      <c r="AA32" s="628"/>
      <c r="AB32" s="628"/>
      <c r="AC32" s="628"/>
      <c r="AD32" s="629">
        <v>1746</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99.2</v>
      </c>
      <c r="BH32" s="693"/>
      <c r="BI32" s="693"/>
      <c r="BJ32" s="693"/>
      <c r="BK32" s="693"/>
      <c r="BL32" s="693"/>
      <c r="BM32" s="694">
        <v>96.8</v>
      </c>
      <c r="BN32" s="693"/>
      <c r="BO32" s="693"/>
      <c r="BP32" s="693"/>
      <c r="BQ32" s="695"/>
      <c r="BR32" s="692">
        <v>99.2</v>
      </c>
      <c r="BS32" s="693"/>
      <c r="BT32" s="693"/>
      <c r="BU32" s="693"/>
      <c r="BV32" s="693"/>
      <c r="BW32" s="693"/>
      <c r="BX32" s="694">
        <v>96.8</v>
      </c>
      <c r="BY32" s="693"/>
      <c r="BZ32" s="693"/>
      <c r="CA32" s="693"/>
      <c r="CB32" s="695"/>
      <c r="CD32" s="690"/>
      <c r="CE32" s="691"/>
      <c r="CF32" s="639" t="s">
        <v>299</v>
      </c>
      <c r="CG32" s="640"/>
      <c r="CH32" s="640"/>
      <c r="CI32" s="640"/>
      <c r="CJ32" s="640"/>
      <c r="CK32" s="640"/>
      <c r="CL32" s="640"/>
      <c r="CM32" s="640"/>
      <c r="CN32" s="640"/>
      <c r="CO32" s="640"/>
      <c r="CP32" s="640"/>
      <c r="CQ32" s="641"/>
      <c r="CR32" s="625">
        <v>671</v>
      </c>
      <c r="CS32" s="626"/>
      <c r="CT32" s="626"/>
      <c r="CU32" s="626"/>
      <c r="CV32" s="626"/>
      <c r="CW32" s="626"/>
      <c r="CX32" s="626"/>
      <c r="CY32" s="627"/>
      <c r="CZ32" s="659">
        <v>0</v>
      </c>
      <c r="DA32" s="660"/>
      <c r="DB32" s="660"/>
      <c r="DC32" s="661"/>
      <c r="DD32" s="634">
        <v>671</v>
      </c>
      <c r="DE32" s="626"/>
      <c r="DF32" s="626"/>
      <c r="DG32" s="626"/>
      <c r="DH32" s="626"/>
      <c r="DI32" s="626"/>
      <c r="DJ32" s="626"/>
      <c r="DK32" s="627"/>
      <c r="DL32" s="634">
        <v>671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3232547</v>
      </c>
      <c r="S33" s="626"/>
      <c r="T33" s="626"/>
      <c r="U33" s="626"/>
      <c r="V33" s="626"/>
      <c r="W33" s="626"/>
      <c r="X33" s="626"/>
      <c r="Y33" s="627"/>
      <c r="Z33" s="628">
        <v>11.8</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8638691</v>
      </c>
      <c r="CS33" s="657"/>
      <c r="CT33" s="657"/>
      <c r="CU33" s="657"/>
      <c r="CV33" s="657"/>
      <c r="CW33" s="657"/>
      <c r="CX33" s="657"/>
      <c r="CY33" s="658"/>
      <c r="CZ33" s="659">
        <v>31.9</v>
      </c>
      <c r="DA33" s="660"/>
      <c r="DB33" s="660"/>
      <c r="DC33" s="661"/>
      <c r="DD33" s="634">
        <v>6820762</v>
      </c>
      <c r="DE33" s="657"/>
      <c r="DF33" s="657"/>
      <c r="DG33" s="657"/>
      <c r="DH33" s="657"/>
      <c r="DI33" s="657"/>
      <c r="DJ33" s="657"/>
      <c r="DK33" s="658"/>
      <c r="DL33" s="634">
        <v>5302297</v>
      </c>
      <c r="DM33" s="657"/>
      <c r="DN33" s="657"/>
      <c r="DO33" s="657"/>
      <c r="DP33" s="657"/>
      <c r="DQ33" s="657"/>
      <c r="DR33" s="657"/>
      <c r="DS33" s="657"/>
      <c r="DT33" s="657"/>
      <c r="DU33" s="657"/>
      <c r="DV33" s="658"/>
      <c r="DW33" s="630">
        <v>34.700000000000003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2977712</v>
      </c>
      <c r="CS34" s="626"/>
      <c r="CT34" s="626"/>
      <c r="CU34" s="626"/>
      <c r="CV34" s="626"/>
      <c r="CW34" s="626"/>
      <c r="CX34" s="626"/>
      <c r="CY34" s="627"/>
      <c r="CZ34" s="659">
        <v>11</v>
      </c>
      <c r="DA34" s="660"/>
      <c r="DB34" s="660"/>
      <c r="DC34" s="661"/>
      <c r="DD34" s="634">
        <v>2187805</v>
      </c>
      <c r="DE34" s="626"/>
      <c r="DF34" s="626"/>
      <c r="DG34" s="626"/>
      <c r="DH34" s="626"/>
      <c r="DI34" s="626"/>
      <c r="DJ34" s="626"/>
      <c r="DK34" s="627"/>
      <c r="DL34" s="634">
        <v>1746434</v>
      </c>
      <c r="DM34" s="626"/>
      <c r="DN34" s="626"/>
      <c r="DO34" s="626"/>
      <c r="DP34" s="626"/>
      <c r="DQ34" s="626"/>
      <c r="DR34" s="626"/>
      <c r="DS34" s="626"/>
      <c r="DT34" s="626"/>
      <c r="DU34" s="626"/>
      <c r="DV34" s="627"/>
      <c r="DW34" s="630">
        <v>11.4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751247</v>
      </c>
      <c r="S35" s="626"/>
      <c r="T35" s="626"/>
      <c r="U35" s="626"/>
      <c r="V35" s="626"/>
      <c r="W35" s="626"/>
      <c r="X35" s="626"/>
      <c r="Y35" s="627"/>
      <c r="Z35" s="628">
        <v>2.7</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2653399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74244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155269</v>
      </c>
      <c r="CS35" s="657"/>
      <c r="CT35" s="657"/>
      <c r="CU35" s="657"/>
      <c r="CV35" s="657"/>
      <c r="CW35" s="657"/>
      <c r="CX35" s="657"/>
      <c r="CY35" s="658"/>
      <c r="CZ35" s="659">
        <v>0.6</v>
      </c>
      <c r="DA35" s="660"/>
      <c r="DB35" s="660"/>
      <c r="DC35" s="661"/>
      <c r="DD35" s="634">
        <v>140183</v>
      </c>
      <c r="DE35" s="657"/>
      <c r="DF35" s="657"/>
      <c r="DG35" s="657"/>
      <c r="DH35" s="657"/>
      <c r="DI35" s="657"/>
      <c r="DJ35" s="657"/>
      <c r="DK35" s="658"/>
      <c r="DL35" s="634">
        <v>138341</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27498204</v>
      </c>
      <c r="S36" s="698"/>
      <c r="T36" s="698"/>
      <c r="U36" s="698"/>
      <c r="V36" s="698"/>
      <c r="W36" s="698"/>
      <c r="X36" s="698"/>
      <c r="Y36" s="699"/>
      <c r="Z36" s="700">
        <v>100</v>
      </c>
      <c r="AA36" s="700"/>
      <c r="AB36" s="700"/>
      <c r="AC36" s="700"/>
      <c r="AD36" s="701">
        <v>14515738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263928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27641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2706922</v>
      </c>
      <c r="CS36" s="626"/>
      <c r="CT36" s="626"/>
      <c r="CU36" s="626"/>
      <c r="CV36" s="626"/>
      <c r="CW36" s="626"/>
      <c r="CX36" s="626"/>
      <c r="CY36" s="627"/>
      <c r="CZ36" s="659">
        <v>10</v>
      </c>
      <c r="DA36" s="660"/>
      <c r="DB36" s="660"/>
      <c r="DC36" s="661"/>
      <c r="DD36" s="634">
        <v>2231975</v>
      </c>
      <c r="DE36" s="626"/>
      <c r="DF36" s="626"/>
      <c r="DG36" s="626"/>
      <c r="DH36" s="626"/>
      <c r="DI36" s="626"/>
      <c r="DJ36" s="626"/>
      <c r="DK36" s="627"/>
      <c r="DL36" s="634">
        <v>1302933</v>
      </c>
      <c r="DM36" s="626"/>
      <c r="DN36" s="626"/>
      <c r="DO36" s="626"/>
      <c r="DP36" s="626"/>
      <c r="DQ36" s="626"/>
      <c r="DR36" s="626"/>
      <c r="DS36" s="626"/>
      <c r="DT36" s="626"/>
      <c r="DU36" s="626"/>
      <c r="DV36" s="627"/>
      <c r="DW36" s="630">
        <v>8.5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113799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6906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1252138</v>
      </c>
      <c r="CS37" s="657"/>
      <c r="CT37" s="657"/>
      <c r="CU37" s="657"/>
      <c r="CV37" s="657"/>
      <c r="CW37" s="657"/>
      <c r="CX37" s="657"/>
      <c r="CY37" s="658"/>
      <c r="CZ37" s="659">
        <v>4.5999999999999996</v>
      </c>
      <c r="DA37" s="660"/>
      <c r="DB37" s="660"/>
      <c r="DC37" s="661"/>
      <c r="DD37" s="634">
        <v>1205685</v>
      </c>
      <c r="DE37" s="657"/>
      <c r="DF37" s="657"/>
      <c r="DG37" s="657"/>
      <c r="DH37" s="657"/>
      <c r="DI37" s="657"/>
      <c r="DJ37" s="657"/>
      <c r="DK37" s="658"/>
      <c r="DL37" s="634">
        <v>952807</v>
      </c>
      <c r="DM37" s="657"/>
      <c r="DN37" s="657"/>
      <c r="DO37" s="657"/>
      <c r="DP37" s="657"/>
      <c r="DQ37" s="657"/>
      <c r="DR37" s="657"/>
      <c r="DS37" s="657"/>
      <c r="DT37" s="657"/>
      <c r="DU37" s="657"/>
      <c r="DV37" s="658"/>
      <c r="DW37" s="630">
        <v>6.2</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104988</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10551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2548411</v>
      </c>
      <c r="CS38" s="626"/>
      <c r="CT38" s="626"/>
      <c r="CU38" s="626"/>
      <c r="CV38" s="626"/>
      <c r="CW38" s="626"/>
      <c r="CX38" s="626"/>
      <c r="CY38" s="627"/>
      <c r="CZ38" s="659">
        <v>9.4</v>
      </c>
      <c r="DA38" s="660"/>
      <c r="DB38" s="660"/>
      <c r="DC38" s="661"/>
      <c r="DD38" s="634">
        <v>2206132</v>
      </c>
      <c r="DE38" s="626"/>
      <c r="DF38" s="626"/>
      <c r="DG38" s="626"/>
      <c r="DH38" s="626"/>
      <c r="DI38" s="626"/>
      <c r="DJ38" s="626"/>
      <c r="DK38" s="627"/>
      <c r="DL38" s="634">
        <v>2079029</v>
      </c>
      <c r="DM38" s="626"/>
      <c r="DN38" s="626"/>
      <c r="DO38" s="626"/>
      <c r="DP38" s="626"/>
      <c r="DQ38" s="626"/>
      <c r="DR38" s="626"/>
      <c r="DS38" s="626"/>
      <c r="DT38" s="626"/>
      <c r="DU38" s="626"/>
      <c r="DV38" s="627"/>
      <c r="DW38" s="630">
        <v>13.6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24411</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109731</v>
      </c>
      <c r="CS39" s="657"/>
      <c r="CT39" s="657"/>
      <c r="CU39" s="657"/>
      <c r="CV39" s="657"/>
      <c r="CW39" s="657"/>
      <c r="CX39" s="657"/>
      <c r="CY39" s="658"/>
      <c r="CZ39" s="659">
        <v>0.4</v>
      </c>
      <c r="DA39" s="660"/>
      <c r="DB39" s="660"/>
      <c r="DC39" s="661"/>
      <c r="DD39" s="634">
        <v>4708</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445017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140646</v>
      </c>
      <c r="CS40" s="626"/>
      <c r="CT40" s="626"/>
      <c r="CU40" s="626"/>
      <c r="CV40" s="626"/>
      <c r="CW40" s="626"/>
      <c r="CX40" s="626"/>
      <c r="CY40" s="627"/>
      <c r="CZ40" s="659">
        <v>0.5</v>
      </c>
      <c r="DA40" s="660"/>
      <c r="DB40" s="660"/>
      <c r="DC40" s="661"/>
      <c r="DD40" s="634">
        <v>49959</v>
      </c>
      <c r="DE40" s="626"/>
      <c r="DF40" s="626"/>
      <c r="DG40" s="626"/>
      <c r="DH40" s="626"/>
      <c r="DI40" s="626"/>
      <c r="DJ40" s="626"/>
      <c r="DK40" s="627"/>
      <c r="DL40" s="634">
        <v>35560</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1701256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361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4266201</v>
      </c>
      <c r="CS42" s="626"/>
      <c r="CT42" s="626"/>
      <c r="CU42" s="626"/>
      <c r="CV42" s="626"/>
      <c r="CW42" s="626"/>
      <c r="CX42" s="626"/>
      <c r="CY42" s="627"/>
      <c r="CZ42" s="659">
        <v>15.8</v>
      </c>
      <c r="DA42" s="708"/>
      <c r="DB42" s="708"/>
      <c r="DC42" s="709"/>
      <c r="DD42" s="634">
        <v>385847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51828</v>
      </c>
      <c r="CS43" s="657"/>
      <c r="CT43" s="657"/>
      <c r="CU43" s="657"/>
      <c r="CV43" s="657"/>
      <c r="CW43" s="657"/>
      <c r="CX43" s="657"/>
      <c r="CY43" s="658"/>
      <c r="CZ43" s="659">
        <v>0.2</v>
      </c>
      <c r="DA43" s="660"/>
      <c r="DB43" s="660"/>
      <c r="DC43" s="661"/>
      <c r="DD43" s="634">
        <v>5142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4215354</v>
      </c>
      <c r="CS44" s="626"/>
      <c r="CT44" s="626"/>
      <c r="CU44" s="626"/>
      <c r="CV44" s="626"/>
      <c r="CW44" s="626"/>
      <c r="CX44" s="626"/>
      <c r="CY44" s="627"/>
      <c r="CZ44" s="659">
        <v>15.6</v>
      </c>
      <c r="DA44" s="708"/>
      <c r="DB44" s="708"/>
      <c r="DC44" s="709"/>
      <c r="DD44" s="634">
        <v>379757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2142807</v>
      </c>
      <c r="CS45" s="657"/>
      <c r="CT45" s="657"/>
      <c r="CU45" s="657"/>
      <c r="CV45" s="657"/>
      <c r="CW45" s="657"/>
      <c r="CX45" s="657"/>
      <c r="CY45" s="658"/>
      <c r="CZ45" s="659">
        <v>7.9</v>
      </c>
      <c r="DA45" s="660"/>
      <c r="DB45" s="660"/>
      <c r="DC45" s="661"/>
      <c r="DD45" s="634">
        <v>188134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1915560</v>
      </c>
      <c r="CS46" s="626"/>
      <c r="CT46" s="626"/>
      <c r="CU46" s="626"/>
      <c r="CV46" s="626"/>
      <c r="CW46" s="626"/>
      <c r="CX46" s="626"/>
      <c r="CY46" s="627"/>
      <c r="CZ46" s="659">
        <v>7.1</v>
      </c>
      <c r="DA46" s="708"/>
      <c r="DB46" s="708"/>
      <c r="DC46" s="709"/>
      <c r="DD46" s="634">
        <v>185501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50847</v>
      </c>
      <c r="CS47" s="657"/>
      <c r="CT47" s="657"/>
      <c r="CU47" s="657"/>
      <c r="CV47" s="657"/>
      <c r="CW47" s="657"/>
      <c r="CX47" s="657"/>
      <c r="CY47" s="658"/>
      <c r="CZ47" s="659">
        <v>0.2</v>
      </c>
      <c r="DA47" s="660"/>
      <c r="DB47" s="660"/>
      <c r="DC47" s="661"/>
      <c r="DD47" s="634">
        <v>6090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27084179</v>
      </c>
      <c r="CS49" s="693"/>
      <c r="CT49" s="693"/>
      <c r="CU49" s="693"/>
      <c r="CV49" s="693"/>
      <c r="CW49" s="693"/>
      <c r="CX49" s="693"/>
      <c r="CY49" s="720"/>
      <c r="CZ49" s="721">
        <v>100</v>
      </c>
      <c r="DA49" s="722"/>
      <c r="DB49" s="722"/>
      <c r="DC49" s="723"/>
      <c r="DD49" s="724">
        <v>16957224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27364</v>
      </c>
      <c r="R7" s="755"/>
      <c r="S7" s="755"/>
      <c r="T7" s="755"/>
      <c r="U7" s="755"/>
      <c r="V7" s="755">
        <v>26964</v>
      </c>
      <c r="W7" s="755"/>
      <c r="X7" s="755"/>
      <c r="Y7" s="755"/>
      <c r="Z7" s="755"/>
      <c r="AA7" s="755">
        <v>399</v>
      </c>
      <c r="AB7" s="755"/>
      <c r="AC7" s="755"/>
      <c r="AD7" s="755"/>
      <c r="AE7" s="756"/>
      <c r="AF7" s="757">
        <v>359</v>
      </c>
      <c r="AG7" s="758"/>
      <c r="AH7" s="758"/>
      <c r="AI7" s="758"/>
      <c r="AJ7" s="759"/>
      <c r="AK7" s="794">
        <v>185</v>
      </c>
      <c r="AL7" s="795"/>
      <c r="AM7" s="795"/>
      <c r="AN7" s="795"/>
      <c r="AO7" s="795"/>
      <c r="AP7" s="795">
        <v>38534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560</v>
      </c>
      <c r="BT7" s="799"/>
      <c r="BU7" s="799"/>
      <c r="BV7" s="799"/>
      <c r="BW7" s="799"/>
      <c r="BX7" s="799"/>
      <c r="BY7" s="799"/>
      <c r="BZ7" s="799"/>
      <c r="CA7" s="799"/>
      <c r="CB7" s="799"/>
      <c r="CC7" s="799"/>
      <c r="CD7" s="799"/>
      <c r="CE7" s="799"/>
      <c r="CF7" s="799"/>
      <c r="CG7" s="800"/>
      <c r="CH7" s="791">
        <v>3</v>
      </c>
      <c r="CI7" s="792"/>
      <c r="CJ7" s="792"/>
      <c r="CK7" s="792"/>
      <c r="CL7" s="793"/>
      <c r="CM7" s="791">
        <v>119</v>
      </c>
      <c r="CN7" s="792"/>
      <c r="CO7" s="792"/>
      <c r="CP7" s="792"/>
      <c r="CQ7" s="793"/>
      <c r="CR7" s="791">
        <v>49</v>
      </c>
      <c r="CS7" s="792"/>
      <c r="CT7" s="792"/>
      <c r="CU7" s="792"/>
      <c r="CV7" s="793"/>
      <c r="CW7" s="791" t="s">
        <v>559</v>
      </c>
      <c r="CX7" s="792"/>
      <c r="CY7" s="792"/>
      <c r="CZ7" s="792"/>
      <c r="DA7" s="793"/>
      <c r="DB7" s="791" t="s">
        <v>559</v>
      </c>
      <c r="DC7" s="792"/>
      <c r="DD7" s="792"/>
      <c r="DE7" s="792"/>
      <c r="DF7" s="793"/>
      <c r="DG7" s="791" t="s">
        <v>559</v>
      </c>
      <c r="DH7" s="792"/>
      <c r="DI7" s="792"/>
      <c r="DJ7" s="792"/>
      <c r="DK7" s="793"/>
      <c r="DL7" s="791">
        <v>20</v>
      </c>
      <c r="DM7" s="792"/>
      <c r="DN7" s="792"/>
      <c r="DO7" s="792"/>
      <c r="DP7" s="793"/>
      <c r="DQ7" s="791">
        <v>2</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57</v>
      </c>
      <c r="R8" s="779"/>
      <c r="S8" s="779"/>
      <c r="T8" s="779"/>
      <c r="U8" s="779"/>
      <c r="V8" s="779">
        <v>53</v>
      </c>
      <c r="W8" s="779"/>
      <c r="X8" s="779"/>
      <c r="Y8" s="779"/>
      <c r="Z8" s="779"/>
      <c r="AA8" s="779">
        <v>5</v>
      </c>
      <c r="AB8" s="779"/>
      <c r="AC8" s="779"/>
      <c r="AD8" s="779"/>
      <c r="AE8" s="780"/>
      <c r="AF8" s="781">
        <v>5</v>
      </c>
      <c r="AG8" s="782"/>
      <c r="AH8" s="782"/>
      <c r="AI8" s="782"/>
      <c r="AJ8" s="783"/>
      <c r="AK8" s="784" t="s">
        <v>553</v>
      </c>
      <c r="AL8" s="785"/>
      <c r="AM8" s="785"/>
      <c r="AN8" s="785"/>
      <c r="AO8" s="785"/>
      <c r="AP8" s="785" t="s">
        <v>559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561</v>
      </c>
      <c r="BT8" s="789"/>
      <c r="BU8" s="789"/>
      <c r="BV8" s="789"/>
      <c r="BW8" s="789"/>
      <c r="BX8" s="789"/>
      <c r="BY8" s="789"/>
      <c r="BZ8" s="789"/>
      <c r="CA8" s="789"/>
      <c r="CB8" s="789"/>
      <c r="CC8" s="789"/>
      <c r="CD8" s="789"/>
      <c r="CE8" s="789"/>
      <c r="CF8" s="789"/>
      <c r="CG8" s="790"/>
      <c r="CH8" s="801">
        <v>0</v>
      </c>
      <c r="CI8" s="802"/>
      <c r="CJ8" s="802"/>
      <c r="CK8" s="802"/>
      <c r="CL8" s="803"/>
      <c r="CM8" s="801">
        <v>11</v>
      </c>
      <c r="CN8" s="802"/>
      <c r="CO8" s="802"/>
      <c r="CP8" s="802"/>
      <c r="CQ8" s="803"/>
      <c r="CR8" s="801">
        <v>43</v>
      </c>
      <c r="CS8" s="802"/>
      <c r="CT8" s="802"/>
      <c r="CU8" s="802"/>
      <c r="CV8" s="803"/>
      <c r="CW8" s="801" t="s">
        <v>559</v>
      </c>
      <c r="CX8" s="802"/>
      <c r="CY8" s="802"/>
      <c r="CZ8" s="802"/>
      <c r="DA8" s="803"/>
      <c r="DB8" s="801" t="s">
        <v>559</v>
      </c>
      <c r="DC8" s="802"/>
      <c r="DD8" s="802"/>
      <c r="DE8" s="802"/>
      <c r="DF8" s="803"/>
      <c r="DG8" s="801" t="s">
        <v>559</v>
      </c>
      <c r="DH8" s="802"/>
      <c r="DI8" s="802"/>
      <c r="DJ8" s="802"/>
      <c r="DK8" s="803"/>
      <c r="DL8" s="801" t="s">
        <v>559</v>
      </c>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47</v>
      </c>
      <c r="R9" s="779"/>
      <c r="S9" s="779"/>
      <c r="T9" s="779"/>
      <c r="U9" s="779"/>
      <c r="V9" s="779">
        <v>47</v>
      </c>
      <c r="W9" s="779"/>
      <c r="X9" s="779"/>
      <c r="Y9" s="779"/>
      <c r="Z9" s="779"/>
      <c r="AA9" s="779" t="s">
        <v>553</v>
      </c>
      <c r="AB9" s="779"/>
      <c r="AC9" s="779"/>
      <c r="AD9" s="779"/>
      <c r="AE9" s="780"/>
      <c r="AF9" s="781" t="s">
        <v>113</v>
      </c>
      <c r="AG9" s="782"/>
      <c r="AH9" s="782"/>
      <c r="AI9" s="782"/>
      <c r="AJ9" s="783"/>
      <c r="AK9" s="784" t="s">
        <v>553</v>
      </c>
      <c r="AL9" s="785"/>
      <c r="AM9" s="785"/>
      <c r="AN9" s="785"/>
      <c r="AO9" s="785"/>
      <c r="AP9" s="785">
        <v>244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562</v>
      </c>
      <c r="BT9" s="789"/>
      <c r="BU9" s="789"/>
      <c r="BV9" s="789"/>
      <c r="BW9" s="789"/>
      <c r="BX9" s="789"/>
      <c r="BY9" s="789"/>
      <c r="BZ9" s="789"/>
      <c r="CA9" s="789"/>
      <c r="CB9" s="789"/>
      <c r="CC9" s="789"/>
      <c r="CD9" s="789"/>
      <c r="CE9" s="789"/>
      <c r="CF9" s="789"/>
      <c r="CG9" s="790"/>
      <c r="CH9" s="801">
        <v>-7</v>
      </c>
      <c r="CI9" s="802"/>
      <c r="CJ9" s="802"/>
      <c r="CK9" s="802"/>
      <c r="CL9" s="803"/>
      <c r="CM9" s="801">
        <v>7</v>
      </c>
      <c r="CN9" s="802"/>
      <c r="CO9" s="802"/>
      <c r="CP9" s="802"/>
      <c r="CQ9" s="803"/>
      <c r="CR9" s="801">
        <v>57</v>
      </c>
      <c r="CS9" s="802"/>
      <c r="CT9" s="802"/>
      <c r="CU9" s="802"/>
      <c r="CV9" s="803"/>
      <c r="CW9" s="801" t="s">
        <v>559</v>
      </c>
      <c r="CX9" s="802"/>
      <c r="CY9" s="802"/>
      <c r="CZ9" s="802"/>
      <c r="DA9" s="803"/>
      <c r="DB9" s="801" t="s">
        <v>559</v>
      </c>
      <c r="DC9" s="802"/>
      <c r="DD9" s="802"/>
      <c r="DE9" s="802"/>
      <c r="DF9" s="803"/>
      <c r="DG9" s="801" t="s">
        <v>559</v>
      </c>
      <c r="DH9" s="802"/>
      <c r="DI9" s="802"/>
      <c r="DJ9" s="802"/>
      <c r="DK9" s="803"/>
      <c r="DL9" s="801" t="s">
        <v>559</v>
      </c>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65</v>
      </c>
      <c r="R10" s="779"/>
      <c r="S10" s="779"/>
      <c r="T10" s="779"/>
      <c r="U10" s="779"/>
      <c r="V10" s="779">
        <v>56</v>
      </c>
      <c r="W10" s="779"/>
      <c r="X10" s="779"/>
      <c r="Y10" s="779"/>
      <c r="Z10" s="779"/>
      <c r="AA10" s="779">
        <v>10</v>
      </c>
      <c r="AB10" s="779"/>
      <c r="AC10" s="779"/>
      <c r="AD10" s="779"/>
      <c r="AE10" s="780"/>
      <c r="AF10" s="781">
        <v>10</v>
      </c>
      <c r="AG10" s="782"/>
      <c r="AH10" s="782"/>
      <c r="AI10" s="782"/>
      <c r="AJ10" s="783"/>
      <c r="AK10" s="784">
        <v>11</v>
      </c>
      <c r="AL10" s="785"/>
      <c r="AM10" s="785"/>
      <c r="AN10" s="785"/>
      <c r="AO10" s="785"/>
      <c r="AP10" s="785" t="s">
        <v>559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563</v>
      </c>
      <c r="BT10" s="789"/>
      <c r="BU10" s="789"/>
      <c r="BV10" s="789"/>
      <c r="BW10" s="789"/>
      <c r="BX10" s="789"/>
      <c r="BY10" s="789"/>
      <c r="BZ10" s="789"/>
      <c r="CA10" s="789"/>
      <c r="CB10" s="789"/>
      <c r="CC10" s="789"/>
      <c r="CD10" s="789"/>
      <c r="CE10" s="789"/>
      <c r="CF10" s="789"/>
      <c r="CG10" s="790"/>
      <c r="CH10" s="801">
        <v>0</v>
      </c>
      <c r="CI10" s="802"/>
      <c r="CJ10" s="802"/>
      <c r="CK10" s="802"/>
      <c r="CL10" s="803"/>
      <c r="CM10" s="801">
        <v>4</v>
      </c>
      <c r="CN10" s="802"/>
      <c r="CO10" s="802"/>
      <c r="CP10" s="802"/>
      <c r="CQ10" s="803"/>
      <c r="CR10" s="801">
        <v>20</v>
      </c>
      <c r="CS10" s="802"/>
      <c r="CT10" s="802"/>
      <c r="CU10" s="802"/>
      <c r="CV10" s="803"/>
      <c r="CW10" s="801" t="s">
        <v>559</v>
      </c>
      <c r="CX10" s="802"/>
      <c r="CY10" s="802"/>
      <c r="CZ10" s="802"/>
      <c r="DA10" s="803"/>
      <c r="DB10" s="801" t="s">
        <v>559</v>
      </c>
      <c r="DC10" s="802"/>
      <c r="DD10" s="802"/>
      <c r="DE10" s="802"/>
      <c r="DF10" s="803"/>
      <c r="DG10" s="801" t="s">
        <v>559</v>
      </c>
      <c r="DH10" s="802"/>
      <c r="DI10" s="802"/>
      <c r="DJ10" s="802"/>
      <c r="DK10" s="803"/>
      <c r="DL10" s="801" t="s">
        <v>564</v>
      </c>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27501</v>
      </c>
      <c r="R23" s="814"/>
      <c r="S23" s="814"/>
      <c r="T23" s="814"/>
      <c r="U23" s="814"/>
      <c r="V23" s="814">
        <v>27087</v>
      </c>
      <c r="W23" s="814"/>
      <c r="X23" s="814"/>
      <c r="Y23" s="814"/>
      <c r="Z23" s="814"/>
      <c r="AA23" s="814">
        <v>414</v>
      </c>
      <c r="AB23" s="814"/>
      <c r="AC23" s="814"/>
      <c r="AD23" s="814"/>
      <c r="AE23" s="815"/>
      <c r="AF23" s="816">
        <v>373</v>
      </c>
      <c r="AG23" s="814"/>
      <c r="AH23" s="814"/>
      <c r="AI23" s="814"/>
      <c r="AJ23" s="817"/>
      <c r="AK23" s="818"/>
      <c r="AL23" s="819"/>
      <c r="AM23" s="819"/>
      <c r="AN23" s="819"/>
      <c r="AO23" s="819"/>
      <c r="AP23" s="814">
        <v>38779</v>
      </c>
      <c r="AQ23" s="814"/>
      <c r="AR23" s="814"/>
      <c r="AS23" s="814"/>
      <c r="AT23" s="814"/>
      <c r="AU23" s="820"/>
      <c r="AV23" s="820"/>
      <c r="AW23" s="820"/>
      <c r="AX23" s="820"/>
      <c r="AY23" s="821"/>
      <c r="AZ23" s="829" t="s">
        <v>372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5854</v>
      </c>
      <c r="R28" s="843"/>
      <c r="S28" s="843"/>
      <c r="T28" s="843"/>
      <c r="U28" s="843"/>
      <c r="V28" s="843">
        <v>5670</v>
      </c>
      <c r="W28" s="843"/>
      <c r="X28" s="843"/>
      <c r="Y28" s="843"/>
      <c r="Z28" s="843"/>
      <c r="AA28" s="843">
        <v>184</v>
      </c>
      <c r="AB28" s="843"/>
      <c r="AC28" s="843"/>
      <c r="AD28" s="843"/>
      <c r="AE28" s="844"/>
      <c r="AF28" s="845">
        <v>184</v>
      </c>
      <c r="AG28" s="843"/>
      <c r="AH28" s="843"/>
      <c r="AI28" s="843"/>
      <c r="AJ28" s="846"/>
      <c r="AK28" s="847">
        <v>877</v>
      </c>
      <c r="AL28" s="838"/>
      <c r="AM28" s="838"/>
      <c r="AN28" s="838"/>
      <c r="AO28" s="838"/>
      <c r="AP28" s="838" t="s">
        <v>554</v>
      </c>
      <c r="AQ28" s="838"/>
      <c r="AR28" s="838"/>
      <c r="AS28" s="838"/>
      <c r="AT28" s="838"/>
      <c r="AU28" s="838" t="s">
        <v>554</v>
      </c>
      <c r="AV28" s="838"/>
      <c r="AW28" s="838"/>
      <c r="AX28" s="838"/>
      <c r="AY28" s="838"/>
      <c r="AZ28" s="839" t="s">
        <v>554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6148</v>
      </c>
      <c r="R29" s="779"/>
      <c r="S29" s="779"/>
      <c r="T29" s="779"/>
      <c r="U29" s="779"/>
      <c r="V29" s="779">
        <v>6074</v>
      </c>
      <c r="W29" s="779"/>
      <c r="X29" s="779"/>
      <c r="Y29" s="779"/>
      <c r="Z29" s="779"/>
      <c r="AA29" s="779">
        <v>74</v>
      </c>
      <c r="AB29" s="779"/>
      <c r="AC29" s="779"/>
      <c r="AD29" s="779"/>
      <c r="AE29" s="780"/>
      <c r="AF29" s="781">
        <v>74</v>
      </c>
      <c r="AG29" s="782"/>
      <c r="AH29" s="782"/>
      <c r="AI29" s="782"/>
      <c r="AJ29" s="783"/>
      <c r="AK29" s="850">
        <v>413</v>
      </c>
      <c r="AL29" s="851"/>
      <c r="AM29" s="851"/>
      <c r="AN29" s="851"/>
      <c r="AO29" s="851"/>
      <c r="AP29" s="851">
        <v>160</v>
      </c>
      <c r="AQ29" s="851"/>
      <c r="AR29" s="851"/>
      <c r="AS29" s="851"/>
      <c r="AT29" s="851"/>
      <c r="AU29" s="851" t="s">
        <v>554</v>
      </c>
      <c r="AV29" s="851"/>
      <c r="AW29" s="851"/>
      <c r="AX29" s="851"/>
      <c r="AY29" s="851"/>
      <c r="AZ29" s="852" t="s">
        <v>554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21</v>
      </c>
      <c r="R30" s="779"/>
      <c r="S30" s="779"/>
      <c r="T30" s="779"/>
      <c r="U30" s="779"/>
      <c r="V30" s="779">
        <v>21</v>
      </c>
      <c r="W30" s="779"/>
      <c r="X30" s="779"/>
      <c r="Y30" s="779"/>
      <c r="Z30" s="779"/>
      <c r="AA30" s="779" t="s">
        <v>553</v>
      </c>
      <c r="AB30" s="779"/>
      <c r="AC30" s="779"/>
      <c r="AD30" s="779"/>
      <c r="AE30" s="780"/>
      <c r="AF30" s="781" t="s">
        <v>113</v>
      </c>
      <c r="AG30" s="782"/>
      <c r="AH30" s="782"/>
      <c r="AI30" s="782"/>
      <c r="AJ30" s="783"/>
      <c r="AK30" s="850">
        <v>21</v>
      </c>
      <c r="AL30" s="851"/>
      <c r="AM30" s="851"/>
      <c r="AN30" s="851"/>
      <c r="AO30" s="851"/>
      <c r="AP30" s="851" t="s">
        <v>554</v>
      </c>
      <c r="AQ30" s="851"/>
      <c r="AR30" s="851"/>
      <c r="AS30" s="851"/>
      <c r="AT30" s="851"/>
      <c r="AU30" s="851" t="s">
        <v>554</v>
      </c>
      <c r="AV30" s="851"/>
      <c r="AW30" s="851"/>
      <c r="AX30" s="851"/>
      <c r="AY30" s="851"/>
      <c r="AZ30" s="852" t="s">
        <v>554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23</v>
      </c>
      <c r="R31" s="779"/>
      <c r="S31" s="779"/>
      <c r="T31" s="779"/>
      <c r="U31" s="779"/>
      <c r="V31" s="779">
        <v>23</v>
      </c>
      <c r="W31" s="779"/>
      <c r="X31" s="779"/>
      <c r="Y31" s="779"/>
      <c r="Z31" s="779"/>
      <c r="AA31" s="779">
        <v>0</v>
      </c>
      <c r="AB31" s="779"/>
      <c r="AC31" s="779"/>
      <c r="AD31" s="779"/>
      <c r="AE31" s="780"/>
      <c r="AF31" s="781">
        <v>0</v>
      </c>
      <c r="AG31" s="782"/>
      <c r="AH31" s="782"/>
      <c r="AI31" s="782"/>
      <c r="AJ31" s="783"/>
      <c r="AK31" s="850">
        <v>7</v>
      </c>
      <c r="AL31" s="851"/>
      <c r="AM31" s="851"/>
      <c r="AN31" s="851"/>
      <c r="AO31" s="851"/>
      <c r="AP31" s="851" t="s">
        <v>554</v>
      </c>
      <c r="AQ31" s="851"/>
      <c r="AR31" s="851"/>
      <c r="AS31" s="851"/>
      <c r="AT31" s="851"/>
      <c r="AU31" s="851" t="s">
        <v>554</v>
      </c>
      <c r="AV31" s="851"/>
      <c r="AW31" s="851"/>
      <c r="AX31" s="851"/>
      <c r="AY31" s="851"/>
      <c r="AZ31" s="852" t="s">
        <v>554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11</v>
      </c>
      <c r="R32" s="779"/>
      <c r="S32" s="779"/>
      <c r="T32" s="779"/>
      <c r="U32" s="779"/>
      <c r="V32" s="779">
        <v>11</v>
      </c>
      <c r="W32" s="779"/>
      <c r="X32" s="779"/>
      <c r="Y32" s="779"/>
      <c r="Z32" s="779"/>
      <c r="AA32" s="779">
        <v>0</v>
      </c>
      <c r="AB32" s="779"/>
      <c r="AC32" s="779"/>
      <c r="AD32" s="779"/>
      <c r="AE32" s="780"/>
      <c r="AF32" s="781">
        <v>0</v>
      </c>
      <c r="AG32" s="782"/>
      <c r="AH32" s="782"/>
      <c r="AI32" s="782"/>
      <c r="AJ32" s="783"/>
      <c r="AK32" s="850">
        <v>5</v>
      </c>
      <c r="AL32" s="851"/>
      <c r="AM32" s="851"/>
      <c r="AN32" s="851"/>
      <c r="AO32" s="851"/>
      <c r="AP32" s="851" t="s">
        <v>554</v>
      </c>
      <c r="AQ32" s="851"/>
      <c r="AR32" s="851"/>
      <c r="AS32" s="851"/>
      <c r="AT32" s="851"/>
      <c r="AU32" s="851" t="s">
        <v>554</v>
      </c>
      <c r="AV32" s="851"/>
      <c r="AW32" s="851"/>
      <c r="AX32" s="851"/>
      <c r="AY32" s="851"/>
      <c r="AZ32" s="852" t="s">
        <v>554</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1351</v>
      </c>
      <c r="R33" s="779"/>
      <c r="S33" s="779"/>
      <c r="T33" s="779"/>
      <c r="U33" s="779"/>
      <c r="V33" s="779">
        <v>1338</v>
      </c>
      <c r="W33" s="779"/>
      <c r="X33" s="779"/>
      <c r="Y33" s="779"/>
      <c r="Z33" s="779"/>
      <c r="AA33" s="779">
        <v>12</v>
      </c>
      <c r="AB33" s="779"/>
      <c r="AC33" s="779"/>
      <c r="AD33" s="779"/>
      <c r="AE33" s="780"/>
      <c r="AF33" s="781">
        <v>12</v>
      </c>
      <c r="AG33" s="782"/>
      <c r="AH33" s="782"/>
      <c r="AI33" s="782"/>
      <c r="AJ33" s="783"/>
      <c r="AK33" s="850">
        <v>874</v>
      </c>
      <c r="AL33" s="851"/>
      <c r="AM33" s="851"/>
      <c r="AN33" s="851"/>
      <c r="AO33" s="851"/>
      <c r="AP33" s="851" t="s">
        <v>554</v>
      </c>
      <c r="AQ33" s="851"/>
      <c r="AR33" s="851"/>
      <c r="AS33" s="851"/>
      <c r="AT33" s="851"/>
      <c r="AU33" s="851" t="s">
        <v>554</v>
      </c>
      <c r="AV33" s="851"/>
      <c r="AW33" s="851"/>
      <c r="AX33" s="851"/>
      <c r="AY33" s="851"/>
      <c r="AZ33" s="852" t="s">
        <v>554</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34</v>
      </c>
      <c r="R34" s="779"/>
      <c r="S34" s="779"/>
      <c r="T34" s="779"/>
      <c r="U34" s="779"/>
      <c r="V34" s="779">
        <v>32</v>
      </c>
      <c r="W34" s="779"/>
      <c r="X34" s="779"/>
      <c r="Y34" s="779"/>
      <c r="Z34" s="779"/>
      <c r="AA34" s="779">
        <v>2</v>
      </c>
      <c r="AB34" s="779"/>
      <c r="AC34" s="779"/>
      <c r="AD34" s="779"/>
      <c r="AE34" s="780"/>
      <c r="AF34" s="781">
        <v>2</v>
      </c>
      <c r="AG34" s="782"/>
      <c r="AH34" s="782"/>
      <c r="AI34" s="782"/>
      <c r="AJ34" s="783"/>
      <c r="AK34" s="850" t="s">
        <v>559</v>
      </c>
      <c r="AL34" s="851"/>
      <c r="AM34" s="851"/>
      <c r="AN34" s="851"/>
      <c r="AO34" s="851"/>
      <c r="AP34" s="851" t="s">
        <v>554</v>
      </c>
      <c r="AQ34" s="851"/>
      <c r="AR34" s="851"/>
      <c r="AS34" s="851"/>
      <c r="AT34" s="851"/>
      <c r="AU34" s="851" t="s">
        <v>554</v>
      </c>
      <c r="AV34" s="851"/>
      <c r="AW34" s="851"/>
      <c r="AX34" s="851"/>
      <c r="AY34" s="851"/>
      <c r="AZ34" s="852" t="s">
        <v>554</v>
      </c>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987</v>
      </c>
      <c r="R35" s="779"/>
      <c r="S35" s="779"/>
      <c r="T35" s="779"/>
      <c r="U35" s="779"/>
      <c r="V35" s="779">
        <v>893</v>
      </c>
      <c r="W35" s="779"/>
      <c r="X35" s="779"/>
      <c r="Y35" s="779"/>
      <c r="Z35" s="779"/>
      <c r="AA35" s="779">
        <v>94</v>
      </c>
      <c r="AB35" s="779"/>
      <c r="AC35" s="779"/>
      <c r="AD35" s="779"/>
      <c r="AE35" s="780"/>
      <c r="AF35" s="781">
        <v>1549</v>
      </c>
      <c r="AG35" s="782"/>
      <c r="AH35" s="782"/>
      <c r="AI35" s="782"/>
      <c r="AJ35" s="783"/>
      <c r="AK35" s="850">
        <v>116</v>
      </c>
      <c r="AL35" s="851"/>
      <c r="AM35" s="851"/>
      <c r="AN35" s="851"/>
      <c r="AO35" s="851"/>
      <c r="AP35" s="851">
        <v>3081</v>
      </c>
      <c r="AQ35" s="851"/>
      <c r="AR35" s="851"/>
      <c r="AS35" s="851"/>
      <c r="AT35" s="851"/>
      <c r="AU35" s="851">
        <v>699</v>
      </c>
      <c r="AV35" s="851"/>
      <c r="AW35" s="851"/>
      <c r="AX35" s="851"/>
      <c r="AY35" s="851"/>
      <c r="AZ35" s="852" t="s">
        <v>554</v>
      </c>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421</v>
      </c>
      <c r="R36" s="779"/>
      <c r="S36" s="779"/>
      <c r="T36" s="779"/>
      <c r="U36" s="779"/>
      <c r="V36" s="779">
        <v>421</v>
      </c>
      <c r="W36" s="779"/>
      <c r="X36" s="779"/>
      <c r="Y36" s="779"/>
      <c r="Z36" s="779"/>
      <c r="AA36" s="779" t="s">
        <v>553</v>
      </c>
      <c r="AB36" s="779"/>
      <c r="AC36" s="779"/>
      <c r="AD36" s="779"/>
      <c r="AE36" s="780"/>
      <c r="AF36" s="781" t="s">
        <v>113</v>
      </c>
      <c r="AG36" s="782"/>
      <c r="AH36" s="782"/>
      <c r="AI36" s="782"/>
      <c r="AJ36" s="783"/>
      <c r="AK36" s="850">
        <v>114</v>
      </c>
      <c r="AL36" s="851"/>
      <c r="AM36" s="851"/>
      <c r="AN36" s="851"/>
      <c r="AO36" s="851"/>
      <c r="AP36" s="851">
        <v>1171</v>
      </c>
      <c r="AQ36" s="851"/>
      <c r="AR36" s="851"/>
      <c r="AS36" s="851"/>
      <c r="AT36" s="851"/>
      <c r="AU36" s="851">
        <v>1002</v>
      </c>
      <c r="AV36" s="851"/>
      <c r="AW36" s="851"/>
      <c r="AX36" s="851"/>
      <c r="AY36" s="851"/>
      <c r="AZ36" s="852" t="s">
        <v>554</v>
      </c>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219</v>
      </c>
      <c r="R37" s="779"/>
      <c r="S37" s="779"/>
      <c r="T37" s="779"/>
      <c r="U37" s="779"/>
      <c r="V37" s="779">
        <v>219</v>
      </c>
      <c r="W37" s="779"/>
      <c r="X37" s="779"/>
      <c r="Y37" s="779"/>
      <c r="Z37" s="779"/>
      <c r="AA37" s="779">
        <v>0</v>
      </c>
      <c r="AB37" s="779"/>
      <c r="AC37" s="779"/>
      <c r="AD37" s="779"/>
      <c r="AE37" s="780"/>
      <c r="AF37" s="781" t="s">
        <v>113</v>
      </c>
      <c r="AG37" s="782"/>
      <c r="AH37" s="782"/>
      <c r="AI37" s="782"/>
      <c r="AJ37" s="783"/>
      <c r="AK37" s="850">
        <v>125</v>
      </c>
      <c r="AL37" s="851"/>
      <c r="AM37" s="851"/>
      <c r="AN37" s="851"/>
      <c r="AO37" s="851"/>
      <c r="AP37" s="851">
        <v>1300</v>
      </c>
      <c r="AQ37" s="851"/>
      <c r="AR37" s="851"/>
      <c r="AS37" s="851"/>
      <c r="AT37" s="851"/>
      <c r="AU37" s="851">
        <v>1297</v>
      </c>
      <c r="AV37" s="851"/>
      <c r="AW37" s="851"/>
      <c r="AX37" s="851"/>
      <c r="AY37" s="851"/>
      <c r="AZ37" s="852" t="s">
        <v>554</v>
      </c>
      <c r="BA37" s="852"/>
      <c r="BB37" s="852"/>
      <c r="BC37" s="852"/>
      <c r="BD37" s="852"/>
      <c r="BE37" s="848" t="s">
        <v>393</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395</v>
      </c>
      <c r="C38" s="776"/>
      <c r="D38" s="776"/>
      <c r="E38" s="776"/>
      <c r="F38" s="776"/>
      <c r="G38" s="776"/>
      <c r="H38" s="776"/>
      <c r="I38" s="776"/>
      <c r="J38" s="776"/>
      <c r="K38" s="776"/>
      <c r="L38" s="776"/>
      <c r="M38" s="776"/>
      <c r="N38" s="776"/>
      <c r="O38" s="776"/>
      <c r="P38" s="777"/>
      <c r="Q38" s="778">
        <v>501</v>
      </c>
      <c r="R38" s="779"/>
      <c r="S38" s="779"/>
      <c r="T38" s="779"/>
      <c r="U38" s="779"/>
      <c r="V38" s="779">
        <v>491</v>
      </c>
      <c r="W38" s="779"/>
      <c r="X38" s="779"/>
      <c r="Y38" s="779"/>
      <c r="Z38" s="779"/>
      <c r="AA38" s="779">
        <v>10</v>
      </c>
      <c r="AB38" s="779"/>
      <c r="AC38" s="779"/>
      <c r="AD38" s="779"/>
      <c r="AE38" s="780"/>
      <c r="AF38" s="781" t="s">
        <v>113</v>
      </c>
      <c r="AG38" s="782"/>
      <c r="AH38" s="782"/>
      <c r="AI38" s="782"/>
      <c r="AJ38" s="783"/>
      <c r="AK38" s="850">
        <v>139</v>
      </c>
      <c r="AL38" s="851"/>
      <c r="AM38" s="851"/>
      <c r="AN38" s="851"/>
      <c r="AO38" s="851"/>
      <c r="AP38" s="851">
        <v>3919</v>
      </c>
      <c r="AQ38" s="851"/>
      <c r="AR38" s="851"/>
      <c r="AS38" s="851"/>
      <c r="AT38" s="851"/>
      <c r="AU38" s="851">
        <v>2583</v>
      </c>
      <c r="AV38" s="851"/>
      <c r="AW38" s="851"/>
      <c r="AX38" s="851"/>
      <c r="AY38" s="851"/>
      <c r="AZ38" s="852" t="s">
        <v>554</v>
      </c>
      <c r="BA38" s="852"/>
      <c r="BB38" s="852"/>
      <c r="BC38" s="852"/>
      <c r="BD38" s="852"/>
      <c r="BE38" s="848" t="s">
        <v>393</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396</v>
      </c>
      <c r="C39" s="776"/>
      <c r="D39" s="776"/>
      <c r="E39" s="776"/>
      <c r="F39" s="776"/>
      <c r="G39" s="776"/>
      <c r="H39" s="776"/>
      <c r="I39" s="776"/>
      <c r="J39" s="776"/>
      <c r="K39" s="776"/>
      <c r="L39" s="776"/>
      <c r="M39" s="776"/>
      <c r="N39" s="776"/>
      <c r="O39" s="776"/>
      <c r="P39" s="777"/>
      <c r="Q39" s="778">
        <v>32</v>
      </c>
      <c r="R39" s="779"/>
      <c r="S39" s="779"/>
      <c r="T39" s="779"/>
      <c r="U39" s="779"/>
      <c r="V39" s="779">
        <v>32</v>
      </c>
      <c r="W39" s="779"/>
      <c r="X39" s="779"/>
      <c r="Y39" s="779"/>
      <c r="Z39" s="779"/>
      <c r="AA39" s="779">
        <v>0</v>
      </c>
      <c r="AB39" s="779"/>
      <c r="AC39" s="779"/>
      <c r="AD39" s="779"/>
      <c r="AE39" s="780"/>
      <c r="AF39" s="781">
        <v>6</v>
      </c>
      <c r="AG39" s="782"/>
      <c r="AH39" s="782"/>
      <c r="AI39" s="782"/>
      <c r="AJ39" s="783"/>
      <c r="AK39" s="850">
        <v>6</v>
      </c>
      <c r="AL39" s="851"/>
      <c r="AM39" s="851"/>
      <c r="AN39" s="851"/>
      <c r="AO39" s="851"/>
      <c r="AP39" s="851" t="s">
        <v>554</v>
      </c>
      <c r="AQ39" s="851"/>
      <c r="AR39" s="851"/>
      <c r="AS39" s="851"/>
      <c r="AT39" s="851"/>
      <c r="AU39" s="851" t="s">
        <v>554</v>
      </c>
      <c r="AV39" s="851"/>
      <c r="AW39" s="851"/>
      <c r="AX39" s="851"/>
      <c r="AY39" s="851"/>
      <c r="AZ39" s="852" t="s">
        <v>554</v>
      </c>
      <c r="BA39" s="852"/>
      <c r="BB39" s="852"/>
      <c r="BC39" s="852"/>
      <c r="BD39" s="852"/>
      <c r="BE39" s="848" t="s">
        <v>393</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t="s">
        <v>397</v>
      </c>
      <c r="C40" s="776"/>
      <c r="D40" s="776"/>
      <c r="E40" s="776"/>
      <c r="F40" s="776"/>
      <c r="G40" s="776"/>
      <c r="H40" s="776"/>
      <c r="I40" s="776"/>
      <c r="J40" s="776"/>
      <c r="K40" s="776"/>
      <c r="L40" s="776"/>
      <c r="M40" s="776"/>
      <c r="N40" s="776"/>
      <c r="O40" s="776"/>
      <c r="P40" s="777"/>
      <c r="Q40" s="778">
        <v>123</v>
      </c>
      <c r="R40" s="779"/>
      <c r="S40" s="779"/>
      <c r="T40" s="779"/>
      <c r="U40" s="779"/>
      <c r="V40" s="779">
        <v>123</v>
      </c>
      <c r="W40" s="779"/>
      <c r="X40" s="779"/>
      <c r="Y40" s="779"/>
      <c r="Z40" s="779"/>
      <c r="AA40" s="779" t="s">
        <v>553</v>
      </c>
      <c r="AB40" s="779"/>
      <c r="AC40" s="779"/>
      <c r="AD40" s="779"/>
      <c r="AE40" s="780"/>
      <c r="AF40" s="781">
        <v>180</v>
      </c>
      <c r="AG40" s="782"/>
      <c r="AH40" s="782"/>
      <c r="AI40" s="782"/>
      <c r="AJ40" s="783"/>
      <c r="AK40" s="850">
        <v>117</v>
      </c>
      <c r="AL40" s="851"/>
      <c r="AM40" s="851"/>
      <c r="AN40" s="851"/>
      <c r="AO40" s="851"/>
      <c r="AP40" s="851">
        <v>142</v>
      </c>
      <c r="AQ40" s="851"/>
      <c r="AR40" s="851"/>
      <c r="AS40" s="851"/>
      <c r="AT40" s="851"/>
      <c r="AU40" s="851">
        <v>103</v>
      </c>
      <c r="AV40" s="851"/>
      <c r="AW40" s="851"/>
      <c r="AX40" s="851"/>
      <c r="AY40" s="851"/>
      <c r="AZ40" s="852" t="s">
        <v>554</v>
      </c>
      <c r="BA40" s="852"/>
      <c r="BB40" s="852"/>
      <c r="BC40" s="852"/>
      <c r="BD40" s="852"/>
      <c r="BE40" s="848" t="s">
        <v>393</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2008</v>
      </c>
      <c r="AG63" s="862"/>
      <c r="AH63" s="862"/>
      <c r="AI63" s="862"/>
      <c r="AJ63" s="863"/>
      <c r="AK63" s="864"/>
      <c r="AL63" s="859"/>
      <c r="AM63" s="859"/>
      <c r="AN63" s="859"/>
      <c r="AO63" s="859"/>
      <c r="AP63" s="862">
        <v>9773</v>
      </c>
      <c r="AQ63" s="862"/>
      <c r="AR63" s="862"/>
      <c r="AS63" s="862"/>
      <c r="AT63" s="862"/>
      <c r="AU63" s="862">
        <v>5684</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401</v>
      </c>
      <c r="B66" s="761"/>
      <c r="C66" s="761"/>
      <c r="D66" s="761"/>
      <c r="E66" s="761"/>
      <c r="F66" s="761"/>
      <c r="G66" s="761"/>
      <c r="H66" s="761"/>
      <c r="I66" s="761"/>
      <c r="J66" s="761"/>
      <c r="K66" s="761"/>
      <c r="L66" s="761"/>
      <c r="M66" s="761"/>
      <c r="N66" s="761"/>
      <c r="O66" s="761"/>
      <c r="P66" s="762"/>
      <c r="Q66" s="737" t="s">
        <v>402</v>
      </c>
      <c r="R66" s="738"/>
      <c r="S66" s="738"/>
      <c r="T66" s="738"/>
      <c r="U66" s="739"/>
      <c r="V66" s="737" t="s">
        <v>403</v>
      </c>
      <c r="W66" s="738"/>
      <c r="X66" s="738"/>
      <c r="Y66" s="738"/>
      <c r="Z66" s="739"/>
      <c r="AA66" s="737" t="s">
        <v>404</v>
      </c>
      <c r="AB66" s="738"/>
      <c r="AC66" s="738"/>
      <c r="AD66" s="738"/>
      <c r="AE66" s="739"/>
      <c r="AF66" s="872" t="s">
        <v>405</v>
      </c>
      <c r="AG66" s="833"/>
      <c r="AH66" s="833"/>
      <c r="AI66" s="833"/>
      <c r="AJ66" s="873"/>
      <c r="AK66" s="737" t="s">
        <v>406</v>
      </c>
      <c r="AL66" s="761"/>
      <c r="AM66" s="761"/>
      <c r="AN66" s="761"/>
      <c r="AO66" s="762"/>
      <c r="AP66" s="737" t="s">
        <v>407</v>
      </c>
      <c r="AQ66" s="738"/>
      <c r="AR66" s="738"/>
      <c r="AS66" s="738"/>
      <c r="AT66" s="739"/>
      <c r="AU66" s="737" t="s">
        <v>408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555</v>
      </c>
      <c r="C68" s="890"/>
      <c r="D68" s="890"/>
      <c r="E68" s="890"/>
      <c r="F68" s="890"/>
      <c r="G68" s="890"/>
      <c r="H68" s="890"/>
      <c r="I68" s="890"/>
      <c r="J68" s="890"/>
      <c r="K68" s="890"/>
      <c r="L68" s="890"/>
      <c r="M68" s="890"/>
      <c r="N68" s="890"/>
      <c r="O68" s="890"/>
      <c r="P68" s="891"/>
      <c r="Q68" s="892">
        <v>1853</v>
      </c>
      <c r="R68" s="886"/>
      <c r="S68" s="886"/>
      <c r="T68" s="886"/>
      <c r="U68" s="886"/>
      <c r="V68" s="886">
        <v>1832</v>
      </c>
      <c r="W68" s="886"/>
      <c r="X68" s="886"/>
      <c r="Y68" s="886"/>
      <c r="Z68" s="886"/>
      <c r="AA68" s="886">
        <v>21</v>
      </c>
      <c r="AB68" s="886"/>
      <c r="AC68" s="886"/>
      <c r="AD68" s="886"/>
      <c r="AE68" s="886"/>
      <c r="AF68" s="886">
        <v>21</v>
      </c>
      <c r="AG68" s="886"/>
      <c r="AH68" s="886"/>
      <c r="AI68" s="886"/>
      <c r="AJ68" s="886"/>
      <c r="AK68" s="886">
        <v>10</v>
      </c>
      <c r="AL68" s="886"/>
      <c r="AM68" s="886"/>
      <c r="AN68" s="886"/>
      <c r="AO68" s="886"/>
      <c r="AP68" s="886">
        <v>226</v>
      </c>
      <c r="AQ68" s="886"/>
      <c r="AR68" s="886"/>
      <c r="AS68" s="886"/>
      <c r="AT68" s="886"/>
      <c r="AU68" s="886">
        <v>184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556</v>
      </c>
      <c r="C69" s="894"/>
      <c r="D69" s="894"/>
      <c r="E69" s="894"/>
      <c r="F69" s="894"/>
      <c r="G69" s="894"/>
      <c r="H69" s="894"/>
      <c r="I69" s="894"/>
      <c r="J69" s="894"/>
      <c r="K69" s="894"/>
      <c r="L69" s="894"/>
      <c r="M69" s="894"/>
      <c r="N69" s="894"/>
      <c r="O69" s="894"/>
      <c r="P69" s="895"/>
      <c r="Q69" s="896">
        <v>6316</v>
      </c>
      <c r="R69" s="851"/>
      <c r="S69" s="851"/>
      <c r="T69" s="851"/>
      <c r="U69" s="851"/>
      <c r="V69" s="851">
        <v>6286</v>
      </c>
      <c r="W69" s="851"/>
      <c r="X69" s="851"/>
      <c r="Y69" s="851"/>
      <c r="Z69" s="851"/>
      <c r="AA69" s="851">
        <v>30</v>
      </c>
      <c r="AB69" s="851"/>
      <c r="AC69" s="851"/>
      <c r="AD69" s="851"/>
      <c r="AE69" s="851"/>
      <c r="AF69" s="851">
        <v>30</v>
      </c>
      <c r="AG69" s="851"/>
      <c r="AH69" s="851"/>
      <c r="AI69" s="851"/>
      <c r="AJ69" s="851"/>
      <c r="AK69" s="851">
        <v>171</v>
      </c>
      <c r="AL69" s="851"/>
      <c r="AM69" s="851"/>
      <c r="AN69" s="851"/>
      <c r="AO69" s="851"/>
      <c r="AP69" s="851" t="s">
        <v>559</v>
      </c>
      <c r="AQ69" s="851"/>
      <c r="AR69" s="851"/>
      <c r="AS69" s="851"/>
      <c r="AT69" s="851"/>
      <c r="AU69" s="851" t="s">
        <v>559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557</v>
      </c>
      <c r="C70" s="894"/>
      <c r="D70" s="894"/>
      <c r="E70" s="894"/>
      <c r="F70" s="894"/>
      <c r="G70" s="894"/>
      <c r="H70" s="894"/>
      <c r="I70" s="894"/>
      <c r="J70" s="894"/>
      <c r="K70" s="894"/>
      <c r="L70" s="894"/>
      <c r="M70" s="894"/>
      <c r="N70" s="894"/>
      <c r="O70" s="894"/>
      <c r="P70" s="895"/>
      <c r="Q70" s="896">
        <v>290</v>
      </c>
      <c r="R70" s="851"/>
      <c r="S70" s="851"/>
      <c r="T70" s="851"/>
      <c r="U70" s="851"/>
      <c r="V70" s="851">
        <v>253</v>
      </c>
      <c r="W70" s="851"/>
      <c r="X70" s="851"/>
      <c r="Y70" s="851"/>
      <c r="Z70" s="851"/>
      <c r="AA70" s="851">
        <v>37</v>
      </c>
      <c r="AB70" s="851"/>
      <c r="AC70" s="851"/>
      <c r="AD70" s="851"/>
      <c r="AE70" s="851"/>
      <c r="AF70" s="851">
        <v>37</v>
      </c>
      <c r="AG70" s="851"/>
      <c r="AH70" s="851"/>
      <c r="AI70" s="851"/>
      <c r="AJ70" s="851"/>
      <c r="AK70" s="851">
        <v>26</v>
      </c>
      <c r="AL70" s="851"/>
      <c r="AM70" s="851"/>
      <c r="AN70" s="851"/>
      <c r="AO70" s="851"/>
      <c r="AP70" s="851" t="s">
        <v>559</v>
      </c>
      <c r="AQ70" s="851"/>
      <c r="AR70" s="851"/>
      <c r="AS70" s="851"/>
      <c r="AT70" s="851"/>
      <c r="AU70" s="851" t="s">
        <v>559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558</v>
      </c>
      <c r="C71" s="894"/>
      <c r="D71" s="894"/>
      <c r="E71" s="894"/>
      <c r="F71" s="894"/>
      <c r="G71" s="894"/>
      <c r="H71" s="894"/>
      <c r="I71" s="894"/>
      <c r="J71" s="894"/>
      <c r="K71" s="894"/>
      <c r="L71" s="894"/>
      <c r="M71" s="894"/>
      <c r="N71" s="894"/>
      <c r="O71" s="894"/>
      <c r="P71" s="895"/>
      <c r="Q71" s="896">
        <v>110694</v>
      </c>
      <c r="R71" s="851"/>
      <c r="S71" s="851"/>
      <c r="T71" s="851"/>
      <c r="U71" s="851"/>
      <c r="V71" s="851">
        <v>107375</v>
      </c>
      <c r="W71" s="851"/>
      <c r="X71" s="851"/>
      <c r="Y71" s="851"/>
      <c r="Z71" s="851"/>
      <c r="AA71" s="851">
        <v>3318</v>
      </c>
      <c r="AB71" s="851"/>
      <c r="AC71" s="851"/>
      <c r="AD71" s="851"/>
      <c r="AE71" s="851"/>
      <c r="AF71" s="851">
        <v>3318</v>
      </c>
      <c r="AG71" s="851"/>
      <c r="AH71" s="851"/>
      <c r="AI71" s="851"/>
      <c r="AJ71" s="851"/>
      <c r="AK71" s="851" t="s">
        <v>559</v>
      </c>
      <c r="AL71" s="851"/>
      <c r="AM71" s="851"/>
      <c r="AN71" s="851"/>
      <c r="AO71" s="851"/>
      <c r="AP71" s="851" t="s">
        <v>559</v>
      </c>
      <c r="AQ71" s="851"/>
      <c r="AR71" s="851"/>
      <c r="AS71" s="851"/>
      <c r="AT71" s="851"/>
      <c r="AU71" s="851" t="s">
        <v>559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3406</v>
      </c>
      <c r="AG88" s="862"/>
      <c r="AH88" s="862"/>
      <c r="AI88" s="862"/>
      <c r="AJ88" s="862"/>
      <c r="AK88" s="859"/>
      <c r="AL88" s="859"/>
      <c r="AM88" s="859"/>
      <c r="AN88" s="859"/>
      <c r="AO88" s="859"/>
      <c r="AP88" s="862">
        <v>226</v>
      </c>
      <c r="AQ88" s="862"/>
      <c r="AR88" s="862"/>
      <c r="AS88" s="862"/>
      <c r="AT88" s="862"/>
      <c r="AU88" s="862">
        <v>184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410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168</v>
      </c>
      <c r="CS102" s="870"/>
      <c r="CT102" s="870"/>
      <c r="CU102" s="870"/>
      <c r="CV102" s="913"/>
      <c r="CW102" s="912" t="s">
        <v>559</v>
      </c>
      <c r="CX102" s="870"/>
      <c r="CY102" s="870"/>
      <c r="CZ102" s="870"/>
      <c r="DA102" s="913"/>
      <c r="DB102" s="912" t="s">
        <v>559</v>
      </c>
      <c r="DC102" s="870"/>
      <c r="DD102" s="870"/>
      <c r="DE102" s="870"/>
      <c r="DF102" s="913"/>
      <c r="DG102" s="912" t="s">
        <v>559</v>
      </c>
      <c r="DH102" s="870"/>
      <c r="DI102" s="870"/>
      <c r="DJ102" s="870"/>
      <c r="DK102" s="913"/>
      <c r="DL102" s="912">
        <v>20</v>
      </c>
      <c r="DM102" s="870"/>
      <c r="DN102" s="870"/>
      <c r="DO102" s="870"/>
      <c r="DP102" s="913"/>
      <c r="DQ102" s="912">
        <v>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411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412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418</v>
      </c>
      <c r="AB109" s="915"/>
      <c r="AC109" s="915"/>
      <c r="AD109" s="915"/>
      <c r="AE109" s="916"/>
      <c r="AF109" s="914" t="s">
        <v>287</v>
      </c>
      <c r="AG109" s="915"/>
      <c r="AH109" s="915"/>
      <c r="AI109" s="915"/>
      <c r="AJ109" s="916"/>
      <c r="AK109" s="914" t="s">
        <v>286</v>
      </c>
      <c r="AL109" s="915"/>
      <c r="AM109" s="915"/>
      <c r="AN109" s="915"/>
      <c r="AO109" s="916"/>
      <c r="AP109" s="914" t="s">
        <v>419</v>
      </c>
      <c r="AQ109" s="915"/>
      <c r="AR109" s="915"/>
      <c r="AS109" s="915"/>
      <c r="AT109" s="917"/>
      <c r="AU109" s="934" t="s">
        <v>417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418</v>
      </c>
      <c r="BR109" s="915"/>
      <c r="BS109" s="915"/>
      <c r="BT109" s="915"/>
      <c r="BU109" s="916"/>
      <c r="BV109" s="914" t="s">
        <v>287</v>
      </c>
      <c r="BW109" s="915"/>
      <c r="BX109" s="915"/>
      <c r="BY109" s="915"/>
      <c r="BZ109" s="916"/>
      <c r="CA109" s="914" t="s">
        <v>286</v>
      </c>
      <c r="CB109" s="915"/>
      <c r="CC109" s="915"/>
      <c r="CD109" s="915"/>
      <c r="CE109" s="916"/>
      <c r="CF109" s="935" t="s">
        <v>419</v>
      </c>
      <c r="CG109" s="935"/>
      <c r="CH109" s="935"/>
      <c r="CI109" s="935"/>
      <c r="CJ109" s="935"/>
      <c r="CK109" s="914" t="s">
        <v>420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418</v>
      </c>
      <c r="DH109" s="915"/>
      <c r="DI109" s="915"/>
      <c r="DJ109" s="915"/>
      <c r="DK109" s="916"/>
      <c r="DL109" s="914" t="s">
        <v>287</v>
      </c>
      <c r="DM109" s="915"/>
      <c r="DN109" s="915"/>
      <c r="DO109" s="915"/>
      <c r="DP109" s="916"/>
      <c r="DQ109" s="914" t="s">
        <v>286</v>
      </c>
      <c r="DR109" s="915"/>
      <c r="DS109" s="915"/>
      <c r="DT109" s="915"/>
      <c r="DU109" s="916"/>
      <c r="DV109" s="914" t="s">
        <v>419</v>
      </c>
      <c r="DW109" s="915"/>
      <c r="DX109" s="915"/>
      <c r="DY109" s="915"/>
      <c r="DZ109" s="917"/>
    </row>
    <row r="110" spans="1:131" s="199" customFormat="1" ht="26.25" customHeight="1" x14ac:dyDescent="0.15">
      <c r="A110" s="918" t="s">
        <v>421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4214636</v>
      </c>
      <c r="AB110" s="922"/>
      <c r="AC110" s="922"/>
      <c r="AD110" s="922"/>
      <c r="AE110" s="923"/>
      <c r="AF110" s="924">
        <v>4270716</v>
      </c>
      <c r="AG110" s="922"/>
      <c r="AH110" s="922"/>
      <c r="AI110" s="922"/>
      <c r="AJ110" s="923"/>
      <c r="AK110" s="924">
        <v>4222535</v>
      </c>
      <c r="AL110" s="922"/>
      <c r="AM110" s="922"/>
      <c r="AN110" s="922"/>
      <c r="AO110" s="923"/>
      <c r="AP110" s="925">
        <v>34.6</v>
      </c>
      <c r="AQ110" s="926"/>
      <c r="AR110" s="926"/>
      <c r="AS110" s="926"/>
      <c r="AT110" s="927"/>
      <c r="AU110" s="928" t="s">
        <v>61</v>
      </c>
      <c r="AV110" s="929"/>
      <c r="AW110" s="929"/>
      <c r="AX110" s="929"/>
      <c r="AY110" s="929"/>
      <c r="AZ110" s="970" t="s">
        <v>422</v>
      </c>
      <c r="BA110" s="919"/>
      <c r="BB110" s="919"/>
      <c r="BC110" s="919"/>
      <c r="BD110" s="919"/>
      <c r="BE110" s="919"/>
      <c r="BF110" s="919"/>
      <c r="BG110" s="919"/>
      <c r="BH110" s="919"/>
      <c r="BI110" s="919"/>
      <c r="BJ110" s="919"/>
      <c r="BK110" s="919"/>
      <c r="BL110" s="919"/>
      <c r="BM110" s="919"/>
      <c r="BN110" s="919"/>
      <c r="BO110" s="919"/>
      <c r="BP110" s="920"/>
      <c r="BQ110" s="956">
        <v>38717676</v>
      </c>
      <c r="BR110" s="957"/>
      <c r="BS110" s="957"/>
      <c r="BT110" s="957"/>
      <c r="BU110" s="957"/>
      <c r="BV110" s="957">
        <v>39506448</v>
      </c>
      <c r="BW110" s="957"/>
      <c r="BX110" s="957"/>
      <c r="BY110" s="957"/>
      <c r="BZ110" s="957"/>
      <c r="CA110" s="957">
        <v>38778532</v>
      </c>
      <c r="CB110" s="957"/>
      <c r="CC110" s="957"/>
      <c r="CD110" s="957"/>
      <c r="CE110" s="957"/>
      <c r="CF110" s="971">
        <v>318</v>
      </c>
      <c r="CG110" s="972"/>
      <c r="CH110" s="972"/>
      <c r="CI110" s="972"/>
      <c r="CJ110" s="972"/>
      <c r="CK110" s="973" t="s">
        <v>423</v>
      </c>
      <c r="CL110" s="974"/>
      <c r="CM110" s="953" t="s">
        <v>424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425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426</v>
      </c>
      <c r="AB111" s="964"/>
      <c r="AC111" s="964"/>
      <c r="AD111" s="964"/>
      <c r="AE111" s="965"/>
      <c r="AF111" s="966" t="s">
        <v>426</v>
      </c>
      <c r="AG111" s="964"/>
      <c r="AH111" s="964"/>
      <c r="AI111" s="964"/>
      <c r="AJ111" s="965"/>
      <c r="AK111" s="966" t="s">
        <v>426</v>
      </c>
      <c r="AL111" s="964"/>
      <c r="AM111" s="964"/>
      <c r="AN111" s="964"/>
      <c r="AO111" s="965"/>
      <c r="AP111" s="967" t="s">
        <v>426</v>
      </c>
      <c r="AQ111" s="968"/>
      <c r="AR111" s="968"/>
      <c r="AS111" s="968"/>
      <c r="AT111" s="969"/>
      <c r="AU111" s="930"/>
      <c r="AV111" s="931"/>
      <c r="AW111" s="931"/>
      <c r="AX111" s="931"/>
      <c r="AY111" s="931"/>
      <c r="AZ111" s="979" t="s">
        <v>427</v>
      </c>
      <c r="BA111" s="980"/>
      <c r="BB111" s="980"/>
      <c r="BC111" s="980"/>
      <c r="BD111" s="980"/>
      <c r="BE111" s="980"/>
      <c r="BF111" s="980"/>
      <c r="BG111" s="980"/>
      <c r="BH111" s="980"/>
      <c r="BI111" s="980"/>
      <c r="BJ111" s="980"/>
      <c r="BK111" s="980"/>
      <c r="BL111" s="980"/>
      <c r="BM111" s="980"/>
      <c r="BN111" s="980"/>
      <c r="BO111" s="980"/>
      <c r="BP111" s="981"/>
      <c r="BQ111" s="949">
        <v>208816</v>
      </c>
      <c r="BR111" s="950"/>
      <c r="BS111" s="950"/>
      <c r="BT111" s="950"/>
      <c r="BU111" s="950"/>
      <c r="BV111" s="950">
        <v>123953</v>
      </c>
      <c r="BW111" s="950"/>
      <c r="BX111" s="950"/>
      <c r="BY111" s="950"/>
      <c r="BZ111" s="950"/>
      <c r="CA111" s="950">
        <v>79203</v>
      </c>
      <c r="CB111" s="950"/>
      <c r="CC111" s="950"/>
      <c r="CD111" s="950"/>
      <c r="CE111" s="950"/>
      <c r="CF111" s="944">
        <v>0.6</v>
      </c>
      <c r="CG111" s="945"/>
      <c r="CH111" s="945"/>
      <c r="CI111" s="945"/>
      <c r="CJ111" s="945"/>
      <c r="CK111" s="975"/>
      <c r="CL111" s="976"/>
      <c r="CM111" s="946" t="s">
        <v>428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429</v>
      </c>
      <c r="B112" s="983"/>
      <c r="C112" s="980" t="s">
        <v>430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431</v>
      </c>
      <c r="BA112" s="980"/>
      <c r="BB112" s="980"/>
      <c r="BC112" s="980"/>
      <c r="BD112" s="980"/>
      <c r="BE112" s="980"/>
      <c r="BF112" s="980"/>
      <c r="BG112" s="980"/>
      <c r="BH112" s="980"/>
      <c r="BI112" s="980"/>
      <c r="BJ112" s="980"/>
      <c r="BK112" s="980"/>
      <c r="BL112" s="980"/>
      <c r="BM112" s="980"/>
      <c r="BN112" s="980"/>
      <c r="BO112" s="980"/>
      <c r="BP112" s="981"/>
      <c r="BQ112" s="949">
        <v>5940686</v>
      </c>
      <c r="BR112" s="950"/>
      <c r="BS112" s="950"/>
      <c r="BT112" s="950"/>
      <c r="BU112" s="950"/>
      <c r="BV112" s="950">
        <v>5759155</v>
      </c>
      <c r="BW112" s="950"/>
      <c r="BX112" s="950"/>
      <c r="BY112" s="950"/>
      <c r="BZ112" s="950"/>
      <c r="CA112" s="950">
        <v>5684740</v>
      </c>
      <c r="CB112" s="950"/>
      <c r="CC112" s="950"/>
      <c r="CD112" s="950"/>
      <c r="CE112" s="950"/>
      <c r="CF112" s="944">
        <v>46.6</v>
      </c>
      <c r="CG112" s="945"/>
      <c r="CH112" s="945"/>
      <c r="CI112" s="945"/>
      <c r="CJ112" s="945"/>
      <c r="CK112" s="975"/>
      <c r="CL112" s="976"/>
      <c r="CM112" s="946" t="s">
        <v>432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433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420545</v>
      </c>
      <c r="AB113" s="964"/>
      <c r="AC113" s="964"/>
      <c r="AD113" s="964"/>
      <c r="AE113" s="965"/>
      <c r="AF113" s="966">
        <v>383112</v>
      </c>
      <c r="AG113" s="964"/>
      <c r="AH113" s="964"/>
      <c r="AI113" s="964"/>
      <c r="AJ113" s="965"/>
      <c r="AK113" s="966">
        <v>381106</v>
      </c>
      <c r="AL113" s="964"/>
      <c r="AM113" s="964"/>
      <c r="AN113" s="964"/>
      <c r="AO113" s="965"/>
      <c r="AP113" s="967">
        <v>3.1</v>
      </c>
      <c r="AQ113" s="968"/>
      <c r="AR113" s="968"/>
      <c r="AS113" s="968"/>
      <c r="AT113" s="969"/>
      <c r="AU113" s="930"/>
      <c r="AV113" s="931"/>
      <c r="AW113" s="931"/>
      <c r="AX113" s="931"/>
      <c r="AY113" s="931"/>
      <c r="AZ113" s="979" t="s">
        <v>434</v>
      </c>
      <c r="BA113" s="980"/>
      <c r="BB113" s="980"/>
      <c r="BC113" s="980"/>
      <c r="BD113" s="980"/>
      <c r="BE113" s="980"/>
      <c r="BF113" s="980"/>
      <c r="BG113" s="980"/>
      <c r="BH113" s="980"/>
      <c r="BI113" s="980"/>
      <c r="BJ113" s="980"/>
      <c r="BK113" s="980"/>
      <c r="BL113" s="980"/>
      <c r="BM113" s="980"/>
      <c r="BN113" s="980"/>
      <c r="BO113" s="980"/>
      <c r="BP113" s="981"/>
      <c r="BQ113" s="949">
        <v>255569</v>
      </c>
      <c r="BR113" s="950"/>
      <c r="BS113" s="950"/>
      <c r="BT113" s="950"/>
      <c r="BU113" s="950"/>
      <c r="BV113" s="950">
        <v>221969</v>
      </c>
      <c r="BW113" s="950"/>
      <c r="BX113" s="950"/>
      <c r="BY113" s="950"/>
      <c r="BZ113" s="950"/>
      <c r="CA113" s="950">
        <v>184136</v>
      </c>
      <c r="CB113" s="950"/>
      <c r="CC113" s="950"/>
      <c r="CD113" s="950"/>
      <c r="CE113" s="950"/>
      <c r="CF113" s="944">
        <v>1.5</v>
      </c>
      <c r="CG113" s="945"/>
      <c r="CH113" s="945"/>
      <c r="CI113" s="945"/>
      <c r="CJ113" s="945"/>
      <c r="CK113" s="975"/>
      <c r="CL113" s="976"/>
      <c r="CM113" s="946" t="s">
        <v>435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436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45350</v>
      </c>
      <c r="AB114" s="989"/>
      <c r="AC114" s="989"/>
      <c r="AD114" s="989"/>
      <c r="AE114" s="990"/>
      <c r="AF114" s="991">
        <v>46698</v>
      </c>
      <c r="AG114" s="989"/>
      <c r="AH114" s="989"/>
      <c r="AI114" s="989"/>
      <c r="AJ114" s="990"/>
      <c r="AK114" s="991">
        <v>48767</v>
      </c>
      <c r="AL114" s="989"/>
      <c r="AM114" s="989"/>
      <c r="AN114" s="989"/>
      <c r="AO114" s="990"/>
      <c r="AP114" s="992">
        <v>0.4</v>
      </c>
      <c r="AQ114" s="993"/>
      <c r="AR114" s="993"/>
      <c r="AS114" s="993"/>
      <c r="AT114" s="994"/>
      <c r="AU114" s="930"/>
      <c r="AV114" s="931"/>
      <c r="AW114" s="931"/>
      <c r="AX114" s="931"/>
      <c r="AY114" s="931"/>
      <c r="AZ114" s="979" t="s">
        <v>437</v>
      </c>
      <c r="BA114" s="980"/>
      <c r="BB114" s="980"/>
      <c r="BC114" s="980"/>
      <c r="BD114" s="980"/>
      <c r="BE114" s="980"/>
      <c r="BF114" s="980"/>
      <c r="BG114" s="980"/>
      <c r="BH114" s="980"/>
      <c r="BI114" s="980"/>
      <c r="BJ114" s="980"/>
      <c r="BK114" s="980"/>
      <c r="BL114" s="980"/>
      <c r="BM114" s="980"/>
      <c r="BN114" s="980"/>
      <c r="BO114" s="980"/>
      <c r="BP114" s="981"/>
      <c r="BQ114" s="949">
        <v>5271020</v>
      </c>
      <c r="BR114" s="950"/>
      <c r="BS114" s="950"/>
      <c r="BT114" s="950"/>
      <c r="BU114" s="950"/>
      <c r="BV114" s="950">
        <v>5084799</v>
      </c>
      <c r="BW114" s="950"/>
      <c r="BX114" s="950"/>
      <c r="BY114" s="950"/>
      <c r="BZ114" s="950"/>
      <c r="CA114" s="950">
        <v>5040530</v>
      </c>
      <c r="CB114" s="950"/>
      <c r="CC114" s="950"/>
      <c r="CD114" s="950"/>
      <c r="CE114" s="950"/>
      <c r="CF114" s="944">
        <v>41.3</v>
      </c>
      <c r="CG114" s="945"/>
      <c r="CH114" s="945"/>
      <c r="CI114" s="945"/>
      <c r="CJ114" s="945"/>
      <c r="CK114" s="975"/>
      <c r="CL114" s="976"/>
      <c r="CM114" s="946" t="s">
        <v>438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439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99487</v>
      </c>
      <c r="AB115" s="964"/>
      <c r="AC115" s="964"/>
      <c r="AD115" s="964"/>
      <c r="AE115" s="965"/>
      <c r="AF115" s="966">
        <v>107917</v>
      </c>
      <c r="AG115" s="964"/>
      <c r="AH115" s="964"/>
      <c r="AI115" s="964"/>
      <c r="AJ115" s="965"/>
      <c r="AK115" s="966">
        <v>42224</v>
      </c>
      <c r="AL115" s="964"/>
      <c r="AM115" s="964"/>
      <c r="AN115" s="964"/>
      <c r="AO115" s="965"/>
      <c r="AP115" s="967">
        <v>0.3</v>
      </c>
      <c r="AQ115" s="968"/>
      <c r="AR115" s="968"/>
      <c r="AS115" s="968"/>
      <c r="AT115" s="969"/>
      <c r="AU115" s="930"/>
      <c r="AV115" s="931"/>
      <c r="AW115" s="931"/>
      <c r="AX115" s="931"/>
      <c r="AY115" s="931"/>
      <c r="AZ115" s="979" t="s">
        <v>440</v>
      </c>
      <c r="BA115" s="980"/>
      <c r="BB115" s="980"/>
      <c r="BC115" s="980"/>
      <c r="BD115" s="980"/>
      <c r="BE115" s="980"/>
      <c r="BF115" s="980"/>
      <c r="BG115" s="980"/>
      <c r="BH115" s="980"/>
      <c r="BI115" s="980"/>
      <c r="BJ115" s="980"/>
      <c r="BK115" s="980"/>
      <c r="BL115" s="980"/>
      <c r="BM115" s="980"/>
      <c r="BN115" s="980"/>
      <c r="BO115" s="980"/>
      <c r="BP115" s="981"/>
      <c r="BQ115" s="949">
        <v>5932</v>
      </c>
      <c r="BR115" s="950"/>
      <c r="BS115" s="950"/>
      <c r="BT115" s="950"/>
      <c r="BU115" s="950"/>
      <c r="BV115" s="950">
        <v>3969</v>
      </c>
      <c r="BW115" s="950"/>
      <c r="BX115" s="950"/>
      <c r="BY115" s="950"/>
      <c r="BZ115" s="950"/>
      <c r="CA115" s="950">
        <v>2006</v>
      </c>
      <c r="CB115" s="950"/>
      <c r="CC115" s="950"/>
      <c r="CD115" s="950"/>
      <c r="CE115" s="950"/>
      <c r="CF115" s="944">
        <v>0</v>
      </c>
      <c r="CG115" s="945"/>
      <c r="CH115" s="945"/>
      <c r="CI115" s="945"/>
      <c r="CJ115" s="945"/>
      <c r="CK115" s="975"/>
      <c r="CL115" s="976"/>
      <c r="CM115" s="979" t="s">
        <v>441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442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1899</v>
      </c>
      <c r="AB116" s="989"/>
      <c r="AC116" s="989"/>
      <c r="AD116" s="989"/>
      <c r="AE116" s="990"/>
      <c r="AF116" s="991">
        <v>1427</v>
      </c>
      <c r="AG116" s="989"/>
      <c r="AH116" s="989"/>
      <c r="AI116" s="989"/>
      <c r="AJ116" s="990"/>
      <c r="AK116" s="991">
        <v>671</v>
      </c>
      <c r="AL116" s="989"/>
      <c r="AM116" s="989"/>
      <c r="AN116" s="989"/>
      <c r="AO116" s="990"/>
      <c r="AP116" s="992">
        <v>0</v>
      </c>
      <c r="AQ116" s="993"/>
      <c r="AR116" s="993"/>
      <c r="AS116" s="993"/>
      <c r="AT116" s="994"/>
      <c r="AU116" s="930"/>
      <c r="AV116" s="931"/>
      <c r="AW116" s="931"/>
      <c r="AX116" s="931"/>
      <c r="AY116" s="931"/>
      <c r="AZ116" s="997" t="s">
        <v>443</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444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104921</v>
      </c>
      <c r="DH116" s="989"/>
      <c r="DI116" s="989"/>
      <c r="DJ116" s="989"/>
      <c r="DK116" s="990"/>
      <c r="DL116" s="991">
        <v>60105</v>
      </c>
      <c r="DM116" s="989"/>
      <c r="DN116" s="989"/>
      <c r="DO116" s="989"/>
      <c r="DP116" s="990"/>
      <c r="DQ116" s="991">
        <v>39508</v>
      </c>
      <c r="DR116" s="989"/>
      <c r="DS116" s="989"/>
      <c r="DT116" s="989"/>
      <c r="DU116" s="990"/>
      <c r="DV116" s="992">
        <v>0.3</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445</v>
      </c>
      <c r="Z117" s="916"/>
      <c r="AA117" s="1006">
        <v>4781917</v>
      </c>
      <c r="AB117" s="1007"/>
      <c r="AC117" s="1007"/>
      <c r="AD117" s="1007"/>
      <c r="AE117" s="1008"/>
      <c r="AF117" s="1009">
        <v>4809870</v>
      </c>
      <c r="AG117" s="1007"/>
      <c r="AH117" s="1007"/>
      <c r="AI117" s="1007"/>
      <c r="AJ117" s="1008"/>
      <c r="AK117" s="1009">
        <v>4695303</v>
      </c>
      <c r="AL117" s="1007"/>
      <c r="AM117" s="1007"/>
      <c r="AN117" s="1007"/>
      <c r="AO117" s="1008"/>
      <c r="AP117" s="1010"/>
      <c r="AQ117" s="1011"/>
      <c r="AR117" s="1011"/>
      <c r="AS117" s="1011"/>
      <c r="AT117" s="1012"/>
      <c r="AU117" s="930"/>
      <c r="AV117" s="931"/>
      <c r="AW117" s="931"/>
      <c r="AX117" s="931"/>
      <c r="AY117" s="931"/>
      <c r="AZ117" s="997" t="s">
        <v>446</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447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420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418</v>
      </c>
      <c r="AB118" s="915"/>
      <c r="AC118" s="915"/>
      <c r="AD118" s="915"/>
      <c r="AE118" s="916"/>
      <c r="AF118" s="914" t="s">
        <v>287</v>
      </c>
      <c r="AG118" s="915"/>
      <c r="AH118" s="915"/>
      <c r="AI118" s="915"/>
      <c r="AJ118" s="916"/>
      <c r="AK118" s="914" t="s">
        <v>286</v>
      </c>
      <c r="AL118" s="915"/>
      <c r="AM118" s="915"/>
      <c r="AN118" s="915"/>
      <c r="AO118" s="916"/>
      <c r="AP118" s="1001" t="s">
        <v>419</v>
      </c>
      <c r="AQ118" s="1002"/>
      <c r="AR118" s="1002"/>
      <c r="AS118" s="1002"/>
      <c r="AT118" s="1003"/>
      <c r="AU118" s="930"/>
      <c r="AV118" s="931"/>
      <c r="AW118" s="931"/>
      <c r="AX118" s="931"/>
      <c r="AY118" s="931"/>
      <c r="AZ118" s="1004" t="s">
        <v>448</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423</v>
      </c>
      <c r="B119" s="974"/>
      <c r="C119" s="953" t="s">
        <v>424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450</v>
      </c>
      <c r="BP119" s="1036"/>
      <c r="BQ119" s="1027">
        <v>50399699</v>
      </c>
      <c r="BR119" s="1028"/>
      <c r="BS119" s="1028"/>
      <c r="BT119" s="1028"/>
      <c r="BU119" s="1028"/>
      <c r="BV119" s="1028">
        <v>50700293</v>
      </c>
      <c r="BW119" s="1028"/>
      <c r="BX119" s="1028"/>
      <c r="BY119" s="1028"/>
      <c r="BZ119" s="1028"/>
      <c r="CA119" s="1028">
        <v>49769147</v>
      </c>
      <c r="CB119" s="1028"/>
      <c r="CC119" s="1028"/>
      <c r="CD119" s="1028"/>
      <c r="CE119" s="1028"/>
      <c r="CF119" s="1029"/>
      <c r="CG119" s="1030"/>
      <c r="CH119" s="1030"/>
      <c r="CI119" s="1030"/>
      <c r="CJ119" s="1031"/>
      <c r="CK119" s="977"/>
      <c r="CL119" s="978"/>
      <c r="CM119" s="1032" t="s">
        <v>451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103895</v>
      </c>
      <c r="DH119" s="1014"/>
      <c r="DI119" s="1014"/>
      <c r="DJ119" s="1014"/>
      <c r="DK119" s="1015"/>
      <c r="DL119" s="1013">
        <v>63848</v>
      </c>
      <c r="DM119" s="1014"/>
      <c r="DN119" s="1014"/>
      <c r="DO119" s="1014"/>
      <c r="DP119" s="1015"/>
      <c r="DQ119" s="1013">
        <v>39695</v>
      </c>
      <c r="DR119" s="1014"/>
      <c r="DS119" s="1014"/>
      <c r="DT119" s="1014"/>
      <c r="DU119" s="1015"/>
      <c r="DV119" s="1016">
        <v>0.3</v>
      </c>
      <c r="DW119" s="1017"/>
      <c r="DX119" s="1017"/>
      <c r="DY119" s="1017"/>
      <c r="DZ119" s="1018"/>
    </row>
    <row r="120" spans="1:130" s="199" customFormat="1" ht="26.25" customHeight="1" x14ac:dyDescent="0.15">
      <c r="A120" s="1089"/>
      <c r="B120" s="976"/>
      <c r="C120" s="946" t="s">
        <v>428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452</v>
      </c>
      <c r="AV120" s="1020"/>
      <c r="AW120" s="1020"/>
      <c r="AX120" s="1020"/>
      <c r="AY120" s="1021"/>
      <c r="AZ120" s="970" t="s">
        <v>453</v>
      </c>
      <c r="BA120" s="919"/>
      <c r="BB120" s="919"/>
      <c r="BC120" s="919"/>
      <c r="BD120" s="919"/>
      <c r="BE120" s="919"/>
      <c r="BF120" s="919"/>
      <c r="BG120" s="919"/>
      <c r="BH120" s="919"/>
      <c r="BI120" s="919"/>
      <c r="BJ120" s="919"/>
      <c r="BK120" s="919"/>
      <c r="BL120" s="919"/>
      <c r="BM120" s="919"/>
      <c r="BN120" s="919"/>
      <c r="BO120" s="919"/>
      <c r="BP120" s="920"/>
      <c r="BQ120" s="956">
        <v>2871450</v>
      </c>
      <c r="BR120" s="957"/>
      <c r="BS120" s="957"/>
      <c r="BT120" s="957"/>
      <c r="BU120" s="957"/>
      <c r="BV120" s="957">
        <v>2910468</v>
      </c>
      <c r="BW120" s="957"/>
      <c r="BX120" s="957"/>
      <c r="BY120" s="957"/>
      <c r="BZ120" s="957"/>
      <c r="CA120" s="957">
        <v>2793937</v>
      </c>
      <c r="CB120" s="957"/>
      <c r="CC120" s="957"/>
      <c r="CD120" s="957"/>
      <c r="CE120" s="957"/>
      <c r="CF120" s="971">
        <v>22.9</v>
      </c>
      <c r="CG120" s="972"/>
      <c r="CH120" s="972"/>
      <c r="CI120" s="972"/>
      <c r="CJ120" s="972"/>
      <c r="CK120" s="1037" t="s">
        <v>454</v>
      </c>
      <c r="CL120" s="1038"/>
      <c r="CM120" s="1038"/>
      <c r="CN120" s="1038"/>
      <c r="CO120" s="1039"/>
      <c r="CP120" s="1045" t="s">
        <v>395</v>
      </c>
      <c r="CQ120" s="1046"/>
      <c r="CR120" s="1046"/>
      <c r="CS120" s="1046"/>
      <c r="CT120" s="1046"/>
      <c r="CU120" s="1046"/>
      <c r="CV120" s="1046"/>
      <c r="CW120" s="1046"/>
      <c r="CX120" s="1046"/>
      <c r="CY120" s="1046"/>
      <c r="CZ120" s="1046"/>
      <c r="DA120" s="1046"/>
      <c r="DB120" s="1046"/>
      <c r="DC120" s="1046"/>
      <c r="DD120" s="1046"/>
      <c r="DE120" s="1046"/>
      <c r="DF120" s="1047"/>
      <c r="DG120" s="956">
        <v>2859736</v>
      </c>
      <c r="DH120" s="957"/>
      <c r="DI120" s="957"/>
      <c r="DJ120" s="957"/>
      <c r="DK120" s="957"/>
      <c r="DL120" s="957">
        <v>2715794</v>
      </c>
      <c r="DM120" s="957"/>
      <c r="DN120" s="957"/>
      <c r="DO120" s="957"/>
      <c r="DP120" s="957"/>
      <c r="DQ120" s="957">
        <v>2582515</v>
      </c>
      <c r="DR120" s="957"/>
      <c r="DS120" s="957"/>
      <c r="DT120" s="957"/>
      <c r="DU120" s="957"/>
      <c r="DV120" s="958">
        <v>21.2</v>
      </c>
      <c r="DW120" s="958"/>
      <c r="DX120" s="958"/>
      <c r="DY120" s="958"/>
      <c r="DZ120" s="959"/>
    </row>
    <row r="121" spans="1:130" s="199" customFormat="1" ht="26.25" customHeight="1" x14ac:dyDescent="0.15">
      <c r="A121" s="1089"/>
      <c r="B121" s="976"/>
      <c r="C121" s="997" t="s">
        <v>455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456</v>
      </c>
      <c r="BA121" s="980"/>
      <c r="BB121" s="980"/>
      <c r="BC121" s="980"/>
      <c r="BD121" s="980"/>
      <c r="BE121" s="980"/>
      <c r="BF121" s="980"/>
      <c r="BG121" s="980"/>
      <c r="BH121" s="980"/>
      <c r="BI121" s="980"/>
      <c r="BJ121" s="980"/>
      <c r="BK121" s="980"/>
      <c r="BL121" s="980"/>
      <c r="BM121" s="980"/>
      <c r="BN121" s="980"/>
      <c r="BO121" s="980"/>
      <c r="BP121" s="981"/>
      <c r="BQ121" s="949">
        <v>1397967</v>
      </c>
      <c r="BR121" s="950"/>
      <c r="BS121" s="950"/>
      <c r="BT121" s="950"/>
      <c r="BU121" s="950"/>
      <c r="BV121" s="950">
        <v>1388441</v>
      </c>
      <c r="BW121" s="950"/>
      <c r="BX121" s="950"/>
      <c r="BY121" s="950"/>
      <c r="BZ121" s="950"/>
      <c r="CA121" s="950">
        <v>2053363</v>
      </c>
      <c r="CB121" s="950"/>
      <c r="CC121" s="950"/>
      <c r="CD121" s="950"/>
      <c r="CE121" s="950"/>
      <c r="CF121" s="944">
        <v>16.8</v>
      </c>
      <c r="CG121" s="945"/>
      <c r="CH121" s="945"/>
      <c r="CI121" s="945"/>
      <c r="CJ121" s="945"/>
      <c r="CK121" s="1040"/>
      <c r="CL121" s="1041"/>
      <c r="CM121" s="1041"/>
      <c r="CN121" s="1041"/>
      <c r="CO121" s="1042"/>
      <c r="CP121" s="1050" t="s">
        <v>394</v>
      </c>
      <c r="CQ121" s="1051"/>
      <c r="CR121" s="1051"/>
      <c r="CS121" s="1051"/>
      <c r="CT121" s="1051"/>
      <c r="CU121" s="1051"/>
      <c r="CV121" s="1051"/>
      <c r="CW121" s="1051"/>
      <c r="CX121" s="1051"/>
      <c r="CY121" s="1051"/>
      <c r="CZ121" s="1051"/>
      <c r="DA121" s="1051"/>
      <c r="DB121" s="1051"/>
      <c r="DC121" s="1051"/>
      <c r="DD121" s="1051"/>
      <c r="DE121" s="1051"/>
      <c r="DF121" s="1052"/>
      <c r="DG121" s="949">
        <v>1273141</v>
      </c>
      <c r="DH121" s="950"/>
      <c r="DI121" s="950"/>
      <c r="DJ121" s="950"/>
      <c r="DK121" s="950"/>
      <c r="DL121" s="950">
        <v>1282438</v>
      </c>
      <c r="DM121" s="950"/>
      <c r="DN121" s="950"/>
      <c r="DO121" s="950"/>
      <c r="DP121" s="950"/>
      <c r="DQ121" s="950">
        <v>1297495</v>
      </c>
      <c r="DR121" s="950"/>
      <c r="DS121" s="950"/>
      <c r="DT121" s="950"/>
      <c r="DU121" s="950"/>
      <c r="DV121" s="951">
        <v>10.6</v>
      </c>
      <c r="DW121" s="951"/>
      <c r="DX121" s="951"/>
      <c r="DY121" s="951"/>
      <c r="DZ121" s="952"/>
    </row>
    <row r="122" spans="1:130" s="199" customFormat="1" ht="26.25" customHeight="1" x14ac:dyDescent="0.15">
      <c r="A122" s="1089"/>
      <c r="B122" s="976"/>
      <c r="C122" s="946" t="s">
        <v>438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457</v>
      </c>
      <c r="BA122" s="995"/>
      <c r="BB122" s="995"/>
      <c r="BC122" s="995"/>
      <c r="BD122" s="995"/>
      <c r="BE122" s="995"/>
      <c r="BF122" s="995"/>
      <c r="BG122" s="995"/>
      <c r="BH122" s="995"/>
      <c r="BI122" s="995"/>
      <c r="BJ122" s="995"/>
      <c r="BK122" s="995"/>
      <c r="BL122" s="995"/>
      <c r="BM122" s="995"/>
      <c r="BN122" s="995"/>
      <c r="BO122" s="995"/>
      <c r="BP122" s="996"/>
      <c r="BQ122" s="1027">
        <v>27422080</v>
      </c>
      <c r="BR122" s="1028"/>
      <c r="BS122" s="1028"/>
      <c r="BT122" s="1028"/>
      <c r="BU122" s="1028"/>
      <c r="BV122" s="1028">
        <v>28769587</v>
      </c>
      <c r="BW122" s="1028"/>
      <c r="BX122" s="1028"/>
      <c r="BY122" s="1028"/>
      <c r="BZ122" s="1028"/>
      <c r="CA122" s="1028">
        <v>28247100</v>
      </c>
      <c r="CB122" s="1028"/>
      <c r="CC122" s="1028"/>
      <c r="CD122" s="1028"/>
      <c r="CE122" s="1028"/>
      <c r="CF122" s="1048">
        <v>231.7</v>
      </c>
      <c r="CG122" s="1049"/>
      <c r="CH122" s="1049"/>
      <c r="CI122" s="1049"/>
      <c r="CJ122" s="1049"/>
      <c r="CK122" s="1040"/>
      <c r="CL122" s="1041"/>
      <c r="CM122" s="1041"/>
      <c r="CN122" s="1041"/>
      <c r="CO122" s="1042"/>
      <c r="CP122" s="1050" t="s">
        <v>392</v>
      </c>
      <c r="CQ122" s="1051"/>
      <c r="CR122" s="1051"/>
      <c r="CS122" s="1051"/>
      <c r="CT122" s="1051"/>
      <c r="CU122" s="1051"/>
      <c r="CV122" s="1051"/>
      <c r="CW122" s="1051"/>
      <c r="CX122" s="1051"/>
      <c r="CY122" s="1051"/>
      <c r="CZ122" s="1051"/>
      <c r="DA122" s="1051"/>
      <c r="DB122" s="1051"/>
      <c r="DC122" s="1051"/>
      <c r="DD122" s="1051"/>
      <c r="DE122" s="1051"/>
      <c r="DF122" s="1052"/>
      <c r="DG122" s="949">
        <v>823581</v>
      </c>
      <c r="DH122" s="950"/>
      <c r="DI122" s="950"/>
      <c r="DJ122" s="950"/>
      <c r="DK122" s="950"/>
      <c r="DL122" s="950">
        <v>898758</v>
      </c>
      <c r="DM122" s="950"/>
      <c r="DN122" s="950"/>
      <c r="DO122" s="950"/>
      <c r="DP122" s="950"/>
      <c r="DQ122" s="950">
        <v>1002263</v>
      </c>
      <c r="DR122" s="950"/>
      <c r="DS122" s="950"/>
      <c r="DT122" s="950"/>
      <c r="DU122" s="950"/>
      <c r="DV122" s="951">
        <v>8.1999999999999993</v>
      </c>
      <c r="DW122" s="951"/>
      <c r="DX122" s="951"/>
      <c r="DY122" s="951"/>
      <c r="DZ122" s="952"/>
    </row>
    <row r="123" spans="1:130" s="199" customFormat="1" ht="26.25" customHeight="1" x14ac:dyDescent="0.15">
      <c r="A123" s="1089"/>
      <c r="B123" s="976"/>
      <c r="C123" s="946" t="s">
        <v>444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51334</v>
      </c>
      <c r="AB123" s="989"/>
      <c r="AC123" s="989"/>
      <c r="AD123" s="989"/>
      <c r="AE123" s="990"/>
      <c r="AF123" s="991">
        <v>44817</v>
      </c>
      <c r="AG123" s="989"/>
      <c r="AH123" s="989"/>
      <c r="AI123" s="989"/>
      <c r="AJ123" s="990"/>
      <c r="AK123" s="991">
        <v>20173</v>
      </c>
      <c r="AL123" s="989"/>
      <c r="AM123" s="989"/>
      <c r="AN123" s="989"/>
      <c r="AO123" s="990"/>
      <c r="AP123" s="992">
        <v>0.2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458</v>
      </c>
      <c r="BP123" s="1036"/>
      <c r="BQ123" s="1095">
        <v>31691497</v>
      </c>
      <c r="BR123" s="1096"/>
      <c r="BS123" s="1096"/>
      <c r="BT123" s="1096"/>
      <c r="BU123" s="1096"/>
      <c r="BV123" s="1096">
        <v>33068496</v>
      </c>
      <c r="BW123" s="1096"/>
      <c r="BX123" s="1096"/>
      <c r="BY123" s="1096"/>
      <c r="BZ123" s="1096"/>
      <c r="CA123" s="1096">
        <v>33094400</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841673</v>
      </c>
      <c r="DH123" s="989"/>
      <c r="DI123" s="989"/>
      <c r="DJ123" s="989"/>
      <c r="DK123" s="990"/>
      <c r="DL123" s="991">
        <v>760379</v>
      </c>
      <c r="DM123" s="989"/>
      <c r="DN123" s="989"/>
      <c r="DO123" s="989"/>
      <c r="DP123" s="990"/>
      <c r="DQ123" s="991">
        <v>699375</v>
      </c>
      <c r="DR123" s="989"/>
      <c r="DS123" s="989"/>
      <c r="DT123" s="989"/>
      <c r="DU123" s="990"/>
      <c r="DV123" s="992">
        <v>5.7</v>
      </c>
      <c r="DW123" s="993"/>
      <c r="DX123" s="993"/>
      <c r="DY123" s="993"/>
      <c r="DZ123" s="994"/>
    </row>
    <row r="124" spans="1:130" s="199" customFormat="1" ht="26.25" customHeight="1" thickBot="1" x14ac:dyDescent="0.2">
      <c r="A124" s="1089"/>
      <c r="B124" s="976"/>
      <c r="C124" s="946" t="s">
        <v>447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152.30000000000001</v>
      </c>
      <c r="BR124" s="1058"/>
      <c r="BS124" s="1058"/>
      <c r="BT124" s="1058"/>
      <c r="BU124" s="1058"/>
      <c r="BV124" s="1058">
        <v>142</v>
      </c>
      <c r="BW124" s="1058"/>
      <c r="BX124" s="1058"/>
      <c r="BY124" s="1058"/>
      <c r="BZ124" s="1058"/>
      <c r="CA124" s="1058">
        <v>136.69999999999999</v>
      </c>
      <c r="CB124" s="1058"/>
      <c r="CC124" s="1058"/>
      <c r="CD124" s="1058"/>
      <c r="CE124" s="1058"/>
      <c r="CF124" s="1059"/>
      <c r="CG124" s="1060"/>
      <c r="CH124" s="1060"/>
      <c r="CI124" s="1060"/>
      <c r="CJ124" s="1061"/>
      <c r="CK124" s="1043"/>
      <c r="CL124" s="1043"/>
      <c r="CM124" s="1043"/>
      <c r="CN124" s="1043"/>
      <c r="CO124" s="1044"/>
      <c r="CP124" s="1050" t="s">
        <v>460</v>
      </c>
      <c r="CQ124" s="1051"/>
      <c r="CR124" s="1051"/>
      <c r="CS124" s="1051"/>
      <c r="CT124" s="1051"/>
      <c r="CU124" s="1051"/>
      <c r="CV124" s="1051"/>
      <c r="CW124" s="1051"/>
      <c r="CX124" s="1051"/>
      <c r="CY124" s="1051"/>
      <c r="CZ124" s="1051"/>
      <c r="DA124" s="1051"/>
      <c r="DB124" s="1051"/>
      <c r="DC124" s="1051"/>
      <c r="DD124" s="1051"/>
      <c r="DE124" s="1051"/>
      <c r="DF124" s="1052"/>
      <c r="DG124" s="1035">
        <v>142555</v>
      </c>
      <c r="DH124" s="1014"/>
      <c r="DI124" s="1014"/>
      <c r="DJ124" s="1014"/>
      <c r="DK124" s="1015"/>
      <c r="DL124" s="1013">
        <v>101786</v>
      </c>
      <c r="DM124" s="1014"/>
      <c r="DN124" s="1014"/>
      <c r="DO124" s="1014"/>
      <c r="DP124" s="1015"/>
      <c r="DQ124" s="1013">
        <v>103092</v>
      </c>
      <c r="DR124" s="1014"/>
      <c r="DS124" s="1014"/>
      <c r="DT124" s="1014"/>
      <c r="DU124" s="1015"/>
      <c r="DV124" s="1016">
        <v>0.8</v>
      </c>
      <c r="DW124" s="1017"/>
      <c r="DX124" s="1017"/>
      <c r="DY124" s="1017"/>
      <c r="DZ124" s="1018"/>
    </row>
    <row r="125" spans="1:130" s="199" customFormat="1" ht="26.25" customHeight="1" x14ac:dyDescent="0.15">
      <c r="A125" s="1089"/>
      <c r="B125" s="976"/>
      <c r="C125" s="946" t="s">
        <v>449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461</v>
      </c>
      <c r="CL125" s="1038"/>
      <c r="CM125" s="1038"/>
      <c r="CN125" s="1038"/>
      <c r="CO125" s="1039"/>
      <c r="CP125" s="970" t="s">
        <v>462</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451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45377</v>
      </c>
      <c r="AB126" s="989"/>
      <c r="AC126" s="989"/>
      <c r="AD126" s="989"/>
      <c r="AE126" s="990"/>
      <c r="AF126" s="991">
        <v>61196</v>
      </c>
      <c r="AG126" s="989"/>
      <c r="AH126" s="989"/>
      <c r="AI126" s="989"/>
      <c r="AJ126" s="990"/>
      <c r="AK126" s="991">
        <v>20824</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463</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464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2776</v>
      </c>
      <c r="AB127" s="989"/>
      <c r="AC127" s="989"/>
      <c r="AD127" s="989"/>
      <c r="AE127" s="990"/>
      <c r="AF127" s="991">
        <v>1904</v>
      </c>
      <c r="AG127" s="989"/>
      <c r="AH127" s="989"/>
      <c r="AI127" s="989"/>
      <c r="AJ127" s="990"/>
      <c r="AK127" s="991">
        <v>1227</v>
      </c>
      <c r="AL127" s="989"/>
      <c r="AM127" s="989"/>
      <c r="AN127" s="989"/>
      <c r="AO127" s="990"/>
      <c r="AP127" s="992">
        <v>0</v>
      </c>
      <c r="AQ127" s="993"/>
      <c r="AR127" s="993"/>
      <c r="AS127" s="993"/>
      <c r="AT127" s="994"/>
      <c r="AU127" s="235"/>
      <c r="AV127" s="235"/>
      <c r="AW127" s="235"/>
      <c r="AX127" s="1062" t="s">
        <v>465</v>
      </c>
      <c r="AY127" s="1063"/>
      <c r="AZ127" s="1063"/>
      <c r="BA127" s="1063"/>
      <c r="BB127" s="1063"/>
      <c r="BC127" s="1063"/>
      <c r="BD127" s="1063"/>
      <c r="BE127" s="1064"/>
      <c r="BF127" s="1065" t="s">
        <v>466</v>
      </c>
      <c r="BG127" s="1063"/>
      <c r="BH127" s="1063"/>
      <c r="BI127" s="1063"/>
      <c r="BJ127" s="1063"/>
      <c r="BK127" s="1063"/>
      <c r="BL127" s="1064"/>
      <c r="BM127" s="1065" t="s">
        <v>467</v>
      </c>
      <c r="BN127" s="1063"/>
      <c r="BO127" s="1063"/>
      <c r="BP127" s="1063"/>
      <c r="BQ127" s="1063"/>
      <c r="BR127" s="1063"/>
      <c r="BS127" s="1064"/>
      <c r="BT127" s="1065" t="s">
        <v>468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469</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470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471</v>
      </c>
      <c r="X128" s="1075"/>
      <c r="Y128" s="1075"/>
      <c r="Z128" s="1076"/>
      <c r="AA128" s="1077">
        <v>84280</v>
      </c>
      <c r="AB128" s="1078"/>
      <c r="AC128" s="1078"/>
      <c r="AD128" s="1078"/>
      <c r="AE128" s="1079"/>
      <c r="AF128" s="1080">
        <v>81106</v>
      </c>
      <c r="AG128" s="1078"/>
      <c r="AH128" s="1078"/>
      <c r="AI128" s="1078"/>
      <c r="AJ128" s="1079"/>
      <c r="AK128" s="1080">
        <v>75311</v>
      </c>
      <c r="AL128" s="1078"/>
      <c r="AM128" s="1078"/>
      <c r="AN128" s="1078"/>
      <c r="AO128" s="1079"/>
      <c r="AP128" s="1081"/>
      <c r="AQ128" s="1082"/>
      <c r="AR128" s="1082"/>
      <c r="AS128" s="1082"/>
      <c r="AT128" s="1083"/>
      <c r="AU128" s="235"/>
      <c r="AV128" s="235"/>
      <c r="AW128" s="235"/>
      <c r="AX128" s="918" t="s">
        <v>472</v>
      </c>
      <c r="AY128" s="919"/>
      <c r="AZ128" s="919"/>
      <c r="BA128" s="919"/>
      <c r="BB128" s="919"/>
      <c r="BC128" s="919"/>
      <c r="BD128" s="919"/>
      <c r="BE128" s="920"/>
      <c r="BF128" s="1084" t="s">
        <v>113</v>
      </c>
      <c r="BG128" s="1085"/>
      <c r="BH128" s="1085"/>
      <c r="BI128" s="1085"/>
      <c r="BJ128" s="1085"/>
      <c r="BK128" s="1085"/>
      <c r="BL128" s="1086"/>
      <c r="BM128" s="1084">
        <v>12.78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473</v>
      </c>
      <c r="CQ128" s="1067"/>
      <c r="CR128" s="1067"/>
      <c r="CS128" s="1067"/>
      <c r="CT128" s="1067"/>
      <c r="CU128" s="1067"/>
      <c r="CV128" s="1067"/>
      <c r="CW128" s="1067"/>
      <c r="CX128" s="1067"/>
      <c r="CY128" s="1067"/>
      <c r="CZ128" s="1067"/>
      <c r="DA128" s="1067"/>
      <c r="DB128" s="1067"/>
      <c r="DC128" s="1067"/>
      <c r="DD128" s="1067"/>
      <c r="DE128" s="1067"/>
      <c r="DF128" s="1068"/>
      <c r="DG128" s="1069">
        <v>5932</v>
      </c>
      <c r="DH128" s="1070"/>
      <c r="DI128" s="1070"/>
      <c r="DJ128" s="1070"/>
      <c r="DK128" s="1070"/>
      <c r="DL128" s="1070">
        <v>3969</v>
      </c>
      <c r="DM128" s="1070"/>
      <c r="DN128" s="1070"/>
      <c r="DO128" s="1070"/>
      <c r="DP128" s="1070"/>
      <c r="DQ128" s="1070">
        <v>2006</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474</v>
      </c>
      <c r="X129" s="1104"/>
      <c r="Y129" s="1104"/>
      <c r="Z129" s="1105"/>
      <c r="AA129" s="988">
        <v>15072769</v>
      </c>
      <c r="AB129" s="989"/>
      <c r="AC129" s="989"/>
      <c r="AD129" s="989"/>
      <c r="AE129" s="990"/>
      <c r="AF129" s="991">
        <v>15222122</v>
      </c>
      <c r="AG129" s="989"/>
      <c r="AH129" s="989"/>
      <c r="AI129" s="989"/>
      <c r="AJ129" s="990"/>
      <c r="AK129" s="991">
        <v>14994330</v>
      </c>
      <c r="AL129" s="989"/>
      <c r="AM129" s="989"/>
      <c r="AN129" s="989"/>
      <c r="AO129" s="990"/>
      <c r="AP129" s="1106"/>
      <c r="AQ129" s="1107"/>
      <c r="AR129" s="1107"/>
      <c r="AS129" s="1107"/>
      <c r="AT129" s="1108"/>
      <c r="AU129" s="237"/>
      <c r="AV129" s="237"/>
      <c r="AW129" s="237"/>
      <c r="AX129" s="1097" t="s">
        <v>475</v>
      </c>
      <c r="AY129" s="980"/>
      <c r="AZ129" s="980"/>
      <c r="BA129" s="980"/>
      <c r="BB129" s="980"/>
      <c r="BC129" s="980"/>
      <c r="BD129" s="980"/>
      <c r="BE129" s="981"/>
      <c r="BF129" s="1098" t="s">
        <v>113</v>
      </c>
      <c r="BG129" s="1099"/>
      <c r="BH129" s="1099"/>
      <c r="BI129" s="1099"/>
      <c r="BJ129" s="1099"/>
      <c r="BK129" s="1099"/>
      <c r="BL129" s="1100"/>
      <c r="BM129" s="1098">
        <v>17.78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477</v>
      </c>
      <c r="X130" s="1104"/>
      <c r="Y130" s="1104"/>
      <c r="Z130" s="1105"/>
      <c r="AA130" s="988">
        <v>2791347</v>
      </c>
      <c r="AB130" s="989"/>
      <c r="AC130" s="989"/>
      <c r="AD130" s="989"/>
      <c r="AE130" s="990"/>
      <c r="AF130" s="991">
        <v>2805382</v>
      </c>
      <c r="AG130" s="989"/>
      <c r="AH130" s="989"/>
      <c r="AI130" s="989"/>
      <c r="AJ130" s="990"/>
      <c r="AK130" s="991">
        <v>2800985</v>
      </c>
      <c r="AL130" s="989"/>
      <c r="AM130" s="989"/>
      <c r="AN130" s="989"/>
      <c r="AO130" s="990"/>
      <c r="AP130" s="1106"/>
      <c r="AQ130" s="1107"/>
      <c r="AR130" s="1107"/>
      <c r="AS130" s="1107"/>
      <c r="AT130" s="1108"/>
      <c r="AU130" s="237"/>
      <c r="AV130" s="237"/>
      <c r="AW130" s="237"/>
      <c r="AX130" s="1097" t="s">
        <v>478</v>
      </c>
      <c r="AY130" s="980"/>
      <c r="AZ130" s="980"/>
      <c r="BA130" s="980"/>
      <c r="BB130" s="980"/>
      <c r="BC130" s="980"/>
      <c r="BD130" s="980"/>
      <c r="BE130" s="981"/>
      <c r="BF130" s="1134">
        <v>15.3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479</v>
      </c>
      <c r="X131" s="1142"/>
      <c r="Y131" s="1142"/>
      <c r="Z131" s="1143"/>
      <c r="AA131" s="1035">
        <v>12281422</v>
      </c>
      <c r="AB131" s="1014"/>
      <c r="AC131" s="1014"/>
      <c r="AD131" s="1014"/>
      <c r="AE131" s="1015"/>
      <c r="AF131" s="1013">
        <v>12416740</v>
      </c>
      <c r="AG131" s="1014"/>
      <c r="AH131" s="1014"/>
      <c r="AI131" s="1014"/>
      <c r="AJ131" s="1015"/>
      <c r="AK131" s="1013">
        <v>12193345</v>
      </c>
      <c r="AL131" s="1014"/>
      <c r="AM131" s="1014"/>
      <c r="AN131" s="1014"/>
      <c r="AO131" s="1015"/>
      <c r="AP131" s="1144"/>
      <c r="AQ131" s="1145"/>
      <c r="AR131" s="1145"/>
      <c r="AS131" s="1145"/>
      <c r="AT131" s="1146"/>
      <c r="AU131" s="237"/>
      <c r="AV131" s="237"/>
      <c r="AW131" s="237"/>
      <c r="AX131" s="1116" t="s">
        <v>480</v>
      </c>
      <c r="AY131" s="1067"/>
      <c r="AZ131" s="1067"/>
      <c r="BA131" s="1067"/>
      <c r="BB131" s="1067"/>
      <c r="BC131" s="1067"/>
      <c r="BD131" s="1067"/>
      <c r="BE131" s="1068"/>
      <c r="BF131" s="1117">
        <v>136.69999999999999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481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482</v>
      </c>
      <c r="W132" s="1127"/>
      <c r="X132" s="1127"/>
      <c r="Y132" s="1127"/>
      <c r="Z132" s="1128"/>
      <c r="AA132" s="1129">
        <v>15.521736819999999</v>
      </c>
      <c r="AB132" s="1130"/>
      <c r="AC132" s="1130"/>
      <c r="AD132" s="1130"/>
      <c r="AE132" s="1131"/>
      <c r="AF132" s="1132">
        <v>15.49023335</v>
      </c>
      <c r="AG132" s="1130"/>
      <c r="AH132" s="1130"/>
      <c r="AI132" s="1130"/>
      <c r="AJ132" s="1131"/>
      <c r="AK132" s="1132">
        <v>14.918031109999999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483</v>
      </c>
      <c r="W133" s="1110"/>
      <c r="X133" s="1110"/>
      <c r="Y133" s="1110"/>
      <c r="Z133" s="1111"/>
      <c r="AA133" s="1112">
        <v>15.2</v>
      </c>
      <c r="AB133" s="1113"/>
      <c r="AC133" s="1113"/>
      <c r="AD133" s="1113"/>
      <c r="AE133" s="1114"/>
      <c r="AF133" s="1112">
        <v>15.3</v>
      </c>
      <c r="AG133" s="1113"/>
      <c r="AH133" s="1113"/>
      <c r="AI133" s="1113"/>
      <c r="AJ133" s="1114"/>
      <c r="AK133" s="1112">
        <v>15.3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484</v>
      </c>
      <c r="B5" s="248"/>
      <c r="C5" s="248"/>
      <c r="D5" s="248"/>
      <c r="E5" s="248"/>
      <c r="F5" s="248"/>
      <c r="G5" s="248"/>
      <c r="H5" s="248"/>
      <c r="I5" s="248"/>
      <c r="J5" s="248"/>
      <c r="K5" s="248"/>
      <c r="L5" s="248"/>
      <c r="M5" s="248"/>
      <c r="N5" s="248"/>
      <c r="O5" s="249"/>
    </row>
    <row r="6" spans="1:16" x14ac:dyDescent="0.15">
      <c r="A6" s="250"/>
      <c r="B6" s="246"/>
      <c r="C6" s="246"/>
      <c r="D6" s="246"/>
      <c r="E6" s="246"/>
      <c r="F6" s="246"/>
      <c r="G6" s="251" t="s">
        <v>485</v>
      </c>
      <c r="H6" s="251"/>
      <c r="I6" s="251"/>
      <c r="J6" s="251"/>
      <c r="K6" s="246"/>
      <c r="L6" s="246"/>
      <c r="M6" s="246"/>
      <c r="N6" s="246"/>
    </row>
    <row r="7" spans="1:16" x14ac:dyDescent="0.15">
      <c r="A7" s="250"/>
      <c r="B7" s="246"/>
      <c r="C7" s="246"/>
      <c r="D7" s="246"/>
      <c r="E7" s="246"/>
      <c r="F7" s="246"/>
      <c r="G7" s="253"/>
      <c r="H7" s="254"/>
      <c r="I7" s="254"/>
      <c r="J7" s="255"/>
      <c r="K7" s="1150" t="s">
        <v>486</v>
      </c>
      <c r="L7" s="256"/>
      <c r="M7" s="257" t="s">
        <v>487</v>
      </c>
      <c r="N7" s="258"/>
    </row>
    <row r="8" spans="1:16" x14ac:dyDescent="0.15">
      <c r="A8" s="250"/>
      <c r="B8" s="246"/>
      <c r="C8" s="246"/>
      <c r="D8" s="246"/>
      <c r="E8" s="246"/>
      <c r="F8" s="246"/>
      <c r="G8" s="259"/>
      <c r="H8" s="260"/>
      <c r="I8" s="260"/>
      <c r="J8" s="261"/>
      <c r="K8" s="1151"/>
      <c r="L8" s="262" t="s">
        <v>488</v>
      </c>
      <c r="M8" s="263" t="s">
        <v>489</v>
      </c>
      <c r="N8" s="264" t="s">
        <v>490</v>
      </c>
    </row>
    <row r="9" spans="1:16" x14ac:dyDescent="0.15">
      <c r="A9" s="250"/>
      <c r="B9" s="246"/>
      <c r="C9" s="246"/>
      <c r="D9" s="246"/>
      <c r="E9" s="246"/>
      <c r="F9" s="246"/>
      <c r="G9" s="1152" t="s">
        <v>491</v>
      </c>
      <c r="H9" s="1153"/>
      <c r="I9" s="1153"/>
      <c r="J9" s="1154"/>
      <c r="K9" s="265">
        <v>3782911</v>
      </c>
      <c r="L9" s="266">
        <v>78789</v>
      </c>
      <c r="M9" s="267">
        <v>88814</v>
      </c>
      <c r="N9" s="268">
        <v>-11.3</v>
      </c>
    </row>
    <row r="10" spans="1:16" x14ac:dyDescent="0.15">
      <c r="A10" s="250"/>
      <c r="B10" s="246"/>
      <c r="C10" s="246"/>
      <c r="D10" s="246"/>
      <c r="E10" s="246"/>
      <c r="F10" s="246"/>
      <c r="G10" s="1152" t="s">
        <v>492</v>
      </c>
      <c r="H10" s="1153"/>
      <c r="I10" s="1153"/>
      <c r="J10" s="1154"/>
      <c r="K10" s="269">
        <v>87466</v>
      </c>
      <c r="L10" s="270">
        <v>1822</v>
      </c>
      <c r="M10" s="271">
        <v>7348</v>
      </c>
      <c r="N10" s="272">
        <v>-75.2</v>
      </c>
    </row>
    <row r="11" spans="1:16" ht="13.5" customHeight="1" x14ac:dyDescent="0.15">
      <c r="A11" s="250"/>
      <c r="B11" s="246"/>
      <c r="C11" s="246"/>
      <c r="D11" s="246"/>
      <c r="E11" s="246"/>
      <c r="F11" s="246"/>
      <c r="G11" s="1152" t="s">
        <v>493</v>
      </c>
      <c r="H11" s="1153"/>
      <c r="I11" s="1153"/>
      <c r="J11" s="1154"/>
      <c r="K11" s="269">
        <v>626989</v>
      </c>
      <c r="L11" s="270">
        <v>13059</v>
      </c>
      <c r="M11" s="271">
        <v>9064</v>
      </c>
      <c r="N11" s="272">
        <v>44.1</v>
      </c>
    </row>
    <row r="12" spans="1:16" ht="13.5" customHeight="1" x14ac:dyDescent="0.15">
      <c r="A12" s="250"/>
      <c r="B12" s="246"/>
      <c r="C12" s="246"/>
      <c r="D12" s="246"/>
      <c r="E12" s="246"/>
      <c r="F12" s="246"/>
      <c r="G12" s="1152" t="s">
        <v>494</v>
      </c>
      <c r="H12" s="1153"/>
      <c r="I12" s="1153"/>
      <c r="J12" s="1154"/>
      <c r="K12" s="269" t="s">
        <v>495</v>
      </c>
      <c r="L12" s="270" t="s">
        <v>495</v>
      </c>
      <c r="M12" s="271">
        <v>917</v>
      </c>
      <c r="N12" s="272" t="s">
        <v>495</v>
      </c>
    </row>
    <row r="13" spans="1:16" ht="13.5" customHeight="1" x14ac:dyDescent="0.15">
      <c r="A13" s="250"/>
      <c r="B13" s="246"/>
      <c r="C13" s="246"/>
      <c r="D13" s="246"/>
      <c r="E13" s="246"/>
      <c r="F13" s="246"/>
      <c r="G13" s="1152" t="s">
        <v>496</v>
      </c>
      <c r="H13" s="1153"/>
      <c r="I13" s="1153"/>
      <c r="J13" s="1154"/>
      <c r="K13" s="269" t="s">
        <v>495</v>
      </c>
      <c r="L13" s="270" t="s">
        <v>495</v>
      </c>
      <c r="M13" s="271">
        <v>11</v>
      </c>
      <c r="N13" s="272" t="s">
        <v>495</v>
      </c>
    </row>
    <row r="14" spans="1:16" ht="13.5" customHeight="1" x14ac:dyDescent="0.15">
      <c r="A14" s="250"/>
      <c r="B14" s="246"/>
      <c r="C14" s="246"/>
      <c r="D14" s="246"/>
      <c r="E14" s="246"/>
      <c r="F14" s="246"/>
      <c r="G14" s="1152" t="s">
        <v>497</v>
      </c>
      <c r="H14" s="1153"/>
      <c r="I14" s="1153"/>
      <c r="J14" s="1154"/>
      <c r="K14" s="269">
        <v>217750</v>
      </c>
      <c r="L14" s="270">
        <v>4535</v>
      </c>
      <c r="M14" s="271">
        <v>3976</v>
      </c>
      <c r="N14" s="272">
        <v>14.1</v>
      </c>
    </row>
    <row r="15" spans="1:16" ht="13.5" customHeight="1" x14ac:dyDescent="0.15">
      <c r="A15" s="250"/>
      <c r="B15" s="246"/>
      <c r="C15" s="246"/>
      <c r="D15" s="246"/>
      <c r="E15" s="246"/>
      <c r="F15" s="246"/>
      <c r="G15" s="1152" t="s">
        <v>498</v>
      </c>
      <c r="H15" s="1153"/>
      <c r="I15" s="1153"/>
      <c r="J15" s="1154"/>
      <c r="K15" s="269">
        <v>51828</v>
      </c>
      <c r="L15" s="270">
        <v>1079</v>
      </c>
      <c r="M15" s="271">
        <v>2094</v>
      </c>
      <c r="N15" s="272">
        <v>-48.5</v>
      </c>
    </row>
    <row r="16" spans="1:16" x14ac:dyDescent="0.15">
      <c r="A16" s="250"/>
      <c r="B16" s="246"/>
      <c r="C16" s="246"/>
      <c r="D16" s="246"/>
      <c r="E16" s="246"/>
      <c r="F16" s="246"/>
      <c r="G16" s="1155" t="s">
        <v>499</v>
      </c>
      <c r="H16" s="1156"/>
      <c r="I16" s="1156"/>
      <c r="J16" s="1157"/>
      <c r="K16" s="270">
        <v>-325464</v>
      </c>
      <c r="L16" s="270">
        <v>-6779</v>
      </c>
      <c r="M16" s="271">
        <v>-9674</v>
      </c>
      <c r="N16" s="272">
        <v>-29.9</v>
      </c>
    </row>
    <row r="17" spans="1:16" x14ac:dyDescent="0.15">
      <c r="A17" s="250"/>
      <c r="B17" s="246"/>
      <c r="C17" s="246"/>
      <c r="D17" s="246"/>
      <c r="E17" s="246"/>
      <c r="F17" s="246"/>
      <c r="G17" s="1155" t="s">
        <v>170</v>
      </c>
      <c r="H17" s="1156"/>
      <c r="I17" s="1156"/>
      <c r="J17" s="1157"/>
      <c r="K17" s="270">
        <v>4441480</v>
      </c>
      <c r="L17" s="270">
        <v>92506</v>
      </c>
      <c r="M17" s="271">
        <v>102550</v>
      </c>
      <c r="N17" s="272">
        <v>-9.8000000000000007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500</v>
      </c>
      <c r="H19" s="246"/>
      <c r="I19" s="246"/>
      <c r="J19" s="246"/>
      <c r="K19" s="246"/>
      <c r="L19" s="246"/>
      <c r="M19" s="246"/>
      <c r="N19" s="246"/>
    </row>
    <row r="20" spans="1:16" x14ac:dyDescent="0.15">
      <c r="A20" s="250"/>
      <c r="B20" s="246"/>
      <c r="C20" s="246"/>
      <c r="D20" s="246"/>
      <c r="E20" s="246"/>
      <c r="F20" s="246"/>
      <c r="G20" s="274"/>
      <c r="H20" s="275"/>
      <c r="I20" s="275"/>
      <c r="J20" s="276"/>
      <c r="K20" s="277" t="s">
        <v>501</v>
      </c>
      <c r="L20" s="278" t="s">
        <v>502</v>
      </c>
      <c r="M20" s="279" t="s">
        <v>503</v>
      </c>
      <c r="N20" s="280"/>
    </row>
    <row r="21" spans="1:16" s="286" customFormat="1" x14ac:dyDescent="0.15">
      <c r="A21" s="281"/>
      <c r="B21" s="251"/>
      <c r="C21" s="251"/>
      <c r="D21" s="251"/>
      <c r="E21" s="251"/>
      <c r="F21" s="251"/>
      <c r="G21" s="1147" t="s">
        <v>504</v>
      </c>
      <c r="H21" s="1148"/>
      <c r="I21" s="1148"/>
      <c r="J21" s="1149"/>
      <c r="K21" s="282">
        <v>7.79</v>
      </c>
      <c r="L21" s="283">
        <v>9.9600000000000009</v>
      </c>
      <c r="M21" s="284">
        <v>-2.17</v>
      </c>
      <c r="N21" s="251"/>
      <c r="O21" s="285"/>
      <c r="P21" s="281"/>
    </row>
    <row r="22" spans="1:16" s="286" customFormat="1" x14ac:dyDescent="0.15">
      <c r="A22" s="281"/>
      <c r="B22" s="251"/>
      <c r="C22" s="251"/>
      <c r="D22" s="251"/>
      <c r="E22" s="251"/>
      <c r="F22" s="251"/>
      <c r="G22" s="1147" t="s">
        <v>505</v>
      </c>
      <c r="H22" s="1148"/>
      <c r="I22" s="1148"/>
      <c r="J22" s="1149"/>
      <c r="K22" s="287">
        <v>99.4</v>
      </c>
      <c r="L22" s="288">
        <v>97.8</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508</v>
      </c>
      <c r="H29" s="251"/>
      <c r="I29" s="251"/>
      <c r="J29" s="251"/>
      <c r="K29" s="246"/>
      <c r="L29" s="246"/>
      <c r="M29" s="246"/>
      <c r="N29" s="246"/>
      <c r="O29" s="295"/>
    </row>
    <row r="30" spans="1:16" x14ac:dyDescent="0.15">
      <c r="A30" s="250"/>
      <c r="B30" s="246"/>
      <c r="C30" s="246"/>
      <c r="D30" s="246"/>
      <c r="E30" s="246"/>
      <c r="F30" s="246"/>
      <c r="G30" s="253"/>
      <c r="H30" s="254"/>
      <c r="I30" s="254"/>
      <c r="J30" s="255"/>
      <c r="K30" s="1150" t="s">
        <v>486</v>
      </c>
      <c r="L30" s="256"/>
      <c r="M30" s="257" t="s">
        <v>487</v>
      </c>
      <c r="N30" s="258"/>
    </row>
    <row r="31" spans="1:16" x14ac:dyDescent="0.15">
      <c r="A31" s="250"/>
      <c r="B31" s="246"/>
      <c r="C31" s="246"/>
      <c r="D31" s="246"/>
      <c r="E31" s="246"/>
      <c r="F31" s="246"/>
      <c r="G31" s="259"/>
      <c r="H31" s="260"/>
      <c r="I31" s="260"/>
      <c r="J31" s="261"/>
      <c r="K31" s="1151"/>
      <c r="L31" s="262" t="s">
        <v>488</v>
      </c>
      <c r="M31" s="263" t="s">
        <v>489</v>
      </c>
      <c r="N31" s="264" t="s">
        <v>490</v>
      </c>
    </row>
    <row r="32" spans="1:16" ht="27" customHeight="1" x14ac:dyDescent="0.15">
      <c r="A32" s="250"/>
      <c r="B32" s="246"/>
      <c r="C32" s="246"/>
      <c r="D32" s="246"/>
      <c r="E32" s="246"/>
      <c r="F32" s="246"/>
      <c r="G32" s="1163" t="s">
        <v>509</v>
      </c>
      <c r="H32" s="1164"/>
      <c r="I32" s="1164"/>
      <c r="J32" s="1165"/>
      <c r="K32" s="296">
        <v>4222535</v>
      </c>
      <c r="L32" s="296">
        <v>87946</v>
      </c>
      <c r="M32" s="297">
        <v>68120</v>
      </c>
      <c r="N32" s="298">
        <v>29.1</v>
      </c>
    </row>
    <row r="33" spans="1:16" ht="13.5" customHeight="1" x14ac:dyDescent="0.15">
      <c r="A33" s="250"/>
      <c r="B33" s="246"/>
      <c r="C33" s="246"/>
      <c r="D33" s="246"/>
      <c r="E33" s="246"/>
      <c r="F33" s="246"/>
      <c r="G33" s="1163" t="s">
        <v>510</v>
      </c>
      <c r="H33" s="1164"/>
      <c r="I33" s="1164"/>
      <c r="J33" s="1165"/>
      <c r="K33" s="296" t="s">
        <v>495</v>
      </c>
      <c r="L33" s="296" t="s">
        <v>495</v>
      </c>
      <c r="M33" s="297" t="s">
        <v>495</v>
      </c>
      <c r="N33" s="298" t="s">
        <v>495</v>
      </c>
    </row>
    <row r="34" spans="1:16" ht="27" customHeight="1" x14ac:dyDescent="0.15">
      <c r="A34" s="250"/>
      <c r="B34" s="246"/>
      <c r="C34" s="246"/>
      <c r="D34" s="246"/>
      <c r="E34" s="246"/>
      <c r="F34" s="246"/>
      <c r="G34" s="1163" t="s">
        <v>511</v>
      </c>
      <c r="H34" s="1164"/>
      <c r="I34" s="1164"/>
      <c r="J34" s="1165"/>
      <c r="K34" s="296" t="s">
        <v>495</v>
      </c>
      <c r="L34" s="296" t="s">
        <v>495</v>
      </c>
      <c r="M34" s="297">
        <v>13</v>
      </c>
      <c r="N34" s="298" t="s">
        <v>495</v>
      </c>
    </row>
    <row r="35" spans="1:16" ht="27" customHeight="1" x14ac:dyDescent="0.15">
      <c r="A35" s="250"/>
      <c r="B35" s="246"/>
      <c r="C35" s="246"/>
      <c r="D35" s="246"/>
      <c r="E35" s="246"/>
      <c r="F35" s="246"/>
      <c r="G35" s="1163" t="s">
        <v>512</v>
      </c>
      <c r="H35" s="1164"/>
      <c r="I35" s="1164"/>
      <c r="J35" s="1165"/>
      <c r="K35" s="296">
        <v>381106</v>
      </c>
      <c r="L35" s="296">
        <v>7938</v>
      </c>
      <c r="M35" s="297">
        <v>17609</v>
      </c>
      <c r="N35" s="298">
        <v>-54.9</v>
      </c>
    </row>
    <row r="36" spans="1:16" ht="27" customHeight="1" x14ac:dyDescent="0.15">
      <c r="A36" s="250"/>
      <c r="B36" s="246"/>
      <c r="C36" s="246"/>
      <c r="D36" s="246"/>
      <c r="E36" s="246"/>
      <c r="F36" s="246"/>
      <c r="G36" s="1163" t="s">
        <v>513</v>
      </c>
      <c r="H36" s="1164"/>
      <c r="I36" s="1164"/>
      <c r="J36" s="1165"/>
      <c r="K36" s="296">
        <v>48767</v>
      </c>
      <c r="L36" s="296">
        <v>1016</v>
      </c>
      <c r="M36" s="297">
        <v>2944</v>
      </c>
      <c r="N36" s="298">
        <v>-65.5</v>
      </c>
    </row>
    <row r="37" spans="1:16" ht="13.5" customHeight="1" x14ac:dyDescent="0.15">
      <c r="A37" s="250"/>
      <c r="B37" s="246"/>
      <c r="C37" s="246"/>
      <c r="D37" s="246"/>
      <c r="E37" s="246"/>
      <c r="F37" s="246"/>
      <c r="G37" s="1163" t="s">
        <v>514</v>
      </c>
      <c r="H37" s="1164"/>
      <c r="I37" s="1164"/>
      <c r="J37" s="1165"/>
      <c r="K37" s="296">
        <v>42224</v>
      </c>
      <c r="L37" s="296">
        <v>879</v>
      </c>
      <c r="M37" s="297">
        <v>1200</v>
      </c>
      <c r="N37" s="298">
        <v>-26.8</v>
      </c>
    </row>
    <row r="38" spans="1:16" ht="27" customHeight="1" x14ac:dyDescent="0.15">
      <c r="A38" s="250"/>
      <c r="B38" s="246"/>
      <c r="C38" s="246"/>
      <c r="D38" s="246"/>
      <c r="E38" s="246"/>
      <c r="F38" s="246"/>
      <c r="G38" s="1166" t="s">
        <v>515</v>
      </c>
      <c r="H38" s="1167"/>
      <c r="I38" s="1167"/>
      <c r="J38" s="1168"/>
      <c r="K38" s="299">
        <v>671</v>
      </c>
      <c r="L38" s="299">
        <v>14</v>
      </c>
      <c r="M38" s="300">
        <v>5</v>
      </c>
      <c r="N38" s="301">
        <v>180</v>
      </c>
      <c r="O38" s="295"/>
    </row>
    <row r="39" spans="1:16" x14ac:dyDescent="0.15">
      <c r="A39" s="250"/>
      <c r="B39" s="246"/>
      <c r="C39" s="246"/>
      <c r="D39" s="246"/>
      <c r="E39" s="246"/>
      <c r="F39" s="246"/>
      <c r="G39" s="1166" t="s">
        <v>516</v>
      </c>
      <c r="H39" s="1167"/>
      <c r="I39" s="1167"/>
      <c r="J39" s="1168"/>
      <c r="K39" s="302">
        <v>-75311</v>
      </c>
      <c r="L39" s="302">
        <v>-1569</v>
      </c>
      <c r="M39" s="303">
        <v>-3946</v>
      </c>
      <c r="N39" s="304">
        <v>-60.2</v>
      </c>
      <c r="O39" s="295"/>
    </row>
    <row r="40" spans="1:16" ht="27" customHeight="1" x14ac:dyDescent="0.15">
      <c r="A40" s="250"/>
      <c r="B40" s="246"/>
      <c r="C40" s="246"/>
      <c r="D40" s="246"/>
      <c r="E40" s="246"/>
      <c r="F40" s="246"/>
      <c r="G40" s="1163" t="s">
        <v>517</v>
      </c>
      <c r="H40" s="1164"/>
      <c r="I40" s="1164"/>
      <c r="J40" s="1165"/>
      <c r="K40" s="302">
        <v>-2800985</v>
      </c>
      <c r="L40" s="302">
        <v>-58338</v>
      </c>
      <c r="M40" s="303">
        <v>-59158</v>
      </c>
      <c r="N40" s="304">
        <v>-1.4</v>
      </c>
      <c r="O40" s="295"/>
    </row>
    <row r="41" spans="1:16" x14ac:dyDescent="0.15">
      <c r="A41" s="250"/>
      <c r="B41" s="246"/>
      <c r="C41" s="246"/>
      <c r="D41" s="246"/>
      <c r="E41" s="246"/>
      <c r="F41" s="246"/>
      <c r="G41" s="1169" t="s">
        <v>281</v>
      </c>
      <c r="H41" s="1170"/>
      <c r="I41" s="1170"/>
      <c r="J41" s="1171"/>
      <c r="K41" s="296">
        <v>1819007</v>
      </c>
      <c r="L41" s="302">
        <v>37886</v>
      </c>
      <c r="M41" s="303">
        <v>26787</v>
      </c>
      <c r="N41" s="304">
        <v>41.4</v>
      </c>
      <c r="O41" s="295"/>
    </row>
    <row r="42" spans="1:16" x14ac:dyDescent="0.15">
      <c r="A42" s="250"/>
      <c r="B42" s="246"/>
      <c r="C42" s="246"/>
      <c r="D42" s="246"/>
      <c r="E42" s="246"/>
      <c r="F42" s="246"/>
      <c r="G42" s="305" t="s">
        <v>518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520</v>
      </c>
      <c r="H48" s="310"/>
      <c r="I48" s="310"/>
      <c r="J48" s="310"/>
      <c r="K48" s="310"/>
      <c r="L48" s="310"/>
      <c r="M48" s="311"/>
      <c r="N48" s="310"/>
    </row>
    <row r="49" spans="1:14" ht="13.5" customHeight="1" x14ac:dyDescent="0.15">
      <c r="A49" s="250"/>
      <c r="B49" s="246"/>
      <c r="C49" s="246"/>
      <c r="D49" s="246"/>
      <c r="E49" s="246"/>
      <c r="F49" s="246"/>
      <c r="G49" s="312"/>
      <c r="H49" s="313"/>
      <c r="I49" s="1158" t="s">
        <v>486</v>
      </c>
      <c r="J49" s="1160" t="s">
        <v>521</v>
      </c>
      <c r="K49" s="1161"/>
      <c r="L49" s="1161"/>
      <c r="M49" s="1161"/>
      <c r="N49" s="1162"/>
    </row>
    <row r="50" spans="1:14" x14ac:dyDescent="0.15">
      <c r="A50" s="250"/>
      <c r="B50" s="246"/>
      <c r="C50" s="246"/>
      <c r="D50" s="246"/>
      <c r="E50" s="246"/>
      <c r="F50" s="246"/>
      <c r="G50" s="314"/>
      <c r="H50" s="315"/>
      <c r="I50" s="1159"/>
      <c r="J50" s="316" t="s">
        <v>522</v>
      </c>
      <c r="K50" s="317" t="s">
        <v>523</v>
      </c>
      <c r="L50" s="318" t="s">
        <v>524</v>
      </c>
      <c r="M50" s="319" t="s">
        <v>525</v>
      </c>
      <c r="N50" s="320" t="s">
        <v>526</v>
      </c>
    </row>
    <row r="51" spans="1:14" x14ac:dyDescent="0.15">
      <c r="A51" s="250"/>
      <c r="B51" s="246"/>
      <c r="C51" s="246"/>
      <c r="D51" s="246"/>
      <c r="E51" s="246"/>
      <c r="F51" s="246"/>
      <c r="G51" s="312" t="s">
        <v>527</v>
      </c>
      <c r="H51" s="313"/>
      <c r="I51" s="321">
        <v>2273555</v>
      </c>
      <c r="J51" s="322">
        <v>45552</v>
      </c>
      <c r="K51" s="323">
        <v>-44</v>
      </c>
      <c r="L51" s="324">
        <v>50880</v>
      </c>
      <c r="M51" s="325">
        <v>7</v>
      </c>
      <c r="N51" s="326">
        <v>-51</v>
      </c>
    </row>
    <row r="52" spans="1:14" x14ac:dyDescent="0.15">
      <c r="A52" s="250"/>
      <c r="B52" s="246"/>
      <c r="C52" s="246"/>
      <c r="D52" s="246"/>
      <c r="E52" s="246"/>
      <c r="F52" s="246"/>
      <c r="G52" s="327"/>
      <c r="H52" s="328" t="s">
        <v>528</v>
      </c>
      <c r="I52" s="329">
        <v>1200126</v>
      </c>
      <c r="J52" s="330">
        <v>24045</v>
      </c>
      <c r="K52" s="331">
        <v>-51.7</v>
      </c>
      <c r="L52" s="332">
        <v>26879</v>
      </c>
      <c r="M52" s="333">
        <v>2.4</v>
      </c>
      <c r="N52" s="334">
        <v>-54.1</v>
      </c>
    </row>
    <row r="53" spans="1:14" x14ac:dyDescent="0.15">
      <c r="A53" s="250"/>
      <c r="B53" s="246"/>
      <c r="C53" s="246"/>
      <c r="D53" s="246"/>
      <c r="E53" s="246"/>
      <c r="F53" s="246"/>
      <c r="G53" s="312" t="s">
        <v>529</v>
      </c>
      <c r="H53" s="313"/>
      <c r="I53" s="321">
        <v>3359362</v>
      </c>
      <c r="J53" s="322">
        <v>67395</v>
      </c>
      <c r="K53" s="323">
        <v>48</v>
      </c>
      <c r="L53" s="324">
        <v>63956</v>
      </c>
      <c r="M53" s="325">
        <v>25.7</v>
      </c>
      <c r="N53" s="326">
        <v>22.3</v>
      </c>
    </row>
    <row r="54" spans="1:14" x14ac:dyDescent="0.15">
      <c r="A54" s="250"/>
      <c r="B54" s="246"/>
      <c r="C54" s="246"/>
      <c r="D54" s="246"/>
      <c r="E54" s="246"/>
      <c r="F54" s="246"/>
      <c r="G54" s="327"/>
      <c r="H54" s="328" t="s">
        <v>528</v>
      </c>
      <c r="I54" s="329">
        <v>1758067</v>
      </c>
      <c r="J54" s="330">
        <v>35270</v>
      </c>
      <c r="K54" s="331">
        <v>46.7</v>
      </c>
      <c r="L54" s="332">
        <v>29239</v>
      </c>
      <c r="M54" s="333">
        <v>8.8000000000000007</v>
      </c>
      <c r="N54" s="334">
        <v>37.9</v>
      </c>
    </row>
    <row r="55" spans="1:14" x14ac:dyDescent="0.15">
      <c r="A55" s="250"/>
      <c r="B55" s="246"/>
      <c r="C55" s="246"/>
      <c r="D55" s="246"/>
      <c r="E55" s="246"/>
      <c r="F55" s="246"/>
      <c r="G55" s="312" t="s">
        <v>530</v>
      </c>
      <c r="H55" s="313"/>
      <c r="I55" s="321">
        <v>5921873</v>
      </c>
      <c r="J55" s="322">
        <v>120165</v>
      </c>
      <c r="K55" s="323">
        <v>78.3</v>
      </c>
      <c r="L55" s="324">
        <v>66255</v>
      </c>
      <c r="M55" s="325">
        <v>3.6</v>
      </c>
      <c r="N55" s="326">
        <v>74.7</v>
      </c>
    </row>
    <row r="56" spans="1:14" x14ac:dyDescent="0.15">
      <c r="A56" s="250"/>
      <c r="B56" s="246"/>
      <c r="C56" s="246"/>
      <c r="D56" s="246"/>
      <c r="E56" s="246"/>
      <c r="F56" s="246"/>
      <c r="G56" s="327"/>
      <c r="H56" s="328" t="s">
        <v>528</v>
      </c>
      <c r="I56" s="329">
        <v>3812015</v>
      </c>
      <c r="J56" s="330">
        <v>77353</v>
      </c>
      <c r="K56" s="331">
        <v>119.3</v>
      </c>
      <c r="L56" s="332">
        <v>31822</v>
      </c>
      <c r="M56" s="333">
        <v>8.8000000000000007</v>
      </c>
      <c r="N56" s="334">
        <v>110.5</v>
      </c>
    </row>
    <row r="57" spans="1:14" x14ac:dyDescent="0.15">
      <c r="A57" s="250"/>
      <c r="B57" s="246"/>
      <c r="C57" s="246"/>
      <c r="D57" s="246"/>
      <c r="E57" s="246"/>
      <c r="F57" s="246"/>
      <c r="G57" s="312" t="s">
        <v>531</v>
      </c>
      <c r="H57" s="313"/>
      <c r="I57" s="321">
        <v>5681009</v>
      </c>
      <c r="J57" s="322">
        <v>116876</v>
      </c>
      <c r="K57" s="323">
        <v>-2.7</v>
      </c>
      <c r="L57" s="324">
        <v>85459</v>
      </c>
      <c r="M57" s="325">
        <v>29</v>
      </c>
      <c r="N57" s="326">
        <v>-31.7</v>
      </c>
    </row>
    <row r="58" spans="1:14" x14ac:dyDescent="0.15">
      <c r="A58" s="250"/>
      <c r="B58" s="246"/>
      <c r="C58" s="246"/>
      <c r="D58" s="246"/>
      <c r="E58" s="246"/>
      <c r="F58" s="246"/>
      <c r="G58" s="327"/>
      <c r="H58" s="328" t="s">
        <v>528</v>
      </c>
      <c r="I58" s="329">
        <v>2594734</v>
      </c>
      <c r="J58" s="330">
        <v>53382</v>
      </c>
      <c r="K58" s="331">
        <v>-31</v>
      </c>
      <c r="L58" s="332">
        <v>44378</v>
      </c>
      <c r="M58" s="333">
        <v>39.5</v>
      </c>
      <c r="N58" s="334">
        <v>-70.5</v>
      </c>
    </row>
    <row r="59" spans="1:14" x14ac:dyDescent="0.15">
      <c r="A59" s="250"/>
      <c r="B59" s="246"/>
      <c r="C59" s="246"/>
      <c r="D59" s="246"/>
      <c r="E59" s="246"/>
      <c r="F59" s="246"/>
      <c r="G59" s="312" t="s">
        <v>532</v>
      </c>
      <c r="H59" s="313"/>
      <c r="I59" s="321">
        <v>4215354</v>
      </c>
      <c r="J59" s="322">
        <v>87796</v>
      </c>
      <c r="K59" s="323">
        <v>-24.9</v>
      </c>
      <c r="L59" s="324">
        <v>83280</v>
      </c>
      <c r="M59" s="325">
        <v>-2.5</v>
      </c>
      <c r="N59" s="326">
        <v>-22.4</v>
      </c>
    </row>
    <row r="60" spans="1:14" x14ac:dyDescent="0.15">
      <c r="A60" s="250"/>
      <c r="B60" s="246"/>
      <c r="C60" s="246"/>
      <c r="D60" s="246"/>
      <c r="E60" s="246"/>
      <c r="F60" s="246"/>
      <c r="G60" s="327"/>
      <c r="H60" s="328" t="s">
        <v>528</v>
      </c>
      <c r="I60" s="335">
        <v>1915560</v>
      </c>
      <c r="J60" s="330">
        <v>39897</v>
      </c>
      <c r="K60" s="331">
        <v>-25.3</v>
      </c>
      <c r="L60" s="332">
        <v>43123</v>
      </c>
      <c r="M60" s="333">
        <v>-2.8</v>
      </c>
      <c r="N60" s="334">
        <v>-22.5</v>
      </c>
    </row>
    <row r="61" spans="1:14" x14ac:dyDescent="0.15">
      <c r="A61" s="250"/>
      <c r="B61" s="246"/>
      <c r="C61" s="246"/>
      <c r="D61" s="246"/>
      <c r="E61" s="246"/>
      <c r="F61" s="246"/>
      <c r="G61" s="312" t="s">
        <v>533</v>
      </c>
      <c r="H61" s="336"/>
      <c r="I61" s="337">
        <v>4290231</v>
      </c>
      <c r="J61" s="338">
        <v>87557</v>
      </c>
      <c r="K61" s="339">
        <v>10.9</v>
      </c>
      <c r="L61" s="340">
        <v>69966</v>
      </c>
      <c r="M61" s="341">
        <v>12.6</v>
      </c>
      <c r="N61" s="326">
        <v>-1.7</v>
      </c>
    </row>
    <row r="62" spans="1:14" x14ac:dyDescent="0.15">
      <c r="A62" s="250"/>
      <c r="B62" s="246"/>
      <c r="C62" s="246"/>
      <c r="D62" s="246"/>
      <c r="E62" s="246"/>
      <c r="F62" s="246"/>
      <c r="G62" s="327"/>
      <c r="H62" s="328" t="s">
        <v>528</v>
      </c>
      <c r="I62" s="329">
        <v>2256100</v>
      </c>
      <c r="J62" s="330">
        <v>45989</v>
      </c>
      <c r="K62" s="331">
        <v>11.6</v>
      </c>
      <c r="L62" s="332">
        <v>35088</v>
      </c>
      <c r="M62" s="333">
        <v>11.3</v>
      </c>
      <c r="N62" s="334">
        <v>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172" t="s">
        <v>3</v>
      </c>
      <c r="D47" s="1172"/>
      <c r="E47" s="1173"/>
      <c r="F47" s="11">
        <v>5.29</v>
      </c>
      <c r="G47" s="12">
        <v>7</v>
      </c>
      <c r="H47" s="12">
        <v>7.01</v>
      </c>
      <c r="I47" s="12">
        <v>6.94</v>
      </c>
      <c r="J47" s="13">
        <v>7.05</v>
      </c>
    </row>
    <row r="48" spans="2:10" ht="57.75" customHeight="1" x14ac:dyDescent="0.15">
      <c r="B48" s="14"/>
      <c r="C48" s="1174" t="s">
        <v>4</v>
      </c>
      <c r="D48" s="1174"/>
      <c r="E48" s="1175"/>
      <c r="F48" s="15">
        <v>3.64</v>
      </c>
      <c r="G48" s="16">
        <v>4.6399999999999997</v>
      </c>
      <c r="H48" s="16">
        <v>3.9</v>
      </c>
      <c r="I48" s="16">
        <v>4.6500000000000004</v>
      </c>
      <c r="J48" s="17">
        <v>2.4900000000000002</v>
      </c>
    </row>
    <row r="49" spans="2:10" ht="57.75" customHeight="1" thickBot="1" x14ac:dyDescent="0.2">
      <c r="B49" s="18"/>
      <c r="C49" s="1176" t="s">
        <v>5</v>
      </c>
      <c r="D49" s="1176"/>
      <c r="E49" s="1177"/>
      <c r="F49" s="19">
        <v>4.1100000000000003</v>
      </c>
      <c r="G49" s="20">
        <v>2.94</v>
      </c>
      <c r="H49" s="20" t="s">
        <v>540</v>
      </c>
      <c r="I49" s="20">
        <v>1.41</v>
      </c>
      <c r="J49" s="21" t="s">
        <v>541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ZAISEI-111</cp:lastModifiedBy>
  <cp:lastPrinted>2018-05-10T00:17:15Z</cp:lastPrinted>
  <dcterms:created xsi:type="dcterms:W3CDTF">2018-01-24T05:51:43Z</dcterms:created>
  <dcterms:modified xsi:type="dcterms:W3CDTF">2018-10-31T06:04:07Z</dcterms:modified>
  <cp:category/>
</cp:coreProperties>
</file>