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04保_財政\H25年度\財政課\財政課\決算統計資料\決統H28年度（H29.8.3更新後）\財政状況資料集\07_回答（第３弾）\"/>
    </mc:Choice>
  </mc:AlternateContent>
  <bookViews>
    <workbookView xWindow="0" yWindow="0" windowWidth="19200" windowHeight="11610"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AM39" i="9"/>
  <c r="U39" i="9"/>
  <c r="C39" i="9"/>
  <c r="AM38" i="9"/>
  <c r="U38" i="9"/>
  <c r="C38" i="9"/>
  <c r="AM37" i="9"/>
  <c r="C37" i="9"/>
  <c r="AM36" i="9"/>
  <c r="C36" i="9"/>
  <c r="C35" i="9"/>
  <c r="BW34" i="9"/>
  <c r="BW35" i="9" s="1"/>
  <c r="BW36" i="9" s="1"/>
  <c r="BW37" i="9" s="1"/>
  <c r="BW38" i="9" s="1"/>
  <c r="BW39" i="9" s="1"/>
  <c r="C34" i="9"/>
  <c r="CO34" i="9" l="1"/>
  <c r="CO35" i="9" s="1"/>
  <c r="CO36" i="9" s="1"/>
  <c r="CO37" i="9" s="1"/>
  <c r="CO38" i="9" s="1"/>
  <c r="CO39" i="9" s="1"/>
  <c r="CO40" i="9" s="1"/>
  <c r="CO41" i="9" s="1"/>
  <c r="CO42" i="9" s="1"/>
  <c r="CO43" i="9" s="1"/>
  <c r="AM34" i="9"/>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<sst xmlns="http://schemas.openxmlformats.org/spreadsheetml/2006/main" count="1106" uniqueCount="588">
  <si>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</si>
  <si>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</si>
  <si>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</si>
  <si>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</si>
  <si>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</si>
  <si>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</si>
  <si>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</si>
  <si>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</si>
  <si>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</si>
  <si>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</si>
  <si>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</si>
  <si>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</si>
  <si>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</si>
  <si>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</si>
  <si>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</si>
  <si>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</si>
  <si>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</si>
  <si>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</si>
  <si>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</si>
  <si>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</si>
  <si>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</si>
  <si>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</si>
  <si>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</si>
  <si>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</si>
  <si>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</si>
  <si>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</si>
  <si>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</si>
  <si>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</si>
  <si>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</si>
  <si>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</si>
  <si>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</si>
  <si>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</si>
  <si>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</si>
  <si>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</si>
  <si>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</si>
  <si>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</si>
  <si>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</si>
  <si>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</si>
  <si>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</si>
  <si>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</si>
  <si>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</si>
  <si>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</si>
  <si>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</si>
  <si>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</si>
  <si>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</si>
  <si>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</si>
  <si>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</si>
  <si>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</si>
  <si>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</si>
  <si>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</si>
  <si>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</si>
  <si>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</si>
  <si>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</si>
  <si>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</si>
  <si>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</si>
  <si>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</si>
  <si>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</si>
  <si>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</si>
  <si>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</si>
  <si>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</si>
  <si>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</si>
  <si>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</si>
  <si>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</si>
  <si>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</si>
  <si>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</si>
  <si>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</si>
  <si>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</si>
  <si>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</si>
  <si>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</si>
  <si>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</si>
  <si>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</si>
  <si>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</si>
  <si>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</si>
  <si>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</si>
  <si>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</si>
  <si>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</si>
  <si>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</si>
  <si>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</si>
  <si>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</si>
  <si>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</si>
  <si>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</si>
  <si>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</si>
  <si>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</si>
  <si>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</si>
  <si>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</si>
  <si>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</si>
  <si>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</si>
  <si>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</si>
  <si>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</si>
  <si>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</si>
  <si>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</si>
  <si>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</si>
  <si>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</si>
  <si>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</si>
  <si>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</si>
  <si>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</si>
  <si>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</si>
  <si>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</si>
  <si>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</si>
  <si>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</si>
  <si>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</si>
  <si>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</si>
  <si>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</si>
  <si>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</si>
  <si>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</si>
  <si>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</si>
  <si>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</si>
  <si>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</si>
  <si>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</si>
  <si>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</si>
  <si>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</si>
  <si>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</si>
  <si>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</si>
  <si>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</si>
  <si>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</si>
  <si>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</si>
  <si>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</si>
  <si>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</si>
  <si>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</si>
  <si>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</si>
  <si>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</si>
  <si>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</si>
  <si>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</si>
  <si>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</si>
  <si>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</si>
  <si>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</si>
  <si>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</si>
  <si>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</si>
  <si>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</si>
  <si>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</si>
  <si>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</si>
  <si>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</si>
  <si>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</si>
  <si>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</si>
  <si>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</si>
  <si>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</si>
  <si>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</si>
  <si>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</si>
  <si>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</si>
  <si>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</si>
  <si>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</si>
  <si>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</si>
  <si>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</si>
  <si>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</si>
  <si>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</si>
  <si>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</si>
  <si>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</si>
  <si>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</si>
  <si>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</si>
  <si>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</si>
  <si>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</si>
  <si>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</si>
  <si>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</si>
  <si>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</si>
  <si>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</si>
  <si>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</si>
  <si>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</si>
  <si>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</si>
  <si>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</si>
  <si>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</si>
  <si>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</si>
  <si>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</si>
  <si>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</si>
  <si>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</si>
  <si>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</si>
  <si>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</si>
  <si>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</si>
  <si>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</si>
  <si>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</si>
  <si>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</si>
  <si>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</si>
  <si>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</si>
  <si>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</si>
  <si>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</si>
  <si>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</si>
  <si>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</si>
  <si>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</si>
  <si>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</si>
  <si>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</si>
  <si>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</si>
  <si>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</si>
  <si>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</si>
  <si>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</si>
  <si>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</si>
  <si>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</si>
  <si>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</si>
  <si>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</si>
  <si>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</si>
  <si>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</si>
  <si>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</si>
  <si>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</si>
  <si>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</si>
  <si>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</si>
  <si>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</si>
  <si>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</si>
  <si>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</si>
  <si>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</si>
  <si>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島根県浜田市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</si>
  <si>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</si>
  <si>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</si>
  <si>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</si>
  <si>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</si>
  <si>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</si>
  <si>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</si>
  <si>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</si>
  <si>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</si>
  <si>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</si>
  <si>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</si>
  <si>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</si>
  <si>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</si>
  <si>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</si>
  <si>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</si>
  <si>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</si>
  <si>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</si>
  <si>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</si>
  <si>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</si>
  <si>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</si>
  <si>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</si>
  <si>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</si>
  <si>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</si>
  <si>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</si>
  <si>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</si>
  <si>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</si>
  <si>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</si>
  <si>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</si>
  <si>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</si>
  <si>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</si>
  <si>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</si>
  <si>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</si>
  <si>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</si>
  <si>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</si>
  <si>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</si>
  <si>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</si>
  <si>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</si>
  <si>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</si>
  <si>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</si>
  <si>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</si>
  <si>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</si>
  <si>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</si>
  <si>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</si>
  <si>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</si>
  <si>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</si>
  <si>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</si>
  <si>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</si>
  <si>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</si>
  <si>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</si>
  <si>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</si>
  <si>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</si>
  <si>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</si>
  <si>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</si>
  <si>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</si>
  <si>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</si>
  <si>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</si>
  <si>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</si>
  <si>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</si>
  <si>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</si>
  <si>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</si>
  <si>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</si>
  <si>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</si>
  <si>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</si>
  <si>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</si>
  <si>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</si>
  <si>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</si>
  <si>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</si>
  <si>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</si>
  <si>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</si>
  <si>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</si>
  <si>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</si>
  <si>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</si>
  <si>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</si>
  <si>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</si>
  <si>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</si>
  <si>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</si>
  <si>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</si>
  <si>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</si>
  <si>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</si>
  <si>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</si>
  <si>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</si>
  <si>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</si>
  <si>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</si>
  <si>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</si>
  <si>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</si>
  <si>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</si>
  <si>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</si>
  <si>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</si>
  <si>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</si>
  <si>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</si>
  <si>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</si>
  <si>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</si>
  <si>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</si>
  <si>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</si>
  <si>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</si>
  <si>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</si>
  <si>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</si>
  <si>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</si>
  <si>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</si>
  <si>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</si>
  <si>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</si>
  <si>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</si>
  <si>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</si>
  <si>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</si>
  <si>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</si>
  <si>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</si>
  <si>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</si>
  <si>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</si>
  <si>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</si>
  <si>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</si>
  <si>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</si>
  <si>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</si>
  <si>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</si>
  <si>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</si>
  <si>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</si>
  <si>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</si>
  <si>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</si>
  <si>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</si>
  <si>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</si>
  <si>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</si>
  <si>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</si>
  <si>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</si>
  <si>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</si>
  <si>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</si>
  <si>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</si>
  <si>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</si>
  <si>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</si>
  <si>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</si>
  <si>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</si>
  <si>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</si>
  <si>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</si>
  <si>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</si>
  <si>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</si>
  <si>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</si>
  <si>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</si>
  <si>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</si>
  <si>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</si>
  <si>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</si>
  <si>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</si>
  <si>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</si>
  <si>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</si>
  <si>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</si>
  <si>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</si>
  <si>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</si>
  <si>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</si>
  <si>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</si>
  <si>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</si>
  <si>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</si>
  <si>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</si>
  <si>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島根県浜田市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</si>
  <si>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</si>
  <si>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</si>
  <si>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</si>
  <si>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</si>
  <si>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</si>
  <si>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</si>
  <si>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</si>
  <si>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</si>
  <si>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</si>
  <si>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</si>
  <si>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</si>
  <si>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</si>
  <si>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</si>
  <si>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</si>
  <si>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</si>
  <si>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</si>
  <si>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</si>
  <si>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</si>
  <si>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</si>
  <si>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</si>
  <si>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</si>
  <si>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</si>
  <si>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</si>
  <si>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</si>
  <si>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</si>
  <si>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</si>
  <si>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</si>
  <si>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</si>
  <si>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</si>
  <si>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</si>
  <si>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</si>
  <si>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</si>
  <si>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</si>
  <si>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</si>
  <si>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</si>
  <si>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</si>
  <si>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</si>
  <si>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</si>
  <si>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</si>
  <si>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</si>
  <si>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</si>
  <si>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</si>
  <si>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</si>
  <si>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</si>
  <si>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</si>
  <si>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生活排水処理事業特別会計</t>
    <phoneticPr fontId="5"/>
  </si>
  <si>
    <t>公設水産物仲買売場特別会計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</si>
  <si>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</si>
  <si>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</si>
  <si>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</si>
  <si>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</si>
  <si>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</si>
  <si>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</si>
  <si>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</si>
  <si>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</si>
  <si>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</si>
  <si>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</si>
  <si>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</si>
  <si>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</si>
  <si>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</si>
  <si>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</si>
  <si>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</si>
  <si>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</si>
  <si>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</si>
  <si>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</si>
  <si>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</si>
  <si>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</si>
  <si>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</si>
  <si>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</si>
  <si>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</si>
  <si>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</si>
  <si>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</si>
  <si>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</si>
  <si>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</si>
  <si>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</si>
  <si>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</si>
  <si>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</si>
  <si>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</si>
  <si>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</si>
  <si>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</si>
  <si>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</si>
  <si>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</si>
  <si>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</si>
  <si>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</si>
  <si>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</si>
  <si>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</si>
  <si>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</si>
  <si>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</si>
  <si>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</si>
  <si>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</si>
  <si>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</si>
  <si>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</si>
  <si>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</si>
  <si>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</si>
  <si>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</si>
  <si>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</si>
  <si>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</si>
  <si>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</si>
  <si>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</si>
  <si>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</si>
  <si>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</si>
  <si>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</si>
  <si>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</si>
  <si>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</si>
  <si>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</si>
  <si>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</si>
  <si>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</si>
  <si>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</si>
  <si>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</si>
  <si>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</si>
  <si>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</si>
  <si>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</si>
  <si>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</si>
  <si>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</si>
  <si>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</si>
  <si>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</si>
  <si>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</si>
  <si>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</si>
  <si>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</si>
  <si>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</si>
  <si>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</si>
  <si>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</si>
  <si>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</si>
  <si>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</si>
  <si>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</si>
  <si>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</si>
  <si>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</si>
  <si>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</si>
  <si>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</si>
  <si>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</si>
  <si>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</si>
  <si>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</si>
  <si>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</si>
  <si>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</si>
  <si>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</si>
  <si>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</si>
  <si>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</si>
  <si>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</si>
  <si>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</si>
  <si>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</si>
  <si>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</si>
  <si>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</si>
  <si>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</si>
  <si>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</si>
  <si>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</si>
  <si>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</si>
  <si>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</si>
  <si>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</si>
  <si>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</si>
  <si>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</si>
  <si>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</si>
  <si>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</si>
  <si>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</si>
  <si>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</si>
  <si>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</si>
  <si>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</si>
  <si>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</si>
  <si>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</si>
  <si>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</si>
  <si>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</si>
  <si>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</si>
  <si>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</si>
  <si>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</si>
  <si>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</si>
  <si>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</si>
  <si>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</si>
  <si>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</si>
  <si>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</si>
  <si>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</si>
  <si>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</si>
  <si>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</si>
  <si>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</si>
  <si>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</si>
  <si>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</si>
  <si>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</si>
  <si>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</si>
  <si>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</si>
  <si>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</si>
  <si>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</si>
  <si>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</si>
  <si>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</si>
  <si>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</si>
  <si>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</si>
  <si>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</si>
  <si>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工業用水道事業会計</t>
  </si>
  <si>
    <t>国民健康保険特別会計（事業勘定）</t>
  </si>
  <si>
    <t>後期高齢者医療特別会計</t>
  </si>
  <si>
    <t>公設水産物仲買売場特別会計</t>
  </si>
  <si>
    <t>簡易水道事業特別会計</t>
  </si>
  <si>
    <t>農業集落排水事業特別会計</t>
  </si>
  <si>
    <t>その他会計（赤字）</t>
  </si>
  <si>
    <t>その他会計（黒字）</t>
  </si>
  <si>
    <t>金城開発</t>
    <rPh sb="0" eb="2">
      <t>カナギ</t>
    </rPh>
    <rPh sb="2" eb="4">
      <t>カイハツ</t>
    </rPh>
    <phoneticPr fontId="24"/>
  </si>
  <si>
    <t>ふるさと弥栄振興公社</t>
    <rPh sb="4" eb="6">
      <t>ヤサカ</t>
    </rPh>
    <rPh sb="6" eb="8">
      <t>シンコウ</t>
    </rPh>
    <rPh sb="8" eb="10">
      <t>コウシャ</t>
    </rPh>
    <phoneticPr fontId="24"/>
  </si>
  <si>
    <t>島根県西部山村振興財団</t>
    <rPh sb="0" eb="3">
      <t>シマネケン</t>
    </rPh>
    <rPh sb="3" eb="5">
      <t>セイブ</t>
    </rPh>
    <rPh sb="5" eb="7">
      <t>サンソン</t>
    </rPh>
    <rPh sb="7" eb="9">
      <t>シンコウ</t>
    </rPh>
    <rPh sb="9" eb="11">
      <t>ザイダン</t>
    </rPh>
    <phoneticPr fontId="24"/>
  </si>
  <si>
    <t>石見ケーブルビジョン</t>
    <rPh sb="0" eb="2">
      <t>イワミ</t>
    </rPh>
    <phoneticPr fontId="24"/>
  </si>
  <si>
    <t>浜田漁港排水浄化管理センター</t>
    <rPh sb="0" eb="2">
      <t>ハマダ</t>
    </rPh>
    <rPh sb="2" eb="4">
      <t>ギョコウ</t>
    </rPh>
    <rPh sb="4" eb="6">
      <t>ハイスイ</t>
    </rPh>
    <rPh sb="6" eb="8">
      <t>ジョウカ</t>
    </rPh>
    <rPh sb="8" eb="10">
      <t>カンリ</t>
    </rPh>
    <phoneticPr fontId="24"/>
  </si>
  <si>
    <t>ゆうひパーク浜田</t>
    <rPh sb="6" eb="8">
      <t>ハマダ</t>
    </rPh>
    <phoneticPr fontId="24"/>
  </si>
  <si>
    <t>浜田市土地開発公社</t>
    <rPh sb="0" eb="3">
      <t>ハマダシ</t>
    </rPh>
    <rPh sb="3" eb="5">
      <t>トチ</t>
    </rPh>
    <rPh sb="5" eb="7">
      <t>カイハツ</t>
    </rPh>
    <rPh sb="7" eb="9">
      <t>コウシャ</t>
    </rPh>
    <phoneticPr fontId="24"/>
  </si>
  <si>
    <t>浜田市教育文化振興事業団</t>
    <rPh sb="0" eb="3">
      <t>ハマダシ</t>
    </rPh>
    <rPh sb="3" eb="5">
      <t>キョウイク</t>
    </rPh>
    <rPh sb="5" eb="7">
      <t>ブンカ</t>
    </rPh>
    <rPh sb="7" eb="9">
      <t>シンコウ</t>
    </rPh>
    <rPh sb="9" eb="11">
      <t>ジギョウ</t>
    </rPh>
    <rPh sb="11" eb="12">
      <t>ダン</t>
    </rPh>
    <phoneticPr fontId="24"/>
  </si>
  <si>
    <t>ゆうひパーク三隅</t>
    <rPh sb="6" eb="8">
      <t>ミスミ</t>
    </rPh>
    <phoneticPr fontId="24"/>
  </si>
  <si>
    <t>三隅町農業支援センターみらい</t>
    <rPh sb="0" eb="2">
      <t>ミスミ</t>
    </rPh>
    <rPh sb="2" eb="3">
      <t>チョウ</t>
    </rPh>
    <rPh sb="3" eb="5">
      <t>ノウギョウ</t>
    </rPh>
    <rPh sb="5" eb="7">
      <t>シエン</t>
    </rPh>
    <phoneticPr fontId="24"/>
  </si>
  <si>
    <t>島根県西部勤労者共済会</t>
    <rPh sb="0" eb="3">
      <t>シマネケン</t>
    </rPh>
    <rPh sb="3" eb="5">
      <t>セイブ</t>
    </rPh>
    <rPh sb="5" eb="8">
      <t>キンロウシャ</t>
    </rPh>
    <rPh sb="8" eb="11">
      <t>キョウサイカイ</t>
    </rPh>
    <phoneticPr fontId="24"/>
  </si>
  <si>
    <t>島根県石央地域地場産業振興センター</t>
    <rPh sb="0" eb="3">
      <t>シマネケン</t>
    </rPh>
    <rPh sb="3" eb="5">
      <t>セキオウ</t>
    </rPh>
    <rPh sb="5" eb="7">
      <t>チイキ</t>
    </rPh>
    <rPh sb="7" eb="9">
      <t>ジバ</t>
    </rPh>
    <rPh sb="9" eb="11">
      <t>サンギョウ</t>
    </rPh>
    <rPh sb="11" eb="13">
      <t>シンコウ</t>
    </rPh>
    <phoneticPr fontId="24"/>
  </si>
  <si>
    <t>○</t>
    <phoneticPr fontId="30"/>
  </si>
  <si>
    <t>浜田地区広域行政組合（普通）</t>
    <rPh sb="0" eb="2">
      <t>ハマダ</t>
    </rPh>
    <rPh sb="2" eb="4">
      <t>チク</t>
    </rPh>
    <rPh sb="4" eb="6">
      <t>コウイキ</t>
    </rPh>
    <rPh sb="6" eb="8">
      <t>ギョウセイ</t>
    </rPh>
    <rPh sb="8" eb="10">
      <t>クミアイ</t>
    </rPh>
    <rPh sb="11" eb="13">
      <t>フツウ</t>
    </rPh>
    <phoneticPr fontId="24"/>
  </si>
  <si>
    <t>浜田地区広域行政組合（介護保険）</t>
    <rPh sb="0" eb="2">
      <t>ハマダ</t>
    </rPh>
    <rPh sb="2" eb="4">
      <t>チク</t>
    </rPh>
    <rPh sb="4" eb="6">
      <t>コウイキ</t>
    </rPh>
    <rPh sb="6" eb="8">
      <t>ギョウセイ</t>
    </rPh>
    <rPh sb="8" eb="10">
      <t>クミアイ</t>
    </rPh>
    <rPh sb="11" eb="13">
      <t>カイゴ</t>
    </rPh>
    <rPh sb="13" eb="15">
      <t>ホケン</t>
    </rPh>
    <phoneticPr fontId="24"/>
  </si>
  <si>
    <t>浜田市江津市旧有福村有財産共同管理組合（普通）</t>
    <rPh sb="0" eb="3">
      <t>ハマダシ</t>
    </rPh>
    <rPh sb="3" eb="6">
      <t>ゴウツシ</t>
    </rPh>
    <rPh sb="6" eb="7">
      <t>キュウ</t>
    </rPh>
    <rPh sb="7" eb="9">
      <t>アリフク</t>
    </rPh>
    <rPh sb="9" eb="10">
      <t>ムラ</t>
    </rPh>
    <rPh sb="10" eb="11">
      <t>ア</t>
    </rPh>
    <rPh sb="11" eb="13">
      <t>ザイサン</t>
    </rPh>
    <rPh sb="13" eb="15">
      <t>キョウドウ</t>
    </rPh>
    <rPh sb="15" eb="17">
      <t>カンリ</t>
    </rPh>
    <rPh sb="17" eb="19">
      <t>クミアイ</t>
    </rPh>
    <rPh sb="20" eb="22">
      <t>フツウ</t>
    </rPh>
    <phoneticPr fontId="24"/>
  </si>
  <si>
    <t>島根県市町村総合事務組合（普通）</t>
    <rPh sb="0" eb="3">
      <t>シマネケン</t>
    </rPh>
    <rPh sb="3" eb="6">
      <t>シチョウソン</t>
    </rPh>
    <rPh sb="6" eb="8">
      <t>ソウゴウ</t>
    </rPh>
    <rPh sb="8" eb="10">
      <t>ジム</t>
    </rPh>
    <rPh sb="10" eb="12">
      <t>クミアイ</t>
    </rPh>
    <rPh sb="13" eb="15">
      <t>フツウ</t>
    </rPh>
    <phoneticPr fontId="24"/>
  </si>
  <si>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4"/>
  </si>
  <si>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</si>
  <si>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</si>
  <si>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</si>
  <si>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</si>
  <si>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</si>
  <si>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</si>
  <si>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</si>
  <si>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</si>
  <si>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</si>
  <si>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</si>
  <si>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</si>
  <si>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</si>
  <si>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</si>
  <si>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</si>
  <si>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</si>
  <si>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</si>
  <si>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</si>
  <si>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</si>
  <si>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</si>
  <si>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</si>
  <si>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</si>
  <si>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</si>
  <si>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</si>
  <si>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</si>
  <si>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</si>
  <si>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</si>
  <si>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</si>
  <si>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将来負担比率は横ばいで、実質公債費比率は増加傾向にあり、グラフは右にシフトする傾向にある。</t>
    <phoneticPr fontId="5"/>
  </si>
  <si>
    <t>有形固定資産減価償却率</t>
    <phoneticPr fontId="5"/>
  </si>
  <si>
    <t>有形固定資産減価償却率</t>
    <phoneticPr fontId="5"/>
  </si>
  <si>
    <t>将来負担比率は横ばいで、実質公債費比率は増加傾向にあり、グラフは右にシフトする傾向にある。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</si>
</sst>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103138</c:v>
                </c:pt>
                <c:pt idx="1">
                  <c:v>126777</c:v>
                </c:pt>
                <c:pt idx="2">
                  <c:v>130119</c:v>
                </c:pt>
                <c:pt idx="3">
                  <c:v>114807</c:v>
                </c:pt>
                <c:pt idx="4">
                  <c:v>90256</c:v>
                </c:pt>
              </c:numCache>
            </c:numRef>
          </c:val>
          <c:smooth val="0"/>
        </c:ser>
        <c:dLbls>
          <c:showLegendKey val="0"/>
          <c:showVal val="0"/>
          <c:showCatName val="0"/>
          <c:showSerName val="0"/>
          <c:showPercent val="0"/>
          <c:showBubbleSize val="0"/>
        </c:dLbls>
        <c:marker val="1"/>
        <c:smooth val="0"/>
        <c:axId val="842395968"/>
        <c:axId val="842387264"/>
      </c:lineChart>
      <c:catAx>
        <c:axId val="84239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387264"/>
        <c:crosses val="autoZero"/>
        <c:auto val="1"/>
        <c:lblAlgn val="ctr"/>
        <c:lblOffset val="100"/>
        <c:tickLblSkip val="1"/>
        <c:tickMarkSkip val="1"/>
        <c:noMultiLvlLbl val="0"/>
      </c:catAx>
      <c:valAx>
        <c:axId val="8423872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39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1.68</c:v>
                </c:pt>
                <c:pt idx="1">
                  <c:v>1.81</c:v>
                </c:pt>
                <c:pt idx="2">
                  <c:v>3.57</c:v>
                </c:pt>
                <c:pt idx="3">
                  <c:v>3.03</c:v>
                </c:pt>
                <c:pt idx="4">
                  <c:v>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15.89</c:v>
                </c:pt>
                <c:pt idx="1">
                  <c:v>16.03</c:v>
                </c:pt>
                <c:pt idx="2">
                  <c:v>16.88</c:v>
                </c:pt>
                <c:pt idx="3">
                  <c:v>18.510000000000002</c:v>
                </c:pt>
                <c:pt idx="4">
                  <c:v>20.16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42384000"/>
        <c:axId val="84238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4.91</c:v>
                </c:pt>
                <c:pt idx="1">
                  <c:v>7.56</c:v>
                </c:pt>
                <c:pt idx="2">
                  <c:v>7.22</c:v>
                </c:pt>
                <c:pt idx="3">
                  <c:v>5.12</c:v>
                </c:pt>
                <c:pt idx="4">
                  <c:v>4.08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42384000"/>
        <c:axId val="842388352"/>
      </c:lineChart>
      <c:catAx>
        <c:axId val="8423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2388352"/>
        <c:crosses val="autoZero"/>
        <c:auto val="1"/>
        <c:lblAlgn val="ctr"/>
        <c:lblOffset val="100"/>
        <c:tickLblSkip val="1"/>
        <c:tickMarkSkip val="1"/>
        <c:noMultiLvlLbl val="0"/>
      </c:catAx>
      <c:valAx>
        <c:axId val="84238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23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公設水産物仲買売場特別会計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0.06</c:v>
                </c:pt>
                <c:pt idx="4">
                  <c:v>#N/A</c:v>
                </c:pt>
                <c:pt idx="5">
                  <c:v>0.06</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0.72</c:v>
                </c:pt>
                <c:pt idx="2">
                  <c:v>#N/A</c:v>
                </c:pt>
                <c:pt idx="3">
                  <c:v>0.33</c:v>
                </c:pt>
                <c:pt idx="4">
                  <c:v>#N/A</c:v>
                </c:pt>
                <c:pt idx="5">
                  <c:v>0.3</c:v>
                </c:pt>
                <c:pt idx="6">
                  <c:v>#N/A</c:v>
                </c:pt>
                <c:pt idx="7">
                  <c:v>0.16</c:v>
                </c:pt>
                <c:pt idx="8">
                  <c:v>#N/A</c:v>
                </c:pt>
                <c:pt idx="9">
                  <c:v>1.35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2.19</c:v>
                </c:pt>
                <c:pt idx="2">
                  <c:v>#N/A</c:v>
                </c:pt>
                <c:pt idx="3">
                  <c:v>2.23</c:v>
                </c:pt>
                <c:pt idx="4">
                  <c:v>#N/A</c:v>
                </c:pt>
                <c:pt idx="5">
                  <c:v>2.2799999999999998</c:v>
                </c:pt>
                <c:pt idx="6">
                  <c:v>#N/A</c:v>
                </c:pt>
                <c:pt idx="7">
                  <c:v>2.2999999999999998</c:v>
                </c:pt>
                <c:pt idx="8">
                  <c:v>#N/A</c:v>
                </c:pt>
                <c:pt idx="9">
                  <c:v>2.35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1.67</c:v>
                </c:pt>
                <c:pt idx="2">
                  <c:v>#N/A</c:v>
                </c:pt>
                <c:pt idx="3">
                  <c:v>1.81</c:v>
                </c:pt>
                <c:pt idx="4">
                  <c:v>#N/A</c:v>
                </c:pt>
                <c:pt idx="5">
                  <c:v>3.56</c:v>
                </c:pt>
                <c:pt idx="6">
                  <c:v>#N/A</c:v>
                </c:pt>
                <c:pt idx="7">
                  <c:v>3.02</c:v>
                </c:pt>
                <c:pt idx="8">
                  <c:v>#N/A</c:v>
                </c:pt>
                <c:pt idx="9">
                  <c:v>2.69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c:v>
                </c:pt>
                <c:pt idx="2">
                  <c:v>#N/A</c:v>
                </c:pt>
                <c:pt idx="3">
                  <c:v>3.25</c:v>
                </c:pt>
                <c:pt idx="4">
                  <c:v>#N/A</c:v>
                </c:pt>
                <c:pt idx="5">
                  <c:v>3.31</c:v>
                </c:pt>
                <c:pt idx="6">
                  <c:v>#N/A</c:v>
                </c:pt>
                <c:pt idx="7">
                  <c:v>3.22</c:v>
                </c:pt>
                <c:pt idx="8">
                  <c:v>#N/A</c:v>
                </c:pt>
                <c:pt idx="9">
                  <c:v>2.91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42391616"/>
        <c:axId val="842389440"/>
      </c:barChart>
      <c:catAx>
        <c:axId val="8423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2389440"/>
        <c:crosses val="autoZero"/>
        <c:auto val="1"/>
        <c:lblAlgn val="ctr"/>
        <c:lblOffset val="100"/>
        <c:tickLblSkip val="1"/>
        <c:tickMarkSkip val="1"/>
        <c:noMultiLvlLbl val="0"/>
      </c:catAx>
      <c:valAx>
        <c:axId val="84238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239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4060</c:v>
                </c:pt>
                <c:pt idx="5">
                  <c:v>4130</c:v>
                </c:pt>
                <c:pt idx="8">
                  <c:v>4528</c:v>
                </c:pt>
                <c:pt idx="11">
                  <c:v>4574</c:v>
                </c:pt>
                <c:pt idx="14">
                  <c:v>4768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5</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379</c:v>
                </c:pt>
                <c:pt idx="3">
                  <c:v>379</c:v>
                </c:pt>
                <c:pt idx="6">
                  <c:v>379</c:v>
                </c:pt>
                <c:pt idx="9">
                  <c:v>379</c:v>
                </c:pt>
                <c:pt idx="12">
                  <c:v>379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969</c:v>
                </c:pt>
                <c:pt idx="3">
                  <c:v>1018</c:v>
                </c:pt>
                <c:pt idx="6">
                  <c:v>1036</c:v>
                </c:pt>
                <c:pt idx="9">
                  <c:v>1040</c:v>
                </c:pt>
                <c:pt idx="12">
                  <c:v>1086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20</c:v>
                </c:pt>
                <c:pt idx="3">
                  <c:v>17</c:v>
                </c:pt>
                <c:pt idx="6">
                  <c:v>17</c:v>
                </c:pt>
                <c:pt idx="9">
                  <c:v>17</c:v>
                </c:pt>
                <c:pt idx="12">
                  <c:v>17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4892</c:v>
                </c:pt>
                <c:pt idx="3">
                  <c:v>4766</c:v>
                </c:pt>
                <c:pt idx="6">
                  <c:v>4716</c:v>
                </c:pt>
                <c:pt idx="9">
                  <c:v>4684</c:v>
                </c:pt>
                <c:pt idx="12">
                  <c:v>4932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42393792"/>
        <c:axId val="84238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2206</c:v>
                </c:pt>
                <c:pt idx="2">
                  <c:v>#N/A</c:v>
                </c:pt>
                <c:pt idx="3">
                  <c:v>#N/A</c:v>
                </c:pt>
                <c:pt idx="4">
                  <c:v>2056</c:v>
                </c:pt>
                <c:pt idx="5">
                  <c:v>#N/A</c:v>
                </c:pt>
                <c:pt idx="6">
                  <c:v>#N/A</c:v>
                </c:pt>
                <c:pt idx="7">
                  <c:v>1625</c:v>
                </c:pt>
                <c:pt idx="8">
                  <c:v>#N/A</c:v>
                </c:pt>
                <c:pt idx="9">
                  <c:v>#N/A</c:v>
                </c:pt>
                <c:pt idx="10">
                  <c:v>1546</c:v>
                </c:pt>
                <c:pt idx="11">
                  <c:v>#N/A</c:v>
                </c:pt>
                <c:pt idx="12">
                  <c:v>#N/A</c:v>
                </c:pt>
                <c:pt idx="13">
                  <c:v>1646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42393792"/>
        <c:axId val="842385088"/>
      </c:lineChart>
      <c:catAx>
        <c:axId val="8423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2385088"/>
        <c:crosses val="autoZero"/>
        <c:auto val="1"/>
        <c:lblAlgn val="ctr"/>
        <c:lblOffset val="100"/>
        <c:tickLblSkip val="1"/>
        <c:tickMarkSkip val="1"/>
        <c:noMultiLvlLbl val="0"/>
      </c:catAx>
      <c:valAx>
        <c:axId val="84238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23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45480</c:v>
                </c:pt>
                <c:pt idx="5">
                  <c:v>47030</c:v>
                </c:pt>
                <c:pt idx="8">
                  <c:v>49088</c:v>
                </c:pt>
                <c:pt idx="11">
                  <c:v>50404</c:v>
                </c:pt>
                <c:pt idx="14">
                  <c:v>49974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1564</c:v>
                </c:pt>
                <c:pt idx="5">
                  <c:v>1647</c:v>
                </c:pt>
                <c:pt idx="8">
                  <c:v>1951</c:v>
                </c:pt>
                <c:pt idx="11">
                  <c:v>1822</c:v>
                </c:pt>
                <c:pt idx="14">
                  <c:v>1760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10516</c:v>
                </c:pt>
                <c:pt idx="5">
                  <c:v>9760</c:v>
                </c:pt>
                <c:pt idx="8">
                  <c:v>10178</c:v>
                </c:pt>
                <c:pt idx="11">
                  <c:v>11559</c:v>
                </c:pt>
                <c:pt idx="14">
                  <c:v>12619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5548</c:v>
                </c:pt>
                <c:pt idx="3">
                  <c:v>5492</c:v>
                </c:pt>
                <c:pt idx="6">
                  <c:v>5098</c:v>
                </c:pt>
                <c:pt idx="9">
                  <c:v>4927</c:v>
                </c:pt>
                <c:pt idx="12">
                  <c:v>4971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2828</c:v>
                </c:pt>
                <c:pt idx="3">
                  <c:v>2493</c:v>
                </c:pt>
                <c:pt idx="6">
                  <c:v>2153</c:v>
                </c:pt>
                <c:pt idx="9">
                  <c:v>1807</c:v>
                </c:pt>
                <c:pt idx="12">
                  <c:v>1456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16412</c:v>
                </c:pt>
                <c:pt idx="3">
                  <c:v>16533</c:v>
                </c:pt>
                <c:pt idx="6">
                  <c:v>16474</c:v>
                </c:pt>
                <c:pt idx="9">
                  <c:v>16034</c:v>
                </c:pt>
                <c:pt idx="12">
                  <c:v>15310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52125</c:v>
                </c:pt>
                <c:pt idx="3">
                  <c:v>52986</c:v>
                </c:pt>
                <c:pt idx="6">
                  <c:v>54724</c:v>
                </c:pt>
                <c:pt idx="9">
                  <c:v>56217</c:v>
                </c:pt>
                <c:pt idx="12">
                  <c:v>55886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42385632"/>
        <c:axId val="84239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19364</c:v>
                </c:pt>
                <c:pt idx="2">
                  <c:v>#N/A</c:v>
                </c:pt>
                <c:pt idx="3">
                  <c:v>#N/A</c:v>
                </c:pt>
                <c:pt idx="4">
                  <c:v>19073</c:v>
                </c:pt>
                <c:pt idx="5">
                  <c:v>#N/A</c:v>
                </c:pt>
                <c:pt idx="6">
                  <c:v>#N/A</c:v>
                </c:pt>
                <c:pt idx="7">
                  <c:v>17234</c:v>
                </c:pt>
                <c:pt idx="8">
                  <c:v>#N/A</c:v>
                </c:pt>
                <c:pt idx="9">
                  <c:v>#N/A</c:v>
                </c:pt>
                <c:pt idx="10">
                  <c:v>15201</c:v>
                </c:pt>
                <c:pt idx="11">
                  <c:v>#N/A</c:v>
                </c:pt>
                <c:pt idx="12">
                  <c:v>#N/A</c:v>
                </c:pt>
                <c:pt idx="13">
                  <c:v>13270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42385632"/>
        <c:axId val="842398144"/>
      </c:lineChart>
      <c:catAx>
        <c:axId val="84238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2398144"/>
        <c:crosses val="autoZero"/>
        <c:auto val="1"/>
        <c:lblAlgn val="ctr"/>
        <c:lblOffset val="100"/>
        <c:tickLblSkip val="1"/>
        <c:tickMarkSkip val="1"/>
        <c:noMultiLvlLbl val="0"/>
      </c:catAx>
      <c:valAx>
        <c:axId val="84239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238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{30564494-B1DE-4731-9294-699546176048}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{99BC07A4-1BEA-4097-B25C-DEBE3496B4D3}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{9B2F01B3-532F-49A2-B57A-A41E47B46CC7}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{7069DF8A-5A9E-48DF-BF48-B857EDCBC2E5}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{89461EC9-6669-4434-9C19-F6710F3F7C26}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49.2</c:v>
                </c:pt>
                <c:pt idx="4">
                  <c:v>50.9</c:v>
                </c:pt>
              </c:numCache>
            </c:numRef>
          </c:xVal>
          <c:yVal>
            <c:numRef>
              <c:f>公会計指標分析・財政指標組合せ分析表!$K$51:$O$51</c:f>
              <c:numCache>
                <c:formatCode>#,##0.0;"▲ "#,##0.0</c:formatCode>
                <c:ptCount val="5"/>
                <c:pt idx="3">
                  <c:v>93.1</c:v>
                </c:pt>
                <c:pt idx="4">
                  <c:v>82.6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{1287D99B-EA9F-4CFC-993B-363E01831331}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{23230EFE-0A29-45FB-AC95-CF6E7AFDD3B2}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{7FAFEA66-8A2F-4DA6-A8D6-11F317AFD7C2}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{E62A5D85-9029-4141-85FE-063809504BA0}</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{7649601C-90F0-4DF0-B02D-0631B56304E6}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93451744"/>
        <c:axId val="593455008"/>
      </c:scatterChart>
      <c:valAx>
        <c:axId val="593451744"/>
        <c:scaling>
          <c:orientation val="minMax"/>
          <c:max val="57.5"/>
          <c:min val="48.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3455008"/>
        <c:crosses val="autoZero"/>
        <c:crossBetween val="midCat"/>
      </c:valAx>
      <c:valAx>
        <c:axId val="593455008"/>
        <c:scaling>
          <c:orientation val="minMax"/>
          <c:max val="10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3451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{028D8886-8448-4FEB-A300-82F9EA6083E9}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{D7993861-67A3-4403-969F-B407EDB3A25A}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{3C26EA5D-0FBA-48B1-851B-4457F88A06D5}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{6F07F641-5582-4E46-B2CF-F7DCD1C08A06}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{F21E56D3-3F6F-413F-8EC1-66AADCFE37E4}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13.4</c:v>
                </c:pt>
                <c:pt idx="2">
                  <c:v>12</c:v>
                </c:pt>
                <c:pt idx="3">
                  <c:v>10.6</c:v>
                </c:pt>
                <c:pt idx="4">
                  <c:v>9.9</c:v>
                </c:pt>
              </c:numCache>
            </c:numRef>
          </c:xVal>
          <c:yVal>
            <c:numRef>
              <c:f>公会計指標分析・財政指標組合せ分析表!$K$73:$O$73</c:f>
              <c:numCache>
                <c:formatCode>#,##0.0;"▲ "#,##0.0</c:formatCode>
                <c:ptCount val="5"/>
                <c:pt idx="0">
                  <c:v>118.8</c:v>
                </c:pt>
                <c:pt idx="1">
                  <c:v>115.8</c:v>
                </c:pt>
                <c:pt idx="2">
                  <c:v>106.5</c:v>
                </c:pt>
                <c:pt idx="3">
                  <c:v>93.1</c:v>
                </c:pt>
                <c:pt idx="4">
                  <c:v>82.6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{151081F4-4542-4C21-80E7-3D4BD08ACF95}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{507CAA27-8817-4C70-9548-98A23C90D496}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{B1F0A94A-6130-4D25-828B-F865442A56C5}</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305259038242658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{84516392-9168-40E0-83BD-F081F95444CE}</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035833414120090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{A73F221D-910D-4AFD-97F6-2DF609488A72}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93457728"/>
        <c:axId val="593458272"/>
      </c:scatterChart>
      <c:valAx>
        <c:axId val="593457728"/>
        <c:scaling>
          <c:orientation val="minMax"/>
          <c:max val="15.2"/>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3458272"/>
        <c:crosses val="autoZero"/>
        <c:crossBetween val="midCat"/>
      </c:valAx>
      <c:valAx>
        <c:axId val="593458272"/>
        <c:scaling>
          <c:orientation val="minMax"/>
          <c:max val="133"/>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3457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年度までに集中的に投資を行ったことによる影響により増加傾向</a:t>
          </a:r>
        </a:p>
        <a:p>
          <a:r>
            <a:rPr kumimoji="1" lang="ja-JP" altLang="en-US" sz="1000">
              <a:latin typeface="ＭＳ ゴシック" pitchFamily="49" charset="-128"/>
              <a:ea typeface="ＭＳ ゴシック" pitchFamily="49" charset="-128"/>
            </a:rPr>
            <a:t>○満期一括償還地方債に係る年度割相当額：</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億円の計</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億円の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年割相当額が算入。</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年度で発行終了となっているため、今後は減少予定</a:t>
          </a:r>
        </a:p>
        <a:p>
          <a:r>
            <a:rPr kumimoji="1" lang="ja-JP" altLang="en-US" sz="1000">
              <a:latin typeface="ＭＳ ゴシック" pitchFamily="49" charset="-128"/>
              <a:ea typeface="ＭＳ ゴシック" pitchFamily="49" charset="-128"/>
            </a:rPr>
            <a:t>○公営企業債の元利償還金に対する繰入金：公営企業債元利償還金の増に伴う繰入金の増</a:t>
          </a:r>
        </a:p>
        <a:p>
          <a:r>
            <a:rPr kumimoji="1" lang="ja-JP" altLang="en-US" sz="100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○組合等が起こした地方債の元利償還金に対する負担金等：浜田地区広域行政組合の可燃ごみ処理施設の元利償還に伴う負担金は、今後ほぼ横ばいに推移（新規の負担はなし）</a:t>
          </a:r>
        </a:p>
        <a:p>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年度及び</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年度に実施した繰上償還により、</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年度にほぼ皆減し、</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年度から皆減</a:t>
          </a:r>
        </a:p>
        <a:p>
          <a:r>
            <a:rPr kumimoji="1" lang="ja-JP" altLang="en-US" sz="1000">
              <a:latin typeface="ＭＳ ゴシック" pitchFamily="49" charset="-128"/>
              <a:ea typeface="ＭＳ ゴシック" pitchFamily="49" charset="-128"/>
            </a:rPr>
            <a:t>○算入公債費等：交付税算入の少ない地方債から過疎債、合併特例債等の交付税算入の手厚い地方債の借入にシフトしていることから、算入公債費は増加傾向</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年度までの集中投資期間を終え、</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年度から地方債発行額の減による地方債残高の減</a:t>
          </a:r>
        </a:p>
        <a:p>
          <a:r>
            <a:rPr kumimoji="1" lang="ja-JP" altLang="en-US" sz="1100">
              <a:latin typeface="ＭＳ ゴシック" pitchFamily="49" charset="-128"/>
              <a:ea typeface="ＭＳ ゴシック" pitchFamily="49" charset="-128"/>
            </a:rPr>
            <a:t>○債務負担行為に基づく支出予定額：新規の債務負担行為はなく、定時償還による減</a:t>
          </a:r>
        </a:p>
        <a:p>
          <a:r>
            <a:rPr kumimoji="1" lang="ja-JP" altLang="en-US" sz="1100">
              <a:latin typeface="ＭＳ ゴシック" pitchFamily="49" charset="-128"/>
              <a:ea typeface="ＭＳ ゴシック" pitchFamily="49" charset="-128"/>
            </a:rPr>
            <a:t>○公営企業債等繰入見込額：公営企業債残高自体が減ったうえ、算入率（</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ヶ年平均）も減にとなり、繰入見込額が減</a:t>
          </a:r>
        </a:p>
        <a:p>
          <a:r>
            <a:rPr kumimoji="1" lang="ja-JP" altLang="en-US" sz="1100">
              <a:latin typeface="ＭＳ ゴシック" pitchFamily="49" charset="-128"/>
              <a:ea typeface="ＭＳ ゴシック" pitchFamily="49" charset="-128"/>
            </a:rPr>
            <a:t>○組合等負担等見込額：浜田地区広域行政組合の可燃ごみ処理施設の元利償還による残高の減</a:t>
          </a:r>
        </a:p>
        <a:p>
          <a:r>
            <a:rPr kumimoji="1" lang="ja-JP" altLang="en-US" sz="1100">
              <a:latin typeface="ＭＳ ゴシック" pitchFamily="49" charset="-128"/>
              <a:ea typeface="ＭＳ ゴシック" pitchFamily="49" charset="-128"/>
            </a:rPr>
            <a:t>○退職手当負担見込額：組合等積立額（控除財源）の減による増</a:t>
          </a:r>
        </a:p>
        <a:p>
          <a:r>
            <a:rPr kumimoji="1" lang="ja-JP" altLang="en-US" sz="1100">
              <a:latin typeface="ＭＳ ゴシック" pitchFamily="49" charset="-128"/>
              <a:ea typeface="ＭＳ ゴシック" pitchFamily="49" charset="-128"/>
            </a:rPr>
            <a:t>○充当可能基金：決算剰余金の財政調整基金への積立やふるさと寄附金の基金への積立の影響による増</a:t>
          </a:r>
        </a:p>
        <a:p>
          <a:r>
            <a:rPr kumimoji="1" lang="ja-JP" altLang="en-US" sz="1100">
              <a:latin typeface="ＭＳ ゴシック" pitchFamily="49" charset="-128"/>
              <a:ea typeface="ＭＳ ゴシック" pitchFamily="49" charset="-128"/>
            </a:rPr>
            <a:t>○充当可能特定歳入：地方債を財源とする貸付金の償還や住宅使用料の充当見込額の減の影響を受け、全体として減</a:t>
          </a:r>
        </a:p>
        <a:p>
          <a:r>
            <a:rPr kumimoji="1" lang="ja-JP" altLang="en-US" sz="1100">
              <a:latin typeface="ＭＳ ゴシック" pitchFamily="49" charset="-128"/>
              <a:ea typeface="ＭＳ ゴシック" pitchFamily="49" charset="-128"/>
            </a:rPr>
            <a:t>○基準財政需要額算入見込額：</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年度までの集中投資期間を終え、</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56,042
55,421
690.66
39,153,865
38,538,573
556,290
20,621,855
55,560,532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年間の有形固定資産の増加額に比べ、減価償却額が大きいため、有形固定資産減価償却率は増加傾向にあり、類似団体の平均値に近づく見込みとなる。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67" name="有形固定資産減価償却率平均値テキスト"/>
        <xdr:cNvSpPr txBox="1"/>
      </xdr:nvSpPr>
      <xdr:spPr>
        <a:xfrm>
          <a:off x="4813300" y="5783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37719</xdr:rowOff>
    </xdr:from>
    <xdr:to>
      <xdr:col>3</xdr:col>
      <xdr:colOff>1222375</xdr:colOff>
      <xdr:row>30</xdr:row>
      <xdr:rowOff>139319</xdr:rowOff>
    </xdr:to>
    <xdr:sp macro="" textlink="">
      <xdr:nvSpPr>
        <xdr:cNvPr id="75" name="円/楕円 74"/>
        <xdr:cNvSpPr/>
      </xdr:nvSpPr>
      <xdr:spPr>
        <a:xfrm>
          <a:off x="47117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16146</xdr:rowOff>
    </xdr:from>
    <xdr:ext cx="405111" cy="259045"/>
    <xdr:sp macro="" textlink="">
      <xdr:nvSpPr>
        <xdr:cNvPr id="76" name="有形固定資産減価償却率該当値テキスト"/>
        <xdr:cNvSpPr txBox="1"/>
      </xdr:nvSpPr>
      <xdr:spPr>
        <a:xfrm>
          <a:off x="4813300" y="5940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74422</xdr:rowOff>
    </xdr:from>
    <xdr:to>
      <xdr:col>3</xdr:col>
      <xdr:colOff>511175</xdr:colOff>
      <xdr:row>31</xdr:row>
      <xdr:rowOff>4572</xdr:rowOff>
    </xdr:to>
    <xdr:sp macro="" textlink="">
      <xdr:nvSpPr>
        <xdr:cNvPr id="77" name="円/楕円 76"/>
        <xdr:cNvSpPr/>
      </xdr:nvSpPr>
      <xdr:spPr>
        <a:xfrm>
          <a:off x="4000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88519</xdr:rowOff>
    </xdr:from>
    <xdr:to>
      <xdr:col>3</xdr:col>
      <xdr:colOff>1171575</xdr:colOff>
      <xdr:row>30</xdr:row>
      <xdr:rowOff>125222</xdr:rowOff>
    </xdr:to>
    <xdr:cxnSp macro="">
      <xdr:nvCxnSpPr>
        <xdr:cNvPr id="78" name="直線コネクタ 77"/>
        <xdr:cNvCxnSpPr/>
      </xdr:nvCxnSpPr>
      <xdr:spPr>
        <a:xfrm flipV="1">
          <a:off x="4051300" y="6013069"/>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79"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167149</xdr:rowOff>
    </xdr:from>
    <xdr:ext cx="405111" cy="259045"/>
    <xdr:sp macro="" textlink="">
      <xdr:nvSpPr>
        <xdr:cNvPr id="80" name="n_1mainValue有形固定資産減価償却率"/>
        <xdr:cNvSpPr txBox="1"/>
      </xdr:nvSpPr>
      <xdr:spPr>
        <a:xfrm>
          <a:off x="3836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56,042
55,421
690.66
39,153,865
38,538,573
556,290
20,621,855
55,560,532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66548</xdr:rowOff>
    </xdr:from>
    <xdr:to>
      <xdr:col>6</xdr:col>
      <xdr:colOff>561975</xdr:colOff>
      <xdr:row>37</xdr:row>
      <xdr:rowOff>168148</xdr:rowOff>
    </xdr:to>
    <xdr:sp macro="" textlink="">
      <xdr:nvSpPr>
        <xdr:cNvPr id="68" name="円/楕円 67"/>
        <xdr:cNvSpPr/>
      </xdr:nvSpPr>
      <xdr:spPr>
        <a:xfrm>
          <a:off x="45847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44975</xdr:rowOff>
    </xdr:from>
    <xdr:ext cx="405111" cy="259045"/>
    <xdr:sp macro="" textlink="">
      <xdr:nvSpPr>
        <xdr:cNvPr id="69" name="【道路】&#10;有形固定資産減価償却率該当値テキスト"/>
        <xdr:cNvSpPr txBox="1"/>
      </xdr:nvSpPr>
      <xdr:spPr>
        <a:xfrm>
          <a:off x="4724400" y="63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107696</xdr:rowOff>
    </xdr:from>
    <xdr:to>
      <xdr:col>5</xdr:col>
      <xdr:colOff>409575</xdr:colOff>
      <xdr:row>38</xdr:row>
      <xdr:rowOff>37846</xdr:rowOff>
    </xdr:to>
    <xdr:sp macro="" textlink="">
      <xdr:nvSpPr>
        <xdr:cNvPr id="70" name="円/楕円 69"/>
        <xdr:cNvSpPr/>
      </xdr:nvSpPr>
      <xdr:spPr>
        <a:xfrm>
          <a:off x="3746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117348</xdr:rowOff>
    </xdr:from>
    <xdr:to>
      <xdr:col>6</xdr:col>
      <xdr:colOff>511175</xdr:colOff>
      <xdr:row>37</xdr:row>
      <xdr:rowOff>158496</xdr:rowOff>
    </xdr:to>
    <xdr:cxnSp macro="">
      <xdr:nvCxnSpPr>
        <xdr:cNvPr id="71" name="直線コネクタ 70"/>
        <xdr:cNvCxnSpPr/>
      </xdr:nvCxnSpPr>
      <xdr:spPr>
        <a:xfrm flipV="1">
          <a:off x="3797300" y="646099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28973</xdr:rowOff>
    </xdr:from>
    <xdr:ext cx="405111" cy="259045"/>
    <xdr:sp macro="" textlink="">
      <xdr:nvSpPr>
        <xdr:cNvPr id="73" name="n_1mainValue【道路】&#10;有形固定資産減価償却率"/>
        <xdr:cNvSpPr txBox="1"/>
      </xdr:nvSpPr>
      <xdr:spPr>
        <a:xfrm>
          <a:off x="3582043"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51689</xdr:rowOff>
    </xdr:from>
    <xdr:to>
      <xdr:col>15</xdr:col>
      <xdr:colOff>231775</xdr:colOff>
      <xdr:row>34</xdr:row>
      <xdr:rowOff>153289</xdr:rowOff>
    </xdr:to>
    <xdr:sp macro="" textlink="">
      <xdr:nvSpPr>
        <xdr:cNvPr id="108" name="円/楕円 107"/>
        <xdr:cNvSpPr/>
      </xdr:nvSpPr>
      <xdr:spPr>
        <a:xfrm>
          <a:off x="10426700" y="58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4716</xdr:rowOff>
    </xdr:from>
    <xdr:ext cx="534377" cy="259045"/>
    <xdr:sp macro="" textlink="">
      <xdr:nvSpPr>
        <xdr:cNvPr id="109" name="【道路】&#10;一人当たり延長該当値テキスト"/>
        <xdr:cNvSpPr txBox="1"/>
      </xdr:nvSpPr>
      <xdr:spPr>
        <a:xfrm>
          <a:off x="10566400" y="58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68377</xdr:rowOff>
    </xdr:from>
    <xdr:to>
      <xdr:col>14</xdr:col>
      <xdr:colOff>79375</xdr:colOff>
      <xdr:row>34</xdr:row>
      <xdr:rowOff>169977</xdr:rowOff>
    </xdr:to>
    <xdr:sp macro="" textlink="">
      <xdr:nvSpPr>
        <xdr:cNvPr id="110" name="円/楕円 109"/>
        <xdr:cNvSpPr/>
      </xdr:nvSpPr>
      <xdr:spPr>
        <a:xfrm>
          <a:off x="9588500" y="58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102489</xdr:rowOff>
    </xdr:from>
    <xdr:to>
      <xdr:col>15</xdr:col>
      <xdr:colOff>180975</xdr:colOff>
      <xdr:row>34</xdr:row>
      <xdr:rowOff>119177</xdr:rowOff>
    </xdr:to>
    <xdr:cxnSp macro="">
      <xdr:nvCxnSpPr>
        <xdr:cNvPr id="111" name="直線コネクタ 110"/>
        <xdr:cNvCxnSpPr/>
      </xdr:nvCxnSpPr>
      <xdr:spPr>
        <a:xfrm flipV="1">
          <a:off x="9639300" y="5931789"/>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15054</xdr:rowOff>
    </xdr:from>
    <xdr:ext cx="534377" cy="259045"/>
    <xdr:sp macro="" textlink="">
      <xdr:nvSpPr>
        <xdr:cNvPr id="113" name="n_1mainValue【道路】&#10;一人当たり延長"/>
        <xdr:cNvSpPr txBox="1"/>
      </xdr:nvSpPr>
      <xdr:spPr>
        <a:xfrm>
          <a:off x="9359410" y="56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164465</xdr:rowOff>
    </xdr:from>
    <xdr:to>
      <xdr:col>6</xdr:col>
      <xdr:colOff>561975</xdr:colOff>
      <xdr:row>59</xdr:row>
      <xdr:rowOff>94615</xdr:rowOff>
    </xdr:to>
    <xdr:sp macro="" textlink="">
      <xdr:nvSpPr>
        <xdr:cNvPr id="150" name="円/楕円 149"/>
        <xdr:cNvSpPr/>
      </xdr:nvSpPr>
      <xdr:spPr>
        <a:xfrm>
          <a:off x="4584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142892</xdr:rowOff>
    </xdr:from>
    <xdr:ext cx="405111" cy="259045"/>
    <xdr:sp macro="" textlink="">
      <xdr:nvSpPr>
        <xdr:cNvPr id="151" name="【橋りょう・トンネル】&#10;有形固定資産減価償却率該当値テキスト"/>
        <xdr:cNvSpPr txBox="1"/>
      </xdr:nvSpPr>
      <xdr:spPr>
        <a:xfrm>
          <a:off x="4724400"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25400</xdr:rowOff>
    </xdr:from>
    <xdr:to>
      <xdr:col>5</xdr:col>
      <xdr:colOff>409575</xdr:colOff>
      <xdr:row>59</xdr:row>
      <xdr:rowOff>127000</xdr:rowOff>
    </xdr:to>
    <xdr:sp macro="" textlink="">
      <xdr:nvSpPr>
        <xdr:cNvPr id="152" name="円/楕円 151"/>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43815</xdr:rowOff>
    </xdr:from>
    <xdr:to>
      <xdr:col>6</xdr:col>
      <xdr:colOff>511175</xdr:colOff>
      <xdr:row>59</xdr:row>
      <xdr:rowOff>76200</xdr:rowOff>
    </xdr:to>
    <xdr:cxnSp macro="">
      <xdr:nvCxnSpPr>
        <xdr:cNvPr id="153" name="直線コネクタ 152"/>
        <xdr:cNvCxnSpPr/>
      </xdr:nvCxnSpPr>
      <xdr:spPr>
        <a:xfrm flipV="1">
          <a:off x="3797300" y="101593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40657</xdr:rowOff>
    </xdr:from>
    <xdr:ext cx="405111" cy="259045"/>
    <xdr:sp macro="" textlink="">
      <xdr:nvSpPr>
        <xdr:cNvPr id="154"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118127</xdr:rowOff>
    </xdr:from>
    <xdr:ext cx="405111" cy="259045"/>
    <xdr:sp macro="" textlink="">
      <xdr:nvSpPr>
        <xdr:cNvPr id="155" name="n_1mainValue【橋りょう・トンネル】&#10;有形固定資産減価償却率"/>
        <xdr:cNvSpPr txBox="1"/>
      </xdr:nvSpPr>
      <xdr:spPr>
        <a:xfrm>
          <a:off x="3582043"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84"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102378</xdr:rowOff>
    </xdr:from>
    <xdr:to>
      <xdr:col>15</xdr:col>
      <xdr:colOff>231775</xdr:colOff>
      <xdr:row>57</xdr:row>
      <xdr:rowOff>32528</xdr:rowOff>
    </xdr:to>
    <xdr:sp macro="" textlink="">
      <xdr:nvSpPr>
        <xdr:cNvPr id="192" name="円/楕円 191"/>
        <xdr:cNvSpPr/>
      </xdr:nvSpPr>
      <xdr:spPr>
        <a:xfrm>
          <a:off x="10426700" y="97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55405</xdr:rowOff>
    </xdr:from>
    <xdr:ext cx="690189" cy="259045"/>
    <xdr:sp macro="" textlink="">
      <xdr:nvSpPr>
        <xdr:cNvPr id="193" name="【橋りょう・トンネル】&#10;一人当たり有形固定資産（償却資産）額該当値テキスト"/>
        <xdr:cNvSpPr txBox="1"/>
      </xdr:nvSpPr>
      <xdr:spPr>
        <a:xfrm>
          <a:off x="10566400" y="9656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1,019,387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118663</xdr:rowOff>
    </xdr:from>
    <xdr:to>
      <xdr:col>14</xdr:col>
      <xdr:colOff>79375</xdr:colOff>
      <xdr:row>57</xdr:row>
      <xdr:rowOff>48813</xdr:rowOff>
    </xdr:to>
    <xdr:sp macro="" textlink="">
      <xdr:nvSpPr>
        <xdr:cNvPr id="194" name="円/楕円 193"/>
        <xdr:cNvSpPr/>
      </xdr:nvSpPr>
      <xdr:spPr>
        <a:xfrm>
          <a:off x="9588500" y="97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153178</xdr:rowOff>
    </xdr:from>
    <xdr:to>
      <xdr:col>15</xdr:col>
      <xdr:colOff>180975</xdr:colOff>
      <xdr:row>56</xdr:row>
      <xdr:rowOff>169463</xdr:rowOff>
    </xdr:to>
    <xdr:cxnSp macro="">
      <xdr:nvCxnSpPr>
        <xdr:cNvPr id="195" name="直線コネクタ 194"/>
        <xdr:cNvCxnSpPr/>
      </xdr:nvCxnSpPr>
      <xdr:spPr>
        <a:xfrm flipV="1">
          <a:off x="9639300" y="9754378"/>
          <a:ext cx="8382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146838</xdr:rowOff>
    </xdr:from>
    <xdr:ext cx="599010" cy="259045"/>
    <xdr:sp macro="" textlink="">
      <xdr:nvSpPr>
        <xdr:cNvPr id="19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65340</xdr:rowOff>
    </xdr:from>
    <xdr:ext cx="690189" cy="259045"/>
    <xdr:sp macro="" textlink="">
      <xdr:nvSpPr>
        <xdr:cNvPr id="197" name="n_1mainValue【橋りょう・トンネル】&#10;一人当たり有形固定資産（償却資産）額"/>
        <xdr:cNvSpPr txBox="1"/>
      </xdr:nvSpPr>
      <xdr:spPr>
        <a:xfrm>
          <a:off x="9281504" y="9495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1,006,565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2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126746</xdr:rowOff>
    </xdr:from>
    <xdr:to>
      <xdr:col>6</xdr:col>
      <xdr:colOff>561975</xdr:colOff>
      <xdr:row>80</xdr:row>
      <xdr:rowOff>56896</xdr:rowOff>
    </xdr:to>
    <xdr:sp macro="" textlink="">
      <xdr:nvSpPr>
        <xdr:cNvPr id="233" name="円/楕円 232"/>
        <xdr:cNvSpPr/>
      </xdr:nvSpPr>
      <xdr:spPr>
        <a:xfrm>
          <a:off x="4584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149623</xdr:rowOff>
    </xdr:from>
    <xdr:ext cx="405111" cy="259045"/>
    <xdr:sp macro="" textlink="">
      <xdr:nvSpPr>
        <xdr:cNvPr id="234" name="【公営住宅】&#10;有形固定資産減価償却率該当値テキスト"/>
        <xdr:cNvSpPr txBox="1"/>
      </xdr:nvSpPr>
      <xdr:spPr>
        <a:xfrm>
          <a:off x="4724400" y="1352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21589</xdr:rowOff>
    </xdr:from>
    <xdr:to>
      <xdr:col>5</xdr:col>
      <xdr:colOff>409575</xdr:colOff>
      <xdr:row>80</xdr:row>
      <xdr:rowOff>123189</xdr:rowOff>
    </xdr:to>
    <xdr:sp macro="" textlink="">
      <xdr:nvSpPr>
        <xdr:cNvPr id="235" name="円/楕円 234"/>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6096</xdr:rowOff>
    </xdr:from>
    <xdr:to>
      <xdr:col>6</xdr:col>
      <xdr:colOff>511175</xdr:colOff>
      <xdr:row>80</xdr:row>
      <xdr:rowOff>72389</xdr:rowOff>
    </xdr:to>
    <xdr:cxnSp macro="">
      <xdr:nvCxnSpPr>
        <xdr:cNvPr id="236" name="直線コネクタ 235"/>
        <xdr:cNvCxnSpPr/>
      </xdr:nvCxnSpPr>
      <xdr:spPr>
        <a:xfrm flipV="1">
          <a:off x="3797300" y="13722096"/>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139464</xdr:rowOff>
    </xdr:from>
    <xdr:ext cx="405111" cy="259045"/>
    <xdr:sp macro="" textlink="">
      <xdr:nvSpPr>
        <xdr:cNvPr id="237"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139716</xdr:rowOff>
    </xdr:from>
    <xdr:ext cx="405111" cy="259045"/>
    <xdr:sp macro="" textlink="">
      <xdr:nvSpPr>
        <xdr:cNvPr id="238" name="n_1mainValue【公営住宅】&#10;有形固定資産減価償却率"/>
        <xdr:cNvSpPr txBox="1"/>
      </xdr:nvSpPr>
      <xdr:spPr>
        <a:xfrm>
          <a:off x="3582043"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65"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89255</xdr:rowOff>
    </xdr:from>
    <xdr:to>
      <xdr:col>15</xdr:col>
      <xdr:colOff>231775</xdr:colOff>
      <xdr:row>83</xdr:row>
      <xdr:rowOff>19405</xdr:rowOff>
    </xdr:to>
    <xdr:sp macro="" textlink="">
      <xdr:nvSpPr>
        <xdr:cNvPr id="273" name="円/楕円 272"/>
        <xdr:cNvSpPr/>
      </xdr:nvSpPr>
      <xdr:spPr>
        <a:xfrm>
          <a:off x="10426700" y="141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112132</xdr:rowOff>
    </xdr:from>
    <xdr:ext cx="469744" cy="259045"/>
    <xdr:sp macro="" textlink="">
      <xdr:nvSpPr>
        <xdr:cNvPr id="274" name="【公営住宅】&#10;一人当たり面積該当値テキスト"/>
        <xdr:cNvSpPr txBox="1"/>
      </xdr:nvSpPr>
      <xdr:spPr>
        <a:xfrm>
          <a:off x="10566400" y="139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105714</xdr:rowOff>
    </xdr:from>
    <xdr:to>
      <xdr:col>14</xdr:col>
      <xdr:colOff>79375</xdr:colOff>
      <xdr:row>83</xdr:row>
      <xdr:rowOff>35864</xdr:rowOff>
    </xdr:to>
    <xdr:sp macro="" textlink="">
      <xdr:nvSpPr>
        <xdr:cNvPr id="275" name="円/楕円 274"/>
        <xdr:cNvSpPr/>
      </xdr:nvSpPr>
      <xdr:spPr>
        <a:xfrm>
          <a:off x="9588500" y="14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140055</xdr:rowOff>
    </xdr:from>
    <xdr:to>
      <xdr:col>15</xdr:col>
      <xdr:colOff>180975</xdr:colOff>
      <xdr:row>82</xdr:row>
      <xdr:rowOff>156514</xdr:rowOff>
    </xdr:to>
    <xdr:cxnSp macro="">
      <xdr:nvCxnSpPr>
        <xdr:cNvPr id="276" name="直線コネクタ 275"/>
        <xdr:cNvCxnSpPr/>
      </xdr:nvCxnSpPr>
      <xdr:spPr>
        <a:xfrm flipV="1">
          <a:off x="9639300" y="1419895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12819</xdr:rowOff>
    </xdr:from>
    <xdr:ext cx="469744" cy="259045"/>
    <xdr:sp macro="" textlink="">
      <xdr:nvSpPr>
        <xdr:cNvPr id="277"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52391</xdr:rowOff>
    </xdr:from>
    <xdr:ext cx="469744" cy="259045"/>
    <xdr:sp macro="" textlink="">
      <xdr:nvSpPr>
        <xdr:cNvPr id="278" name="n_1mainValue【公営住宅】&#10;一人当たり面積"/>
        <xdr:cNvSpPr txBox="1"/>
      </xdr:nvSpPr>
      <xdr:spPr>
        <a:xfrm>
          <a:off x="9391727" y="139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9" name="テキスト ボックス 2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90" name="直線コネクタ 289"/>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91" name="テキスト ボックス 290"/>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94" name="直線コネクタ 293"/>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95" name="テキスト ボックス 294"/>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81914</xdr:rowOff>
    </xdr:from>
    <xdr:to>
      <xdr:col>6</xdr:col>
      <xdr:colOff>510540</xdr:colOff>
      <xdr:row>108</xdr:row>
      <xdr:rowOff>7620</xdr:rowOff>
    </xdr:to>
    <xdr:cxnSp macro="">
      <xdr:nvCxnSpPr>
        <xdr:cNvPr id="299" name="直線コネクタ 298"/>
        <xdr:cNvCxnSpPr/>
      </xdr:nvCxnSpPr>
      <xdr:spPr>
        <a:xfrm flipV="1">
          <a:off x="4634865" y="17912714"/>
          <a:ext cx="0" cy="61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11447</xdr:rowOff>
    </xdr:from>
    <xdr:ext cx="405111" cy="259045"/>
    <xdr:sp macro="" textlink="">
      <xdr:nvSpPr>
        <xdr:cNvPr id="300" name="【港湾・漁港】&#10;有形固定資産減価償却率最小値テキスト"/>
        <xdr:cNvSpPr txBox="1"/>
      </xdr:nvSpPr>
      <xdr:spPr>
        <a:xfrm>
          <a:off x="4724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108</xdr:row>
      <xdr:rowOff>7620</xdr:rowOff>
    </xdr:from>
    <xdr:to>
      <xdr:col>6</xdr:col>
      <xdr:colOff>600075</xdr:colOff>
      <xdr:row>108</xdr:row>
      <xdr:rowOff>7620</xdr:rowOff>
    </xdr:to>
    <xdr:cxnSp macro="">
      <xdr:nvCxnSpPr>
        <xdr:cNvPr id="301" name="直線コネクタ 30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28591</xdr:rowOff>
    </xdr:from>
    <xdr:ext cx="405111" cy="259045"/>
    <xdr:sp macro="" textlink="">
      <xdr:nvSpPr>
        <xdr:cNvPr id="302" name="【港湾・漁港】&#10;有形固定資産減価償却率最大値テキスト"/>
        <xdr:cNvSpPr txBox="1"/>
      </xdr:nvSpPr>
      <xdr:spPr>
        <a:xfrm>
          <a:off x="4724400"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104</xdr:row>
      <xdr:rowOff>81914</xdr:rowOff>
    </xdr:from>
    <xdr:to>
      <xdr:col>6</xdr:col>
      <xdr:colOff>600075</xdr:colOff>
      <xdr:row>104</xdr:row>
      <xdr:rowOff>81914</xdr:rowOff>
    </xdr:to>
    <xdr:cxnSp macro="">
      <xdr:nvCxnSpPr>
        <xdr:cNvPr id="303" name="直線コネクタ 302"/>
        <xdr:cNvCxnSpPr/>
      </xdr:nvCxnSpPr>
      <xdr:spPr>
        <a:xfrm>
          <a:off x="4546600" y="179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304" name="【港湾・漁港】&#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05" name="フローチャート : 判断 304"/>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53975</xdr:rowOff>
    </xdr:from>
    <xdr:to>
      <xdr:col>5</xdr:col>
      <xdr:colOff>409575</xdr:colOff>
      <xdr:row>100</xdr:row>
      <xdr:rowOff>155575</xdr:rowOff>
    </xdr:to>
    <xdr:sp macro="" textlink="">
      <xdr:nvSpPr>
        <xdr:cNvPr id="306" name="フローチャート : 判断 305"/>
        <xdr:cNvSpPr/>
      </xdr:nvSpPr>
      <xdr:spPr>
        <a:xfrm>
          <a:off x="374650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36830</xdr:rowOff>
    </xdr:from>
    <xdr:to>
      <xdr:col>6</xdr:col>
      <xdr:colOff>561975</xdr:colOff>
      <xdr:row>104</xdr:row>
      <xdr:rowOff>138430</xdr:rowOff>
    </xdr:to>
    <xdr:sp macro="" textlink="">
      <xdr:nvSpPr>
        <xdr:cNvPr id="312" name="円/楕円 311"/>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155592</xdr:rowOff>
    </xdr:from>
    <xdr:ext cx="405111" cy="259045"/>
    <xdr:sp macro="" textlink="">
      <xdr:nvSpPr>
        <xdr:cNvPr id="313" name="【港湾・漁港】&#10;有形固定資産減価償却率該当値テキスト"/>
        <xdr:cNvSpPr txBox="1"/>
      </xdr:nvSpPr>
      <xdr:spPr>
        <a:xfrm>
          <a:off x="4724400" y="178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145414</xdr:rowOff>
    </xdr:from>
    <xdr:to>
      <xdr:col>5</xdr:col>
      <xdr:colOff>409575</xdr:colOff>
      <xdr:row>105</xdr:row>
      <xdr:rowOff>75564</xdr:rowOff>
    </xdr:to>
    <xdr:sp macro="" textlink="">
      <xdr:nvSpPr>
        <xdr:cNvPr id="314" name="円/楕円 313"/>
        <xdr:cNvSpPr/>
      </xdr:nvSpPr>
      <xdr:spPr>
        <a:xfrm>
          <a:off x="3746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87630</xdr:rowOff>
    </xdr:from>
    <xdr:to>
      <xdr:col>6</xdr:col>
      <xdr:colOff>511175</xdr:colOff>
      <xdr:row>105</xdr:row>
      <xdr:rowOff>24764</xdr:rowOff>
    </xdr:to>
    <xdr:cxnSp macro="">
      <xdr:nvCxnSpPr>
        <xdr:cNvPr id="315" name="直線コネクタ 314"/>
        <xdr:cNvCxnSpPr/>
      </xdr:nvCxnSpPr>
      <xdr:spPr>
        <a:xfrm flipV="1">
          <a:off x="3797300" y="17918430"/>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652</xdr:rowOff>
    </xdr:from>
    <xdr:ext cx="405111" cy="259045"/>
    <xdr:sp macro="" textlink="">
      <xdr:nvSpPr>
        <xdr:cNvPr id="316" name="n_1aveValue【港湾・漁港】&#10;有形固定資産減価償却率"/>
        <xdr:cNvSpPr txBox="1"/>
      </xdr:nvSpPr>
      <xdr:spPr>
        <a:xfrm>
          <a:off x="3582043"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66691</xdr:rowOff>
    </xdr:from>
    <xdr:ext cx="405111" cy="259045"/>
    <xdr:sp macro="" textlink="">
      <xdr:nvSpPr>
        <xdr:cNvPr id="317" name="n_1mainValue【港湾・漁港】&#10;有形固定資産減価償却率"/>
        <xdr:cNvSpPr txBox="1"/>
      </xdr:nvSpPr>
      <xdr:spPr>
        <a:xfrm>
          <a:off x="3582043"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28" name="テキスト ボックス 327"/>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30" name="テキスト ボックス 329"/>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2" name="テキスト ボックス 33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4" name="テキスト ボックス 33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6" name="テキスト ボックス 33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8" name="テキスト ボックス 33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0" name="テキスト ボックス 33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15590</xdr:rowOff>
    </xdr:from>
    <xdr:to>
      <xdr:col>15</xdr:col>
      <xdr:colOff>180340</xdr:colOff>
      <xdr:row>108</xdr:row>
      <xdr:rowOff>108913</xdr:rowOff>
    </xdr:to>
    <xdr:cxnSp macro="">
      <xdr:nvCxnSpPr>
        <xdr:cNvPr id="342" name="直線コネクタ 341"/>
        <xdr:cNvCxnSpPr/>
      </xdr:nvCxnSpPr>
      <xdr:spPr>
        <a:xfrm flipV="1">
          <a:off x="10476865" y="17332040"/>
          <a:ext cx="0" cy="1293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112740</xdr:rowOff>
    </xdr:from>
    <xdr:ext cx="534377" cy="259045"/>
    <xdr:sp macro="" textlink="">
      <xdr:nvSpPr>
        <xdr:cNvPr id="343" name="【港湾・漁港】&#10;一人当たり有形固定資産（償却資産）額最小値テキスト"/>
        <xdr:cNvSpPr txBox="1"/>
      </xdr:nvSpPr>
      <xdr:spPr>
        <a:xfrm>
          <a:off x="10566400" y="186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108</xdr:row>
      <xdr:rowOff>108913</xdr:rowOff>
    </xdr:from>
    <xdr:to>
      <xdr:col>15</xdr:col>
      <xdr:colOff>269875</xdr:colOff>
      <xdr:row>108</xdr:row>
      <xdr:rowOff>108913</xdr:rowOff>
    </xdr:to>
    <xdr:cxnSp macro="">
      <xdr:nvCxnSpPr>
        <xdr:cNvPr id="344" name="直線コネクタ 343"/>
        <xdr:cNvCxnSpPr/>
      </xdr:nvCxnSpPr>
      <xdr:spPr>
        <a:xfrm>
          <a:off x="10388600" y="1862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133717</xdr:rowOff>
    </xdr:from>
    <xdr:ext cx="599010" cy="259045"/>
    <xdr:sp macro="" textlink="">
      <xdr:nvSpPr>
        <xdr:cNvPr id="345" name="【港湾・漁港】&#10;一人当たり有形固定資産（償却資産）額最大値テキスト"/>
        <xdr:cNvSpPr txBox="1"/>
      </xdr:nvSpPr>
      <xdr:spPr>
        <a:xfrm>
          <a:off x="10566400" y="171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101</xdr:row>
      <xdr:rowOff>15590</xdr:rowOff>
    </xdr:from>
    <xdr:to>
      <xdr:col>15</xdr:col>
      <xdr:colOff>269875</xdr:colOff>
      <xdr:row>101</xdr:row>
      <xdr:rowOff>15590</xdr:rowOff>
    </xdr:to>
    <xdr:cxnSp macro="">
      <xdr:nvCxnSpPr>
        <xdr:cNvPr id="346" name="直線コネクタ 345"/>
        <xdr:cNvCxnSpPr/>
      </xdr:nvCxnSpPr>
      <xdr:spPr>
        <a:xfrm>
          <a:off x="10388600" y="1733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147435</xdr:rowOff>
    </xdr:from>
    <xdr:ext cx="599010" cy="259045"/>
    <xdr:sp macro="" textlink="">
      <xdr:nvSpPr>
        <xdr:cNvPr id="347" name="【港湾・漁港】&#10;一人当たり有形固定資産（償却資産）額平均値テキスト"/>
        <xdr:cNvSpPr txBox="1"/>
      </xdr:nvSpPr>
      <xdr:spPr>
        <a:xfrm>
          <a:off x="10566400" y="17806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124558</xdr:rowOff>
    </xdr:from>
    <xdr:to>
      <xdr:col>15</xdr:col>
      <xdr:colOff>231775</xdr:colOff>
      <xdr:row>105</xdr:row>
      <xdr:rowOff>54708</xdr:rowOff>
    </xdr:to>
    <xdr:sp macro="" textlink="">
      <xdr:nvSpPr>
        <xdr:cNvPr id="348" name="フローチャート : 判断 347"/>
        <xdr:cNvSpPr/>
      </xdr:nvSpPr>
      <xdr:spPr>
        <a:xfrm>
          <a:off x="10426700" y="179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93439</xdr:rowOff>
    </xdr:from>
    <xdr:to>
      <xdr:col>14</xdr:col>
      <xdr:colOff>79375</xdr:colOff>
      <xdr:row>105</xdr:row>
      <xdr:rowOff>23589</xdr:rowOff>
    </xdr:to>
    <xdr:sp macro="" textlink="">
      <xdr:nvSpPr>
        <xdr:cNvPr id="349" name="フローチャート : 判断 348"/>
        <xdr:cNvSpPr/>
      </xdr:nvSpPr>
      <xdr:spPr>
        <a:xfrm>
          <a:off x="9588500" y="1792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58113</xdr:rowOff>
    </xdr:from>
    <xdr:to>
      <xdr:col>15</xdr:col>
      <xdr:colOff>231775</xdr:colOff>
      <xdr:row>108</xdr:row>
      <xdr:rowOff>159713</xdr:rowOff>
    </xdr:to>
    <xdr:sp macro="" textlink="">
      <xdr:nvSpPr>
        <xdr:cNvPr id="355" name="円/楕円 354"/>
        <xdr:cNvSpPr/>
      </xdr:nvSpPr>
      <xdr:spPr>
        <a:xfrm>
          <a:off x="10426700" y="185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144490</xdr:rowOff>
    </xdr:from>
    <xdr:ext cx="534377" cy="259045"/>
    <xdr:sp macro="" textlink="">
      <xdr:nvSpPr>
        <xdr:cNvPr id="356" name="【港湾・漁港】&#10;一人当たり有形固定資産（償却資産）額該当値テキスト"/>
        <xdr:cNvSpPr txBox="1"/>
      </xdr:nvSpPr>
      <xdr:spPr>
        <a:xfrm>
          <a:off x="10566400" y="184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55,707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63257</xdr:rowOff>
    </xdr:from>
    <xdr:to>
      <xdr:col>14</xdr:col>
      <xdr:colOff>79375</xdr:colOff>
      <xdr:row>108</xdr:row>
      <xdr:rowOff>164857</xdr:rowOff>
    </xdr:to>
    <xdr:sp macro="" textlink="">
      <xdr:nvSpPr>
        <xdr:cNvPr id="357" name="円/楕円 356"/>
        <xdr:cNvSpPr/>
      </xdr:nvSpPr>
      <xdr:spPr>
        <a:xfrm>
          <a:off x="9588500" y="185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108913</xdr:rowOff>
    </xdr:from>
    <xdr:to>
      <xdr:col>15</xdr:col>
      <xdr:colOff>180975</xdr:colOff>
      <xdr:row>108</xdr:row>
      <xdr:rowOff>114057</xdr:rowOff>
    </xdr:to>
    <xdr:cxnSp macro="">
      <xdr:nvCxnSpPr>
        <xdr:cNvPr id="358" name="直線コネクタ 357"/>
        <xdr:cNvCxnSpPr/>
      </xdr:nvCxnSpPr>
      <xdr:spPr>
        <a:xfrm flipV="1">
          <a:off x="9639300" y="1862551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103</xdr:row>
      <xdr:rowOff>40116</xdr:rowOff>
    </xdr:from>
    <xdr:ext cx="599010" cy="259045"/>
    <xdr:sp macro="" textlink="">
      <xdr:nvSpPr>
        <xdr:cNvPr id="359" name="n_1aveValue【港湾・漁港】&#10;一人当たり有形固定資産（償却資産）額"/>
        <xdr:cNvSpPr txBox="1"/>
      </xdr:nvSpPr>
      <xdr:spPr>
        <a:xfrm>
          <a:off x="9327094" y="17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155984</xdr:rowOff>
    </xdr:from>
    <xdr:ext cx="534377" cy="259045"/>
    <xdr:sp macro="" textlink="">
      <xdr:nvSpPr>
        <xdr:cNvPr id="360" name="n_1mainValue【港湾・漁港】&#10;一人当たり有形固定資産（償却資産）額"/>
        <xdr:cNvSpPr txBox="1"/>
      </xdr:nvSpPr>
      <xdr:spPr>
        <a:xfrm>
          <a:off x="9359411" y="186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85" name="直線コネクタ 384"/>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86"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87" name="直線コネクタ 386"/>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90"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91" name="フローチャート : 判断 390"/>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92" name="フローチャート : 判断 391"/>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42545</xdr:rowOff>
    </xdr:from>
    <xdr:to>
      <xdr:col>23</xdr:col>
      <xdr:colOff>568325</xdr:colOff>
      <xdr:row>34</xdr:row>
      <xdr:rowOff>144145</xdr:rowOff>
    </xdr:to>
    <xdr:sp macro="" textlink="">
      <xdr:nvSpPr>
        <xdr:cNvPr id="398" name="円/楕円 397"/>
        <xdr:cNvSpPr/>
      </xdr:nvSpPr>
      <xdr:spPr>
        <a:xfrm>
          <a:off x="162687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65422</xdr:rowOff>
    </xdr:from>
    <xdr:ext cx="405111" cy="259045"/>
    <xdr:sp macro="" textlink="">
      <xdr:nvSpPr>
        <xdr:cNvPr id="399" name="【認定こども園・幼稚園・保育所】&#10;有形固定資産減価償却率該当値テキスト"/>
        <xdr:cNvSpPr txBox="1"/>
      </xdr:nvSpPr>
      <xdr:spPr>
        <a:xfrm>
          <a:off x="16408400"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65405</xdr:rowOff>
    </xdr:from>
    <xdr:to>
      <xdr:col>22</xdr:col>
      <xdr:colOff>415925</xdr:colOff>
      <xdr:row>34</xdr:row>
      <xdr:rowOff>167005</xdr:rowOff>
    </xdr:to>
    <xdr:sp macro="" textlink="">
      <xdr:nvSpPr>
        <xdr:cNvPr id="400" name="円/楕円 399"/>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93345</xdr:rowOff>
    </xdr:from>
    <xdr:to>
      <xdr:col>23</xdr:col>
      <xdr:colOff>517525</xdr:colOff>
      <xdr:row>34</xdr:row>
      <xdr:rowOff>116205</xdr:rowOff>
    </xdr:to>
    <xdr:cxnSp macro="">
      <xdr:nvCxnSpPr>
        <xdr:cNvPr id="401" name="直線コネクタ 400"/>
        <xdr:cNvCxnSpPr/>
      </xdr:nvCxnSpPr>
      <xdr:spPr>
        <a:xfrm flipV="1">
          <a:off x="15481300" y="59226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165752</xdr:rowOff>
    </xdr:from>
    <xdr:ext cx="405111" cy="259045"/>
    <xdr:sp macro="" textlink="">
      <xdr:nvSpPr>
        <xdr:cNvPr id="402"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12082</xdr:rowOff>
    </xdr:from>
    <xdr:ext cx="405111" cy="259045"/>
    <xdr:sp macro="" textlink="">
      <xdr:nvSpPr>
        <xdr:cNvPr id="403" name="n_1mainValue【認定こども園・幼稚園・保育所】&#10;有形固定資産減価償却率"/>
        <xdr:cNvSpPr txBox="1"/>
      </xdr:nvSpPr>
      <xdr:spPr>
        <a:xfrm>
          <a:off x="15266043"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425" name="直線コネクタ 424"/>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426"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427" name="直線コネクタ 42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428"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429" name="直線コネクタ 428"/>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430"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431" name="フローチャート : 判断 430"/>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432" name="フローチャート : 判断 431"/>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169418</xdr:rowOff>
    </xdr:from>
    <xdr:to>
      <xdr:col>32</xdr:col>
      <xdr:colOff>238125</xdr:colOff>
      <xdr:row>40</xdr:row>
      <xdr:rowOff>99568</xdr:rowOff>
    </xdr:to>
    <xdr:sp macro="" textlink="">
      <xdr:nvSpPr>
        <xdr:cNvPr id="438" name="円/楕円 437"/>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147845</xdr:rowOff>
    </xdr:from>
    <xdr:ext cx="469744" cy="259045"/>
    <xdr:sp macro="" textlink="">
      <xdr:nvSpPr>
        <xdr:cNvPr id="439" name="【認定こども園・幼稚園・保育所】&#10;一人当たり面積該当値テキスト"/>
        <xdr:cNvSpPr txBox="1"/>
      </xdr:nvSpPr>
      <xdr:spPr>
        <a:xfrm>
          <a:off x="222504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2540</xdr:rowOff>
    </xdr:from>
    <xdr:to>
      <xdr:col>31</xdr:col>
      <xdr:colOff>85725</xdr:colOff>
      <xdr:row>40</xdr:row>
      <xdr:rowOff>104140</xdr:rowOff>
    </xdr:to>
    <xdr:sp macro="" textlink="">
      <xdr:nvSpPr>
        <xdr:cNvPr id="440" name="円/楕円 439"/>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48768</xdr:rowOff>
    </xdr:from>
    <xdr:to>
      <xdr:col>32</xdr:col>
      <xdr:colOff>187325</xdr:colOff>
      <xdr:row>40</xdr:row>
      <xdr:rowOff>53340</xdr:rowOff>
    </xdr:to>
    <xdr:cxnSp macro="">
      <xdr:nvCxnSpPr>
        <xdr:cNvPr id="441" name="直線コネクタ 440"/>
        <xdr:cNvCxnSpPr/>
      </xdr:nvCxnSpPr>
      <xdr:spPr>
        <a:xfrm flipV="1">
          <a:off x="21323300" y="690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442"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95267</xdr:rowOff>
    </xdr:from>
    <xdr:ext cx="469744" cy="259045"/>
    <xdr:sp macro="" textlink="">
      <xdr:nvSpPr>
        <xdr:cNvPr id="443"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6" name="テキスト ボックス 4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4" name="テキスト ボックス 4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68" name="直線コネクタ 46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6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70" name="直線コネクタ 46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7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72" name="直線コネクタ 47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473"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74" name="フローチャート : 判断 47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75" name="フローチャート : 判断 47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44450</xdr:rowOff>
    </xdr:from>
    <xdr:to>
      <xdr:col>23</xdr:col>
      <xdr:colOff>568325</xdr:colOff>
      <xdr:row>60</xdr:row>
      <xdr:rowOff>146050</xdr:rowOff>
    </xdr:to>
    <xdr:sp macro="" textlink="">
      <xdr:nvSpPr>
        <xdr:cNvPr id="481" name="円/楕円 480"/>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22877</xdr:rowOff>
    </xdr:from>
    <xdr:ext cx="405111" cy="259045"/>
    <xdr:sp macro="" textlink="">
      <xdr:nvSpPr>
        <xdr:cNvPr id="482" name="【学校施設】&#10;有形固定資産減価償却率該当値テキスト"/>
        <xdr:cNvSpPr txBox="1"/>
      </xdr:nvSpPr>
      <xdr:spPr>
        <a:xfrm>
          <a:off x="164084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128270</xdr:rowOff>
    </xdr:from>
    <xdr:to>
      <xdr:col>22</xdr:col>
      <xdr:colOff>415925</xdr:colOff>
      <xdr:row>61</xdr:row>
      <xdr:rowOff>58420</xdr:rowOff>
    </xdr:to>
    <xdr:sp macro="" textlink="">
      <xdr:nvSpPr>
        <xdr:cNvPr id="483" name="円/楕円 482"/>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95250</xdr:rowOff>
    </xdr:from>
    <xdr:to>
      <xdr:col>23</xdr:col>
      <xdr:colOff>517525</xdr:colOff>
      <xdr:row>61</xdr:row>
      <xdr:rowOff>7620</xdr:rowOff>
    </xdr:to>
    <xdr:cxnSp macro="">
      <xdr:nvCxnSpPr>
        <xdr:cNvPr id="484" name="直線コネクタ 483"/>
        <xdr:cNvCxnSpPr/>
      </xdr:nvCxnSpPr>
      <xdr:spPr>
        <a:xfrm flipV="1">
          <a:off x="15481300" y="103822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485"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49547</xdr:rowOff>
    </xdr:from>
    <xdr:ext cx="405111" cy="259045"/>
    <xdr:sp macro="" textlink="">
      <xdr:nvSpPr>
        <xdr:cNvPr id="486" name="n_1mainValue【学校施設】&#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509" name="直線コネクタ 508"/>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510"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511" name="直線コネクタ 510"/>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512"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513" name="直線コネクタ 512"/>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514"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515" name="フローチャート : 判断 514"/>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516" name="フローチャート : 判断 515"/>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96875</xdr:rowOff>
    </xdr:from>
    <xdr:to>
      <xdr:col>32</xdr:col>
      <xdr:colOff>238125</xdr:colOff>
      <xdr:row>60</xdr:row>
      <xdr:rowOff>27025</xdr:rowOff>
    </xdr:to>
    <xdr:sp macro="" textlink="">
      <xdr:nvSpPr>
        <xdr:cNvPr id="522" name="円/楕円 521"/>
        <xdr:cNvSpPr/>
      </xdr:nvSpPr>
      <xdr:spPr>
        <a:xfrm>
          <a:off x="22110700" y="102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119752</xdr:rowOff>
    </xdr:from>
    <xdr:ext cx="469744" cy="259045"/>
    <xdr:sp macro="" textlink="">
      <xdr:nvSpPr>
        <xdr:cNvPr id="523" name="【学校施設】&#10;一人当たり面積該当値テキスト"/>
        <xdr:cNvSpPr txBox="1"/>
      </xdr:nvSpPr>
      <xdr:spPr>
        <a:xfrm>
          <a:off x="22250400" y="100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139853</xdr:rowOff>
    </xdr:from>
    <xdr:to>
      <xdr:col>31</xdr:col>
      <xdr:colOff>85725</xdr:colOff>
      <xdr:row>60</xdr:row>
      <xdr:rowOff>70003</xdr:rowOff>
    </xdr:to>
    <xdr:sp macro="" textlink="">
      <xdr:nvSpPr>
        <xdr:cNvPr id="524" name="円/楕円 523"/>
        <xdr:cNvSpPr/>
      </xdr:nvSpPr>
      <xdr:spPr>
        <a:xfrm>
          <a:off x="21272500" y="102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147675</xdr:rowOff>
    </xdr:from>
    <xdr:to>
      <xdr:col>32</xdr:col>
      <xdr:colOff>187325</xdr:colOff>
      <xdr:row>60</xdr:row>
      <xdr:rowOff>19203</xdr:rowOff>
    </xdr:to>
    <xdr:cxnSp macro="">
      <xdr:nvCxnSpPr>
        <xdr:cNvPr id="525" name="直線コネクタ 524"/>
        <xdr:cNvCxnSpPr/>
      </xdr:nvCxnSpPr>
      <xdr:spPr>
        <a:xfrm flipV="1">
          <a:off x="21323300" y="10263225"/>
          <a:ext cx="8382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114164</xdr:rowOff>
    </xdr:from>
    <xdr:ext cx="469744" cy="259045"/>
    <xdr:sp macro="" textlink="">
      <xdr:nvSpPr>
        <xdr:cNvPr id="526" name="n_1aveValue【学校施設】&#10;一人当たり面積"/>
        <xdr:cNvSpPr txBox="1"/>
      </xdr:nvSpPr>
      <xdr:spPr>
        <a:xfrm>
          <a:off x="210757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86530</xdr:rowOff>
    </xdr:from>
    <xdr:ext cx="469744" cy="259045"/>
    <xdr:sp macro="" textlink="">
      <xdr:nvSpPr>
        <xdr:cNvPr id="527" name="n_1mainValue【学校施設】&#10;一人当たり面積"/>
        <xdr:cNvSpPr txBox="1"/>
      </xdr:nvSpPr>
      <xdr:spPr>
        <a:xfrm>
          <a:off x="21075727" y="1003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4" name="テキスト ボックス 5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5" name="直線コネクタ 5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6" name="テキスト ボックス 55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7" name="直線コネクタ 5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8" name="テキスト ボックス 5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59" name="直線コネクタ 5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0" name="テキスト ボックス 5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1" name="直線コネクタ 5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2" name="テキスト ボックス 56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4" name="テキスト ボックス 5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6" name="直線コネクタ 565"/>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7"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8" name="直線コネクタ 567"/>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69"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0" name="直線コネクタ 56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71"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2" name="フローチャート : 判断 571"/>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3" name="フローチャート : 判断 572"/>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25400</xdr:rowOff>
    </xdr:from>
    <xdr:to>
      <xdr:col>23</xdr:col>
      <xdr:colOff>568325</xdr:colOff>
      <xdr:row>106</xdr:row>
      <xdr:rowOff>127000</xdr:rowOff>
    </xdr:to>
    <xdr:sp macro="" textlink="">
      <xdr:nvSpPr>
        <xdr:cNvPr id="579" name="円/楕円 578"/>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3827</xdr:rowOff>
    </xdr:from>
    <xdr:ext cx="405111" cy="259045"/>
    <xdr:sp macro="" textlink="">
      <xdr:nvSpPr>
        <xdr:cNvPr id="580" name="【公民館】&#10;有形固定資産減価償却率該当値テキスト"/>
        <xdr:cNvSpPr txBox="1"/>
      </xdr:nvSpPr>
      <xdr:spPr>
        <a:xfrm>
          <a:off x="164084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32258</xdr:rowOff>
    </xdr:from>
    <xdr:to>
      <xdr:col>22</xdr:col>
      <xdr:colOff>415925</xdr:colOff>
      <xdr:row>106</xdr:row>
      <xdr:rowOff>133858</xdr:rowOff>
    </xdr:to>
    <xdr:sp macro="" textlink="">
      <xdr:nvSpPr>
        <xdr:cNvPr id="581" name="円/楕円 580"/>
        <xdr:cNvSpPr/>
      </xdr:nvSpPr>
      <xdr:spPr>
        <a:xfrm>
          <a:off x="1543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76200</xdr:rowOff>
    </xdr:from>
    <xdr:to>
      <xdr:col>23</xdr:col>
      <xdr:colOff>517525</xdr:colOff>
      <xdr:row>106</xdr:row>
      <xdr:rowOff>83058</xdr:rowOff>
    </xdr:to>
    <xdr:cxnSp macro="">
      <xdr:nvCxnSpPr>
        <xdr:cNvPr id="582" name="直線コネクタ 581"/>
        <xdr:cNvCxnSpPr/>
      </xdr:nvCxnSpPr>
      <xdr:spPr>
        <a:xfrm flipV="1">
          <a:off x="15481300" y="182499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38371</xdr:rowOff>
    </xdr:from>
    <xdr:ext cx="405111" cy="259045"/>
    <xdr:sp macro="" textlink="">
      <xdr:nvSpPr>
        <xdr:cNvPr id="583"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124985</xdr:rowOff>
    </xdr:from>
    <xdr:ext cx="405111" cy="259045"/>
    <xdr:sp macro="" textlink="">
      <xdr:nvSpPr>
        <xdr:cNvPr id="584" name="n_1mainValue【公民館】&#10;有形固定資産減価償却率"/>
        <xdr:cNvSpPr txBox="1"/>
      </xdr:nvSpPr>
      <xdr:spPr>
        <a:xfrm>
          <a:off x="15266043"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5" name="直線コネクタ 5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6" name="テキスト ボックス 5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7" name="直線コネクタ 5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8" name="テキスト ボックス 5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99" name="直線コネクタ 5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0" name="テキスト ボックス 5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1" name="直線コネクタ 6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2" name="テキスト ボックス 6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3" name="直線コネクタ 6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4" name="テキスト ボックス 6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8" name="直線コネクタ 607"/>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09"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0" name="直線コネクタ 609"/>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1"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2" name="直線コネクタ 611"/>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613"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4" name="フローチャート : 判断 613"/>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5" name="フローチャート : 判断 614"/>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40639</xdr:rowOff>
    </xdr:from>
    <xdr:to>
      <xdr:col>32</xdr:col>
      <xdr:colOff>238125</xdr:colOff>
      <xdr:row>99</xdr:row>
      <xdr:rowOff>142239</xdr:rowOff>
    </xdr:to>
    <xdr:sp macro="" textlink="">
      <xdr:nvSpPr>
        <xdr:cNvPr id="621" name="円/楕円 620"/>
        <xdr:cNvSpPr/>
      </xdr:nvSpPr>
      <xdr:spPr>
        <a:xfrm>
          <a:off x="2211070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165116</xdr:rowOff>
    </xdr:from>
    <xdr:ext cx="469744" cy="259045"/>
    <xdr:sp macro="" textlink="">
      <xdr:nvSpPr>
        <xdr:cNvPr id="622" name="【公民館】&#10;一人当たり面積該当値テキスト"/>
        <xdr:cNvSpPr txBox="1"/>
      </xdr:nvSpPr>
      <xdr:spPr>
        <a:xfrm>
          <a:off x="22250400" y="16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0.421</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21589</xdr:rowOff>
    </xdr:from>
    <xdr:to>
      <xdr:col>31</xdr:col>
      <xdr:colOff>85725</xdr:colOff>
      <xdr:row>99</xdr:row>
      <xdr:rowOff>123189</xdr:rowOff>
    </xdr:to>
    <xdr:sp macro="" textlink="">
      <xdr:nvSpPr>
        <xdr:cNvPr id="623" name="円/楕円 622"/>
        <xdr:cNvSpPr/>
      </xdr:nvSpPr>
      <xdr:spPr>
        <a:xfrm>
          <a:off x="21272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72389</xdr:rowOff>
    </xdr:from>
    <xdr:to>
      <xdr:col>32</xdr:col>
      <xdr:colOff>187325</xdr:colOff>
      <xdr:row>99</xdr:row>
      <xdr:rowOff>91439</xdr:rowOff>
    </xdr:to>
    <xdr:cxnSp macro="">
      <xdr:nvCxnSpPr>
        <xdr:cNvPr id="624" name="直線コネクタ 623"/>
        <xdr:cNvCxnSpPr/>
      </xdr:nvCxnSpPr>
      <xdr:spPr>
        <a:xfrm>
          <a:off x="21323300" y="170459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38116</xdr:rowOff>
    </xdr:from>
    <xdr:ext cx="469744" cy="259045"/>
    <xdr:sp macro="" textlink="">
      <xdr:nvSpPr>
        <xdr:cNvPr id="625"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139716</xdr:rowOff>
    </xdr:from>
    <xdr:ext cx="469744" cy="259045"/>
    <xdr:sp macro="" textlink="">
      <xdr:nvSpPr>
        <xdr:cNvPr id="626" name="n_1mainValue【公民館】&#10;一人当たり面積"/>
        <xdr:cNvSpPr txBox="1"/>
      </xdr:nvSpPr>
      <xdr:spPr>
        <a:xfrm>
          <a:off x="210757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道路、橋梁・トンネル、公営住宅、認定こども園・幼稚園・保育所、学校施設の減価償却率については、年間の償却額と資産増加額を比較すると償却額の方が大きいため、今後増加傾向になる見込み。</a:t>
          </a:r>
          <a:endParaRPr lang="ja-JP" altLang="ja-JP" sz="1100">
            <a:effectLst/>
          </a:endParaRPr>
        </a:p>
        <a:p>
          <a:r>
            <a:rPr kumimoji="1" lang="ja-JP" altLang="ja-JP" sz="1100">
              <a:solidFill>
                <a:schemeClr val="dk1"/>
              </a:solidFill>
              <a:effectLst/>
              <a:latin typeface="+mn-lt"/>
              <a:ea typeface="+mn-ea"/>
              <a:cs typeface="+mn-cs"/>
            </a:rPr>
            <a:t>公民館の減価償却率については、償却額と資産増加額はほぼ同額であるため、今後横ばいの見込み。</a:t>
          </a:r>
          <a:endParaRPr lang="ja-JP" altLang="ja-JP" sz="1100">
            <a:effectLst/>
          </a:endParaRPr>
        </a:p>
        <a:p>
          <a:r>
            <a:rPr kumimoji="1" lang="ja-JP" altLang="ja-JP" sz="1100">
              <a:solidFill>
                <a:schemeClr val="dk1"/>
              </a:solidFill>
              <a:effectLst/>
              <a:latin typeface="+mn-lt"/>
              <a:ea typeface="+mn-ea"/>
              <a:cs typeface="+mn-cs"/>
            </a:rPr>
            <a:t>港湾・漁港の減価償却率については、平成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年度から整備した高度衛生管理型荷捌所の影響により、数年後に大幅に減少する見込み。</a:t>
          </a:r>
          <a:endParaRPr lang="ja-JP" altLang="ja-JP" sz="11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56,042
55,421
690.66
39,153,865
38,538,573
556,290
20,621,855
55,560,532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33037</xdr:rowOff>
    </xdr:from>
    <xdr:ext cx="405111" cy="259045"/>
    <xdr:sp macro="" textlink="">
      <xdr:nvSpPr>
        <xdr:cNvPr id="61" name="【図書館】&#10;有形固定資産減価償却率平均値テキスト"/>
        <xdr:cNvSpPr txBox="1"/>
      </xdr:nvSpPr>
      <xdr:spPr>
        <a:xfrm>
          <a:off x="47244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158750</xdr:rowOff>
    </xdr:from>
    <xdr:to>
      <xdr:col>6</xdr:col>
      <xdr:colOff>561975</xdr:colOff>
      <xdr:row>41</xdr:row>
      <xdr:rowOff>88900</xdr:rowOff>
    </xdr:to>
    <xdr:sp macro="" textlink="">
      <xdr:nvSpPr>
        <xdr:cNvPr id="69" name="円/楕円 68"/>
        <xdr:cNvSpPr/>
      </xdr:nvSpPr>
      <xdr:spPr>
        <a:xfrm>
          <a:off x="4584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73677</xdr:rowOff>
    </xdr:from>
    <xdr:ext cx="340478" cy="259045"/>
    <xdr:sp macro="" textlink="">
      <xdr:nvSpPr>
        <xdr:cNvPr id="70" name="【図書館】&#10;有形固定資産減価償却率該当値テキスト"/>
        <xdr:cNvSpPr txBox="1"/>
      </xdr:nvSpPr>
      <xdr:spPr>
        <a:xfrm>
          <a:off x="4724400" y="6931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25400</xdr:rowOff>
    </xdr:from>
    <xdr:to>
      <xdr:col>5</xdr:col>
      <xdr:colOff>409575</xdr:colOff>
      <xdr:row>41</xdr:row>
      <xdr:rowOff>127000</xdr:rowOff>
    </xdr:to>
    <xdr:sp macro="" textlink="">
      <xdr:nvSpPr>
        <xdr:cNvPr id="71" name="円/楕円 70"/>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38100</xdr:rowOff>
    </xdr:from>
    <xdr:to>
      <xdr:col>6</xdr:col>
      <xdr:colOff>511175</xdr:colOff>
      <xdr:row>41</xdr:row>
      <xdr:rowOff>76200</xdr:rowOff>
    </xdr:to>
    <xdr:cxnSp macro="">
      <xdr:nvCxnSpPr>
        <xdr:cNvPr id="72" name="直線コネクタ 71"/>
        <xdr:cNvCxnSpPr/>
      </xdr:nvCxnSpPr>
      <xdr:spPr>
        <a:xfrm flipV="1">
          <a:off x="3797300" y="7067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97807</xdr:rowOff>
    </xdr:from>
    <xdr:ext cx="405111" cy="259045"/>
    <xdr:sp macro="" textlink="">
      <xdr:nvSpPr>
        <xdr:cNvPr id="73"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175835</xdr:colOff>
      <xdr:row>41</xdr:row>
      <xdr:rowOff>118127</xdr:rowOff>
    </xdr:from>
    <xdr:ext cx="340478" cy="259045"/>
    <xdr:sp macro="" textlink="">
      <xdr:nvSpPr>
        <xdr:cNvPr id="74" name="n_1mainValue【図書館】&#10;有形固定資産減価償却率"/>
        <xdr:cNvSpPr txBox="1"/>
      </xdr:nvSpPr>
      <xdr:spPr>
        <a:xfrm>
          <a:off x="3614360" y="7147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44450</xdr:rowOff>
    </xdr:from>
    <xdr:to>
      <xdr:col>15</xdr:col>
      <xdr:colOff>231775</xdr:colOff>
      <xdr:row>33</xdr:row>
      <xdr:rowOff>146050</xdr:rowOff>
    </xdr:to>
    <xdr:sp macro="" textlink="">
      <xdr:nvSpPr>
        <xdr:cNvPr id="111" name="円/楕円 110"/>
        <xdr:cNvSpPr/>
      </xdr:nvSpPr>
      <xdr:spPr>
        <a:xfrm>
          <a:off x="10426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168927</xdr:rowOff>
    </xdr:from>
    <xdr:ext cx="469744" cy="259045"/>
    <xdr:sp macro="" textlink="">
      <xdr:nvSpPr>
        <xdr:cNvPr id="112" name="【図書館】&#10;一人当たり面積該当値テキスト"/>
        <xdr:cNvSpPr txBox="1"/>
      </xdr:nvSpPr>
      <xdr:spPr>
        <a:xfrm>
          <a:off x="105664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63500</xdr:rowOff>
    </xdr:from>
    <xdr:to>
      <xdr:col>14</xdr:col>
      <xdr:colOff>79375</xdr:colOff>
      <xdr:row>33</xdr:row>
      <xdr:rowOff>165100</xdr:rowOff>
    </xdr:to>
    <xdr:sp macro="" textlink="">
      <xdr:nvSpPr>
        <xdr:cNvPr id="113" name="円/楕円 112"/>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95250</xdr:rowOff>
    </xdr:from>
    <xdr:to>
      <xdr:col>15</xdr:col>
      <xdr:colOff>180975</xdr:colOff>
      <xdr:row>33</xdr:row>
      <xdr:rowOff>114300</xdr:rowOff>
    </xdr:to>
    <xdr:cxnSp macro="">
      <xdr:nvCxnSpPr>
        <xdr:cNvPr id="114" name="直線コネクタ 113"/>
        <xdr:cNvCxnSpPr/>
      </xdr:nvCxnSpPr>
      <xdr:spPr>
        <a:xfrm flipV="1">
          <a:off x="9639300" y="5753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10177</xdr:rowOff>
    </xdr:from>
    <xdr:ext cx="469744" cy="259045"/>
    <xdr:sp macro="" textlink="">
      <xdr:nvSpPr>
        <xdr:cNvPr id="116" name="n_1mainValue【図書館】&#10;一人当たり面積"/>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5"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38735</xdr:rowOff>
    </xdr:from>
    <xdr:to>
      <xdr:col>6</xdr:col>
      <xdr:colOff>561975</xdr:colOff>
      <xdr:row>58</xdr:row>
      <xdr:rowOff>140335</xdr:rowOff>
    </xdr:to>
    <xdr:sp macro="" textlink="">
      <xdr:nvSpPr>
        <xdr:cNvPr id="153" name="円/楕円 152"/>
        <xdr:cNvSpPr/>
      </xdr:nvSpPr>
      <xdr:spPr>
        <a:xfrm>
          <a:off x="4584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17162</xdr:rowOff>
    </xdr:from>
    <xdr:ext cx="405111" cy="259045"/>
    <xdr:sp macro="" textlink="">
      <xdr:nvSpPr>
        <xdr:cNvPr id="154" name="【体育館・プール】&#10;有形固定資産減価償却率該当値テキスト"/>
        <xdr:cNvSpPr txBox="1"/>
      </xdr:nvSpPr>
      <xdr:spPr>
        <a:xfrm>
          <a:off x="4724400" y="996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97790</xdr:rowOff>
    </xdr:from>
    <xdr:to>
      <xdr:col>5</xdr:col>
      <xdr:colOff>409575</xdr:colOff>
      <xdr:row>59</xdr:row>
      <xdr:rowOff>27940</xdr:rowOff>
    </xdr:to>
    <xdr:sp macro="" textlink="">
      <xdr:nvSpPr>
        <xdr:cNvPr id="155" name="円/楕円 154"/>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89535</xdr:rowOff>
    </xdr:from>
    <xdr:to>
      <xdr:col>6</xdr:col>
      <xdr:colOff>511175</xdr:colOff>
      <xdr:row>58</xdr:row>
      <xdr:rowOff>148590</xdr:rowOff>
    </xdr:to>
    <xdr:cxnSp macro="">
      <xdr:nvCxnSpPr>
        <xdr:cNvPr id="156" name="直線コネクタ 155"/>
        <xdr:cNvCxnSpPr/>
      </xdr:nvCxnSpPr>
      <xdr:spPr>
        <a:xfrm flipV="1">
          <a:off x="3797300" y="1003363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97807</xdr:rowOff>
    </xdr:from>
    <xdr:ext cx="405111" cy="259045"/>
    <xdr:sp macro="" textlink="">
      <xdr:nvSpPr>
        <xdr:cNvPr id="157"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19067</xdr:rowOff>
    </xdr:from>
    <xdr:ext cx="405111" cy="259045"/>
    <xdr:sp macro="" textlink="">
      <xdr:nvSpPr>
        <xdr:cNvPr id="158" name="n_1mainValue【体育館・プール】&#10;有形固定資産減価償却率"/>
        <xdr:cNvSpPr txBox="1"/>
      </xdr:nvSpPr>
      <xdr:spPr>
        <a:xfrm>
          <a:off x="3582043"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7"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139700</xdr:rowOff>
    </xdr:from>
    <xdr:to>
      <xdr:col>15</xdr:col>
      <xdr:colOff>231775</xdr:colOff>
      <xdr:row>56</xdr:row>
      <xdr:rowOff>69850</xdr:rowOff>
    </xdr:to>
    <xdr:sp macro="" textlink="">
      <xdr:nvSpPr>
        <xdr:cNvPr id="195" name="円/楕円 194"/>
        <xdr:cNvSpPr/>
      </xdr:nvSpPr>
      <xdr:spPr>
        <a:xfrm>
          <a:off x="10426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92727</xdr:rowOff>
    </xdr:from>
    <xdr:ext cx="469744" cy="259045"/>
    <xdr:sp macro="" textlink="">
      <xdr:nvSpPr>
        <xdr:cNvPr id="196" name="【体育館・プール】&#10;一人当たり面積該当値テキスト"/>
        <xdr:cNvSpPr txBox="1"/>
      </xdr:nvSpPr>
      <xdr:spPr>
        <a:xfrm>
          <a:off x="10566400"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147320</xdr:rowOff>
    </xdr:from>
    <xdr:to>
      <xdr:col>14</xdr:col>
      <xdr:colOff>79375</xdr:colOff>
      <xdr:row>57</xdr:row>
      <xdr:rowOff>77470</xdr:rowOff>
    </xdr:to>
    <xdr:sp macro="" textlink="">
      <xdr:nvSpPr>
        <xdr:cNvPr id="197" name="円/楕円 196"/>
        <xdr:cNvSpPr/>
      </xdr:nvSpPr>
      <xdr:spPr>
        <a:xfrm>
          <a:off x="958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19050</xdr:rowOff>
    </xdr:from>
    <xdr:to>
      <xdr:col>15</xdr:col>
      <xdr:colOff>180975</xdr:colOff>
      <xdr:row>57</xdr:row>
      <xdr:rowOff>26670</xdr:rowOff>
    </xdr:to>
    <xdr:cxnSp macro="">
      <xdr:nvCxnSpPr>
        <xdr:cNvPr id="198" name="直線コネクタ 197"/>
        <xdr:cNvCxnSpPr/>
      </xdr:nvCxnSpPr>
      <xdr:spPr>
        <a:xfrm flipV="1">
          <a:off x="9639300" y="962025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93997</xdr:rowOff>
    </xdr:from>
    <xdr:ext cx="469744" cy="259045"/>
    <xdr:sp macro="" textlink="">
      <xdr:nvSpPr>
        <xdr:cNvPr id="200" name="n_1mainValue【体育館・プール】&#10;一人当たり面積"/>
        <xdr:cNvSpPr txBox="1"/>
      </xdr:nvSpPr>
      <xdr:spPr>
        <a:xfrm>
          <a:off x="93917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42545</xdr:rowOff>
    </xdr:from>
    <xdr:to>
      <xdr:col>6</xdr:col>
      <xdr:colOff>561975</xdr:colOff>
      <xdr:row>82</xdr:row>
      <xdr:rowOff>144145</xdr:rowOff>
    </xdr:to>
    <xdr:sp macro="" textlink="">
      <xdr:nvSpPr>
        <xdr:cNvPr id="238" name="円/楕円 237"/>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65422</xdr:rowOff>
    </xdr:from>
    <xdr:ext cx="405111" cy="259045"/>
    <xdr:sp macro="" textlink="">
      <xdr:nvSpPr>
        <xdr:cNvPr id="239" name="【福祉施設】&#10;有形固定資産減価償却率該当値テキスト"/>
        <xdr:cNvSpPr txBox="1"/>
      </xdr:nvSpPr>
      <xdr:spPr>
        <a:xfrm>
          <a:off x="4724400"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44450</xdr:rowOff>
    </xdr:from>
    <xdr:to>
      <xdr:col>5</xdr:col>
      <xdr:colOff>409575</xdr:colOff>
      <xdr:row>82</xdr:row>
      <xdr:rowOff>146050</xdr:rowOff>
    </xdr:to>
    <xdr:sp macro="" textlink="">
      <xdr:nvSpPr>
        <xdr:cNvPr id="240" name="円/楕円 239"/>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93345</xdr:rowOff>
    </xdr:from>
    <xdr:to>
      <xdr:col>6</xdr:col>
      <xdr:colOff>511175</xdr:colOff>
      <xdr:row>82</xdr:row>
      <xdr:rowOff>95250</xdr:rowOff>
    </xdr:to>
    <xdr:cxnSp macro="">
      <xdr:nvCxnSpPr>
        <xdr:cNvPr id="241" name="直線コネクタ 240"/>
        <xdr:cNvCxnSpPr/>
      </xdr:nvCxnSpPr>
      <xdr:spPr>
        <a:xfrm flipV="1">
          <a:off x="3797300" y="14152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162577</xdr:rowOff>
    </xdr:from>
    <xdr:ext cx="405111" cy="259045"/>
    <xdr:sp macro="" textlink="">
      <xdr:nvSpPr>
        <xdr:cNvPr id="243" name="n_1mainValue【福祉施設】&#10;有形固定資産減価償却率"/>
        <xdr:cNvSpPr txBox="1"/>
      </xdr:nvSpPr>
      <xdr:spPr>
        <a:xfrm>
          <a:off x="3582043"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70"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19304</xdr:rowOff>
    </xdr:from>
    <xdr:to>
      <xdr:col>15</xdr:col>
      <xdr:colOff>231775</xdr:colOff>
      <xdr:row>79</xdr:row>
      <xdr:rowOff>120904</xdr:rowOff>
    </xdr:to>
    <xdr:sp macro="" textlink="">
      <xdr:nvSpPr>
        <xdr:cNvPr id="278" name="円/楕円 277"/>
        <xdr:cNvSpPr/>
      </xdr:nvSpPr>
      <xdr:spPr>
        <a:xfrm>
          <a:off x="10426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143781</xdr:rowOff>
    </xdr:from>
    <xdr:ext cx="469744" cy="259045"/>
    <xdr:sp macro="" textlink="">
      <xdr:nvSpPr>
        <xdr:cNvPr id="279" name="【福祉施設】&#10;一人当たり面積該当値テキスト"/>
        <xdr:cNvSpPr txBox="1"/>
      </xdr:nvSpPr>
      <xdr:spPr>
        <a:xfrm>
          <a:off x="10566400" y="135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161037</xdr:rowOff>
    </xdr:from>
    <xdr:to>
      <xdr:col>14</xdr:col>
      <xdr:colOff>79375</xdr:colOff>
      <xdr:row>79</xdr:row>
      <xdr:rowOff>91187</xdr:rowOff>
    </xdr:to>
    <xdr:sp macro="" textlink="">
      <xdr:nvSpPr>
        <xdr:cNvPr id="280" name="円/楕円 279"/>
        <xdr:cNvSpPr/>
      </xdr:nvSpPr>
      <xdr:spPr>
        <a:xfrm>
          <a:off x="9588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40387</xdr:rowOff>
    </xdr:from>
    <xdr:to>
      <xdr:col>15</xdr:col>
      <xdr:colOff>180975</xdr:colOff>
      <xdr:row>79</xdr:row>
      <xdr:rowOff>70104</xdr:rowOff>
    </xdr:to>
    <xdr:cxnSp macro="">
      <xdr:nvCxnSpPr>
        <xdr:cNvPr id="281" name="直線コネクタ 280"/>
        <xdr:cNvCxnSpPr/>
      </xdr:nvCxnSpPr>
      <xdr:spPr>
        <a:xfrm>
          <a:off x="9639300" y="13584937"/>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57166</xdr:rowOff>
    </xdr:from>
    <xdr:ext cx="469744" cy="259045"/>
    <xdr:sp macro="" textlink="">
      <xdr:nvSpPr>
        <xdr:cNvPr id="282"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107714</xdr:rowOff>
    </xdr:from>
    <xdr:ext cx="469744" cy="259045"/>
    <xdr:sp macro="" textlink="">
      <xdr:nvSpPr>
        <xdr:cNvPr id="283" name="n_1mainValue【福祉施設】&#10;一人当たり面積"/>
        <xdr:cNvSpPr txBox="1"/>
      </xdr:nvSpPr>
      <xdr:spPr>
        <a:xfrm>
          <a:off x="93917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313"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33020</xdr:rowOff>
    </xdr:from>
    <xdr:to>
      <xdr:col>6</xdr:col>
      <xdr:colOff>561975</xdr:colOff>
      <xdr:row>107</xdr:row>
      <xdr:rowOff>134620</xdr:rowOff>
    </xdr:to>
    <xdr:sp macro="" textlink="">
      <xdr:nvSpPr>
        <xdr:cNvPr id="321" name="円/楕円 320"/>
        <xdr:cNvSpPr/>
      </xdr:nvSpPr>
      <xdr:spPr>
        <a:xfrm>
          <a:off x="4584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119397</xdr:rowOff>
    </xdr:from>
    <xdr:ext cx="405111" cy="259045"/>
    <xdr:sp macro="" textlink="">
      <xdr:nvSpPr>
        <xdr:cNvPr id="322" name="【市民会館】&#10;有形固定資産減価償却率該当値テキスト"/>
        <xdr:cNvSpPr txBox="1"/>
      </xdr:nvSpPr>
      <xdr:spPr>
        <a:xfrm>
          <a:off x="4724400"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109220</xdr:rowOff>
    </xdr:from>
    <xdr:to>
      <xdr:col>5</xdr:col>
      <xdr:colOff>409575</xdr:colOff>
      <xdr:row>108</xdr:row>
      <xdr:rowOff>39370</xdr:rowOff>
    </xdr:to>
    <xdr:sp macro="" textlink="">
      <xdr:nvSpPr>
        <xdr:cNvPr id="323" name="円/楕円 322"/>
        <xdr:cNvSpPr/>
      </xdr:nvSpPr>
      <xdr:spPr>
        <a:xfrm>
          <a:off x="3746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83820</xdr:rowOff>
    </xdr:from>
    <xdr:to>
      <xdr:col>6</xdr:col>
      <xdr:colOff>511175</xdr:colOff>
      <xdr:row>107</xdr:row>
      <xdr:rowOff>160020</xdr:rowOff>
    </xdr:to>
    <xdr:cxnSp macro="">
      <xdr:nvCxnSpPr>
        <xdr:cNvPr id="324" name="直線コネクタ 323"/>
        <xdr:cNvCxnSpPr/>
      </xdr:nvCxnSpPr>
      <xdr:spPr>
        <a:xfrm flipV="1">
          <a:off x="3797300" y="184289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162577</xdr:rowOff>
    </xdr:from>
    <xdr:ext cx="405111" cy="259045"/>
    <xdr:sp macro="" textlink="">
      <xdr:nvSpPr>
        <xdr:cNvPr id="325"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30497</xdr:rowOff>
    </xdr:from>
    <xdr:ext cx="405111" cy="259045"/>
    <xdr:sp macro="" textlink="">
      <xdr:nvSpPr>
        <xdr:cNvPr id="326" name="n_1mainValue【市民会館】&#10;有形固定資産減価償却率"/>
        <xdr:cNvSpPr txBox="1"/>
      </xdr:nvSpPr>
      <xdr:spPr>
        <a:xfrm>
          <a:off x="3582043"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52070</xdr:rowOff>
    </xdr:from>
    <xdr:to>
      <xdr:col>15</xdr:col>
      <xdr:colOff>231775</xdr:colOff>
      <xdr:row>106</xdr:row>
      <xdr:rowOff>153670</xdr:rowOff>
    </xdr:to>
    <xdr:sp macro="" textlink="">
      <xdr:nvSpPr>
        <xdr:cNvPr id="363" name="円/楕円 362"/>
        <xdr:cNvSpPr/>
      </xdr:nvSpPr>
      <xdr:spPr>
        <a:xfrm>
          <a:off x="10426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30497</xdr:rowOff>
    </xdr:from>
    <xdr:ext cx="469744" cy="259045"/>
    <xdr:sp macro="" textlink="">
      <xdr:nvSpPr>
        <xdr:cNvPr id="364" name="【市民会館】&#10;一人当たり面積該当値テキスト"/>
        <xdr:cNvSpPr txBox="1"/>
      </xdr:nvSpPr>
      <xdr:spPr>
        <a:xfrm>
          <a:off x="105664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55880</xdr:rowOff>
    </xdr:from>
    <xdr:to>
      <xdr:col>14</xdr:col>
      <xdr:colOff>79375</xdr:colOff>
      <xdr:row>106</xdr:row>
      <xdr:rowOff>157480</xdr:rowOff>
    </xdr:to>
    <xdr:sp macro="" textlink="">
      <xdr:nvSpPr>
        <xdr:cNvPr id="365" name="円/楕円 364"/>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102870</xdr:rowOff>
    </xdr:from>
    <xdr:to>
      <xdr:col>15</xdr:col>
      <xdr:colOff>180975</xdr:colOff>
      <xdr:row>106</xdr:row>
      <xdr:rowOff>106680</xdr:rowOff>
    </xdr:to>
    <xdr:cxnSp macro="">
      <xdr:nvCxnSpPr>
        <xdr:cNvPr id="366" name="直線コネクタ 365"/>
        <xdr:cNvCxnSpPr/>
      </xdr:nvCxnSpPr>
      <xdr:spPr>
        <a:xfrm flipV="1">
          <a:off x="9639300" y="1827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109238</xdr:rowOff>
    </xdr:from>
    <xdr:ext cx="469744" cy="259045"/>
    <xdr:sp macro="" textlink="">
      <xdr:nvSpPr>
        <xdr:cNvPr id="36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148607</xdr:rowOff>
    </xdr:from>
    <xdr:ext cx="469744" cy="259045"/>
    <xdr:sp macro="" textlink="">
      <xdr:nvSpPr>
        <xdr:cNvPr id="368"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6" name="テキスト ボックス 39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08" name="直線コネクタ 407"/>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09"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10" name="直線コネクタ 409"/>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11"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12" name="直線コネクタ 411"/>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13"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14" name="フローチャート : 判断 413"/>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15" name="フローチャート : 判断 414"/>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421" name="円/楕円 420"/>
        <xdr:cNvSpPr/>
      </xdr:nvSpPr>
      <xdr:spPr>
        <a:xfrm>
          <a:off x="16268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42562</xdr:rowOff>
    </xdr:from>
    <xdr:ext cx="405111" cy="259045"/>
    <xdr:sp macro="" textlink="">
      <xdr:nvSpPr>
        <xdr:cNvPr id="422" name="【保健センター・保健所】&#10;有形固定資産減価償却率該当値テキスト"/>
        <xdr:cNvSpPr txBox="1"/>
      </xdr:nvSpPr>
      <xdr:spPr>
        <a:xfrm>
          <a:off x="164084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423" name="円/楕円 422"/>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70485</xdr:rowOff>
    </xdr:from>
    <xdr:to>
      <xdr:col>23</xdr:col>
      <xdr:colOff>517525</xdr:colOff>
      <xdr:row>58</xdr:row>
      <xdr:rowOff>114300</xdr:rowOff>
    </xdr:to>
    <xdr:cxnSp macro="">
      <xdr:nvCxnSpPr>
        <xdr:cNvPr id="424" name="直線コネクタ 423"/>
        <xdr:cNvCxnSpPr/>
      </xdr:nvCxnSpPr>
      <xdr:spPr>
        <a:xfrm flipV="1">
          <a:off x="15481300" y="100145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425"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10177</xdr:rowOff>
    </xdr:from>
    <xdr:ext cx="405111" cy="259045"/>
    <xdr:sp macro="" textlink="">
      <xdr:nvSpPr>
        <xdr:cNvPr id="426" name="n_1mainValue【保健センター・保健所】&#10;有形固定資産減価償却率"/>
        <xdr:cNvSpPr txBox="1"/>
      </xdr:nvSpPr>
      <xdr:spPr>
        <a:xfrm>
          <a:off x="15266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48" name="直線コネクタ 447"/>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49"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50" name="直線コネクタ 449"/>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51"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52" name="直線コネクタ 451"/>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453"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54" name="フローチャート : 判断 453"/>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55" name="フローチャート : 判断 454"/>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461" name="円/楕円 460"/>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462"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463" name="円/楕円 462"/>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0</xdr:rowOff>
    </xdr:to>
    <xdr:cxnSp macro="">
      <xdr:nvCxnSpPr>
        <xdr:cNvPr id="464" name="直線コネクタ 463"/>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465"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41927</xdr:rowOff>
    </xdr:from>
    <xdr:ext cx="469744" cy="259045"/>
    <xdr:sp macro="" textlink="">
      <xdr:nvSpPr>
        <xdr:cNvPr id="466"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92" name="直線コネクタ 49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9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94" name="直線コネクタ 49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9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96" name="直線コネクタ 49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97"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98" name="フローチャート : 判断 49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99" name="フローチャート : 判断 498"/>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90170</xdr:rowOff>
    </xdr:from>
    <xdr:to>
      <xdr:col>23</xdr:col>
      <xdr:colOff>568325</xdr:colOff>
      <xdr:row>80</xdr:row>
      <xdr:rowOff>20320</xdr:rowOff>
    </xdr:to>
    <xdr:sp macro="" textlink="">
      <xdr:nvSpPr>
        <xdr:cNvPr id="505" name="円/楕円 504"/>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113047</xdr:rowOff>
    </xdr:from>
    <xdr:ext cx="405111" cy="259045"/>
    <xdr:sp macro="" textlink="">
      <xdr:nvSpPr>
        <xdr:cNvPr id="506" name="【消防施設】&#10;有形固定資産減価償却率該当値テキスト"/>
        <xdr:cNvSpPr txBox="1"/>
      </xdr:nvSpPr>
      <xdr:spPr>
        <a:xfrm>
          <a:off x="164084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124461</xdr:rowOff>
    </xdr:from>
    <xdr:to>
      <xdr:col>22</xdr:col>
      <xdr:colOff>415925</xdr:colOff>
      <xdr:row>80</xdr:row>
      <xdr:rowOff>54611</xdr:rowOff>
    </xdr:to>
    <xdr:sp macro="" textlink="">
      <xdr:nvSpPr>
        <xdr:cNvPr id="507" name="円/楕円 506"/>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140970</xdr:rowOff>
    </xdr:from>
    <xdr:to>
      <xdr:col>23</xdr:col>
      <xdr:colOff>517525</xdr:colOff>
      <xdr:row>80</xdr:row>
      <xdr:rowOff>3811</xdr:rowOff>
    </xdr:to>
    <xdr:cxnSp macro="">
      <xdr:nvCxnSpPr>
        <xdr:cNvPr id="508" name="直線コネクタ 507"/>
        <xdr:cNvCxnSpPr/>
      </xdr:nvCxnSpPr>
      <xdr:spPr>
        <a:xfrm flipV="1">
          <a:off x="15481300" y="136855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4915</xdr:rowOff>
    </xdr:from>
    <xdr:ext cx="405111" cy="259045"/>
    <xdr:sp macro="" textlink="">
      <xdr:nvSpPr>
        <xdr:cNvPr id="509"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71138</xdr:rowOff>
    </xdr:from>
    <xdr:ext cx="405111" cy="259045"/>
    <xdr:sp macro="" textlink="">
      <xdr:nvSpPr>
        <xdr:cNvPr id="510" name="n_1mainValue【消防施設】&#10;有形固定資産減価償却率"/>
        <xdr:cNvSpPr txBox="1"/>
      </xdr:nvSpPr>
      <xdr:spPr>
        <a:xfrm>
          <a:off x="15266043"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34" name="直線コネクタ 533"/>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35"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36" name="直線コネクタ 535"/>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38" name="直線コネクタ 53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39"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40" name="フローチャート : 判断 539"/>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41" name="フローチャート : 判断 540"/>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0</xdr:rowOff>
    </xdr:from>
    <xdr:to>
      <xdr:col>32</xdr:col>
      <xdr:colOff>238125</xdr:colOff>
      <xdr:row>78</xdr:row>
      <xdr:rowOff>101600</xdr:rowOff>
    </xdr:to>
    <xdr:sp macro="" textlink="">
      <xdr:nvSpPr>
        <xdr:cNvPr id="547" name="円/楕円 546"/>
        <xdr:cNvSpPr/>
      </xdr:nvSpPr>
      <xdr:spPr>
        <a:xfrm>
          <a:off x="22110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111777</xdr:rowOff>
    </xdr:from>
    <xdr:ext cx="469744" cy="259045"/>
    <xdr:sp macro="" textlink="">
      <xdr:nvSpPr>
        <xdr:cNvPr id="548" name="【消防施設】&#10;一人当たり面積該当値テキスト"/>
        <xdr:cNvSpPr txBox="1"/>
      </xdr:nvSpPr>
      <xdr:spPr>
        <a:xfrm>
          <a:off x="22250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76200</xdr:rowOff>
    </xdr:from>
    <xdr:to>
      <xdr:col>31</xdr:col>
      <xdr:colOff>85725</xdr:colOff>
      <xdr:row>79</xdr:row>
      <xdr:rowOff>6350</xdr:rowOff>
    </xdr:to>
    <xdr:sp macro="" textlink="">
      <xdr:nvSpPr>
        <xdr:cNvPr id="549" name="円/楕円 548"/>
        <xdr:cNvSpPr/>
      </xdr:nvSpPr>
      <xdr:spPr>
        <a:xfrm>
          <a:off x="21272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50800</xdr:rowOff>
    </xdr:from>
    <xdr:to>
      <xdr:col>32</xdr:col>
      <xdr:colOff>187325</xdr:colOff>
      <xdr:row>78</xdr:row>
      <xdr:rowOff>127000</xdr:rowOff>
    </xdr:to>
    <xdr:cxnSp macro="">
      <xdr:nvCxnSpPr>
        <xdr:cNvPr id="550" name="直線コネクタ 549"/>
        <xdr:cNvCxnSpPr/>
      </xdr:nvCxnSpPr>
      <xdr:spPr>
        <a:xfrm flipV="1">
          <a:off x="21323300" y="1342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111777</xdr:rowOff>
    </xdr:from>
    <xdr:ext cx="469744" cy="259045"/>
    <xdr:sp macro="" textlink="">
      <xdr:nvSpPr>
        <xdr:cNvPr id="551"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22877</xdr:rowOff>
    </xdr:from>
    <xdr:ext cx="469744" cy="259045"/>
    <xdr:sp macro="" textlink="">
      <xdr:nvSpPr>
        <xdr:cNvPr id="552" name="n_1mainValue【消防施設】&#10;一人当たり面積"/>
        <xdr:cNvSpPr txBox="1"/>
      </xdr:nvSpPr>
      <xdr:spPr>
        <a:xfrm>
          <a:off x="21075727"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78" name="直線コネクタ 577"/>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9"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80" name="直線コネクタ 57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81"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82" name="直線コネクタ 581"/>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83"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4" name="フローチャート : 判断 583"/>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85" name="フローチャート : 判断 584"/>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9071</xdr:rowOff>
    </xdr:from>
    <xdr:to>
      <xdr:col>23</xdr:col>
      <xdr:colOff>568325</xdr:colOff>
      <xdr:row>102</xdr:row>
      <xdr:rowOff>110671</xdr:rowOff>
    </xdr:to>
    <xdr:sp macro="" textlink="">
      <xdr:nvSpPr>
        <xdr:cNvPr id="591" name="円/楕円 590"/>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31948</xdr:rowOff>
    </xdr:from>
    <xdr:ext cx="405111" cy="259045"/>
    <xdr:sp macro="" textlink="">
      <xdr:nvSpPr>
        <xdr:cNvPr id="592" name="【庁舎】&#10;有形固定資産減価償却率該当値テキスト"/>
        <xdr:cNvSpPr txBox="1"/>
      </xdr:nvSpPr>
      <xdr:spPr>
        <a:xfrm>
          <a:off x="164084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38463</xdr:rowOff>
    </xdr:from>
    <xdr:to>
      <xdr:col>22</xdr:col>
      <xdr:colOff>415925</xdr:colOff>
      <xdr:row>102</xdr:row>
      <xdr:rowOff>140063</xdr:rowOff>
    </xdr:to>
    <xdr:sp macro="" textlink="">
      <xdr:nvSpPr>
        <xdr:cNvPr id="593" name="円/楕円 592"/>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59871</xdr:rowOff>
    </xdr:from>
    <xdr:to>
      <xdr:col>23</xdr:col>
      <xdr:colOff>517525</xdr:colOff>
      <xdr:row>102</xdr:row>
      <xdr:rowOff>89263</xdr:rowOff>
    </xdr:to>
    <xdr:cxnSp macro="">
      <xdr:nvCxnSpPr>
        <xdr:cNvPr id="594" name="直線コネクタ 593"/>
        <xdr:cNvCxnSpPr/>
      </xdr:nvCxnSpPr>
      <xdr:spPr>
        <a:xfrm flipV="1">
          <a:off x="15481300" y="1754777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111596</xdr:rowOff>
    </xdr:from>
    <xdr:ext cx="405111" cy="259045"/>
    <xdr:sp macro="" textlink="">
      <xdr:nvSpPr>
        <xdr:cNvPr id="595"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156590</xdr:rowOff>
    </xdr:from>
    <xdr:ext cx="405111" cy="259045"/>
    <xdr:sp macro="" textlink="">
      <xdr:nvSpPr>
        <xdr:cNvPr id="596" name="n_1mainValue【庁舎】&#10;有形固定資産減価償却率"/>
        <xdr:cNvSpPr txBox="1"/>
      </xdr:nvSpPr>
      <xdr:spPr>
        <a:xfrm>
          <a:off x="15266043"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7" name="直線コネクタ 6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8" name="テキスト ボックス 6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9" name="直線コネクタ 6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0" name="テキスト ボックス 6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1" name="直線コネクタ 6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2" name="テキスト ボックス 6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3" name="直線コネクタ 6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4" name="テキスト ボックス 6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5" name="直線コネクタ 6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6" name="テキスト ボックス 6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20" name="直線コネクタ 619"/>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21"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22" name="直線コネクタ 621"/>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3"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4" name="直線コネクタ 62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25"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6" name="フローチャート : 判断 625"/>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27" name="フローチャート : 判断 62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116839</xdr:rowOff>
    </xdr:from>
    <xdr:to>
      <xdr:col>32</xdr:col>
      <xdr:colOff>238125</xdr:colOff>
      <xdr:row>100</xdr:row>
      <xdr:rowOff>46989</xdr:rowOff>
    </xdr:to>
    <xdr:sp macro="" textlink="">
      <xdr:nvSpPr>
        <xdr:cNvPr id="633" name="円/楕円 632"/>
        <xdr:cNvSpPr/>
      </xdr:nvSpPr>
      <xdr:spPr>
        <a:xfrm>
          <a:off x="22110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69866</xdr:rowOff>
    </xdr:from>
    <xdr:ext cx="469744" cy="259045"/>
    <xdr:sp macro="" textlink="">
      <xdr:nvSpPr>
        <xdr:cNvPr id="634" name="【庁舎】&#10;一人当たり面積該当値テキスト"/>
        <xdr:cNvSpPr txBox="1"/>
      </xdr:nvSpPr>
      <xdr:spPr>
        <a:xfrm>
          <a:off x="22250400" y="1704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0.401</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139700</xdr:rowOff>
    </xdr:from>
    <xdr:to>
      <xdr:col>31</xdr:col>
      <xdr:colOff>85725</xdr:colOff>
      <xdr:row>100</xdr:row>
      <xdr:rowOff>69850</xdr:rowOff>
    </xdr:to>
    <xdr:sp macro="" textlink="">
      <xdr:nvSpPr>
        <xdr:cNvPr id="635" name="円/楕円 634"/>
        <xdr:cNvSpPr/>
      </xdr:nvSpPr>
      <xdr:spPr>
        <a:xfrm>
          <a:off x="21272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167639</xdr:rowOff>
    </xdr:from>
    <xdr:to>
      <xdr:col>32</xdr:col>
      <xdr:colOff>187325</xdr:colOff>
      <xdr:row>100</xdr:row>
      <xdr:rowOff>19050</xdr:rowOff>
    </xdr:to>
    <xdr:cxnSp macro="">
      <xdr:nvCxnSpPr>
        <xdr:cNvPr id="636" name="直線コネクタ 635"/>
        <xdr:cNvCxnSpPr/>
      </xdr:nvCxnSpPr>
      <xdr:spPr>
        <a:xfrm flipV="1">
          <a:off x="21323300" y="171411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637"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86377</xdr:rowOff>
    </xdr:from>
    <xdr:ext cx="469744" cy="259045"/>
    <xdr:sp macro="" textlink="">
      <xdr:nvSpPr>
        <xdr:cNvPr id="638" name="n_1main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図書館、体育館・プール、福祉施設、市民会館、保健センター・保健所、消防施設の減価償却率については、年間の償却額と資産増加額はほぼ同額であるため、今後横ばいの見込み。</a:t>
          </a:r>
          <a:endParaRPr lang="ja-JP" altLang="ja-JP" sz="1100">
            <a:effectLst/>
          </a:endParaRPr>
        </a:p>
        <a:p>
          <a:r>
            <a:rPr kumimoji="1" lang="ja-JP" altLang="ja-JP" sz="1100">
              <a:solidFill>
                <a:schemeClr val="dk1"/>
              </a:solidFill>
              <a:effectLst/>
              <a:latin typeface="+mn-lt"/>
              <a:ea typeface="+mn-ea"/>
              <a:cs typeface="+mn-cs"/>
            </a:rPr>
            <a:t>庁舎の減価償却率については、平成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年度の分庁舎整備により、今後減少傾向となる。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56,042
55,421
690.66
39,153,865
38,538,573
556,290
20,621,855
55,560,532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35.55</a:t>
          </a:r>
          <a:r>
            <a:rPr kumimoji="1" lang="ja-JP" altLang="en-US" sz="1300">
              <a:latin typeface="ＭＳ Ｐゴシック"/>
            </a:rPr>
            <a:t>％）に加え、長引く地域経済の低迷や所得の減少等が続く中、類似団体内平均値を</a:t>
          </a:r>
          <a:r>
            <a:rPr kumimoji="1" lang="en-US" altLang="ja-JP" sz="1300">
              <a:latin typeface="ＭＳ Ｐゴシック"/>
            </a:rPr>
            <a:t>0.31</a:t>
          </a:r>
          <a:r>
            <a:rPr kumimoji="1" lang="ja-JP" altLang="en-US" sz="1300">
              <a:latin typeface="ＭＳ Ｐゴシック"/>
            </a:rPr>
            <a:t>下回る</a:t>
          </a:r>
          <a:r>
            <a:rPr kumimoji="1" lang="en-US" altLang="ja-JP" sz="1300">
              <a:latin typeface="ＭＳ Ｐゴシック"/>
            </a:rPr>
            <a:t>0.41</a:t>
          </a:r>
          <a:r>
            <a:rPr kumimoji="1" lang="ja-JP" altLang="en-US" sz="1300">
              <a:latin typeface="ＭＳ Ｐゴシック"/>
            </a:rPr>
            <a:t>となっている。今後も行財政改革実施計画や中期財政計画に沿った行財政改革の着実な実行に努めることにより、財政の健全化を図る。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6" name="直線コネクタ 65"/>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140970</xdr:rowOff>
    </xdr:to>
    <xdr:cxnSp macro="">
      <xdr:nvCxnSpPr>
        <xdr:cNvPr id="69" name="直線コネクタ 68"/>
        <xdr:cNvCxnSpPr/>
      </xdr:nvCxnSpPr>
      <xdr:spPr>
        <a:xfrm>
          <a:off x="3225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2" name="直線コネクタ 71"/>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116840</xdr:rowOff>
    </xdr:from>
    <xdr:to>
      <xdr:col>3</xdr:col>
      <xdr:colOff>279400</xdr:colOff>
      <xdr:row>44</xdr:row>
      <xdr:rowOff>116840</xdr:rowOff>
    </xdr:to>
    <xdr:cxnSp macro="">
      <xdr:nvCxnSpPr>
        <xdr:cNvPr id="75" name="直線コネクタ 74"/>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5" name="円/楕円 84"/>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6"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7" name="円/楕円 86"/>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8" name="テキスト ボックス 87"/>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89" name="円/楕円 88"/>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0" name="テキスト ボックス 89"/>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1" name="円/楕円 90"/>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2" name="テキスト ボックス 91"/>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3" name="円/楕円 92"/>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4" name="テキスト ボックス 93"/>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公債費に係る比率が引き続き高水準にあるため、高利の地方債の繰上償還等により公債費の圧縮に努めてきた。経常経費については、公債費の増（</a:t>
          </a:r>
          <a:r>
            <a:rPr kumimoji="1" lang="en-US" altLang="ja-JP" sz="1100">
              <a:latin typeface="ＭＳ Ｐゴシック"/>
            </a:rPr>
            <a:t>185</a:t>
          </a:r>
          <a:r>
            <a:rPr kumimoji="1" lang="ja-JP" altLang="en-US" sz="1100">
              <a:latin typeface="ＭＳ Ｐゴシック"/>
            </a:rPr>
            <a:t>百万円）となっているが、物件費が減（△</a:t>
          </a:r>
          <a:r>
            <a:rPr kumimoji="1" lang="en-US" altLang="ja-JP" sz="1100">
              <a:latin typeface="ＭＳ Ｐゴシック"/>
            </a:rPr>
            <a:t>264</a:t>
          </a:r>
          <a:r>
            <a:rPr kumimoji="1" lang="ja-JP" altLang="en-US" sz="1100">
              <a:latin typeface="ＭＳ Ｐゴシック"/>
            </a:rPr>
            <a:t>百万円）により、平成</a:t>
          </a:r>
          <a:r>
            <a:rPr kumimoji="1" lang="en-US" altLang="ja-JP" sz="1100">
              <a:latin typeface="ＭＳ Ｐゴシック"/>
            </a:rPr>
            <a:t>27</a:t>
          </a:r>
          <a:r>
            <a:rPr kumimoji="1" lang="ja-JP" altLang="en-US" sz="1100">
              <a:latin typeface="ＭＳ Ｐゴシック"/>
            </a:rPr>
            <a:t>年度とほぼ同額であった。また、経常一般財源等歳入については、地方税の増（</a:t>
          </a:r>
          <a:r>
            <a:rPr kumimoji="1" lang="en-US" altLang="ja-JP" sz="1100">
              <a:latin typeface="ＭＳ Ｐゴシック"/>
            </a:rPr>
            <a:t>55</a:t>
          </a:r>
          <a:r>
            <a:rPr kumimoji="1" lang="ja-JP" altLang="en-US" sz="1100">
              <a:latin typeface="ＭＳ Ｐゴシック"/>
            </a:rPr>
            <a:t>百万円）や普通交付税の増（</a:t>
          </a:r>
          <a:r>
            <a:rPr kumimoji="1" lang="en-US" altLang="ja-JP" sz="1100">
              <a:latin typeface="ＭＳ Ｐゴシック"/>
            </a:rPr>
            <a:t>48</a:t>
          </a:r>
          <a:r>
            <a:rPr kumimoji="1" lang="ja-JP" altLang="en-US" sz="1100">
              <a:latin typeface="ＭＳ Ｐゴシック"/>
            </a:rPr>
            <a:t>百万円）となっているが、臨時財政対策債の減（△</a:t>
          </a:r>
          <a:r>
            <a:rPr kumimoji="1" lang="en-US" altLang="ja-JP" sz="1100">
              <a:latin typeface="ＭＳ Ｐゴシック"/>
            </a:rPr>
            <a:t>227</a:t>
          </a:r>
          <a:r>
            <a:rPr kumimoji="1" lang="ja-JP" altLang="en-US" sz="1100">
              <a:latin typeface="ＭＳ Ｐゴシック"/>
            </a:rPr>
            <a:t>百万円）や地方消費税交付金の減（△</a:t>
          </a:r>
          <a:r>
            <a:rPr kumimoji="1" lang="en-US" altLang="ja-JP" sz="1100">
              <a:latin typeface="ＭＳ Ｐゴシック"/>
            </a:rPr>
            <a:t>156</a:t>
          </a:r>
          <a:r>
            <a:rPr kumimoji="1" lang="ja-JP" altLang="en-US" sz="1100">
              <a:latin typeface="ＭＳ Ｐゴシック"/>
            </a:rPr>
            <a:t>百万円）により、</a:t>
          </a:r>
          <a:r>
            <a:rPr kumimoji="1" lang="en-US" altLang="ja-JP" sz="1100">
              <a:latin typeface="ＭＳ Ｐゴシック"/>
            </a:rPr>
            <a:t>290</a:t>
          </a:r>
          <a:r>
            <a:rPr kumimoji="1" lang="ja-JP" altLang="en-US" sz="1100">
              <a:latin typeface="ＭＳ Ｐゴシック"/>
            </a:rPr>
            <a:t>百万円減少した。その結果、経常収支比率は</a:t>
          </a:r>
          <a:r>
            <a:rPr kumimoji="1" lang="en-US" altLang="ja-JP" sz="1100">
              <a:latin typeface="ＭＳ Ｐゴシック"/>
            </a:rPr>
            <a:t>88.5</a:t>
          </a:r>
          <a:r>
            <a:rPr kumimoji="1" lang="ja-JP" altLang="en-US" sz="1100">
              <a:latin typeface="ＭＳ Ｐゴシック"/>
            </a:rPr>
            <a:t>％と対前年度比で</a:t>
          </a:r>
          <a:r>
            <a:rPr kumimoji="1" lang="en-US" altLang="ja-JP" sz="1100">
              <a:latin typeface="ＭＳ Ｐゴシック"/>
            </a:rPr>
            <a:t>1.2</a:t>
          </a:r>
          <a:r>
            <a:rPr kumimoji="1" lang="ja-JP" altLang="en-US" sz="1100">
              <a:latin typeface="ＭＳ Ｐゴシック"/>
            </a:rPr>
            <a:t>増加したが、類似団体平均との比較においては</a:t>
          </a:r>
          <a:r>
            <a:rPr kumimoji="1" lang="en-US" altLang="ja-JP" sz="1100">
              <a:latin typeface="ＭＳ Ｐゴシック"/>
            </a:rPr>
            <a:t>5.3</a:t>
          </a:r>
          <a:r>
            <a:rPr kumimoji="1" lang="ja-JP" altLang="en-US" sz="1100">
              <a:latin typeface="ＭＳ Ｐゴシック"/>
            </a:rPr>
            <a:t>下回る結果となった。今後も引き続き、地方債の繰上償還を実施し、公債費の圧縮を図るとともに比率の更なる改善に努める。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136398</xdr:rowOff>
    </xdr:from>
    <xdr:to>
      <xdr:col>7</xdr:col>
      <xdr:colOff>152400</xdr:colOff>
      <xdr:row>61</xdr:row>
      <xdr:rowOff>22860</xdr:rowOff>
    </xdr:to>
    <xdr:cxnSp macro="">
      <xdr:nvCxnSpPr>
        <xdr:cNvPr id="127" name="直線コネクタ 126"/>
        <xdr:cNvCxnSpPr/>
      </xdr:nvCxnSpPr>
      <xdr:spPr>
        <a:xfrm>
          <a:off x="4114800" y="1042339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136398</xdr:rowOff>
    </xdr:from>
    <xdr:to>
      <xdr:col>6</xdr:col>
      <xdr:colOff>0</xdr:colOff>
      <xdr:row>61</xdr:row>
      <xdr:rowOff>18034</xdr:rowOff>
    </xdr:to>
    <xdr:cxnSp macro="">
      <xdr:nvCxnSpPr>
        <xdr:cNvPr id="130" name="直線コネクタ 129"/>
        <xdr:cNvCxnSpPr/>
      </xdr:nvCxnSpPr>
      <xdr:spPr>
        <a:xfrm flipV="1">
          <a:off x="3225800" y="104233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150876</xdr:rowOff>
    </xdr:from>
    <xdr:to>
      <xdr:col>4</xdr:col>
      <xdr:colOff>482600</xdr:colOff>
      <xdr:row>61</xdr:row>
      <xdr:rowOff>18034</xdr:rowOff>
    </xdr:to>
    <xdr:cxnSp macro="">
      <xdr:nvCxnSpPr>
        <xdr:cNvPr id="133" name="直線コネクタ 132"/>
        <xdr:cNvCxnSpPr/>
      </xdr:nvCxnSpPr>
      <xdr:spPr>
        <a:xfrm>
          <a:off x="2336800" y="1043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136398</xdr:rowOff>
    </xdr:from>
    <xdr:to>
      <xdr:col>3</xdr:col>
      <xdr:colOff>279400</xdr:colOff>
      <xdr:row>60</xdr:row>
      <xdr:rowOff>150876</xdr:rowOff>
    </xdr:to>
    <xdr:cxnSp macro="">
      <xdr:nvCxnSpPr>
        <xdr:cNvPr id="136" name="直線コネクタ 135"/>
        <xdr:cNvCxnSpPr/>
      </xdr:nvCxnSpPr>
      <xdr:spPr>
        <a:xfrm>
          <a:off x="1447800" y="104233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46" name="円/楕円 145"/>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160037</xdr:rowOff>
    </xdr:from>
    <xdr:ext cx="762000" cy="259045"/>
    <xdr:sp macro="" textlink="">
      <xdr:nvSpPr>
        <xdr:cNvPr id="147"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85598</xdr:rowOff>
    </xdr:from>
    <xdr:to>
      <xdr:col>6</xdr:col>
      <xdr:colOff>50800</xdr:colOff>
      <xdr:row>61</xdr:row>
      <xdr:rowOff>15748</xdr:rowOff>
    </xdr:to>
    <xdr:sp macro="" textlink="">
      <xdr:nvSpPr>
        <xdr:cNvPr id="148" name="円/楕円 147"/>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25925</xdr:rowOff>
    </xdr:from>
    <xdr:ext cx="736600" cy="259045"/>
    <xdr:sp macro="" textlink="">
      <xdr:nvSpPr>
        <xdr:cNvPr id="149" name="テキスト ボックス 148"/>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0" name="円/楕円 149"/>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1" name="テキスト ボックス 150"/>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100076</xdr:rowOff>
    </xdr:from>
    <xdr:to>
      <xdr:col>3</xdr:col>
      <xdr:colOff>330200</xdr:colOff>
      <xdr:row>61</xdr:row>
      <xdr:rowOff>30226</xdr:rowOff>
    </xdr:to>
    <xdr:sp macro="" textlink="">
      <xdr:nvSpPr>
        <xdr:cNvPr id="152" name="円/楕円 151"/>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40403</xdr:rowOff>
    </xdr:from>
    <xdr:ext cx="762000" cy="259045"/>
    <xdr:sp macro="" textlink="">
      <xdr:nvSpPr>
        <xdr:cNvPr id="153" name="テキスト ボックス 152"/>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85598</xdr:rowOff>
    </xdr:from>
    <xdr:to>
      <xdr:col>2</xdr:col>
      <xdr:colOff>127000</xdr:colOff>
      <xdr:row>61</xdr:row>
      <xdr:rowOff>15748</xdr:rowOff>
    </xdr:to>
    <xdr:sp macro="" textlink="">
      <xdr:nvSpPr>
        <xdr:cNvPr id="154" name="円/楕円 153"/>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25925</xdr:rowOff>
    </xdr:from>
    <xdr:ext cx="762000" cy="259045"/>
    <xdr:sp macro="" textlink="">
      <xdr:nvSpPr>
        <xdr:cNvPr id="155" name="テキスト ボックス 154"/>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[179,927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維持補修費ともに類似団体内平均値を上回る状況となっている。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逓減する見込みである。また、物件費については、行財政改革実施計画に従い、年</a:t>
          </a:r>
          <a:r>
            <a:rPr kumimoji="1" lang="en-US" altLang="ja-JP" sz="1300">
              <a:latin typeface="ＭＳ Ｐゴシック"/>
            </a:rPr>
            <a:t>2</a:t>
          </a:r>
          <a:r>
            <a:rPr kumimoji="1" lang="ja-JP" altLang="en-US" sz="1300">
              <a:latin typeface="ＭＳ Ｐゴシック"/>
            </a:rPr>
            <a:t>％の削減を行う方針としている。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131851</xdr:rowOff>
    </xdr:from>
    <xdr:to>
      <xdr:col>7</xdr:col>
      <xdr:colOff>152400</xdr:colOff>
      <xdr:row>89</xdr:row>
      <xdr:rowOff>149304</xdr:rowOff>
    </xdr:to>
    <xdr:cxnSp macro="">
      <xdr:nvCxnSpPr>
        <xdr:cNvPr id="190" name="直線コネクタ 189"/>
        <xdr:cNvCxnSpPr/>
      </xdr:nvCxnSpPr>
      <xdr:spPr>
        <a:xfrm>
          <a:off x="4114800" y="15390901"/>
          <a:ext cx="8382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60827</xdr:rowOff>
    </xdr:from>
    <xdr:to>
      <xdr:col>6</xdr:col>
      <xdr:colOff>0</xdr:colOff>
      <xdr:row>89</xdr:row>
      <xdr:rowOff>131851</xdr:rowOff>
    </xdr:to>
    <xdr:cxnSp macro="">
      <xdr:nvCxnSpPr>
        <xdr:cNvPr id="193" name="直線コネクタ 192"/>
        <xdr:cNvCxnSpPr/>
      </xdr:nvCxnSpPr>
      <xdr:spPr>
        <a:xfrm>
          <a:off x="3225800" y="15319877"/>
          <a:ext cx="889000" cy="7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148735</xdr:rowOff>
    </xdr:from>
    <xdr:to>
      <xdr:col>4</xdr:col>
      <xdr:colOff>482600</xdr:colOff>
      <xdr:row>89</xdr:row>
      <xdr:rowOff>60827</xdr:rowOff>
    </xdr:to>
    <xdr:cxnSp macro="">
      <xdr:nvCxnSpPr>
        <xdr:cNvPr id="196" name="直線コネクタ 195"/>
        <xdr:cNvCxnSpPr/>
      </xdr:nvCxnSpPr>
      <xdr:spPr>
        <a:xfrm>
          <a:off x="2336800" y="15236335"/>
          <a:ext cx="889000" cy="8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148735</xdr:rowOff>
    </xdr:from>
    <xdr:to>
      <xdr:col>3</xdr:col>
      <xdr:colOff>279400</xdr:colOff>
      <xdr:row>88</xdr:row>
      <xdr:rowOff>161818</xdr:rowOff>
    </xdr:to>
    <xdr:cxnSp macro="">
      <xdr:nvCxnSpPr>
        <xdr:cNvPr id="199" name="直線コネクタ 198"/>
        <xdr:cNvCxnSpPr/>
      </xdr:nvCxnSpPr>
      <xdr:spPr>
        <a:xfrm flipV="1">
          <a:off x="1447800" y="15236335"/>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98504</xdr:rowOff>
    </xdr:from>
    <xdr:to>
      <xdr:col>7</xdr:col>
      <xdr:colOff>203200</xdr:colOff>
      <xdr:row>90</xdr:row>
      <xdr:rowOff>28654</xdr:rowOff>
    </xdr:to>
    <xdr:sp macro="" textlink="">
      <xdr:nvSpPr>
        <xdr:cNvPr id="209" name="円/楕円 208"/>
        <xdr:cNvSpPr/>
      </xdr:nvSpPr>
      <xdr:spPr>
        <a:xfrm>
          <a:off x="4902200" y="153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165831</xdr:rowOff>
    </xdr:from>
    <xdr:ext cx="762000" cy="259045"/>
    <xdr:sp macro="" textlink="">
      <xdr:nvSpPr>
        <xdr:cNvPr id="210" name="人件費・物件費等の状況該当値テキスト"/>
        <xdr:cNvSpPr txBox="1"/>
      </xdr:nvSpPr>
      <xdr:spPr>
        <a:xfrm>
          <a:off x="5041900" y="1525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179,927</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81051</xdr:rowOff>
    </xdr:from>
    <xdr:to>
      <xdr:col>6</xdr:col>
      <xdr:colOff>50800</xdr:colOff>
      <xdr:row>90</xdr:row>
      <xdr:rowOff>11201</xdr:rowOff>
    </xdr:to>
    <xdr:sp macro="" textlink="">
      <xdr:nvSpPr>
        <xdr:cNvPr id="211" name="円/楕円 210"/>
        <xdr:cNvSpPr/>
      </xdr:nvSpPr>
      <xdr:spPr>
        <a:xfrm>
          <a:off x="4064000" y="153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167428</xdr:rowOff>
    </xdr:from>
    <xdr:ext cx="736600" cy="259045"/>
    <xdr:sp macro="" textlink="">
      <xdr:nvSpPr>
        <xdr:cNvPr id="212" name="テキスト ボックス 211"/>
        <xdr:cNvSpPr txBox="1"/>
      </xdr:nvSpPr>
      <xdr:spPr>
        <a:xfrm>
          <a:off x="3733800" y="15426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178,625</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10027</xdr:rowOff>
    </xdr:from>
    <xdr:to>
      <xdr:col>4</xdr:col>
      <xdr:colOff>533400</xdr:colOff>
      <xdr:row>89</xdr:row>
      <xdr:rowOff>111627</xdr:rowOff>
    </xdr:to>
    <xdr:sp macro="" textlink="">
      <xdr:nvSpPr>
        <xdr:cNvPr id="213" name="円/楕円 212"/>
        <xdr:cNvSpPr/>
      </xdr:nvSpPr>
      <xdr:spPr>
        <a:xfrm>
          <a:off x="3175000" y="152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96404</xdr:rowOff>
    </xdr:from>
    <xdr:ext cx="762000" cy="259045"/>
    <xdr:sp macro="" textlink="">
      <xdr:nvSpPr>
        <xdr:cNvPr id="214" name="テキスト ボックス 213"/>
        <xdr:cNvSpPr txBox="1"/>
      </xdr:nvSpPr>
      <xdr:spPr>
        <a:xfrm>
          <a:off x="2844800" y="1535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97935</xdr:rowOff>
    </xdr:from>
    <xdr:to>
      <xdr:col>3</xdr:col>
      <xdr:colOff>330200</xdr:colOff>
      <xdr:row>89</xdr:row>
      <xdr:rowOff>28085</xdr:rowOff>
    </xdr:to>
    <xdr:sp macro="" textlink="">
      <xdr:nvSpPr>
        <xdr:cNvPr id="215" name="円/楕円 214"/>
        <xdr:cNvSpPr/>
      </xdr:nvSpPr>
      <xdr:spPr>
        <a:xfrm>
          <a:off x="2286000" y="15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12862</xdr:rowOff>
    </xdr:from>
    <xdr:ext cx="762000" cy="259045"/>
    <xdr:sp macro="" textlink="">
      <xdr:nvSpPr>
        <xdr:cNvPr id="216" name="テキスト ボックス 215"/>
        <xdr:cNvSpPr txBox="1"/>
      </xdr:nvSpPr>
      <xdr:spPr>
        <a:xfrm>
          <a:off x="1955800" y="15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167,095</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111018</xdr:rowOff>
    </xdr:from>
    <xdr:to>
      <xdr:col>2</xdr:col>
      <xdr:colOff>127000</xdr:colOff>
      <xdr:row>89</xdr:row>
      <xdr:rowOff>41168</xdr:rowOff>
    </xdr:to>
    <xdr:sp macro="" textlink="">
      <xdr:nvSpPr>
        <xdr:cNvPr id="217" name="円/楕円 216"/>
        <xdr:cNvSpPr/>
      </xdr:nvSpPr>
      <xdr:spPr>
        <a:xfrm>
          <a:off x="1397000" y="151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25945</xdr:rowOff>
    </xdr:from>
    <xdr:ext cx="762000" cy="259045"/>
    <xdr:sp macro="" textlink="">
      <xdr:nvSpPr>
        <xdr:cNvPr id="218" name="テキスト ボックス 217"/>
        <xdr:cNvSpPr txBox="1"/>
      </xdr:nvSpPr>
      <xdr:spPr>
        <a:xfrm>
          <a:off x="1066800" y="1528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地域給制度導入（</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月）に伴う新給料表（平均△</a:t>
          </a:r>
          <a:r>
            <a:rPr kumimoji="1" lang="en-US" altLang="ja-JP" sz="1300">
              <a:latin typeface="ＭＳ Ｐゴシック"/>
            </a:rPr>
            <a:t>4.8</a:t>
          </a:r>
          <a:r>
            <a:rPr kumimoji="1" lang="ja-JP" altLang="en-US" sz="1300">
              <a:latin typeface="ＭＳ Ｐゴシック"/>
            </a:rPr>
            <a:t>％）への切替、給与制度の総合的見直し（</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月）による給料表の水準の引下げ（平均△</a:t>
          </a:r>
          <a:r>
            <a:rPr kumimoji="1" lang="en-US" altLang="ja-JP" sz="1300">
              <a:latin typeface="ＭＳ Ｐゴシック"/>
            </a:rPr>
            <a:t>2.0</a:t>
          </a:r>
          <a:r>
            <a:rPr kumimoji="1" lang="ja-JP" altLang="en-US" sz="1300">
              <a:latin typeface="ＭＳ Ｐゴシック"/>
            </a:rPr>
            <a:t>％）を国と同様に実施したことにより、類似団体平均を下回る</a:t>
          </a:r>
          <a:r>
            <a:rPr kumimoji="1" lang="en-US" altLang="ja-JP" sz="1300">
              <a:latin typeface="ＭＳ Ｐゴシック"/>
            </a:rPr>
            <a:t>97.4</a:t>
          </a:r>
          <a:r>
            <a:rPr kumimoji="1" lang="ja-JP" altLang="en-US" sz="1300">
              <a:latin typeface="ＭＳ Ｐゴシック"/>
            </a:rPr>
            <a:t>となっているが、職員の構成年齢層の上昇（高齢化）や他団体の激変緩和措置に伴う昇給抑制効果により類似団体との差が縮小傾向にある。今後も定員適正化計画及び行財政改革実施計画に基づき、定員適正化、給与の適正化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18445</xdr:rowOff>
    </xdr:to>
    <xdr:cxnSp macro="">
      <xdr:nvCxnSpPr>
        <xdr:cNvPr id="254" name="直線コネクタ 253"/>
        <xdr:cNvCxnSpPr/>
      </xdr:nvCxnSpPr>
      <xdr:spPr>
        <a:xfrm>
          <a:off x="16179800" y="142373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6955</xdr:rowOff>
    </xdr:to>
    <xdr:cxnSp macro="">
      <xdr:nvCxnSpPr>
        <xdr:cNvPr id="257" name="直線コネクタ 256"/>
        <xdr:cNvCxnSpPr/>
      </xdr:nvCxnSpPr>
      <xdr:spPr>
        <a:xfrm>
          <a:off x="15290800" y="14237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83</xdr:row>
      <xdr:rowOff>6955</xdr:rowOff>
    </xdr:to>
    <xdr:cxnSp macro="">
      <xdr:nvCxnSpPr>
        <xdr:cNvPr id="260" name="直線コネクタ 259"/>
        <xdr:cNvCxnSpPr/>
      </xdr:nvCxnSpPr>
      <xdr:spPr>
        <a:xfrm>
          <a:off x="14401800" y="14237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88</xdr:row>
      <xdr:rowOff>68943</xdr:rowOff>
    </xdr:to>
    <xdr:cxnSp macro="">
      <xdr:nvCxnSpPr>
        <xdr:cNvPr id="263" name="直線コネクタ 262"/>
        <xdr:cNvCxnSpPr/>
      </xdr:nvCxnSpPr>
      <xdr:spPr>
        <a:xfrm flipV="1">
          <a:off x="13512800" y="14237305"/>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3" name="円/楕円 272"/>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4"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5" name="円/楕円 274"/>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76" name="テキスト ボックス 275"/>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77" name="円/楕円 276"/>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78" name="テキスト ボックス 277"/>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79" name="円/楕円 278"/>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0" name="テキスト ボックス 279"/>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1" name="円/楕円 280"/>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2" name="テキスト ボックス 281"/>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市町村合併後、浜田市独自の浜田那賀自治区制度により、支所に多くの職員を配置しているため、類似団体平均を上回る状況となっている。この是正のため平成</a:t>
          </a:r>
          <a:r>
            <a:rPr kumimoji="1" lang="en-US" altLang="ja-JP" sz="1000">
              <a:latin typeface="ＭＳ Ｐゴシック"/>
            </a:rPr>
            <a:t>19</a:t>
          </a:r>
          <a:r>
            <a:rPr kumimoji="1" lang="ja-JP" altLang="en-US" sz="1000">
              <a:latin typeface="ＭＳ Ｐゴシック"/>
            </a:rPr>
            <a:t>年度に策定した「定員適正化計画」（計画期間：</a:t>
          </a:r>
          <a:r>
            <a:rPr kumimoji="1" lang="en-US" altLang="ja-JP" sz="1000">
              <a:latin typeface="ＭＳ Ｐゴシック"/>
            </a:rPr>
            <a:t>20</a:t>
          </a:r>
          <a:r>
            <a:rPr kumimoji="1" lang="ja-JP" altLang="en-US" sz="1000">
              <a:latin typeface="ＭＳ Ｐゴシック"/>
            </a:rPr>
            <a:t>年から</a:t>
          </a:r>
          <a:r>
            <a:rPr kumimoji="1" lang="en-US" altLang="ja-JP" sz="1000">
              <a:latin typeface="ＭＳ Ｐゴシック"/>
            </a:rPr>
            <a:t>29</a:t>
          </a:r>
          <a:r>
            <a:rPr kumimoji="1" lang="ja-JP" altLang="en-US" sz="1000">
              <a:latin typeface="ＭＳ Ｐゴシック"/>
            </a:rPr>
            <a:t>年）により</a:t>
          </a:r>
          <a:r>
            <a:rPr kumimoji="1" lang="en-US" altLang="ja-JP" sz="1000">
              <a:latin typeface="ＭＳ Ｐゴシック"/>
            </a:rPr>
            <a:t>10</a:t>
          </a:r>
          <a:r>
            <a:rPr kumimoji="1" lang="ja-JP" altLang="en-US" sz="1000">
              <a:latin typeface="ＭＳ Ｐゴシック"/>
            </a:rPr>
            <a:t>年間で</a:t>
          </a:r>
          <a:r>
            <a:rPr kumimoji="1" lang="en-US" altLang="ja-JP" sz="1000">
              <a:latin typeface="ＭＳ Ｐゴシック"/>
            </a:rPr>
            <a:t>134</a:t>
          </a:r>
          <a:r>
            <a:rPr kumimoji="1" lang="ja-JP" altLang="en-US" sz="1000">
              <a:latin typeface="ＭＳ Ｐゴシック"/>
            </a:rPr>
            <a:t>名（消防除く）の削減を行うこととし、平成</a:t>
          </a:r>
          <a:r>
            <a:rPr kumimoji="1" lang="en-US" altLang="ja-JP" sz="1000">
              <a:latin typeface="ＭＳ Ｐゴシック"/>
            </a:rPr>
            <a:t>27</a:t>
          </a:r>
          <a:r>
            <a:rPr kumimoji="1" lang="ja-JP" altLang="en-US" sz="1000">
              <a:latin typeface="ＭＳ Ｐゴシック"/>
            </a:rPr>
            <a:t>年度当初では目標に対し</a:t>
          </a:r>
          <a:r>
            <a:rPr kumimoji="1" lang="en-US" altLang="ja-JP" sz="1000">
              <a:latin typeface="ＭＳ Ｐゴシック"/>
            </a:rPr>
            <a:t>19</a:t>
          </a:r>
          <a:r>
            <a:rPr kumimoji="1" lang="ja-JP" altLang="en-US" sz="1000">
              <a:latin typeface="ＭＳ Ｐゴシック"/>
            </a:rPr>
            <a:t>人前倒しで削減が進んだが、住民ニーズへ対応するための新たな施策や各種制度の変更による業務量の増加等により、平成</a:t>
          </a:r>
          <a:r>
            <a:rPr kumimoji="1" lang="en-US" altLang="ja-JP" sz="1000">
              <a:latin typeface="ＭＳ Ｐゴシック"/>
            </a:rPr>
            <a:t>27</a:t>
          </a:r>
          <a:r>
            <a:rPr kumimoji="1" lang="ja-JP" altLang="en-US" sz="1000">
              <a:latin typeface="ＭＳ Ｐゴシック"/>
            </a:rPr>
            <a:t>年度において削減を緩やかにすることを目的として、目標年度を平成</a:t>
          </a:r>
          <a:r>
            <a:rPr kumimoji="1" lang="en-US" altLang="ja-JP" sz="1000">
              <a:latin typeface="ＭＳ Ｐゴシック"/>
            </a:rPr>
            <a:t>29</a:t>
          </a:r>
          <a:r>
            <a:rPr kumimoji="1" lang="ja-JP" altLang="en-US" sz="1000">
              <a:latin typeface="ＭＳ Ｐゴシック"/>
            </a:rPr>
            <a:t>年度から平成</a:t>
          </a:r>
          <a:r>
            <a:rPr kumimoji="1" lang="en-US" altLang="ja-JP" sz="1000">
              <a:latin typeface="ＭＳ Ｐゴシック"/>
            </a:rPr>
            <a:t>33</a:t>
          </a:r>
          <a:r>
            <a:rPr kumimoji="1" lang="ja-JP" altLang="en-US" sz="1000">
              <a:latin typeface="ＭＳ Ｐゴシック"/>
            </a:rPr>
            <a:t>年度へ延長、削減数を</a:t>
          </a:r>
          <a:r>
            <a:rPr kumimoji="1" lang="en-US" altLang="ja-JP" sz="1000">
              <a:latin typeface="ＭＳ Ｐゴシック"/>
            </a:rPr>
            <a:t>134</a:t>
          </a:r>
          <a:r>
            <a:rPr kumimoji="1" lang="ja-JP" altLang="en-US" sz="1000">
              <a:latin typeface="ＭＳ Ｐゴシック"/>
            </a:rPr>
            <a:t>名から</a:t>
          </a:r>
          <a:r>
            <a:rPr kumimoji="1" lang="en-US" altLang="ja-JP" sz="1000">
              <a:latin typeface="ＭＳ Ｐゴシック"/>
            </a:rPr>
            <a:t>144</a:t>
          </a:r>
          <a:r>
            <a:rPr kumimoji="1" lang="ja-JP" altLang="en-US" sz="1000">
              <a:latin typeface="ＭＳ Ｐゴシック"/>
            </a:rPr>
            <a:t>名に変更することを主な内容とした計画の見直しを行った。</a:t>
          </a:r>
        </a:p>
        <a:p>
          <a:r>
            <a:rPr kumimoji="1" lang="ja-JP" altLang="en-US" sz="1000">
              <a:latin typeface="ＭＳ Ｐゴシック"/>
            </a:rPr>
            <a:t>　平成</a:t>
          </a:r>
          <a:r>
            <a:rPr kumimoji="1" lang="en-US" altLang="ja-JP" sz="1000">
              <a:latin typeface="ＭＳ Ｐゴシック"/>
            </a:rPr>
            <a:t>28</a:t>
          </a:r>
          <a:r>
            <a:rPr kumimoji="1" lang="ja-JP" altLang="en-US" sz="1000">
              <a:latin typeface="ＭＳ Ｐゴシック"/>
            </a:rPr>
            <a:t>年度当初では、見直した計画における職員数</a:t>
          </a:r>
          <a:r>
            <a:rPr kumimoji="1" lang="en-US" altLang="ja-JP" sz="1000">
              <a:latin typeface="ＭＳ Ｐゴシック"/>
            </a:rPr>
            <a:t>(</a:t>
          </a:r>
          <a:r>
            <a:rPr kumimoji="1" lang="ja-JP" altLang="en-US" sz="1000">
              <a:latin typeface="ＭＳ Ｐゴシック"/>
            </a:rPr>
            <a:t>消防除く</a:t>
          </a:r>
          <a:r>
            <a:rPr kumimoji="1" lang="en-US" altLang="ja-JP" sz="1000">
              <a:latin typeface="ＭＳ Ｐゴシック"/>
            </a:rPr>
            <a:t>)</a:t>
          </a:r>
          <a:r>
            <a:rPr kumimoji="1" lang="ja-JP" altLang="en-US" sz="1000">
              <a:latin typeface="ＭＳ Ｐゴシック"/>
            </a:rPr>
            <a:t>の目標値</a:t>
          </a:r>
          <a:r>
            <a:rPr kumimoji="1" lang="en-US" altLang="ja-JP" sz="1000">
              <a:latin typeface="ＭＳ Ｐゴシック"/>
            </a:rPr>
            <a:t>568</a:t>
          </a:r>
          <a:r>
            <a:rPr kumimoji="1" lang="ja-JP" altLang="en-US" sz="1000">
              <a:latin typeface="ＭＳ Ｐゴシック"/>
            </a:rPr>
            <a:t>人に対し、</a:t>
          </a:r>
          <a:r>
            <a:rPr kumimoji="1" lang="en-US" altLang="ja-JP" sz="1000">
              <a:latin typeface="ＭＳ Ｐゴシック"/>
            </a:rPr>
            <a:t>567</a:t>
          </a:r>
          <a:r>
            <a:rPr kumimoji="1" lang="ja-JP" altLang="en-US" sz="1000">
              <a:latin typeface="ＭＳ Ｐゴシック"/>
            </a:rPr>
            <a:t>人となっている。今後も、この目標数値の達成に向け、職員の適正配置、民営化・民間委託の推進、組織間連携による効率化、支所機能の見直し等に取り組むこととしている。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50377</xdr:rowOff>
    </xdr:from>
    <xdr:to>
      <xdr:col>24</xdr:col>
      <xdr:colOff>558800</xdr:colOff>
      <xdr:row>66</xdr:row>
      <xdr:rowOff>58420</xdr:rowOff>
    </xdr:to>
    <xdr:cxnSp macro="">
      <xdr:nvCxnSpPr>
        <xdr:cNvPr id="317" name="直線コネクタ 316"/>
        <xdr:cNvCxnSpPr/>
      </xdr:nvCxnSpPr>
      <xdr:spPr>
        <a:xfrm>
          <a:off x="16179800" y="1136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34290</xdr:rowOff>
    </xdr:from>
    <xdr:to>
      <xdr:col>23</xdr:col>
      <xdr:colOff>406400</xdr:colOff>
      <xdr:row>66</xdr:row>
      <xdr:rowOff>50377</xdr:rowOff>
    </xdr:to>
    <xdr:cxnSp macro="">
      <xdr:nvCxnSpPr>
        <xdr:cNvPr id="320" name="直線コネクタ 319"/>
        <xdr:cNvCxnSpPr/>
      </xdr:nvCxnSpPr>
      <xdr:spPr>
        <a:xfrm>
          <a:off x="15290800" y="1134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10160</xdr:rowOff>
    </xdr:from>
    <xdr:to>
      <xdr:col>22</xdr:col>
      <xdr:colOff>203200</xdr:colOff>
      <xdr:row>66</xdr:row>
      <xdr:rowOff>34290</xdr:rowOff>
    </xdr:to>
    <xdr:cxnSp macro="">
      <xdr:nvCxnSpPr>
        <xdr:cNvPr id="323" name="直線コネクタ 322"/>
        <xdr:cNvCxnSpPr/>
      </xdr:nvCxnSpPr>
      <xdr:spPr>
        <a:xfrm>
          <a:off x="14401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10160</xdr:rowOff>
    </xdr:from>
    <xdr:to>
      <xdr:col>21</xdr:col>
      <xdr:colOff>0</xdr:colOff>
      <xdr:row>66</xdr:row>
      <xdr:rowOff>48366</xdr:rowOff>
    </xdr:to>
    <xdr:cxnSp macro="">
      <xdr:nvCxnSpPr>
        <xdr:cNvPr id="326" name="直線コネクタ 325"/>
        <xdr:cNvCxnSpPr/>
      </xdr:nvCxnSpPr>
      <xdr:spPr>
        <a:xfrm flipV="1">
          <a:off x="13512800" y="11325860"/>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7620</xdr:rowOff>
    </xdr:from>
    <xdr:to>
      <xdr:col>24</xdr:col>
      <xdr:colOff>609600</xdr:colOff>
      <xdr:row>66</xdr:row>
      <xdr:rowOff>109220</xdr:rowOff>
    </xdr:to>
    <xdr:sp macro="" textlink="">
      <xdr:nvSpPr>
        <xdr:cNvPr id="336" name="円/楕円 335"/>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151147</xdr:rowOff>
    </xdr:from>
    <xdr:ext cx="762000" cy="259045"/>
    <xdr:sp macro="" textlink="">
      <xdr:nvSpPr>
        <xdr:cNvPr id="337" name="定員管理の状況該当値テキスト"/>
        <xdr:cNvSpPr txBox="1"/>
      </xdr:nvSpPr>
      <xdr:spPr>
        <a:xfrm>
          <a:off x="17106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171027</xdr:rowOff>
    </xdr:from>
    <xdr:to>
      <xdr:col>23</xdr:col>
      <xdr:colOff>457200</xdr:colOff>
      <xdr:row>66</xdr:row>
      <xdr:rowOff>101177</xdr:rowOff>
    </xdr:to>
    <xdr:sp macro="" textlink="">
      <xdr:nvSpPr>
        <xdr:cNvPr id="338" name="円/楕円 337"/>
        <xdr:cNvSpPr/>
      </xdr:nvSpPr>
      <xdr:spPr>
        <a:xfrm>
          <a:off x="16129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85954</xdr:rowOff>
    </xdr:from>
    <xdr:ext cx="736600" cy="259045"/>
    <xdr:sp macro="" textlink="">
      <xdr:nvSpPr>
        <xdr:cNvPr id="339" name="テキスト ボックス 338"/>
        <xdr:cNvSpPr txBox="1"/>
      </xdr:nvSpPr>
      <xdr:spPr>
        <a:xfrm>
          <a:off x="15798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154940</xdr:rowOff>
    </xdr:from>
    <xdr:to>
      <xdr:col>22</xdr:col>
      <xdr:colOff>254000</xdr:colOff>
      <xdr:row>66</xdr:row>
      <xdr:rowOff>85090</xdr:rowOff>
    </xdr:to>
    <xdr:sp macro="" textlink="">
      <xdr:nvSpPr>
        <xdr:cNvPr id="340" name="円/楕円 339"/>
        <xdr:cNvSpPr/>
      </xdr:nvSpPr>
      <xdr:spPr>
        <a:xfrm>
          <a:off x="15240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69867</xdr:rowOff>
    </xdr:from>
    <xdr:ext cx="762000" cy="259045"/>
    <xdr:sp macro="" textlink="">
      <xdr:nvSpPr>
        <xdr:cNvPr id="341" name="テキスト ボックス 340"/>
        <xdr:cNvSpPr txBox="1"/>
      </xdr:nvSpPr>
      <xdr:spPr>
        <a:xfrm>
          <a:off x="14909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130810</xdr:rowOff>
    </xdr:from>
    <xdr:to>
      <xdr:col>21</xdr:col>
      <xdr:colOff>50800</xdr:colOff>
      <xdr:row>66</xdr:row>
      <xdr:rowOff>60960</xdr:rowOff>
    </xdr:to>
    <xdr:sp macro="" textlink="">
      <xdr:nvSpPr>
        <xdr:cNvPr id="342" name="円/楕円 341"/>
        <xdr:cNvSpPr/>
      </xdr:nvSpPr>
      <xdr:spPr>
        <a:xfrm>
          <a:off x="14351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45737</xdr:rowOff>
    </xdr:from>
    <xdr:ext cx="762000" cy="259045"/>
    <xdr:sp macro="" textlink="">
      <xdr:nvSpPr>
        <xdr:cNvPr id="343" name="テキスト ボックス 342"/>
        <xdr:cNvSpPr txBox="1"/>
      </xdr:nvSpPr>
      <xdr:spPr>
        <a:xfrm>
          <a:off x="14020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169016</xdr:rowOff>
    </xdr:from>
    <xdr:to>
      <xdr:col>19</xdr:col>
      <xdr:colOff>533400</xdr:colOff>
      <xdr:row>66</xdr:row>
      <xdr:rowOff>99166</xdr:rowOff>
    </xdr:to>
    <xdr:sp macro="" textlink="">
      <xdr:nvSpPr>
        <xdr:cNvPr id="344" name="円/楕円 343"/>
        <xdr:cNvSpPr/>
      </xdr:nvSpPr>
      <xdr:spPr>
        <a:xfrm>
          <a:off x="13462000" y="113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83943</xdr:rowOff>
    </xdr:from>
    <xdr:ext cx="762000" cy="259045"/>
    <xdr:sp macro="" textlink="">
      <xdr:nvSpPr>
        <xdr:cNvPr id="345" name="テキスト ボックス 344"/>
        <xdr:cNvSpPr txBox="1"/>
      </xdr:nvSpPr>
      <xdr:spPr>
        <a:xfrm>
          <a:off x="13131800" y="1139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公債費負担のピークであった</a:t>
          </a:r>
          <a:r>
            <a:rPr kumimoji="1" lang="en-US" altLang="ja-JP" sz="1100">
              <a:latin typeface="ＭＳ Ｐゴシック"/>
            </a:rPr>
            <a:t>17</a:t>
          </a:r>
          <a:r>
            <a:rPr kumimoji="1" lang="ja-JP" altLang="en-US" sz="1100">
              <a:latin typeface="ＭＳ Ｐゴシック"/>
            </a:rPr>
            <a:t>年度（単年度：</a:t>
          </a:r>
          <a:r>
            <a:rPr kumimoji="1" lang="en-US" altLang="ja-JP" sz="1100">
              <a:latin typeface="ＭＳ Ｐゴシック"/>
            </a:rPr>
            <a:t>25.7</a:t>
          </a:r>
          <a:r>
            <a:rPr kumimoji="1" lang="ja-JP" altLang="en-US" sz="1100">
              <a:latin typeface="ＭＳ Ｐゴシック"/>
            </a:rPr>
            <a:t>％）、</a:t>
          </a:r>
          <a:r>
            <a:rPr kumimoji="1" lang="en-US" altLang="ja-JP" sz="1100">
              <a:latin typeface="ＭＳ Ｐゴシック"/>
            </a:rPr>
            <a:t>18</a:t>
          </a:r>
          <a:r>
            <a:rPr kumimoji="1" lang="ja-JP" altLang="en-US" sz="1100">
              <a:latin typeface="ＭＳ Ｐゴシック"/>
            </a:rPr>
            <a:t>年度（単年度：</a:t>
          </a:r>
          <a:r>
            <a:rPr kumimoji="1" lang="en-US" altLang="ja-JP" sz="1100">
              <a:latin typeface="ＭＳ Ｐゴシック"/>
            </a:rPr>
            <a:t>26.0</a:t>
          </a:r>
          <a:r>
            <a:rPr kumimoji="1" lang="ja-JP" altLang="en-US" sz="1100">
              <a:latin typeface="ＭＳ Ｐゴシック"/>
            </a:rPr>
            <a:t>％）以降は、公債費及び公債費に準ずる債務負担行為の繰上償還の実施（</a:t>
          </a:r>
          <a:r>
            <a:rPr kumimoji="1" lang="en-US" altLang="ja-JP" sz="1100">
              <a:latin typeface="ＭＳ Ｐゴシック"/>
            </a:rPr>
            <a:t>18</a:t>
          </a:r>
          <a:r>
            <a:rPr kumimoji="1" lang="ja-JP" altLang="en-US" sz="1100">
              <a:latin typeface="ＭＳ Ｐゴシック"/>
            </a:rPr>
            <a:t>年度から</a:t>
          </a:r>
          <a:r>
            <a:rPr kumimoji="1" lang="en-US" altLang="ja-JP" sz="1100">
              <a:latin typeface="ＭＳ Ｐゴシック"/>
            </a:rPr>
            <a:t>28</a:t>
          </a:r>
          <a:r>
            <a:rPr kumimoji="1" lang="ja-JP" altLang="en-US" sz="1100">
              <a:latin typeface="ＭＳ Ｐゴシック"/>
            </a:rPr>
            <a:t>年度までの</a:t>
          </a:r>
          <a:r>
            <a:rPr kumimoji="1" lang="en-US" altLang="ja-JP" sz="1100">
              <a:latin typeface="ＭＳ Ｐゴシック"/>
            </a:rPr>
            <a:t>11</a:t>
          </a:r>
          <a:r>
            <a:rPr kumimoji="1" lang="ja-JP" altLang="en-US" sz="1100">
              <a:latin typeface="ＭＳ Ｐゴシック"/>
            </a:rPr>
            <a:t>ヶ年度にて実施）により、単年度数値は逓減し、</a:t>
          </a:r>
          <a:r>
            <a:rPr kumimoji="1" lang="en-US" altLang="ja-JP" sz="1100">
              <a:latin typeface="ＭＳ Ｐゴシック"/>
            </a:rPr>
            <a:t>3</a:t>
          </a:r>
          <a:r>
            <a:rPr kumimoji="1" lang="ja-JP" altLang="en-US" sz="1100">
              <a:latin typeface="ＭＳ Ｐゴシック"/>
            </a:rPr>
            <a:t>ヶ年度平均数値は対前年度比</a:t>
          </a:r>
          <a:r>
            <a:rPr kumimoji="1" lang="en-US" altLang="ja-JP" sz="1100">
              <a:latin typeface="ＭＳ Ｐゴシック"/>
            </a:rPr>
            <a:t>0.7</a:t>
          </a:r>
          <a:r>
            <a:rPr kumimoji="1" lang="ja-JP" altLang="en-US" sz="1100">
              <a:latin typeface="ＭＳ Ｐゴシック"/>
            </a:rPr>
            <a:t>改善し、</a:t>
          </a:r>
          <a:r>
            <a:rPr kumimoji="1" lang="en-US" altLang="ja-JP" sz="1100">
              <a:latin typeface="ＭＳ Ｐゴシック"/>
            </a:rPr>
            <a:t>9.9</a:t>
          </a:r>
          <a:r>
            <a:rPr kumimoji="1" lang="ja-JP" altLang="en-US" sz="1100">
              <a:latin typeface="ＭＳ Ｐゴシック"/>
            </a:rPr>
            <a:t>％となった。今後は、公営企業債の償還の財源に充てたと認められる繰入金が増加傾向にあることや、</a:t>
          </a:r>
          <a:r>
            <a:rPr kumimoji="1" lang="en-US" altLang="ja-JP" sz="1100">
              <a:latin typeface="ＭＳ Ｐゴシック"/>
            </a:rPr>
            <a:t>27</a:t>
          </a:r>
          <a:r>
            <a:rPr kumimoji="1" lang="ja-JP" altLang="en-US" sz="1100">
              <a:latin typeface="ＭＳ Ｐゴシック"/>
            </a:rPr>
            <a:t>年度までに集中的に投資を行ったことが分子を悪化させる要因となるが、更なる繰上償還を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平成</a:t>
          </a:r>
          <a:r>
            <a:rPr kumimoji="1" lang="en-US" altLang="ja-JP" sz="1100">
              <a:latin typeface="ＭＳ Ｐゴシック"/>
            </a:rPr>
            <a:t>34</a:t>
          </a:r>
          <a:r>
            <a:rPr kumimoji="1" lang="ja-JP" altLang="en-US" sz="1100">
              <a:latin typeface="ＭＳ Ｐゴシック"/>
            </a:rPr>
            <a:t>年度以降は低減していく見込みである。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40</xdr:row>
      <xdr:rowOff>163195</xdr:rowOff>
    </xdr:to>
    <xdr:cxnSp macro="">
      <xdr:nvCxnSpPr>
        <xdr:cNvPr id="375" name="直線コネクタ 374"/>
        <xdr:cNvCxnSpPr/>
      </xdr:nvCxnSpPr>
      <xdr:spPr>
        <a:xfrm flipV="1">
          <a:off x="16179800" y="697896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76200</xdr:rowOff>
    </xdr:to>
    <xdr:cxnSp macro="">
      <xdr:nvCxnSpPr>
        <xdr:cNvPr id="378" name="直線コネクタ 377"/>
        <xdr:cNvCxnSpPr/>
      </xdr:nvCxnSpPr>
      <xdr:spPr>
        <a:xfrm flipV="1">
          <a:off x="15290800" y="70211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160655</xdr:rowOff>
    </xdr:to>
    <xdr:cxnSp macro="">
      <xdr:nvCxnSpPr>
        <xdr:cNvPr id="381" name="直線コネクタ 380"/>
        <xdr:cNvCxnSpPr/>
      </xdr:nvCxnSpPr>
      <xdr:spPr>
        <a:xfrm flipV="1">
          <a:off x="14401800" y="71056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160655</xdr:rowOff>
    </xdr:from>
    <xdr:to>
      <xdr:col>21</xdr:col>
      <xdr:colOff>0</xdr:colOff>
      <xdr:row>42</xdr:row>
      <xdr:rowOff>55563</xdr:rowOff>
    </xdr:to>
    <xdr:cxnSp macro="">
      <xdr:nvCxnSpPr>
        <xdr:cNvPr id="384" name="直線コネクタ 383"/>
        <xdr:cNvCxnSpPr/>
      </xdr:nvCxnSpPr>
      <xdr:spPr>
        <a:xfrm flipV="1">
          <a:off x="13512800" y="71901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4" name="円/楕円 393"/>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5"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396" name="円/楕円 395"/>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27322</xdr:rowOff>
    </xdr:from>
    <xdr:ext cx="736600" cy="259045"/>
    <xdr:sp macro="" textlink="">
      <xdr:nvSpPr>
        <xdr:cNvPr id="397" name="テキスト ボックス 396"/>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8" name="円/楕円 39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9" name="テキスト ボックス 39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109855</xdr:rowOff>
    </xdr:from>
    <xdr:to>
      <xdr:col>21</xdr:col>
      <xdr:colOff>50800</xdr:colOff>
      <xdr:row>42</xdr:row>
      <xdr:rowOff>40005</xdr:rowOff>
    </xdr:to>
    <xdr:sp macro="" textlink="">
      <xdr:nvSpPr>
        <xdr:cNvPr id="400" name="円/楕円 399"/>
        <xdr:cNvSpPr/>
      </xdr:nvSpPr>
      <xdr:spPr>
        <a:xfrm>
          <a:off x="14351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24782</xdr:rowOff>
    </xdr:from>
    <xdr:ext cx="762000" cy="259045"/>
    <xdr:sp macro="" textlink="">
      <xdr:nvSpPr>
        <xdr:cNvPr id="401" name="テキスト ボックス 400"/>
        <xdr:cNvSpPr txBox="1"/>
      </xdr:nvSpPr>
      <xdr:spPr>
        <a:xfrm>
          <a:off x="14020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402" name="円/楕円 401"/>
        <xdr:cNvSpPr/>
      </xdr:nvSpPr>
      <xdr:spPr>
        <a:xfrm>
          <a:off x="13462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403" name="テキスト ボックス 402"/>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地方債残高は増加傾向にあるが、これは臨時財政対策債の残高の増加及び</a:t>
          </a:r>
          <a:r>
            <a:rPr kumimoji="1" lang="en-US" altLang="ja-JP" sz="1200">
              <a:latin typeface="ＭＳ Ｐゴシック"/>
            </a:rPr>
            <a:t>27</a:t>
          </a:r>
          <a:r>
            <a:rPr kumimoji="1" lang="ja-JP" altLang="en-US" sz="1200">
              <a:latin typeface="ＭＳ Ｐゴシック"/>
            </a:rPr>
            <a:t>年度までに集中的に投資を行ったことによる影響が表れたためである。公債費に準ずる債務負担行為に基づく支出を繰上償還したことにより債務負担行為額支出予定額が</a:t>
          </a:r>
          <a:r>
            <a:rPr kumimoji="1" lang="en-US" altLang="ja-JP" sz="1200">
              <a:latin typeface="ＭＳ Ｐゴシック"/>
            </a:rPr>
            <a:t>23</a:t>
          </a:r>
          <a:r>
            <a:rPr kumimoji="1" lang="ja-JP" altLang="en-US" sz="1200">
              <a:latin typeface="ＭＳ Ｐゴシック"/>
            </a:rPr>
            <a:t>年度以降ほぼゼロとなり、また、過疎債、合併特例債等交付税算入の大きい起債を中心としているため、基準財政需要額算入見込額が増となり、将来負担比率は対前年度比</a:t>
          </a:r>
          <a:r>
            <a:rPr kumimoji="1" lang="en-US" altLang="ja-JP" sz="1200">
              <a:latin typeface="ＭＳ Ｐゴシック"/>
            </a:rPr>
            <a:t>10.5</a:t>
          </a:r>
          <a:r>
            <a:rPr kumimoji="1" lang="ja-JP" altLang="en-US" sz="1200">
              <a:latin typeface="ＭＳ Ｐゴシック"/>
            </a:rPr>
            <a:t>改善し、</a:t>
          </a:r>
          <a:r>
            <a:rPr kumimoji="1" lang="en-US" altLang="ja-JP" sz="1200">
              <a:latin typeface="ＭＳ Ｐゴシック"/>
            </a:rPr>
            <a:t>82.6</a:t>
          </a:r>
          <a:r>
            <a:rPr kumimoji="1" lang="ja-JP" altLang="en-US" sz="1200">
              <a:latin typeface="ＭＳ Ｐゴシック"/>
            </a:rPr>
            <a:t>％となった。今後は、分子は基本的には現行の水準を維持かやや上回ることになるが、増に見合った算入公債費等の充当可能財源の確保により、比率の現行水準維持に努める。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120396</xdr:rowOff>
    </xdr:from>
    <xdr:to>
      <xdr:col>24</xdr:col>
      <xdr:colOff>558800</xdr:colOff>
      <xdr:row>18</xdr:row>
      <xdr:rowOff>33401</xdr:rowOff>
    </xdr:to>
    <xdr:cxnSp macro="">
      <xdr:nvCxnSpPr>
        <xdr:cNvPr id="437" name="直線コネクタ 436"/>
        <xdr:cNvCxnSpPr/>
      </xdr:nvCxnSpPr>
      <xdr:spPr>
        <a:xfrm flipV="1">
          <a:off x="16179800" y="3035046"/>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33401</xdr:rowOff>
    </xdr:from>
    <xdr:to>
      <xdr:col>23</xdr:col>
      <xdr:colOff>406400</xdr:colOff>
      <xdr:row>18</xdr:row>
      <xdr:rowOff>141182</xdr:rowOff>
    </xdr:to>
    <xdr:cxnSp macro="">
      <xdr:nvCxnSpPr>
        <xdr:cNvPr id="440" name="直線コネクタ 439"/>
        <xdr:cNvCxnSpPr/>
      </xdr:nvCxnSpPr>
      <xdr:spPr>
        <a:xfrm flipV="1">
          <a:off x="15290800" y="3119501"/>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141182</xdr:rowOff>
    </xdr:from>
    <xdr:to>
      <xdr:col>22</xdr:col>
      <xdr:colOff>203200</xdr:colOff>
      <xdr:row>19</xdr:row>
      <xdr:rowOff>44534</xdr:rowOff>
    </xdr:to>
    <xdr:cxnSp macro="">
      <xdr:nvCxnSpPr>
        <xdr:cNvPr id="443" name="直線コネクタ 442"/>
        <xdr:cNvCxnSpPr/>
      </xdr:nvCxnSpPr>
      <xdr:spPr>
        <a:xfrm flipV="1">
          <a:off x="14401800" y="3227282"/>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44534</xdr:rowOff>
    </xdr:from>
    <xdr:to>
      <xdr:col>21</xdr:col>
      <xdr:colOff>0</xdr:colOff>
      <xdr:row>19</xdr:row>
      <xdr:rowOff>68665</xdr:rowOff>
    </xdr:to>
    <xdr:cxnSp macro="">
      <xdr:nvCxnSpPr>
        <xdr:cNvPr id="446" name="直線コネクタ 445"/>
        <xdr:cNvCxnSpPr/>
      </xdr:nvCxnSpPr>
      <xdr:spPr>
        <a:xfrm flipV="1">
          <a:off x="13512800" y="33020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69596</xdr:rowOff>
    </xdr:from>
    <xdr:to>
      <xdr:col>24</xdr:col>
      <xdr:colOff>609600</xdr:colOff>
      <xdr:row>17</xdr:row>
      <xdr:rowOff>171196</xdr:rowOff>
    </xdr:to>
    <xdr:sp macro="" textlink="">
      <xdr:nvSpPr>
        <xdr:cNvPr id="456" name="円/楕円 455"/>
        <xdr:cNvSpPr/>
      </xdr:nvSpPr>
      <xdr:spPr>
        <a:xfrm>
          <a:off x="169672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41673</xdr:rowOff>
    </xdr:from>
    <xdr:ext cx="762000" cy="259045"/>
    <xdr:sp macro="" textlink="">
      <xdr:nvSpPr>
        <xdr:cNvPr id="457" name="将来負担の状況該当値テキスト"/>
        <xdr:cNvSpPr txBox="1"/>
      </xdr:nvSpPr>
      <xdr:spPr>
        <a:xfrm>
          <a:off x="17106900" y="2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154051</xdr:rowOff>
    </xdr:from>
    <xdr:to>
      <xdr:col>23</xdr:col>
      <xdr:colOff>457200</xdr:colOff>
      <xdr:row>18</xdr:row>
      <xdr:rowOff>84201</xdr:rowOff>
    </xdr:to>
    <xdr:sp macro="" textlink="">
      <xdr:nvSpPr>
        <xdr:cNvPr id="458" name="円/楕円 457"/>
        <xdr:cNvSpPr/>
      </xdr:nvSpPr>
      <xdr:spPr>
        <a:xfrm>
          <a:off x="161290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68978</xdr:rowOff>
    </xdr:from>
    <xdr:ext cx="736600" cy="259045"/>
    <xdr:sp macro="" textlink="">
      <xdr:nvSpPr>
        <xdr:cNvPr id="459" name="テキスト ボックス 458"/>
        <xdr:cNvSpPr txBox="1"/>
      </xdr:nvSpPr>
      <xdr:spPr>
        <a:xfrm>
          <a:off x="15798800" y="315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90382</xdr:rowOff>
    </xdr:from>
    <xdr:to>
      <xdr:col>22</xdr:col>
      <xdr:colOff>254000</xdr:colOff>
      <xdr:row>19</xdr:row>
      <xdr:rowOff>20532</xdr:rowOff>
    </xdr:to>
    <xdr:sp macro="" textlink="">
      <xdr:nvSpPr>
        <xdr:cNvPr id="460" name="円/楕円 459"/>
        <xdr:cNvSpPr/>
      </xdr:nvSpPr>
      <xdr:spPr>
        <a:xfrm>
          <a:off x="15240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5309</xdr:rowOff>
    </xdr:from>
    <xdr:ext cx="762000" cy="259045"/>
    <xdr:sp macro="" textlink="">
      <xdr:nvSpPr>
        <xdr:cNvPr id="461" name="テキスト ボックス 460"/>
        <xdr:cNvSpPr txBox="1"/>
      </xdr:nvSpPr>
      <xdr:spPr>
        <a:xfrm>
          <a:off x="14909800" y="32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165184</xdr:rowOff>
    </xdr:from>
    <xdr:to>
      <xdr:col>21</xdr:col>
      <xdr:colOff>50800</xdr:colOff>
      <xdr:row>19</xdr:row>
      <xdr:rowOff>95334</xdr:rowOff>
    </xdr:to>
    <xdr:sp macro="" textlink="">
      <xdr:nvSpPr>
        <xdr:cNvPr id="462" name="円/楕円 461"/>
        <xdr:cNvSpPr/>
      </xdr:nvSpPr>
      <xdr:spPr>
        <a:xfrm>
          <a:off x="14351000" y="32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80111</xdr:rowOff>
    </xdr:from>
    <xdr:ext cx="762000" cy="259045"/>
    <xdr:sp macro="" textlink="">
      <xdr:nvSpPr>
        <xdr:cNvPr id="463" name="テキスト ボックス 462"/>
        <xdr:cNvSpPr txBox="1"/>
      </xdr:nvSpPr>
      <xdr:spPr>
        <a:xfrm>
          <a:off x="14020800" y="333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17865</xdr:rowOff>
    </xdr:from>
    <xdr:to>
      <xdr:col>19</xdr:col>
      <xdr:colOff>533400</xdr:colOff>
      <xdr:row>19</xdr:row>
      <xdr:rowOff>119465</xdr:rowOff>
    </xdr:to>
    <xdr:sp macro="" textlink="">
      <xdr:nvSpPr>
        <xdr:cNvPr id="464" name="円/楕円 463"/>
        <xdr:cNvSpPr/>
      </xdr:nvSpPr>
      <xdr:spPr>
        <a:xfrm>
          <a:off x="13462000" y="32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104242</xdr:rowOff>
    </xdr:from>
    <xdr:ext cx="762000" cy="259045"/>
    <xdr:sp macro="" textlink="">
      <xdr:nvSpPr>
        <xdr:cNvPr id="465" name="テキスト ボックス 464"/>
        <xdr:cNvSpPr txBox="1"/>
      </xdr:nvSpPr>
      <xdr:spPr>
        <a:xfrm>
          <a:off x="13131800" y="336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56,042
55,421
690.66
39,153,865
38,538,573
556,290
20,621,855
55,560,532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人件費に係る経常収支比率は、類似団体内平均値と比較すると</a:t>
          </a:r>
          <a:r>
            <a:rPr kumimoji="1" lang="en-US" altLang="ja-JP" sz="1200">
              <a:latin typeface="ＭＳ Ｐゴシック"/>
            </a:rPr>
            <a:t>1.0</a:t>
          </a:r>
          <a:r>
            <a:rPr kumimoji="1" lang="ja-JP" altLang="en-US" sz="1200">
              <a:latin typeface="ＭＳ Ｐゴシック"/>
            </a:rPr>
            <a:t>上回っている。給与水準（ラスパイレス指数）は類似団体と比較して</a:t>
          </a:r>
          <a:r>
            <a:rPr kumimoji="1" lang="en-US" altLang="ja-JP" sz="1200">
              <a:latin typeface="ＭＳ Ｐゴシック"/>
            </a:rPr>
            <a:t>1.3</a:t>
          </a:r>
          <a:r>
            <a:rPr kumimoji="1" lang="ja-JP" altLang="en-US" sz="1200">
              <a:latin typeface="ＭＳ Ｐゴシック"/>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84546</xdr:rowOff>
    </xdr:from>
    <xdr:to>
      <xdr:col>7</xdr:col>
      <xdr:colOff>15875</xdr:colOff>
      <xdr:row>36</xdr:row>
      <xdr:rowOff>91077</xdr:rowOff>
    </xdr:to>
    <xdr:cxnSp macro="">
      <xdr:nvCxnSpPr>
        <xdr:cNvPr id="68" name="直線コネクタ 67"/>
        <xdr:cNvCxnSpPr/>
      </xdr:nvCxnSpPr>
      <xdr:spPr>
        <a:xfrm>
          <a:off x="3987800" y="62567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84546</xdr:rowOff>
    </xdr:from>
    <xdr:to>
      <xdr:col>5</xdr:col>
      <xdr:colOff>549275</xdr:colOff>
      <xdr:row>36</xdr:row>
      <xdr:rowOff>91077</xdr:rowOff>
    </xdr:to>
    <xdr:cxnSp macro="">
      <xdr:nvCxnSpPr>
        <xdr:cNvPr id="71" name="直線コネクタ 70"/>
        <xdr:cNvCxnSpPr/>
      </xdr:nvCxnSpPr>
      <xdr:spPr>
        <a:xfrm flipV="1">
          <a:off x="3098800" y="6256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91077</xdr:rowOff>
    </xdr:from>
    <xdr:to>
      <xdr:col>4</xdr:col>
      <xdr:colOff>346075</xdr:colOff>
      <xdr:row>36</xdr:row>
      <xdr:rowOff>117203</xdr:rowOff>
    </xdr:to>
    <xdr:cxnSp macro="">
      <xdr:nvCxnSpPr>
        <xdr:cNvPr id="74" name="直線コネクタ 73"/>
        <xdr:cNvCxnSpPr/>
      </xdr:nvCxnSpPr>
      <xdr:spPr>
        <a:xfrm flipV="1">
          <a:off x="2209800" y="6263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117203</xdr:rowOff>
    </xdr:from>
    <xdr:to>
      <xdr:col>3</xdr:col>
      <xdr:colOff>142875</xdr:colOff>
      <xdr:row>36</xdr:row>
      <xdr:rowOff>136797</xdr:rowOff>
    </xdr:to>
    <xdr:cxnSp macro="">
      <xdr:nvCxnSpPr>
        <xdr:cNvPr id="77" name="直線コネクタ 76"/>
        <xdr:cNvCxnSpPr/>
      </xdr:nvCxnSpPr>
      <xdr:spPr>
        <a:xfrm flipV="1">
          <a:off x="1320800" y="6289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40277</xdr:rowOff>
    </xdr:from>
    <xdr:to>
      <xdr:col>7</xdr:col>
      <xdr:colOff>66675</xdr:colOff>
      <xdr:row>36</xdr:row>
      <xdr:rowOff>141877</xdr:rowOff>
    </xdr:to>
    <xdr:sp macro="" textlink="">
      <xdr:nvSpPr>
        <xdr:cNvPr id="87" name="円/楕円 86"/>
        <xdr:cNvSpPr/>
      </xdr:nvSpPr>
      <xdr:spPr>
        <a:xfrm>
          <a:off x="4775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12354</xdr:rowOff>
    </xdr:from>
    <xdr:ext cx="762000" cy="259045"/>
    <xdr:sp macro="" textlink="">
      <xdr:nvSpPr>
        <xdr:cNvPr id="88" name="人件費該当値テキスト"/>
        <xdr:cNvSpPr txBox="1"/>
      </xdr:nvSpPr>
      <xdr:spPr>
        <a:xfrm>
          <a:off x="4914900" y="61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33746</xdr:rowOff>
    </xdr:from>
    <xdr:to>
      <xdr:col>5</xdr:col>
      <xdr:colOff>600075</xdr:colOff>
      <xdr:row>36</xdr:row>
      <xdr:rowOff>135346</xdr:rowOff>
    </xdr:to>
    <xdr:sp macro="" textlink="">
      <xdr:nvSpPr>
        <xdr:cNvPr id="89" name="円/楕円 88"/>
        <xdr:cNvSpPr/>
      </xdr:nvSpPr>
      <xdr:spPr>
        <a:xfrm>
          <a:off x="3937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120123</xdr:rowOff>
    </xdr:from>
    <xdr:ext cx="736600" cy="259045"/>
    <xdr:sp macro="" textlink="">
      <xdr:nvSpPr>
        <xdr:cNvPr id="90" name="テキスト ボックス 89"/>
        <xdr:cNvSpPr txBox="1"/>
      </xdr:nvSpPr>
      <xdr:spPr>
        <a:xfrm>
          <a:off x="3606800" y="629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40277</xdr:rowOff>
    </xdr:from>
    <xdr:to>
      <xdr:col>4</xdr:col>
      <xdr:colOff>396875</xdr:colOff>
      <xdr:row>36</xdr:row>
      <xdr:rowOff>141877</xdr:rowOff>
    </xdr:to>
    <xdr:sp macro="" textlink="">
      <xdr:nvSpPr>
        <xdr:cNvPr id="91" name="円/楕円 90"/>
        <xdr:cNvSpPr/>
      </xdr:nvSpPr>
      <xdr:spPr>
        <a:xfrm>
          <a:off x="3048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126654</xdr:rowOff>
    </xdr:from>
    <xdr:ext cx="762000" cy="259045"/>
    <xdr:sp macro="" textlink="">
      <xdr:nvSpPr>
        <xdr:cNvPr id="92" name="テキスト ボックス 91"/>
        <xdr:cNvSpPr txBox="1"/>
      </xdr:nvSpPr>
      <xdr:spPr>
        <a:xfrm>
          <a:off x="2717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66403</xdr:rowOff>
    </xdr:from>
    <xdr:to>
      <xdr:col>3</xdr:col>
      <xdr:colOff>193675</xdr:colOff>
      <xdr:row>36</xdr:row>
      <xdr:rowOff>168003</xdr:rowOff>
    </xdr:to>
    <xdr:sp macro="" textlink="">
      <xdr:nvSpPr>
        <xdr:cNvPr id="93" name="円/楕円 92"/>
        <xdr:cNvSpPr/>
      </xdr:nvSpPr>
      <xdr:spPr>
        <a:xfrm>
          <a:off x="2159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152780</xdr:rowOff>
    </xdr:from>
    <xdr:ext cx="762000" cy="259045"/>
    <xdr:sp macro="" textlink="">
      <xdr:nvSpPr>
        <xdr:cNvPr id="94" name="テキスト ボックス 93"/>
        <xdr:cNvSpPr txBox="1"/>
      </xdr:nvSpPr>
      <xdr:spPr>
        <a:xfrm>
          <a:off x="1828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85997</xdr:rowOff>
    </xdr:from>
    <xdr:to>
      <xdr:col>1</xdr:col>
      <xdr:colOff>676275</xdr:colOff>
      <xdr:row>37</xdr:row>
      <xdr:rowOff>16147</xdr:rowOff>
    </xdr:to>
    <xdr:sp macro="" textlink="">
      <xdr:nvSpPr>
        <xdr:cNvPr id="95" name="円/楕円 94"/>
        <xdr:cNvSpPr/>
      </xdr:nvSpPr>
      <xdr:spPr>
        <a:xfrm>
          <a:off x="1270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924</xdr:rowOff>
    </xdr:from>
    <xdr:ext cx="762000" cy="259045"/>
    <xdr:sp macro="" textlink="">
      <xdr:nvSpPr>
        <xdr:cNvPr id="96" name="テキスト ボックス 95"/>
        <xdr:cNvSpPr txBox="1"/>
      </xdr:nvSpPr>
      <xdr:spPr>
        <a:xfrm>
          <a:off x="939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物件費に係る経常収支比率は、類似団体内平均値と比較すると</a:t>
          </a:r>
          <a:r>
            <a:rPr kumimoji="1" lang="en-US" altLang="ja-JP" sz="1300">
              <a:latin typeface="ＭＳ Ｐゴシック"/>
            </a:rPr>
            <a:t>6.3</a:t>
          </a:r>
          <a:r>
            <a:rPr kumimoji="1" lang="ja-JP" altLang="en-US" sz="1300">
              <a:latin typeface="ＭＳ Ｐゴシック"/>
            </a:rPr>
            <a:t>下回っているが、人口</a:t>
          </a:r>
          <a:r>
            <a:rPr kumimoji="1" lang="en-US" altLang="ja-JP" sz="1300">
              <a:latin typeface="ＭＳ Ｐゴシック"/>
            </a:rPr>
            <a:t>1</a:t>
          </a:r>
          <a:r>
            <a:rPr kumimoji="1" lang="ja-JP" altLang="en-US" sz="1300">
              <a:latin typeface="ＭＳ Ｐゴシック"/>
            </a:rPr>
            <a:t>人当たりの歳出決算額は、類似団体平均の</a:t>
          </a:r>
          <a:r>
            <a:rPr kumimoji="1" lang="en-US" altLang="ja-JP" sz="1300">
              <a:latin typeface="ＭＳ Ｐゴシック"/>
            </a:rPr>
            <a:t>1.5</a:t>
          </a:r>
          <a:r>
            <a:rPr kumimoji="1" lang="ja-JP" altLang="en-US" sz="1300">
              <a:latin typeface="ＭＳ Ｐゴシック"/>
            </a:rPr>
            <a:t>倍程度であり、引き続き高い水準にある。物件費については、</a:t>
          </a:r>
          <a:r>
            <a:rPr kumimoji="1" lang="en-US" altLang="ja-JP" sz="1300">
              <a:latin typeface="ＭＳ Ｐゴシック"/>
            </a:rPr>
            <a:t>33</a:t>
          </a:r>
          <a:r>
            <a:rPr kumimoji="1" lang="ja-JP" altLang="en-US" sz="1300">
              <a:latin typeface="ＭＳ Ｐゴシック"/>
            </a:rPr>
            <a:t>年度まで年</a:t>
          </a:r>
          <a:r>
            <a:rPr kumimoji="1" lang="en-US" altLang="ja-JP" sz="1300">
              <a:latin typeface="ＭＳ Ｐゴシック"/>
            </a:rPr>
            <a:t>2</a:t>
          </a:r>
          <a:r>
            <a:rPr kumimoji="1" lang="ja-JP" altLang="en-US" sz="1300">
              <a:latin typeface="ＭＳ Ｐゴシック"/>
            </a:rPr>
            <a:t>％の削減を行う方針であり、行財政改革実施計画の確実な履行が必要である。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24130</xdr:rowOff>
    </xdr:from>
    <xdr:to>
      <xdr:col>24</xdr:col>
      <xdr:colOff>31750</xdr:colOff>
      <xdr:row>13</xdr:row>
      <xdr:rowOff>124714</xdr:rowOff>
    </xdr:to>
    <xdr:cxnSp macro="">
      <xdr:nvCxnSpPr>
        <xdr:cNvPr id="127" name="直線コネクタ 126"/>
        <xdr:cNvCxnSpPr/>
      </xdr:nvCxnSpPr>
      <xdr:spPr>
        <a:xfrm flipV="1">
          <a:off x="15671800" y="22529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88138</xdr:rowOff>
    </xdr:from>
    <xdr:to>
      <xdr:col>22</xdr:col>
      <xdr:colOff>565150</xdr:colOff>
      <xdr:row>13</xdr:row>
      <xdr:rowOff>124714</xdr:rowOff>
    </xdr:to>
    <xdr:cxnSp macro="">
      <xdr:nvCxnSpPr>
        <xdr:cNvPr id="130" name="直線コネクタ 129"/>
        <xdr:cNvCxnSpPr/>
      </xdr:nvCxnSpPr>
      <xdr:spPr>
        <a:xfrm>
          <a:off x="14782800" y="2316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33274</xdr:rowOff>
    </xdr:from>
    <xdr:to>
      <xdr:col>21</xdr:col>
      <xdr:colOff>361950</xdr:colOff>
      <xdr:row>13</xdr:row>
      <xdr:rowOff>88138</xdr:rowOff>
    </xdr:to>
    <xdr:cxnSp macro="">
      <xdr:nvCxnSpPr>
        <xdr:cNvPr id="133" name="直線コネクタ 132"/>
        <xdr:cNvCxnSpPr/>
      </xdr:nvCxnSpPr>
      <xdr:spPr>
        <a:xfrm>
          <a:off x="13893800" y="22621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5842</xdr:rowOff>
    </xdr:from>
    <xdr:to>
      <xdr:col>20</xdr:col>
      <xdr:colOff>158750</xdr:colOff>
      <xdr:row>13</xdr:row>
      <xdr:rowOff>33274</xdr:rowOff>
    </xdr:to>
    <xdr:cxnSp macro="">
      <xdr:nvCxnSpPr>
        <xdr:cNvPr id="136" name="直線コネクタ 135"/>
        <xdr:cNvCxnSpPr/>
      </xdr:nvCxnSpPr>
      <xdr:spPr>
        <a:xfrm>
          <a:off x="13004800" y="2234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144780</xdr:rowOff>
    </xdr:from>
    <xdr:to>
      <xdr:col>24</xdr:col>
      <xdr:colOff>82550</xdr:colOff>
      <xdr:row>13</xdr:row>
      <xdr:rowOff>74930</xdr:rowOff>
    </xdr:to>
    <xdr:sp macro="" textlink="">
      <xdr:nvSpPr>
        <xdr:cNvPr id="146" name="円/楕円 145"/>
        <xdr:cNvSpPr/>
      </xdr:nvSpPr>
      <xdr:spPr>
        <a:xfrm>
          <a:off x="164592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53357</xdr:rowOff>
    </xdr:from>
    <xdr:ext cx="762000" cy="259045"/>
    <xdr:sp macro="" textlink="">
      <xdr:nvSpPr>
        <xdr:cNvPr id="147" name="物件費該当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73914</xdr:rowOff>
    </xdr:from>
    <xdr:to>
      <xdr:col>22</xdr:col>
      <xdr:colOff>615950</xdr:colOff>
      <xdr:row>14</xdr:row>
      <xdr:rowOff>4064</xdr:rowOff>
    </xdr:to>
    <xdr:sp macro="" textlink="">
      <xdr:nvSpPr>
        <xdr:cNvPr id="148" name="円/楕円 147"/>
        <xdr:cNvSpPr/>
      </xdr:nvSpPr>
      <xdr:spPr>
        <a:xfrm>
          <a:off x="15621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14241</xdr:rowOff>
    </xdr:from>
    <xdr:ext cx="736600" cy="259045"/>
    <xdr:sp macro="" textlink="">
      <xdr:nvSpPr>
        <xdr:cNvPr id="149" name="テキスト ボックス 148"/>
        <xdr:cNvSpPr txBox="1"/>
      </xdr:nvSpPr>
      <xdr:spPr>
        <a:xfrm>
          <a:off x="15290800" y="207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37338</xdr:rowOff>
    </xdr:from>
    <xdr:to>
      <xdr:col>21</xdr:col>
      <xdr:colOff>412750</xdr:colOff>
      <xdr:row>13</xdr:row>
      <xdr:rowOff>138938</xdr:rowOff>
    </xdr:to>
    <xdr:sp macro="" textlink="">
      <xdr:nvSpPr>
        <xdr:cNvPr id="150" name="円/楕円 149"/>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149115</xdr:rowOff>
    </xdr:from>
    <xdr:ext cx="762000" cy="259045"/>
    <xdr:sp macro="" textlink="">
      <xdr:nvSpPr>
        <xdr:cNvPr id="151" name="テキスト ボックス 150"/>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153924</xdr:rowOff>
    </xdr:from>
    <xdr:to>
      <xdr:col>20</xdr:col>
      <xdr:colOff>209550</xdr:colOff>
      <xdr:row>13</xdr:row>
      <xdr:rowOff>84074</xdr:rowOff>
    </xdr:to>
    <xdr:sp macro="" textlink="">
      <xdr:nvSpPr>
        <xdr:cNvPr id="152" name="円/楕円 151"/>
        <xdr:cNvSpPr/>
      </xdr:nvSpPr>
      <xdr:spPr>
        <a:xfrm>
          <a:off x="13843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94251</xdr:rowOff>
    </xdr:from>
    <xdr:ext cx="762000" cy="259045"/>
    <xdr:sp macro="" textlink="">
      <xdr:nvSpPr>
        <xdr:cNvPr id="153" name="テキスト ボックス 152"/>
        <xdr:cNvSpPr txBox="1"/>
      </xdr:nvSpPr>
      <xdr:spPr>
        <a:xfrm>
          <a:off x="13512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126492</xdr:rowOff>
    </xdr:from>
    <xdr:to>
      <xdr:col>19</xdr:col>
      <xdr:colOff>6350</xdr:colOff>
      <xdr:row>13</xdr:row>
      <xdr:rowOff>56642</xdr:rowOff>
    </xdr:to>
    <xdr:sp macro="" textlink="">
      <xdr:nvSpPr>
        <xdr:cNvPr id="154" name="円/楕円 153"/>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66819</xdr:rowOff>
    </xdr:from>
    <xdr:ext cx="762000" cy="259045"/>
    <xdr:sp macro="" textlink="">
      <xdr:nvSpPr>
        <xdr:cNvPr id="155" name="テキスト ボックス 154"/>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扶助費に係る経常収支比率は、類似団体内平均値と比較すると</a:t>
          </a:r>
          <a:r>
            <a:rPr kumimoji="1" lang="en-US" altLang="ja-JP" sz="1300">
              <a:latin typeface="ＭＳ Ｐゴシック"/>
            </a:rPr>
            <a:t>2.6</a:t>
          </a:r>
          <a:r>
            <a:rPr kumimoji="1" lang="ja-JP" altLang="en-US" sz="1300">
              <a:latin typeface="ＭＳ Ｐゴシック"/>
            </a:rPr>
            <a:t>下回っているが、人口</a:t>
          </a:r>
          <a:r>
            <a:rPr kumimoji="1" lang="en-US" altLang="ja-JP" sz="1300">
              <a:latin typeface="ＭＳ Ｐゴシック"/>
            </a:rPr>
            <a:t>1</a:t>
          </a:r>
          <a:r>
            <a:rPr kumimoji="1" lang="ja-JP" altLang="en-US" sz="1300">
              <a:latin typeface="ＭＳ Ｐゴシック"/>
            </a:rPr>
            <a:t>人当たりの歳出決算額は、類似団体平均の</a:t>
          </a:r>
          <a:r>
            <a:rPr kumimoji="1" lang="en-US" altLang="ja-JP" sz="1300">
              <a:latin typeface="ＭＳ Ｐゴシック"/>
            </a:rPr>
            <a:t>1.4</a:t>
          </a:r>
          <a:r>
            <a:rPr kumimoji="1" lang="ja-JP" altLang="en-US" sz="1300">
              <a:latin typeface="ＭＳ Ｐゴシック"/>
            </a:rPr>
            <a:t>倍程度であり、引き続き高い水準にある。対前年度比では</a:t>
          </a:r>
          <a:r>
            <a:rPr kumimoji="1" lang="en-US" altLang="ja-JP" sz="1300">
              <a:latin typeface="ＭＳ Ｐゴシック"/>
            </a:rPr>
            <a:t>0.3</a:t>
          </a:r>
          <a:r>
            <a:rPr kumimoji="1" lang="ja-JP" altLang="en-US" sz="1300">
              <a:latin typeface="ＭＳ Ｐゴシック"/>
            </a:rPr>
            <a:t>増加しており、今後も引き続き扶助費の増が見込まれるため、財源確保等、財政負担の軽減に努める必要がある。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54</xdr:row>
      <xdr:rowOff>137885</xdr:rowOff>
    </xdr:to>
    <xdr:cxnSp macro="">
      <xdr:nvCxnSpPr>
        <xdr:cNvPr id="190" name="直線コネクタ 189"/>
        <xdr:cNvCxnSpPr/>
      </xdr:nvCxnSpPr>
      <xdr:spPr>
        <a:xfrm>
          <a:off x="3987800" y="9363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105228</xdr:rowOff>
    </xdr:to>
    <xdr:cxnSp macro="">
      <xdr:nvCxnSpPr>
        <xdr:cNvPr id="193" name="直線コネクタ 192"/>
        <xdr:cNvCxnSpPr/>
      </xdr:nvCxnSpPr>
      <xdr:spPr>
        <a:xfrm>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54</xdr:row>
      <xdr:rowOff>94343</xdr:rowOff>
    </xdr:to>
    <xdr:cxnSp macro="">
      <xdr:nvCxnSpPr>
        <xdr:cNvPr id="196" name="直線コネクタ 195"/>
        <xdr:cNvCxnSpPr/>
      </xdr:nvCxnSpPr>
      <xdr:spPr>
        <a:xfrm>
          <a:off x="2209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72572</xdr:rowOff>
    </xdr:to>
    <xdr:cxnSp macro="">
      <xdr:nvCxnSpPr>
        <xdr:cNvPr id="199" name="直線コネクタ 198"/>
        <xdr:cNvCxnSpPr/>
      </xdr:nvCxnSpPr>
      <xdr:spPr>
        <a:xfrm>
          <a:off x="1320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87085</xdr:rowOff>
    </xdr:from>
    <xdr:to>
      <xdr:col>7</xdr:col>
      <xdr:colOff>66675</xdr:colOff>
      <xdr:row>55</xdr:row>
      <xdr:rowOff>17235</xdr:rowOff>
    </xdr:to>
    <xdr:sp macro="" textlink="">
      <xdr:nvSpPr>
        <xdr:cNvPr id="209" name="円/楕円 208"/>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103612</xdr:rowOff>
    </xdr:from>
    <xdr:ext cx="762000" cy="259045"/>
    <xdr:sp macro="" textlink="">
      <xdr:nvSpPr>
        <xdr:cNvPr id="210"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5" name="円/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その他に係る経常収支比率は、類似団体内平均値と比較すると</a:t>
          </a:r>
          <a:r>
            <a:rPr kumimoji="1" lang="en-US" altLang="ja-JP" sz="1300">
              <a:latin typeface="ＭＳ Ｐゴシック"/>
            </a:rPr>
            <a:t>2.3</a:t>
          </a:r>
          <a:r>
            <a:rPr kumimoji="1" lang="ja-JP" altLang="en-US" sz="1300">
              <a:latin typeface="ＭＳ Ｐゴシック"/>
            </a:rPr>
            <a:t>下回っているが、人口</a:t>
          </a:r>
          <a:r>
            <a:rPr kumimoji="1" lang="en-US" altLang="ja-JP" sz="1300">
              <a:latin typeface="ＭＳ Ｐゴシック"/>
            </a:rPr>
            <a:t>1</a:t>
          </a:r>
          <a:r>
            <a:rPr kumimoji="1" lang="ja-JP" altLang="en-US" sz="1300">
              <a:latin typeface="ＭＳ Ｐゴシック"/>
            </a:rPr>
            <a:t>人当たりの歳出決算額を類似団体平均と比較すると、繰出金が</a:t>
          </a:r>
          <a:r>
            <a:rPr kumimoji="1" lang="en-US" altLang="ja-JP" sz="1300">
              <a:latin typeface="ＭＳ Ｐゴシック"/>
            </a:rPr>
            <a:t>1.9</a:t>
          </a:r>
          <a:r>
            <a:rPr kumimoji="1" lang="ja-JP" altLang="en-US" sz="1300">
              <a:latin typeface="ＭＳ Ｐゴシック"/>
            </a:rPr>
            <a:t>倍程度と高い水準にある。今後も、上水道事業と簡易水道事業の統合や介護保険受給者数の増といった繰出金の増要因はあるが、行財政改革実施計画の確実な履行により、増率の抑制に努める必要がある。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5080</xdr:rowOff>
    </xdr:to>
    <xdr:cxnSp macro="">
      <xdr:nvCxnSpPr>
        <xdr:cNvPr id="251" name="直線コネクタ 250"/>
        <xdr:cNvCxnSpPr/>
      </xdr:nvCxnSpPr>
      <xdr:spPr>
        <a:xfrm>
          <a:off x="15671800" y="991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138430</xdr:rowOff>
    </xdr:to>
    <xdr:cxnSp macro="">
      <xdr:nvCxnSpPr>
        <xdr:cNvPr id="254" name="直線コネクタ 253"/>
        <xdr:cNvCxnSpPr/>
      </xdr:nvCxnSpPr>
      <xdr:spPr>
        <a:xfrm>
          <a:off x="14782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130810</xdr:rowOff>
    </xdr:to>
    <xdr:cxnSp macro="">
      <xdr:nvCxnSpPr>
        <xdr:cNvPr id="257" name="直線コネクタ 256"/>
        <xdr:cNvCxnSpPr/>
      </xdr:nvCxnSpPr>
      <xdr:spPr>
        <a:xfrm flipV="1">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130810</xdr:rowOff>
    </xdr:to>
    <xdr:cxnSp macro="">
      <xdr:nvCxnSpPr>
        <xdr:cNvPr id="260" name="直線コネクタ 259"/>
        <xdr:cNvCxnSpPr/>
      </xdr:nvCxnSpPr>
      <xdr:spPr>
        <a:xfrm>
          <a:off x="13004800" y="9827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0" name="円/楕円 269"/>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1"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2" name="円/楕円 271"/>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3" name="テキスト ボックス 272"/>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8" name="円/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補助費等に係る経常収支比率は、類似団体内平均値と比較すると</a:t>
          </a:r>
          <a:r>
            <a:rPr kumimoji="1" lang="en-US" altLang="ja-JP" sz="1300">
              <a:latin typeface="ＭＳ Ｐゴシック"/>
            </a:rPr>
            <a:t>6.4</a:t>
          </a:r>
          <a:r>
            <a:rPr kumimoji="1" lang="ja-JP" altLang="en-US" sz="1300">
              <a:latin typeface="ＭＳ Ｐゴシック"/>
            </a:rPr>
            <a:t>下回っているが、人口</a:t>
          </a:r>
          <a:r>
            <a:rPr kumimoji="1" lang="en-US" altLang="ja-JP" sz="1300">
              <a:latin typeface="ＭＳ Ｐゴシック"/>
            </a:rPr>
            <a:t>1</a:t>
          </a:r>
          <a:r>
            <a:rPr kumimoji="1" lang="ja-JP" altLang="en-US" sz="1300">
              <a:latin typeface="ＭＳ Ｐゴシック"/>
            </a:rPr>
            <a:t>人当たりの歳出決算額は、類似団体平均の</a:t>
          </a:r>
          <a:r>
            <a:rPr kumimoji="1" lang="en-US" altLang="ja-JP" sz="1300">
              <a:latin typeface="ＭＳ Ｐゴシック"/>
            </a:rPr>
            <a:t>1.8</a:t>
          </a:r>
          <a:r>
            <a:rPr kumimoji="1" lang="ja-JP" altLang="en-US" sz="1300">
              <a:latin typeface="ＭＳ Ｐゴシック"/>
            </a:rPr>
            <a:t>倍程度であり、引き続き高い水準にある。補助費等についても物件費と同様に</a:t>
          </a:r>
          <a:r>
            <a:rPr kumimoji="1" lang="en-US" altLang="ja-JP" sz="1300">
              <a:latin typeface="ＭＳ Ｐゴシック"/>
            </a:rPr>
            <a:t>33</a:t>
          </a:r>
          <a:r>
            <a:rPr kumimoji="1" lang="ja-JP" altLang="en-US" sz="1300">
              <a:latin typeface="ＭＳ Ｐゴシック"/>
            </a:rPr>
            <a:t>年度まで年</a:t>
          </a:r>
          <a:r>
            <a:rPr kumimoji="1" lang="en-US" altLang="ja-JP" sz="1300">
              <a:latin typeface="ＭＳ Ｐゴシック"/>
            </a:rPr>
            <a:t>2</a:t>
          </a:r>
          <a:r>
            <a:rPr kumimoji="1" lang="ja-JP" altLang="en-US" sz="1300">
              <a:latin typeface="ＭＳ Ｐゴシック"/>
            </a:rPr>
            <a:t>％の削減を行う方針であり、行財政改革実施計画の確実な履行が必要である。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140716</xdr:rowOff>
    </xdr:to>
    <xdr:cxnSp macro="">
      <xdr:nvCxnSpPr>
        <xdr:cNvPr id="309" name="直線コネクタ 308"/>
        <xdr:cNvCxnSpPr/>
      </xdr:nvCxnSpPr>
      <xdr:spPr>
        <a:xfrm>
          <a:off x="15671800" y="59608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35</xdr:row>
      <xdr:rowOff>28702</xdr:rowOff>
    </xdr:to>
    <xdr:cxnSp macro="">
      <xdr:nvCxnSpPr>
        <xdr:cNvPr id="312" name="直線コネクタ 311"/>
        <xdr:cNvCxnSpPr/>
      </xdr:nvCxnSpPr>
      <xdr:spPr>
        <a:xfrm flipV="1">
          <a:off x="14782800" y="5960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35</xdr:row>
      <xdr:rowOff>28702</xdr:rowOff>
    </xdr:to>
    <xdr:cxnSp macro="">
      <xdr:nvCxnSpPr>
        <xdr:cNvPr id="315" name="直線コネクタ 314"/>
        <xdr:cNvCxnSpPr/>
      </xdr:nvCxnSpPr>
      <xdr:spPr>
        <a:xfrm>
          <a:off x="13893800" y="5974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145288</xdr:rowOff>
    </xdr:from>
    <xdr:to>
      <xdr:col>20</xdr:col>
      <xdr:colOff>158750</xdr:colOff>
      <xdr:row>34</xdr:row>
      <xdr:rowOff>145288</xdr:rowOff>
    </xdr:to>
    <xdr:cxnSp macro="">
      <xdr:nvCxnSpPr>
        <xdr:cNvPr id="318" name="直線コネクタ 317"/>
        <xdr:cNvCxnSpPr/>
      </xdr:nvCxnSpPr>
      <xdr:spPr>
        <a:xfrm>
          <a:off x="13004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89916</xdr:rowOff>
    </xdr:from>
    <xdr:to>
      <xdr:col>24</xdr:col>
      <xdr:colOff>82550</xdr:colOff>
      <xdr:row>35</xdr:row>
      <xdr:rowOff>20066</xdr:rowOff>
    </xdr:to>
    <xdr:sp macro="" textlink="">
      <xdr:nvSpPr>
        <xdr:cNvPr id="328" name="円/楕円 327"/>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106443</xdr:rowOff>
    </xdr:from>
    <xdr:ext cx="762000" cy="259045"/>
    <xdr:sp macro="" textlink="">
      <xdr:nvSpPr>
        <xdr:cNvPr id="329" name="補助費等該当値テキスト"/>
        <xdr:cNvSpPr txBox="1"/>
      </xdr:nvSpPr>
      <xdr:spPr>
        <a:xfrm>
          <a:off x="1659890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0" name="円/楕円 329"/>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1" name="テキスト ボックス 330"/>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149352</xdr:rowOff>
    </xdr:from>
    <xdr:to>
      <xdr:col>21</xdr:col>
      <xdr:colOff>412750</xdr:colOff>
      <xdr:row>35</xdr:row>
      <xdr:rowOff>79502</xdr:rowOff>
    </xdr:to>
    <xdr:sp macro="" textlink="">
      <xdr:nvSpPr>
        <xdr:cNvPr id="332" name="円/楕円 331"/>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33" name="テキスト ボックス 332"/>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4" name="円/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6" name="円/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前の各団体に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平均を大きく上回る</a:t>
          </a:r>
          <a:r>
            <a:rPr kumimoji="1" lang="en-US" altLang="ja-JP" sz="1300">
              <a:latin typeface="ＭＳ Ｐゴシック"/>
            </a:rPr>
            <a:t>22.7</a:t>
          </a:r>
          <a:r>
            <a:rPr kumimoji="1" lang="ja-JP" altLang="en-US" sz="1300">
              <a:latin typeface="ＭＳ Ｐゴシック"/>
            </a:rPr>
            <a:t>％となっている。このため、地方債等の繰上償還を実施（</a:t>
          </a:r>
          <a:r>
            <a:rPr kumimoji="1" lang="en-US" altLang="ja-JP" sz="1300">
              <a:latin typeface="ＭＳ Ｐゴシック"/>
            </a:rPr>
            <a:t>18</a:t>
          </a:r>
          <a:r>
            <a:rPr kumimoji="1" lang="ja-JP" altLang="en-US" sz="1300">
              <a:latin typeface="ＭＳ Ｐゴシック"/>
            </a:rPr>
            <a:t>年度からの</a:t>
          </a:r>
          <a:r>
            <a:rPr kumimoji="1" lang="en-US" altLang="ja-JP" sz="1300">
              <a:latin typeface="ＭＳ Ｐゴシック"/>
            </a:rPr>
            <a:t>11</a:t>
          </a:r>
          <a:r>
            <a:rPr kumimoji="1" lang="ja-JP" altLang="en-US" sz="1300">
              <a:latin typeface="ＭＳ Ｐゴシック"/>
            </a:rPr>
            <a:t>ヶ年度で</a:t>
          </a:r>
          <a:r>
            <a:rPr kumimoji="1" lang="en-US" altLang="ja-JP" sz="1300">
              <a:latin typeface="ＭＳ Ｐゴシック"/>
            </a:rPr>
            <a:t>9,000</a:t>
          </a:r>
          <a:r>
            <a:rPr kumimoji="1" lang="ja-JP" altLang="en-US" sz="1300">
              <a:latin typeface="ＭＳ Ｐゴシック"/>
            </a:rPr>
            <a:t>百万円を超える額を実施）しており、比率の改善に努めている。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78994</xdr:rowOff>
    </xdr:to>
    <xdr:cxnSp macro="">
      <xdr:nvCxnSpPr>
        <xdr:cNvPr id="367" name="直線コネクタ 366"/>
        <xdr:cNvCxnSpPr/>
      </xdr:nvCxnSpPr>
      <xdr:spPr>
        <a:xfrm>
          <a:off x="3987800" y="135686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42418</xdr:rowOff>
    </xdr:to>
    <xdr:cxnSp macro="">
      <xdr:nvCxnSpPr>
        <xdr:cNvPr id="370" name="直線コネクタ 369"/>
        <xdr:cNvCxnSpPr/>
      </xdr:nvCxnSpPr>
      <xdr:spPr>
        <a:xfrm flipV="1">
          <a:off x="3098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65278</xdr:rowOff>
    </xdr:to>
    <xdr:cxnSp macro="">
      <xdr:nvCxnSpPr>
        <xdr:cNvPr id="373" name="直線コネクタ 372"/>
        <xdr:cNvCxnSpPr/>
      </xdr:nvCxnSpPr>
      <xdr:spPr>
        <a:xfrm flipV="1">
          <a:off x="2209800" y="13586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65278</xdr:rowOff>
    </xdr:from>
    <xdr:to>
      <xdr:col>3</xdr:col>
      <xdr:colOff>142875</xdr:colOff>
      <xdr:row>79</xdr:row>
      <xdr:rowOff>101854</xdr:rowOff>
    </xdr:to>
    <xdr:cxnSp macro="">
      <xdr:nvCxnSpPr>
        <xdr:cNvPr id="376" name="直線コネクタ 375"/>
        <xdr:cNvCxnSpPr/>
      </xdr:nvCxnSpPr>
      <xdr:spPr>
        <a:xfrm flipV="1">
          <a:off x="1320800" y="13609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28194</xdr:rowOff>
    </xdr:from>
    <xdr:to>
      <xdr:col>7</xdr:col>
      <xdr:colOff>66675</xdr:colOff>
      <xdr:row>79</xdr:row>
      <xdr:rowOff>129794</xdr:rowOff>
    </xdr:to>
    <xdr:sp macro="" textlink="">
      <xdr:nvSpPr>
        <xdr:cNvPr id="386" name="円/楕円 385"/>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271</xdr:rowOff>
    </xdr:from>
    <xdr:ext cx="762000" cy="259045"/>
    <xdr:sp macro="" textlink="">
      <xdr:nvSpPr>
        <xdr:cNvPr id="387"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8" name="円/楕円 387"/>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89" name="テキスト ボックス 388"/>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0" name="円/楕円 38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1" name="テキスト ボックス 39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14478</xdr:rowOff>
    </xdr:from>
    <xdr:to>
      <xdr:col>3</xdr:col>
      <xdr:colOff>193675</xdr:colOff>
      <xdr:row>79</xdr:row>
      <xdr:rowOff>116078</xdr:rowOff>
    </xdr:to>
    <xdr:sp macro="" textlink="">
      <xdr:nvSpPr>
        <xdr:cNvPr id="392" name="円/楕円 391"/>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100855</xdr:rowOff>
    </xdr:from>
    <xdr:ext cx="762000" cy="259045"/>
    <xdr:sp macro="" textlink="">
      <xdr:nvSpPr>
        <xdr:cNvPr id="393" name="テキスト ボックス 392"/>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94" name="円/楕円 393"/>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95" name="テキスト ボックス 394"/>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公債費以外に係る経常収支比率は、類似団体内平均値と比較すると</a:t>
          </a:r>
          <a:r>
            <a:rPr kumimoji="1" lang="en-US" altLang="ja-JP" sz="1200">
              <a:latin typeface="ＭＳ Ｐゴシック"/>
            </a:rPr>
            <a:t>12.0</a:t>
          </a:r>
          <a:r>
            <a:rPr kumimoji="1" lang="ja-JP" altLang="en-US" sz="1200">
              <a:latin typeface="ＭＳ Ｐゴシック"/>
            </a:rPr>
            <a:t>下回っているが、普通建設事業費の増に伴う地方債残高の増に対応するために地方債の繰上償還を行い、公債費が抑制されている一方で、繰出金等の増が影響しているために、公債費以外の経常収支比率は改善傾向にない状況である。今後も税収の大幅な増加が見込めない状況であり、引き続き行財政改革実施計画を確実に履行することにより、公債費以外の比率についても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43180</xdr:rowOff>
    </xdr:from>
    <xdr:to>
      <xdr:col>24</xdr:col>
      <xdr:colOff>31750</xdr:colOff>
      <xdr:row>74</xdr:row>
      <xdr:rowOff>43180</xdr:rowOff>
    </xdr:to>
    <xdr:cxnSp macro="">
      <xdr:nvCxnSpPr>
        <xdr:cNvPr id="428" name="直線コネクタ 427"/>
        <xdr:cNvCxnSpPr/>
      </xdr:nvCxnSpPr>
      <xdr:spPr>
        <a:xfrm>
          <a:off x="15671800" y="12730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43180</xdr:rowOff>
    </xdr:from>
    <xdr:to>
      <xdr:col>22</xdr:col>
      <xdr:colOff>565150</xdr:colOff>
      <xdr:row>74</xdr:row>
      <xdr:rowOff>69850</xdr:rowOff>
    </xdr:to>
    <xdr:cxnSp macro="">
      <xdr:nvCxnSpPr>
        <xdr:cNvPr id="431" name="直線コネクタ 430"/>
        <xdr:cNvCxnSpPr/>
      </xdr:nvCxnSpPr>
      <xdr:spPr>
        <a:xfrm flipV="1">
          <a:off x="14782800" y="12730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20320</xdr:rowOff>
    </xdr:from>
    <xdr:to>
      <xdr:col>21</xdr:col>
      <xdr:colOff>361950</xdr:colOff>
      <xdr:row>74</xdr:row>
      <xdr:rowOff>69850</xdr:rowOff>
    </xdr:to>
    <xdr:cxnSp macro="">
      <xdr:nvCxnSpPr>
        <xdr:cNvPr id="434" name="直線コネクタ 433"/>
        <xdr:cNvCxnSpPr/>
      </xdr:nvCxnSpPr>
      <xdr:spPr>
        <a:xfrm>
          <a:off x="13893800" y="12707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149860</xdr:rowOff>
    </xdr:from>
    <xdr:to>
      <xdr:col>20</xdr:col>
      <xdr:colOff>158750</xdr:colOff>
      <xdr:row>74</xdr:row>
      <xdr:rowOff>20320</xdr:rowOff>
    </xdr:to>
    <xdr:cxnSp macro="">
      <xdr:nvCxnSpPr>
        <xdr:cNvPr id="437" name="直線コネクタ 436"/>
        <xdr:cNvCxnSpPr/>
      </xdr:nvCxnSpPr>
      <xdr:spPr>
        <a:xfrm>
          <a:off x="13004800" y="12665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163830</xdr:rowOff>
    </xdr:from>
    <xdr:to>
      <xdr:col>24</xdr:col>
      <xdr:colOff>82550</xdr:colOff>
      <xdr:row>74</xdr:row>
      <xdr:rowOff>93980</xdr:rowOff>
    </xdr:to>
    <xdr:sp macro="" textlink="">
      <xdr:nvSpPr>
        <xdr:cNvPr id="447" name="円/楕円 446"/>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72407</xdr:rowOff>
    </xdr:from>
    <xdr:ext cx="762000" cy="259045"/>
    <xdr:sp macro="" textlink="">
      <xdr:nvSpPr>
        <xdr:cNvPr id="448" name="公債費以外該当値テキスト"/>
        <xdr:cNvSpPr txBox="1"/>
      </xdr:nvSpPr>
      <xdr:spPr>
        <a:xfrm>
          <a:off x="16598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163830</xdr:rowOff>
    </xdr:from>
    <xdr:to>
      <xdr:col>22</xdr:col>
      <xdr:colOff>615950</xdr:colOff>
      <xdr:row>74</xdr:row>
      <xdr:rowOff>93980</xdr:rowOff>
    </xdr:to>
    <xdr:sp macro="" textlink="">
      <xdr:nvSpPr>
        <xdr:cNvPr id="449" name="円/楕円 448"/>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104157</xdr:rowOff>
    </xdr:from>
    <xdr:ext cx="736600" cy="259045"/>
    <xdr:sp macro="" textlink="">
      <xdr:nvSpPr>
        <xdr:cNvPr id="450" name="テキスト ボックス 449"/>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19050</xdr:rowOff>
    </xdr:from>
    <xdr:to>
      <xdr:col>21</xdr:col>
      <xdr:colOff>412750</xdr:colOff>
      <xdr:row>74</xdr:row>
      <xdr:rowOff>120650</xdr:rowOff>
    </xdr:to>
    <xdr:sp macro="" textlink="">
      <xdr:nvSpPr>
        <xdr:cNvPr id="451" name="円/楕円 450"/>
        <xdr:cNvSpPr/>
      </xdr:nvSpPr>
      <xdr:spPr>
        <a:xfrm>
          <a:off x="14732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130827</xdr:rowOff>
    </xdr:from>
    <xdr:ext cx="762000" cy="259045"/>
    <xdr:sp macro="" textlink="">
      <xdr:nvSpPr>
        <xdr:cNvPr id="452" name="テキスト ボックス 451"/>
        <xdr:cNvSpPr txBox="1"/>
      </xdr:nvSpPr>
      <xdr:spPr>
        <a:xfrm>
          <a:off x="14401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140970</xdr:rowOff>
    </xdr:from>
    <xdr:to>
      <xdr:col>20</xdr:col>
      <xdr:colOff>209550</xdr:colOff>
      <xdr:row>74</xdr:row>
      <xdr:rowOff>71120</xdr:rowOff>
    </xdr:to>
    <xdr:sp macro="" textlink="">
      <xdr:nvSpPr>
        <xdr:cNvPr id="453" name="円/楕円 452"/>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4" name="テキスト ボックス 453"/>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99060</xdr:rowOff>
    </xdr:from>
    <xdr:to>
      <xdr:col>19</xdr:col>
      <xdr:colOff>6350</xdr:colOff>
      <xdr:row>74</xdr:row>
      <xdr:rowOff>29210</xdr:rowOff>
    </xdr:to>
    <xdr:sp macro="" textlink="">
      <xdr:nvSpPr>
        <xdr:cNvPr id="455" name="円/楕円 454"/>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39387</xdr:rowOff>
    </xdr:from>
    <xdr:ext cx="762000" cy="259045"/>
    <xdr:sp macro="" textlink="">
      <xdr:nvSpPr>
        <xdr:cNvPr id="456" name="テキスト ボックス 455"/>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島根県浜田市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12491</xdr:rowOff>
    </xdr:from>
    <xdr:to>
      <xdr:col>4</xdr:col>
      <xdr:colOff>1117600</xdr:colOff>
      <xdr:row>13</xdr:row>
      <xdr:rowOff>16720</xdr:rowOff>
    </xdr:to>
    <xdr:cxnSp macro="">
      <xdr:nvCxnSpPr>
        <xdr:cNvPr id="50" name="直線コネクタ 49"/>
        <xdr:cNvCxnSpPr/>
      </xdr:nvCxnSpPr>
      <xdr:spPr bwMode="auto">
        <a:xfrm>
          <a:off x="5003800" y="2288966"/>
          <a:ext cx="6477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12491</xdr:rowOff>
    </xdr:from>
    <xdr:to>
      <xdr:col>4</xdr:col>
      <xdr:colOff>469900</xdr:colOff>
      <xdr:row>13</xdr:row>
      <xdr:rowOff>43294</xdr:rowOff>
    </xdr:to>
    <xdr:cxnSp macro="">
      <xdr:nvCxnSpPr>
        <xdr:cNvPr id="53" name="直線コネクタ 52"/>
        <xdr:cNvCxnSpPr/>
      </xdr:nvCxnSpPr>
      <xdr:spPr bwMode="auto">
        <a:xfrm flipV="1">
          <a:off x="4305300" y="2288966"/>
          <a:ext cx="698500" cy="3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43294</xdr:rowOff>
    </xdr:from>
    <xdr:to>
      <xdr:col>3</xdr:col>
      <xdr:colOff>904875</xdr:colOff>
      <xdr:row>13</xdr:row>
      <xdr:rowOff>48076</xdr:rowOff>
    </xdr:to>
    <xdr:cxnSp macro="">
      <xdr:nvCxnSpPr>
        <xdr:cNvPr id="56" name="直線コネクタ 55"/>
        <xdr:cNvCxnSpPr/>
      </xdr:nvCxnSpPr>
      <xdr:spPr bwMode="auto">
        <a:xfrm flipV="1">
          <a:off x="3606800" y="2319769"/>
          <a:ext cx="698500" cy="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48076</xdr:rowOff>
    </xdr:from>
    <xdr:to>
      <xdr:col>3</xdr:col>
      <xdr:colOff>206375</xdr:colOff>
      <xdr:row>13</xdr:row>
      <xdr:rowOff>53848</xdr:rowOff>
    </xdr:to>
    <xdr:cxnSp macro="">
      <xdr:nvCxnSpPr>
        <xdr:cNvPr id="59" name="直線コネクタ 58"/>
        <xdr:cNvCxnSpPr/>
      </xdr:nvCxnSpPr>
      <xdr:spPr bwMode="auto">
        <a:xfrm flipV="1">
          <a:off x="2908300" y="2324551"/>
          <a:ext cx="698500" cy="5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137370</xdr:rowOff>
    </xdr:from>
    <xdr:to>
      <xdr:col>5</xdr:col>
      <xdr:colOff>34925</xdr:colOff>
      <xdr:row>13</xdr:row>
      <xdr:rowOff>67520</xdr:rowOff>
    </xdr:to>
    <xdr:sp macro="" textlink="">
      <xdr:nvSpPr>
        <xdr:cNvPr id="69" name="円/楕円 68"/>
        <xdr:cNvSpPr/>
      </xdr:nvSpPr>
      <xdr:spPr bwMode="auto">
        <a:xfrm>
          <a:off x="5600700" y="224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84047</xdr:rowOff>
    </xdr:from>
    <xdr:ext cx="762000" cy="259045"/>
    <xdr:sp macro="" textlink="">
      <xdr:nvSpPr>
        <xdr:cNvPr id="70" name="人口1人当たり決算額の推移該当値テキスト130"/>
        <xdr:cNvSpPr txBox="1"/>
      </xdr:nvSpPr>
      <xdr:spPr>
        <a:xfrm>
          <a:off x="5740400" y="218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106,289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133141</xdr:rowOff>
    </xdr:from>
    <xdr:to>
      <xdr:col>4</xdr:col>
      <xdr:colOff>520700</xdr:colOff>
      <xdr:row>13</xdr:row>
      <xdr:rowOff>63291</xdr:rowOff>
    </xdr:to>
    <xdr:sp macro="" textlink="">
      <xdr:nvSpPr>
        <xdr:cNvPr id="71" name="円/楕円 70"/>
        <xdr:cNvSpPr/>
      </xdr:nvSpPr>
      <xdr:spPr bwMode="auto">
        <a:xfrm>
          <a:off x="4953000" y="223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73468</xdr:rowOff>
    </xdr:from>
    <xdr:ext cx="736600" cy="259045"/>
    <xdr:sp macro="" textlink="">
      <xdr:nvSpPr>
        <xdr:cNvPr id="72" name="テキスト ボックス 71"/>
        <xdr:cNvSpPr txBox="1"/>
      </xdr:nvSpPr>
      <xdr:spPr>
        <a:xfrm>
          <a:off x="4622800" y="200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106,511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163944</xdr:rowOff>
    </xdr:from>
    <xdr:to>
      <xdr:col>3</xdr:col>
      <xdr:colOff>955675</xdr:colOff>
      <xdr:row>13</xdr:row>
      <xdr:rowOff>94094</xdr:rowOff>
    </xdr:to>
    <xdr:sp macro="" textlink="">
      <xdr:nvSpPr>
        <xdr:cNvPr id="73" name="円/楕円 72"/>
        <xdr:cNvSpPr/>
      </xdr:nvSpPr>
      <xdr:spPr bwMode="auto">
        <a:xfrm>
          <a:off x="4254500" y="22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104271</xdr:rowOff>
    </xdr:from>
    <xdr:ext cx="762000" cy="259045"/>
    <xdr:sp macro="" textlink="">
      <xdr:nvSpPr>
        <xdr:cNvPr id="74" name="テキスト ボックス 73"/>
        <xdr:cNvSpPr txBox="1"/>
      </xdr:nvSpPr>
      <xdr:spPr>
        <a:xfrm>
          <a:off x="3924300" y="20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168726</xdr:rowOff>
    </xdr:from>
    <xdr:to>
      <xdr:col>3</xdr:col>
      <xdr:colOff>257175</xdr:colOff>
      <xdr:row>13</xdr:row>
      <xdr:rowOff>98876</xdr:rowOff>
    </xdr:to>
    <xdr:sp macro="" textlink="">
      <xdr:nvSpPr>
        <xdr:cNvPr id="75" name="円/楕円 74"/>
        <xdr:cNvSpPr/>
      </xdr:nvSpPr>
      <xdr:spPr bwMode="auto">
        <a:xfrm>
          <a:off x="3556000" y="227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109053</xdr:rowOff>
    </xdr:from>
    <xdr:ext cx="762000" cy="259045"/>
    <xdr:sp macro="" textlink="">
      <xdr:nvSpPr>
        <xdr:cNvPr id="76" name="テキスト ボックス 75"/>
        <xdr:cNvSpPr txBox="1"/>
      </xdr:nvSpPr>
      <xdr:spPr>
        <a:xfrm>
          <a:off x="3225800" y="204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104,643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3048</xdr:rowOff>
    </xdr:from>
    <xdr:to>
      <xdr:col>2</xdr:col>
      <xdr:colOff>692150</xdr:colOff>
      <xdr:row>13</xdr:row>
      <xdr:rowOff>104648</xdr:rowOff>
    </xdr:to>
    <xdr:sp macro="" textlink="">
      <xdr:nvSpPr>
        <xdr:cNvPr id="77" name="円/楕円 76"/>
        <xdr:cNvSpPr/>
      </xdr:nvSpPr>
      <xdr:spPr bwMode="auto">
        <a:xfrm>
          <a:off x="2857500" y="227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114825</xdr:rowOff>
    </xdr:from>
    <xdr:ext cx="762000" cy="259045"/>
    <xdr:sp macro="" textlink="">
      <xdr:nvSpPr>
        <xdr:cNvPr id="78" name="テキスト ボックス 77"/>
        <xdr:cNvSpPr txBox="1"/>
      </xdr:nvSpPr>
      <xdr:spPr>
        <a:xfrm>
          <a:off x="2527300" y="204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6204</xdr:rowOff>
    </xdr:from>
    <xdr:to>
      <xdr:col>4</xdr:col>
      <xdr:colOff>1117600</xdr:colOff>
      <xdr:row>35</xdr:row>
      <xdr:rowOff>46304</xdr:rowOff>
    </xdr:to>
    <xdr:cxnSp macro="">
      <xdr:nvCxnSpPr>
        <xdr:cNvPr id="111" name="直線コネクタ 110"/>
        <xdr:cNvCxnSpPr/>
      </xdr:nvCxnSpPr>
      <xdr:spPr bwMode="auto">
        <a:xfrm flipV="1">
          <a:off x="5003800" y="6616554"/>
          <a:ext cx="647700" cy="4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26854</xdr:rowOff>
    </xdr:from>
    <xdr:to>
      <xdr:col>4</xdr:col>
      <xdr:colOff>469900</xdr:colOff>
      <xdr:row>35</xdr:row>
      <xdr:rowOff>46304</xdr:rowOff>
    </xdr:to>
    <xdr:cxnSp macro="">
      <xdr:nvCxnSpPr>
        <xdr:cNvPr id="114" name="直線コネクタ 113"/>
        <xdr:cNvCxnSpPr/>
      </xdr:nvCxnSpPr>
      <xdr:spPr bwMode="auto">
        <a:xfrm>
          <a:off x="4305300" y="6637204"/>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236937</xdr:rowOff>
    </xdr:from>
    <xdr:to>
      <xdr:col>3</xdr:col>
      <xdr:colOff>904875</xdr:colOff>
      <xdr:row>35</xdr:row>
      <xdr:rowOff>26854</xdr:rowOff>
    </xdr:to>
    <xdr:cxnSp macro="">
      <xdr:nvCxnSpPr>
        <xdr:cNvPr id="117" name="直線コネクタ 116"/>
        <xdr:cNvCxnSpPr/>
      </xdr:nvCxnSpPr>
      <xdr:spPr bwMode="auto">
        <a:xfrm>
          <a:off x="3606800" y="6504387"/>
          <a:ext cx="698500" cy="13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189827</xdr:rowOff>
    </xdr:from>
    <xdr:to>
      <xdr:col>3</xdr:col>
      <xdr:colOff>206375</xdr:colOff>
      <xdr:row>34</xdr:row>
      <xdr:rowOff>236937</xdr:rowOff>
    </xdr:to>
    <xdr:cxnSp macro="">
      <xdr:nvCxnSpPr>
        <xdr:cNvPr id="120" name="直線コネクタ 119"/>
        <xdr:cNvCxnSpPr/>
      </xdr:nvCxnSpPr>
      <xdr:spPr bwMode="auto">
        <a:xfrm>
          <a:off x="2908300" y="6457277"/>
          <a:ext cx="698500" cy="4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298304</xdr:rowOff>
    </xdr:from>
    <xdr:to>
      <xdr:col>5</xdr:col>
      <xdr:colOff>34925</xdr:colOff>
      <xdr:row>35</xdr:row>
      <xdr:rowOff>57004</xdr:rowOff>
    </xdr:to>
    <xdr:sp macro="" textlink="">
      <xdr:nvSpPr>
        <xdr:cNvPr id="130" name="円/楕円 129"/>
        <xdr:cNvSpPr/>
      </xdr:nvSpPr>
      <xdr:spPr bwMode="auto">
        <a:xfrm>
          <a:off x="5600700" y="656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143381</xdr:rowOff>
    </xdr:from>
    <xdr:ext cx="762000" cy="259045"/>
    <xdr:sp macro="" textlink="">
      <xdr:nvSpPr>
        <xdr:cNvPr id="131" name="人口1人当たり決算額の推移該当値テキスト445"/>
        <xdr:cNvSpPr txBox="1"/>
      </xdr:nvSpPr>
      <xdr:spPr>
        <a:xfrm>
          <a:off x="5740400" y="641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338404</xdr:rowOff>
    </xdr:from>
    <xdr:to>
      <xdr:col>4</xdr:col>
      <xdr:colOff>520700</xdr:colOff>
      <xdr:row>35</xdr:row>
      <xdr:rowOff>97104</xdr:rowOff>
    </xdr:to>
    <xdr:sp macro="" textlink="">
      <xdr:nvSpPr>
        <xdr:cNvPr id="132" name="円/楕円 131"/>
        <xdr:cNvSpPr/>
      </xdr:nvSpPr>
      <xdr:spPr bwMode="auto">
        <a:xfrm>
          <a:off x="4953000" y="660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107281</xdr:rowOff>
    </xdr:from>
    <xdr:ext cx="736600" cy="259045"/>
    <xdr:sp macro="" textlink="">
      <xdr:nvSpPr>
        <xdr:cNvPr id="133" name="テキスト ボックス 132"/>
        <xdr:cNvSpPr txBox="1"/>
      </xdr:nvSpPr>
      <xdr:spPr>
        <a:xfrm>
          <a:off x="4622800" y="637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318954</xdr:rowOff>
    </xdr:from>
    <xdr:to>
      <xdr:col>3</xdr:col>
      <xdr:colOff>955675</xdr:colOff>
      <xdr:row>35</xdr:row>
      <xdr:rowOff>77654</xdr:rowOff>
    </xdr:to>
    <xdr:sp macro="" textlink="">
      <xdr:nvSpPr>
        <xdr:cNvPr id="134" name="円/楕円 133"/>
        <xdr:cNvSpPr/>
      </xdr:nvSpPr>
      <xdr:spPr bwMode="auto">
        <a:xfrm>
          <a:off x="4254500" y="65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87831</xdr:rowOff>
    </xdr:from>
    <xdr:ext cx="762000" cy="259045"/>
    <xdr:sp macro="" textlink="">
      <xdr:nvSpPr>
        <xdr:cNvPr id="135" name="テキスト ボックス 134"/>
        <xdr:cNvSpPr txBox="1"/>
      </xdr:nvSpPr>
      <xdr:spPr>
        <a:xfrm>
          <a:off x="3924300" y="635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186137</xdr:rowOff>
    </xdr:from>
    <xdr:to>
      <xdr:col>3</xdr:col>
      <xdr:colOff>257175</xdr:colOff>
      <xdr:row>34</xdr:row>
      <xdr:rowOff>287737</xdr:rowOff>
    </xdr:to>
    <xdr:sp macro="" textlink="">
      <xdr:nvSpPr>
        <xdr:cNvPr id="136" name="円/楕円 135"/>
        <xdr:cNvSpPr/>
      </xdr:nvSpPr>
      <xdr:spPr bwMode="auto">
        <a:xfrm>
          <a:off x="3556000" y="645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297914</xdr:rowOff>
    </xdr:from>
    <xdr:ext cx="762000" cy="259045"/>
    <xdr:sp macro="" textlink="">
      <xdr:nvSpPr>
        <xdr:cNvPr id="137" name="テキスト ボックス 136"/>
        <xdr:cNvSpPr txBox="1"/>
      </xdr:nvSpPr>
      <xdr:spPr>
        <a:xfrm>
          <a:off x="3225800" y="622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139027</xdr:rowOff>
    </xdr:from>
    <xdr:to>
      <xdr:col>2</xdr:col>
      <xdr:colOff>692150</xdr:colOff>
      <xdr:row>34</xdr:row>
      <xdr:rowOff>240627</xdr:rowOff>
    </xdr:to>
    <xdr:sp macro="" textlink="">
      <xdr:nvSpPr>
        <xdr:cNvPr id="138" name="円/楕円 137"/>
        <xdr:cNvSpPr/>
      </xdr:nvSpPr>
      <xdr:spPr bwMode="auto">
        <a:xfrm>
          <a:off x="2857500" y="640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250804</xdr:rowOff>
    </xdr:from>
    <xdr:ext cx="762000" cy="259045"/>
    <xdr:sp macro="" textlink="">
      <xdr:nvSpPr>
        <xdr:cNvPr id="139" name="テキスト ボックス 138"/>
        <xdr:cNvSpPr txBox="1"/>
      </xdr:nvSpPr>
      <xdr:spPr>
        <a:xfrm>
          <a:off x="2527300" y="617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56,042
55,421
690.66
39,153,865
38,538,573
556,290
20,621,855
55,560,532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28966</xdr:rowOff>
    </xdr:from>
    <xdr:to>
      <xdr:col>6</xdr:col>
      <xdr:colOff>511175</xdr:colOff>
      <xdr:row>30</xdr:row>
      <xdr:rowOff>43505</xdr:rowOff>
    </xdr:to>
    <xdr:cxnSp macro="">
      <xdr:nvCxnSpPr>
        <xdr:cNvPr id="59" name="直線コネクタ 58"/>
        <xdr:cNvCxnSpPr/>
      </xdr:nvCxnSpPr>
      <xdr:spPr>
        <a:xfrm flipV="1">
          <a:off x="3797300" y="5172466"/>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43505</xdr:rowOff>
    </xdr:from>
    <xdr:to>
      <xdr:col>5</xdr:col>
      <xdr:colOff>358775</xdr:colOff>
      <xdr:row>30</xdr:row>
      <xdr:rowOff>101158</xdr:rowOff>
    </xdr:to>
    <xdr:cxnSp macro="">
      <xdr:nvCxnSpPr>
        <xdr:cNvPr id="62" name="直線コネクタ 61"/>
        <xdr:cNvCxnSpPr/>
      </xdr:nvCxnSpPr>
      <xdr:spPr>
        <a:xfrm flipV="1">
          <a:off x="2908300" y="5187005"/>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101158</xdr:rowOff>
    </xdr:from>
    <xdr:to>
      <xdr:col>4</xdr:col>
      <xdr:colOff>155575</xdr:colOff>
      <xdr:row>30</xdr:row>
      <xdr:rowOff>105684</xdr:rowOff>
    </xdr:to>
    <xdr:cxnSp macro="">
      <xdr:nvCxnSpPr>
        <xdr:cNvPr id="65" name="直線コネクタ 64"/>
        <xdr:cNvCxnSpPr/>
      </xdr:nvCxnSpPr>
      <xdr:spPr>
        <a:xfrm flipV="1">
          <a:off x="2019300" y="5244658"/>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105684</xdr:rowOff>
    </xdr:from>
    <xdr:to>
      <xdr:col>2</xdr:col>
      <xdr:colOff>638175</xdr:colOff>
      <xdr:row>30</xdr:row>
      <xdr:rowOff>118280</xdr:rowOff>
    </xdr:to>
    <xdr:cxnSp macro="">
      <xdr:nvCxnSpPr>
        <xdr:cNvPr id="68" name="直線コネクタ 67"/>
        <xdr:cNvCxnSpPr/>
      </xdr:nvCxnSpPr>
      <xdr:spPr>
        <a:xfrm flipV="1">
          <a:off x="1130300" y="524918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149616</xdr:rowOff>
    </xdr:from>
    <xdr:to>
      <xdr:col>6</xdr:col>
      <xdr:colOff>561975</xdr:colOff>
      <xdr:row>30</xdr:row>
      <xdr:rowOff>79766</xdr:rowOff>
    </xdr:to>
    <xdr:sp macro="" textlink="">
      <xdr:nvSpPr>
        <xdr:cNvPr id="78" name="円/楕円 77"/>
        <xdr:cNvSpPr/>
      </xdr:nvSpPr>
      <xdr:spPr>
        <a:xfrm>
          <a:off x="4584700" y="5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102643</xdr:rowOff>
    </xdr:from>
    <xdr:ext cx="599010" cy="259045"/>
    <xdr:sp macro="" textlink="">
      <xdr:nvSpPr>
        <xdr:cNvPr id="79" name="人件費該当値テキスト"/>
        <xdr:cNvSpPr txBox="1"/>
      </xdr:nvSpPr>
      <xdr:spPr>
        <a:xfrm>
          <a:off x="4686300" y="507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104,844</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164155</xdr:rowOff>
    </xdr:from>
    <xdr:to>
      <xdr:col>5</xdr:col>
      <xdr:colOff>409575</xdr:colOff>
      <xdr:row>30</xdr:row>
      <xdr:rowOff>94305</xdr:rowOff>
    </xdr:to>
    <xdr:sp macro="" textlink="">
      <xdr:nvSpPr>
        <xdr:cNvPr id="80" name="円/楕円 79"/>
        <xdr:cNvSpPr/>
      </xdr:nvSpPr>
      <xdr:spPr>
        <a:xfrm>
          <a:off x="3746500" y="51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28</xdr:row>
      <xdr:rowOff>110832</xdr:rowOff>
    </xdr:from>
    <xdr:ext cx="599010" cy="259045"/>
    <xdr:sp macro="" textlink="">
      <xdr:nvSpPr>
        <xdr:cNvPr id="81" name="テキスト ボックス 80"/>
        <xdr:cNvSpPr txBox="1"/>
      </xdr:nvSpPr>
      <xdr:spPr>
        <a:xfrm>
          <a:off x="3497794" y="491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104,208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50358</xdr:rowOff>
    </xdr:from>
    <xdr:to>
      <xdr:col>4</xdr:col>
      <xdr:colOff>206375</xdr:colOff>
      <xdr:row>30</xdr:row>
      <xdr:rowOff>151958</xdr:rowOff>
    </xdr:to>
    <xdr:sp macro="" textlink="">
      <xdr:nvSpPr>
        <xdr:cNvPr id="82" name="円/楕円 81"/>
        <xdr:cNvSpPr/>
      </xdr:nvSpPr>
      <xdr:spPr>
        <a:xfrm>
          <a:off x="2857500" y="51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28</xdr:row>
      <xdr:rowOff>168485</xdr:rowOff>
    </xdr:from>
    <xdr:ext cx="599010" cy="259045"/>
    <xdr:sp macro="" textlink="">
      <xdr:nvSpPr>
        <xdr:cNvPr id="83" name="テキスト ボックス 82"/>
        <xdr:cNvSpPr txBox="1"/>
      </xdr:nvSpPr>
      <xdr:spPr>
        <a:xfrm>
          <a:off x="2608794" y="49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101,686</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54884</xdr:rowOff>
    </xdr:from>
    <xdr:to>
      <xdr:col>3</xdr:col>
      <xdr:colOff>3175</xdr:colOff>
      <xdr:row>30</xdr:row>
      <xdr:rowOff>156484</xdr:rowOff>
    </xdr:to>
    <xdr:sp macro="" textlink="">
      <xdr:nvSpPr>
        <xdr:cNvPr id="84" name="円/楕円 83"/>
        <xdr:cNvSpPr/>
      </xdr:nvSpPr>
      <xdr:spPr>
        <a:xfrm>
          <a:off x="1968500" y="51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1561</xdr:rowOff>
    </xdr:from>
    <xdr:ext cx="599010" cy="259045"/>
    <xdr:sp macro="" textlink="">
      <xdr:nvSpPr>
        <xdr:cNvPr id="85" name="テキスト ボックス 84"/>
        <xdr:cNvSpPr txBox="1"/>
      </xdr:nvSpPr>
      <xdr:spPr>
        <a:xfrm>
          <a:off x="1719794" y="49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67480</xdr:rowOff>
    </xdr:from>
    <xdr:to>
      <xdr:col>1</xdr:col>
      <xdr:colOff>485775</xdr:colOff>
      <xdr:row>30</xdr:row>
      <xdr:rowOff>169080</xdr:rowOff>
    </xdr:to>
    <xdr:sp macro="" textlink="">
      <xdr:nvSpPr>
        <xdr:cNvPr id="86" name="円/楕円 85"/>
        <xdr:cNvSpPr/>
      </xdr:nvSpPr>
      <xdr:spPr>
        <a:xfrm>
          <a:off x="1079500" y="52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14157</xdr:rowOff>
    </xdr:from>
    <xdr:ext cx="599010" cy="259045"/>
    <xdr:sp macro="" textlink="">
      <xdr:nvSpPr>
        <xdr:cNvPr id="87" name="テキスト ボックス 86"/>
        <xdr:cNvSpPr txBox="1"/>
      </xdr:nvSpPr>
      <xdr:spPr>
        <a:xfrm>
          <a:off x="830794" y="498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163572</xdr:rowOff>
    </xdr:from>
    <xdr:to>
      <xdr:col>6</xdr:col>
      <xdr:colOff>511175</xdr:colOff>
      <xdr:row>51</xdr:row>
      <xdr:rowOff>35099</xdr:rowOff>
    </xdr:to>
    <xdr:cxnSp macro="">
      <xdr:nvCxnSpPr>
        <xdr:cNvPr id="119" name="直線コネクタ 118"/>
        <xdr:cNvCxnSpPr/>
      </xdr:nvCxnSpPr>
      <xdr:spPr>
        <a:xfrm flipV="1">
          <a:off x="3797300" y="8736072"/>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35099</xdr:rowOff>
    </xdr:from>
    <xdr:to>
      <xdr:col>5</xdr:col>
      <xdr:colOff>358775</xdr:colOff>
      <xdr:row>51</xdr:row>
      <xdr:rowOff>141170</xdr:rowOff>
    </xdr:to>
    <xdr:cxnSp macro="">
      <xdr:nvCxnSpPr>
        <xdr:cNvPr id="122" name="直線コネクタ 121"/>
        <xdr:cNvCxnSpPr/>
      </xdr:nvCxnSpPr>
      <xdr:spPr>
        <a:xfrm flipV="1">
          <a:off x="2908300" y="8779049"/>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141170</xdr:rowOff>
    </xdr:from>
    <xdr:to>
      <xdr:col>4</xdr:col>
      <xdr:colOff>155575</xdr:colOff>
      <xdr:row>52</xdr:row>
      <xdr:rowOff>127192</xdr:rowOff>
    </xdr:to>
    <xdr:cxnSp macro="">
      <xdr:nvCxnSpPr>
        <xdr:cNvPr id="125" name="直線コネクタ 124"/>
        <xdr:cNvCxnSpPr/>
      </xdr:nvCxnSpPr>
      <xdr:spPr>
        <a:xfrm flipV="1">
          <a:off x="2019300" y="8885120"/>
          <a:ext cx="889000" cy="15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52636</xdr:rowOff>
    </xdr:from>
    <xdr:to>
      <xdr:col>2</xdr:col>
      <xdr:colOff>638175</xdr:colOff>
      <xdr:row>52</xdr:row>
      <xdr:rowOff>127192</xdr:rowOff>
    </xdr:to>
    <xdr:cxnSp macro="">
      <xdr:nvCxnSpPr>
        <xdr:cNvPr id="128" name="直線コネクタ 127"/>
        <xdr:cNvCxnSpPr/>
      </xdr:nvCxnSpPr>
      <xdr:spPr>
        <a:xfrm>
          <a:off x="1130300" y="8968036"/>
          <a:ext cx="889000" cy="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112772</xdr:rowOff>
    </xdr:from>
    <xdr:to>
      <xdr:col>6</xdr:col>
      <xdr:colOff>561975</xdr:colOff>
      <xdr:row>51</xdr:row>
      <xdr:rowOff>42922</xdr:rowOff>
    </xdr:to>
    <xdr:sp macro="" textlink="">
      <xdr:nvSpPr>
        <xdr:cNvPr id="138" name="円/楕円 137"/>
        <xdr:cNvSpPr/>
      </xdr:nvSpPr>
      <xdr:spPr>
        <a:xfrm>
          <a:off x="4584700" y="86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27699</xdr:rowOff>
    </xdr:from>
    <xdr:ext cx="534377" cy="259045"/>
    <xdr:sp macro="" textlink="">
      <xdr:nvSpPr>
        <xdr:cNvPr id="139" name="物件費該当値テキスト"/>
        <xdr:cNvSpPr txBox="1"/>
      </xdr:nvSpPr>
      <xdr:spPr>
        <a:xfrm>
          <a:off x="4686300" y="86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75,269</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155749</xdr:rowOff>
    </xdr:from>
    <xdr:to>
      <xdr:col>5</xdr:col>
      <xdr:colOff>409575</xdr:colOff>
      <xdr:row>51</xdr:row>
      <xdr:rowOff>85899</xdr:rowOff>
    </xdr:to>
    <xdr:sp macro="" textlink="">
      <xdr:nvSpPr>
        <xdr:cNvPr id="140" name="円/楕円 139"/>
        <xdr:cNvSpPr/>
      </xdr:nvSpPr>
      <xdr:spPr>
        <a:xfrm>
          <a:off x="3746500" y="87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102426</xdr:rowOff>
    </xdr:from>
    <xdr:ext cx="534377" cy="259045"/>
    <xdr:sp macro="" textlink="">
      <xdr:nvSpPr>
        <xdr:cNvPr id="141" name="テキスト ボックス 140"/>
        <xdr:cNvSpPr txBox="1"/>
      </xdr:nvSpPr>
      <xdr:spPr>
        <a:xfrm>
          <a:off x="3530111" y="85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73,953</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90370</xdr:rowOff>
    </xdr:from>
    <xdr:to>
      <xdr:col>4</xdr:col>
      <xdr:colOff>206375</xdr:colOff>
      <xdr:row>52</xdr:row>
      <xdr:rowOff>20520</xdr:rowOff>
    </xdr:to>
    <xdr:sp macro="" textlink="">
      <xdr:nvSpPr>
        <xdr:cNvPr id="142" name="円/楕円 141"/>
        <xdr:cNvSpPr/>
      </xdr:nvSpPr>
      <xdr:spPr>
        <a:xfrm>
          <a:off x="2857500" y="88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37047</xdr:rowOff>
    </xdr:from>
    <xdr:ext cx="534377" cy="259045"/>
    <xdr:sp macro="" textlink="">
      <xdr:nvSpPr>
        <xdr:cNvPr id="143" name="テキスト ボックス 142"/>
        <xdr:cNvSpPr txBox="1"/>
      </xdr:nvSpPr>
      <xdr:spPr>
        <a:xfrm>
          <a:off x="2641111" y="86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76392</xdr:rowOff>
    </xdr:from>
    <xdr:to>
      <xdr:col>3</xdr:col>
      <xdr:colOff>3175</xdr:colOff>
      <xdr:row>53</xdr:row>
      <xdr:rowOff>6542</xdr:rowOff>
    </xdr:to>
    <xdr:sp macro="" textlink="">
      <xdr:nvSpPr>
        <xdr:cNvPr id="144" name="円/楕円 143"/>
        <xdr:cNvSpPr/>
      </xdr:nvSpPr>
      <xdr:spPr>
        <a:xfrm>
          <a:off x="1968500" y="89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23069</xdr:rowOff>
    </xdr:from>
    <xdr:ext cx="534377" cy="259045"/>
    <xdr:sp macro="" textlink="">
      <xdr:nvSpPr>
        <xdr:cNvPr id="145" name="テキスト ボックス 144"/>
        <xdr:cNvSpPr txBox="1"/>
      </xdr:nvSpPr>
      <xdr:spPr>
        <a:xfrm>
          <a:off x="1752111" y="87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1836</xdr:rowOff>
    </xdr:from>
    <xdr:to>
      <xdr:col>1</xdr:col>
      <xdr:colOff>485775</xdr:colOff>
      <xdr:row>52</xdr:row>
      <xdr:rowOff>103436</xdr:rowOff>
    </xdr:to>
    <xdr:sp macro="" textlink="">
      <xdr:nvSpPr>
        <xdr:cNvPr id="146" name="円/楕円 145"/>
        <xdr:cNvSpPr/>
      </xdr:nvSpPr>
      <xdr:spPr>
        <a:xfrm>
          <a:off x="1079500" y="89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119963</xdr:rowOff>
    </xdr:from>
    <xdr:ext cx="534377" cy="259045"/>
    <xdr:sp macro="" textlink="">
      <xdr:nvSpPr>
        <xdr:cNvPr id="147" name="テキスト ボックス 146"/>
        <xdr:cNvSpPr txBox="1"/>
      </xdr:nvSpPr>
      <xdr:spPr>
        <a:xfrm>
          <a:off x="863111" y="86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95866</xdr:rowOff>
    </xdr:from>
    <xdr:to>
      <xdr:col>6</xdr:col>
      <xdr:colOff>511175</xdr:colOff>
      <xdr:row>75</xdr:row>
      <xdr:rowOff>104324</xdr:rowOff>
    </xdr:to>
    <xdr:cxnSp macro="">
      <xdr:nvCxnSpPr>
        <xdr:cNvPr id="172" name="直線コネクタ 171"/>
        <xdr:cNvCxnSpPr/>
      </xdr:nvCxnSpPr>
      <xdr:spPr>
        <a:xfrm>
          <a:off x="3797300" y="1295461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95866</xdr:rowOff>
    </xdr:from>
    <xdr:to>
      <xdr:col>5</xdr:col>
      <xdr:colOff>358775</xdr:colOff>
      <xdr:row>75</xdr:row>
      <xdr:rowOff>146159</xdr:rowOff>
    </xdr:to>
    <xdr:cxnSp macro="">
      <xdr:nvCxnSpPr>
        <xdr:cNvPr id="175" name="直線コネクタ 174"/>
        <xdr:cNvCxnSpPr/>
      </xdr:nvCxnSpPr>
      <xdr:spPr>
        <a:xfrm flipV="1">
          <a:off x="2908300" y="12954616"/>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132728</xdr:rowOff>
    </xdr:from>
    <xdr:to>
      <xdr:col>4</xdr:col>
      <xdr:colOff>155575</xdr:colOff>
      <xdr:row>75</xdr:row>
      <xdr:rowOff>146159</xdr:rowOff>
    </xdr:to>
    <xdr:cxnSp macro="">
      <xdr:nvCxnSpPr>
        <xdr:cNvPr id="178" name="直線コネクタ 177"/>
        <xdr:cNvCxnSpPr/>
      </xdr:nvCxnSpPr>
      <xdr:spPr>
        <a:xfrm>
          <a:off x="2019300" y="12991478"/>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132728</xdr:rowOff>
    </xdr:from>
    <xdr:to>
      <xdr:col>2</xdr:col>
      <xdr:colOff>638175</xdr:colOff>
      <xdr:row>76</xdr:row>
      <xdr:rowOff>4141</xdr:rowOff>
    </xdr:to>
    <xdr:cxnSp macro="">
      <xdr:nvCxnSpPr>
        <xdr:cNvPr id="181" name="直線コネクタ 180"/>
        <xdr:cNvCxnSpPr/>
      </xdr:nvCxnSpPr>
      <xdr:spPr>
        <a:xfrm flipV="1">
          <a:off x="1130300" y="12991478"/>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53524</xdr:rowOff>
    </xdr:from>
    <xdr:to>
      <xdr:col>6</xdr:col>
      <xdr:colOff>561975</xdr:colOff>
      <xdr:row>75</xdr:row>
      <xdr:rowOff>155124</xdr:rowOff>
    </xdr:to>
    <xdr:sp macro="" textlink="">
      <xdr:nvSpPr>
        <xdr:cNvPr id="191" name="円/楕円 190"/>
        <xdr:cNvSpPr/>
      </xdr:nvSpPr>
      <xdr:spPr>
        <a:xfrm>
          <a:off x="4584700" y="129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76401</xdr:rowOff>
    </xdr:from>
    <xdr:ext cx="469744" cy="259045"/>
    <xdr:sp macro="" textlink="">
      <xdr:nvSpPr>
        <xdr:cNvPr id="192" name="維持補修費該当値テキスト"/>
        <xdr:cNvSpPr txBox="1"/>
      </xdr:nvSpPr>
      <xdr:spPr>
        <a:xfrm>
          <a:off x="4686300" y="1276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45066</xdr:rowOff>
    </xdr:from>
    <xdr:to>
      <xdr:col>5</xdr:col>
      <xdr:colOff>409575</xdr:colOff>
      <xdr:row>75</xdr:row>
      <xdr:rowOff>146667</xdr:rowOff>
    </xdr:to>
    <xdr:sp macro="" textlink="">
      <xdr:nvSpPr>
        <xdr:cNvPr id="193" name="円/楕円 192"/>
        <xdr:cNvSpPr/>
      </xdr:nvSpPr>
      <xdr:spPr>
        <a:xfrm>
          <a:off x="3746500" y="12903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163193</xdr:rowOff>
    </xdr:from>
    <xdr:ext cx="469744" cy="259045"/>
    <xdr:sp macro="" textlink="">
      <xdr:nvSpPr>
        <xdr:cNvPr id="194" name="テキスト ボックス 193"/>
        <xdr:cNvSpPr txBox="1"/>
      </xdr:nvSpPr>
      <xdr:spPr>
        <a:xfrm>
          <a:off x="3562427" y="1267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95358</xdr:rowOff>
    </xdr:from>
    <xdr:to>
      <xdr:col>4</xdr:col>
      <xdr:colOff>206375</xdr:colOff>
      <xdr:row>76</xdr:row>
      <xdr:rowOff>25509</xdr:rowOff>
    </xdr:to>
    <xdr:sp macro="" textlink="">
      <xdr:nvSpPr>
        <xdr:cNvPr id="195" name="円/楕円 194"/>
        <xdr:cNvSpPr/>
      </xdr:nvSpPr>
      <xdr:spPr>
        <a:xfrm>
          <a:off x="2857500" y="12954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42035</xdr:rowOff>
    </xdr:from>
    <xdr:ext cx="469744" cy="259045"/>
    <xdr:sp macro="" textlink="">
      <xdr:nvSpPr>
        <xdr:cNvPr id="196" name="テキスト ボックス 195"/>
        <xdr:cNvSpPr txBox="1"/>
      </xdr:nvSpPr>
      <xdr:spPr>
        <a:xfrm>
          <a:off x="2673427" y="1272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81928</xdr:rowOff>
    </xdr:from>
    <xdr:to>
      <xdr:col>3</xdr:col>
      <xdr:colOff>3175</xdr:colOff>
      <xdr:row>76</xdr:row>
      <xdr:rowOff>12077</xdr:rowOff>
    </xdr:to>
    <xdr:sp macro="" textlink="">
      <xdr:nvSpPr>
        <xdr:cNvPr id="197" name="円/楕円 196"/>
        <xdr:cNvSpPr/>
      </xdr:nvSpPr>
      <xdr:spPr>
        <a:xfrm>
          <a:off x="1968500" y="129406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28605</xdr:rowOff>
    </xdr:from>
    <xdr:ext cx="469744" cy="259045"/>
    <xdr:sp macro="" textlink="">
      <xdr:nvSpPr>
        <xdr:cNvPr id="198" name="テキスト ボックス 197"/>
        <xdr:cNvSpPr txBox="1"/>
      </xdr:nvSpPr>
      <xdr:spPr>
        <a:xfrm>
          <a:off x="1784427" y="127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124790</xdr:rowOff>
    </xdr:from>
    <xdr:to>
      <xdr:col>1</xdr:col>
      <xdr:colOff>485775</xdr:colOff>
      <xdr:row>76</xdr:row>
      <xdr:rowOff>54939</xdr:rowOff>
    </xdr:to>
    <xdr:sp macro="" textlink="">
      <xdr:nvSpPr>
        <xdr:cNvPr id="199" name="円/楕円 198"/>
        <xdr:cNvSpPr/>
      </xdr:nvSpPr>
      <xdr:spPr>
        <a:xfrm>
          <a:off x="1079500" y="12983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71467</xdr:rowOff>
    </xdr:from>
    <xdr:ext cx="469744" cy="259045"/>
    <xdr:sp macro="" textlink="">
      <xdr:nvSpPr>
        <xdr:cNvPr id="200" name="テキスト ボックス 199"/>
        <xdr:cNvSpPr txBox="1"/>
      </xdr:nvSpPr>
      <xdr:spPr>
        <a:xfrm>
          <a:off x="895427" y="127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103141</xdr:rowOff>
    </xdr:from>
    <xdr:to>
      <xdr:col>6</xdr:col>
      <xdr:colOff>511175</xdr:colOff>
      <xdr:row>92</xdr:row>
      <xdr:rowOff>84902</xdr:rowOff>
    </xdr:to>
    <xdr:cxnSp macro="">
      <xdr:nvCxnSpPr>
        <xdr:cNvPr id="232" name="直線コネクタ 231"/>
        <xdr:cNvCxnSpPr/>
      </xdr:nvCxnSpPr>
      <xdr:spPr>
        <a:xfrm flipV="1">
          <a:off x="3797300" y="15705091"/>
          <a:ext cx="838200" cy="15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84902</xdr:rowOff>
    </xdr:from>
    <xdr:to>
      <xdr:col>5</xdr:col>
      <xdr:colOff>358775</xdr:colOff>
      <xdr:row>92</xdr:row>
      <xdr:rowOff>158772</xdr:rowOff>
    </xdr:to>
    <xdr:cxnSp macro="">
      <xdr:nvCxnSpPr>
        <xdr:cNvPr id="235" name="直線コネクタ 234"/>
        <xdr:cNvCxnSpPr/>
      </xdr:nvCxnSpPr>
      <xdr:spPr>
        <a:xfrm flipV="1">
          <a:off x="2908300" y="15858302"/>
          <a:ext cx="889000" cy="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158772</xdr:rowOff>
    </xdr:from>
    <xdr:to>
      <xdr:col>4</xdr:col>
      <xdr:colOff>155575</xdr:colOff>
      <xdr:row>93</xdr:row>
      <xdr:rowOff>111550</xdr:rowOff>
    </xdr:to>
    <xdr:cxnSp macro="">
      <xdr:nvCxnSpPr>
        <xdr:cNvPr id="238" name="直線コネクタ 237"/>
        <xdr:cNvCxnSpPr/>
      </xdr:nvCxnSpPr>
      <xdr:spPr>
        <a:xfrm flipV="1">
          <a:off x="2019300" y="15932172"/>
          <a:ext cx="889000" cy="1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111550</xdr:rowOff>
    </xdr:from>
    <xdr:to>
      <xdr:col>2</xdr:col>
      <xdr:colOff>638175</xdr:colOff>
      <xdr:row>93</xdr:row>
      <xdr:rowOff>142345</xdr:rowOff>
    </xdr:to>
    <xdr:cxnSp macro="">
      <xdr:nvCxnSpPr>
        <xdr:cNvPr id="241" name="直線コネクタ 240"/>
        <xdr:cNvCxnSpPr/>
      </xdr:nvCxnSpPr>
      <xdr:spPr>
        <a:xfrm flipV="1">
          <a:off x="1130300" y="16056400"/>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52341</xdr:rowOff>
    </xdr:from>
    <xdr:to>
      <xdr:col>6</xdr:col>
      <xdr:colOff>561975</xdr:colOff>
      <xdr:row>91</xdr:row>
      <xdr:rowOff>153941</xdr:rowOff>
    </xdr:to>
    <xdr:sp macro="" textlink="">
      <xdr:nvSpPr>
        <xdr:cNvPr id="251" name="円/楕円 250"/>
        <xdr:cNvSpPr/>
      </xdr:nvSpPr>
      <xdr:spPr>
        <a:xfrm>
          <a:off x="4584700" y="156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75218</xdr:rowOff>
    </xdr:from>
    <xdr:ext cx="599010" cy="259045"/>
    <xdr:sp macro="" textlink="">
      <xdr:nvSpPr>
        <xdr:cNvPr id="252" name="扶助費該当値テキスト"/>
        <xdr:cNvSpPr txBox="1"/>
      </xdr:nvSpPr>
      <xdr:spPr>
        <a:xfrm>
          <a:off x="4686300" y="155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123,739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34102</xdr:rowOff>
    </xdr:from>
    <xdr:to>
      <xdr:col>5</xdr:col>
      <xdr:colOff>409575</xdr:colOff>
      <xdr:row>92</xdr:row>
      <xdr:rowOff>135702</xdr:rowOff>
    </xdr:to>
    <xdr:sp macro="" textlink="">
      <xdr:nvSpPr>
        <xdr:cNvPr id="253" name="円/楕円 252"/>
        <xdr:cNvSpPr/>
      </xdr:nvSpPr>
      <xdr:spPr>
        <a:xfrm>
          <a:off x="3746500" y="1580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152229</xdr:rowOff>
    </xdr:from>
    <xdr:ext cx="599010" cy="259045"/>
    <xdr:sp macro="" textlink="">
      <xdr:nvSpPr>
        <xdr:cNvPr id="254" name="テキスト ボックス 253"/>
        <xdr:cNvSpPr txBox="1"/>
      </xdr:nvSpPr>
      <xdr:spPr>
        <a:xfrm>
          <a:off x="3497794" y="1558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107972</xdr:rowOff>
    </xdr:from>
    <xdr:to>
      <xdr:col>4</xdr:col>
      <xdr:colOff>206375</xdr:colOff>
      <xdr:row>93</xdr:row>
      <xdr:rowOff>38122</xdr:rowOff>
    </xdr:to>
    <xdr:sp macro="" textlink="">
      <xdr:nvSpPr>
        <xdr:cNvPr id="255" name="円/楕円 254"/>
        <xdr:cNvSpPr/>
      </xdr:nvSpPr>
      <xdr:spPr>
        <a:xfrm>
          <a:off x="2857500" y="158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54649</xdr:rowOff>
    </xdr:from>
    <xdr:ext cx="599010" cy="259045"/>
    <xdr:sp macro="" textlink="">
      <xdr:nvSpPr>
        <xdr:cNvPr id="256" name="テキスト ボックス 255"/>
        <xdr:cNvSpPr txBox="1"/>
      </xdr:nvSpPr>
      <xdr:spPr>
        <a:xfrm>
          <a:off x="2608794" y="1565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60750</xdr:rowOff>
    </xdr:from>
    <xdr:to>
      <xdr:col>3</xdr:col>
      <xdr:colOff>3175</xdr:colOff>
      <xdr:row>93</xdr:row>
      <xdr:rowOff>162350</xdr:rowOff>
    </xdr:to>
    <xdr:sp macro="" textlink="">
      <xdr:nvSpPr>
        <xdr:cNvPr id="257" name="円/楕円 256"/>
        <xdr:cNvSpPr/>
      </xdr:nvSpPr>
      <xdr:spPr>
        <a:xfrm>
          <a:off x="1968500" y="16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7427</xdr:rowOff>
    </xdr:from>
    <xdr:ext cx="599010" cy="259045"/>
    <xdr:sp macro="" textlink="">
      <xdr:nvSpPr>
        <xdr:cNvPr id="258" name="テキスト ボックス 257"/>
        <xdr:cNvSpPr txBox="1"/>
      </xdr:nvSpPr>
      <xdr:spPr>
        <a:xfrm>
          <a:off x="1719794" y="1578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102,224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91545</xdr:rowOff>
    </xdr:from>
    <xdr:to>
      <xdr:col>1</xdr:col>
      <xdr:colOff>485775</xdr:colOff>
      <xdr:row>94</xdr:row>
      <xdr:rowOff>21695</xdr:rowOff>
    </xdr:to>
    <xdr:sp macro="" textlink="">
      <xdr:nvSpPr>
        <xdr:cNvPr id="259" name="円/楕円 258"/>
        <xdr:cNvSpPr/>
      </xdr:nvSpPr>
      <xdr:spPr>
        <a:xfrm>
          <a:off x="1079500" y="160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38222</xdr:rowOff>
    </xdr:from>
    <xdr:ext cx="599010" cy="259045"/>
    <xdr:sp macro="" textlink="">
      <xdr:nvSpPr>
        <xdr:cNvPr id="260" name="テキスト ボックス 259"/>
        <xdr:cNvSpPr txBox="1"/>
      </xdr:nvSpPr>
      <xdr:spPr>
        <a:xfrm>
          <a:off x="830794" y="1581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164859</xdr:rowOff>
    </xdr:from>
    <xdr:to>
      <xdr:col>15</xdr:col>
      <xdr:colOff>180975</xdr:colOff>
      <xdr:row>34</xdr:row>
      <xdr:rowOff>30886</xdr:rowOff>
    </xdr:to>
    <xdr:cxnSp macro="">
      <xdr:nvCxnSpPr>
        <xdr:cNvPr id="289" name="直線コネクタ 288"/>
        <xdr:cNvCxnSpPr/>
      </xdr:nvCxnSpPr>
      <xdr:spPr>
        <a:xfrm>
          <a:off x="9639300" y="5822709"/>
          <a:ext cx="8382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164859</xdr:rowOff>
    </xdr:from>
    <xdr:to>
      <xdr:col>14</xdr:col>
      <xdr:colOff>28575</xdr:colOff>
      <xdr:row>35</xdr:row>
      <xdr:rowOff>19024</xdr:rowOff>
    </xdr:to>
    <xdr:cxnSp macro="">
      <xdr:nvCxnSpPr>
        <xdr:cNvPr id="292" name="直線コネクタ 291"/>
        <xdr:cNvCxnSpPr/>
      </xdr:nvCxnSpPr>
      <xdr:spPr>
        <a:xfrm flipV="1">
          <a:off x="8750300" y="5822709"/>
          <a:ext cx="889000" cy="19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19024</xdr:rowOff>
    </xdr:from>
    <xdr:to>
      <xdr:col>12</xdr:col>
      <xdr:colOff>511175</xdr:colOff>
      <xdr:row>35</xdr:row>
      <xdr:rowOff>34049</xdr:rowOff>
    </xdr:to>
    <xdr:cxnSp macro="">
      <xdr:nvCxnSpPr>
        <xdr:cNvPr id="295" name="直線コネクタ 294"/>
        <xdr:cNvCxnSpPr/>
      </xdr:nvCxnSpPr>
      <xdr:spPr>
        <a:xfrm flipV="1">
          <a:off x="7861300" y="6019774"/>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34049</xdr:rowOff>
    </xdr:from>
    <xdr:to>
      <xdr:col>11</xdr:col>
      <xdr:colOff>307975</xdr:colOff>
      <xdr:row>35</xdr:row>
      <xdr:rowOff>133324</xdr:rowOff>
    </xdr:to>
    <xdr:cxnSp macro="">
      <xdr:nvCxnSpPr>
        <xdr:cNvPr id="298" name="直線コネクタ 297"/>
        <xdr:cNvCxnSpPr/>
      </xdr:nvCxnSpPr>
      <xdr:spPr>
        <a:xfrm flipV="1">
          <a:off x="6972300" y="6034799"/>
          <a:ext cx="889000" cy="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151536</xdr:rowOff>
    </xdr:from>
    <xdr:to>
      <xdr:col>15</xdr:col>
      <xdr:colOff>231775</xdr:colOff>
      <xdr:row>34</xdr:row>
      <xdr:rowOff>81686</xdr:rowOff>
    </xdr:to>
    <xdr:sp macro="" textlink="">
      <xdr:nvSpPr>
        <xdr:cNvPr id="308" name="円/楕円 307"/>
        <xdr:cNvSpPr/>
      </xdr:nvSpPr>
      <xdr:spPr>
        <a:xfrm>
          <a:off x="104267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2963</xdr:rowOff>
    </xdr:from>
    <xdr:ext cx="534377" cy="259045"/>
    <xdr:sp macro="" textlink="">
      <xdr:nvSpPr>
        <xdr:cNvPr id="309" name="補助費等該当値テキスト"/>
        <xdr:cNvSpPr txBox="1"/>
      </xdr:nvSpPr>
      <xdr:spPr>
        <a:xfrm>
          <a:off x="10528300" y="56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68,568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114059</xdr:rowOff>
    </xdr:from>
    <xdr:to>
      <xdr:col>14</xdr:col>
      <xdr:colOff>79375</xdr:colOff>
      <xdr:row>34</xdr:row>
      <xdr:rowOff>44209</xdr:rowOff>
    </xdr:to>
    <xdr:sp macro="" textlink="">
      <xdr:nvSpPr>
        <xdr:cNvPr id="310" name="円/楕円 309"/>
        <xdr:cNvSpPr/>
      </xdr:nvSpPr>
      <xdr:spPr>
        <a:xfrm>
          <a:off x="9588500" y="57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60736</xdr:rowOff>
    </xdr:from>
    <xdr:ext cx="534377" cy="259045"/>
    <xdr:sp macro="" textlink="">
      <xdr:nvSpPr>
        <xdr:cNvPr id="311" name="テキスト ボックス 310"/>
        <xdr:cNvSpPr txBox="1"/>
      </xdr:nvSpPr>
      <xdr:spPr>
        <a:xfrm>
          <a:off x="9372111" y="55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139674</xdr:rowOff>
    </xdr:from>
    <xdr:to>
      <xdr:col>12</xdr:col>
      <xdr:colOff>561975</xdr:colOff>
      <xdr:row>35</xdr:row>
      <xdr:rowOff>69824</xdr:rowOff>
    </xdr:to>
    <xdr:sp macro="" textlink="">
      <xdr:nvSpPr>
        <xdr:cNvPr id="312" name="円/楕円 311"/>
        <xdr:cNvSpPr/>
      </xdr:nvSpPr>
      <xdr:spPr>
        <a:xfrm>
          <a:off x="8699500" y="59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86351</xdr:rowOff>
    </xdr:from>
    <xdr:ext cx="534377" cy="259045"/>
    <xdr:sp macro="" textlink="">
      <xdr:nvSpPr>
        <xdr:cNvPr id="313" name="テキスト ボックス 312"/>
        <xdr:cNvSpPr txBox="1"/>
      </xdr:nvSpPr>
      <xdr:spPr>
        <a:xfrm>
          <a:off x="8483111" y="57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154699</xdr:rowOff>
    </xdr:from>
    <xdr:to>
      <xdr:col>11</xdr:col>
      <xdr:colOff>358775</xdr:colOff>
      <xdr:row>35</xdr:row>
      <xdr:rowOff>84849</xdr:rowOff>
    </xdr:to>
    <xdr:sp macro="" textlink="">
      <xdr:nvSpPr>
        <xdr:cNvPr id="314" name="円/楕円 313"/>
        <xdr:cNvSpPr/>
      </xdr:nvSpPr>
      <xdr:spPr>
        <a:xfrm>
          <a:off x="7810500" y="59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101376</xdr:rowOff>
    </xdr:from>
    <xdr:ext cx="534377" cy="259045"/>
    <xdr:sp macro="" textlink="">
      <xdr:nvSpPr>
        <xdr:cNvPr id="315" name="テキスト ボックス 314"/>
        <xdr:cNvSpPr txBox="1"/>
      </xdr:nvSpPr>
      <xdr:spPr>
        <a:xfrm>
          <a:off x="7594111" y="57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82524</xdr:rowOff>
    </xdr:from>
    <xdr:to>
      <xdr:col>10</xdr:col>
      <xdr:colOff>155575</xdr:colOff>
      <xdr:row>36</xdr:row>
      <xdr:rowOff>12674</xdr:rowOff>
    </xdr:to>
    <xdr:sp macro="" textlink="">
      <xdr:nvSpPr>
        <xdr:cNvPr id="316" name="円/楕円 315"/>
        <xdr:cNvSpPr/>
      </xdr:nvSpPr>
      <xdr:spPr>
        <a:xfrm>
          <a:off x="6921500" y="60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29201</xdr:rowOff>
    </xdr:from>
    <xdr:ext cx="534377" cy="259045"/>
    <xdr:sp macro="" textlink="">
      <xdr:nvSpPr>
        <xdr:cNvPr id="317" name="テキスト ボックス 316"/>
        <xdr:cNvSpPr txBox="1"/>
      </xdr:nvSpPr>
      <xdr:spPr>
        <a:xfrm>
          <a:off x="6705111" y="58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121386</xdr:rowOff>
    </xdr:from>
    <xdr:to>
      <xdr:col>15</xdr:col>
      <xdr:colOff>180975</xdr:colOff>
      <xdr:row>57</xdr:row>
      <xdr:rowOff>43475</xdr:rowOff>
    </xdr:to>
    <xdr:cxnSp macro="">
      <xdr:nvCxnSpPr>
        <xdr:cNvPr id="346" name="直線コネクタ 345"/>
        <xdr:cNvCxnSpPr/>
      </xdr:nvCxnSpPr>
      <xdr:spPr>
        <a:xfrm>
          <a:off x="9639300" y="9722586"/>
          <a:ext cx="838200" cy="9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63047</xdr:rowOff>
    </xdr:from>
    <xdr:to>
      <xdr:col>14</xdr:col>
      <xdr:colOff>28575</xdr:colOff>
      <xdr:row>56</xdr:row>
      <xdr:rowOff>121386</xdr:rowOff>
    </xdr:to>
    <xdr:cxnSp macro="">
      <xdr:nvCxnSpPr>
        <xdr:cNvPr id="349" name="直線コネクタ 348"/>
        <xdr:cNvCxnSpPr/>
      </xdr:nvCxnSpPr>
      <xdr:spPr>
        <a:xfrm>
          <a:off x="8750300" y="9664247"/>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63047</xdr:rowOff>
    </xdr:from>
    <xdr:to>
      <xdr:col>12</xdr:col>
      <xdr:colOff>511175</xdr:colOff>
      <xdr:row>56</xdr:row>
      <xdr:rowOff>75780</xdr:rowOff>
    </xdr:to>
    <xdr:cxnSp macro="">
      <xdr:nvCxnSpPr>
        <xdr:cNvPr id="352" name="直線コネクタ 351"/>
        <xdr:cNvCxnSpPr/>
      </xdr:nvCxnSpPr>
      <xdr:spPr>
        <a:xfrm flipV="1">
          <a:off x="7861300" y="9664247"/>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75780</xdr:rowOff>
    </xdr:from>
    <xdr:to>
      <xdr:col>11</xdr:col>
      <xdr:colOff>307975</xdr:colOff>
      <xdr:row>56</xdr:row>
      <xdr:rowOff>165844</xdr:rowOff>
    </xdr:to>
    <xdr:cxnSp macro="">
      <xdr:nvCxnSpPr>
        <xdr:cNvPr id="355" name="直線コネクタ 354"/>
        <xdr:cNvCxnSpPr/>
      </xdr:nvCxnSpPr>
      <xdr:spPr>
        <a:xfrm flipV="1">
          <a:off x="6972300" y="9676980"/>
          <a:ext cx="889000" cy="9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164125</xdr:rowOff>
    </xdr:from>
    <xdr:to>
      <xdr:col>15</xdr:col>
      <xdr:colOff>231775</xdr:colOff>
      <xdr:row>57</xdr:row>
      <xdr:rowOff>94275</xdr:rowOff>
    </xdr:to>
    <xdr:sp macro="" textlink="">
      <xdr:nvSpPr>
        <xdr:cNvPr id="365" name="円/楕円 364"/>
        <xdr:cNvSpPr/>
      </xdr:nvSpPr>
      <xdr:spPr>
        <a:xfrm>
          <a:off x="10426700" y="97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15552</xdr:rowOff>
    </xdr:from>
    <xdr:ext cx="534377" cy="259045"/>
    <xdr:sp macro="" textlink="">
      <xdr:nvSpPr>
        <xdr:cNvPr id="366" name="普通建設事業費該当値テキスト"/>
        <xdr:cNvSpPr txBox="1"/>
      </xdr:nvSpPr>
      <xdr:spPr>
        <a:xfrm>
          <a:off x="10528300" y="96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70586</xdr:rowOff>
    </xdr:from>
    <xdr:to>
      <xdr:col>14</xdr:col>
      <xdr:colOff>79375</xdr:colOff>
      <xdr:row>57</xdr:row>
      <xdr:rowOff>736</xdr:rowOff>
    </xdr:to>
    <xdr:sp macro="" textlink="">
      <xdr:nvSpPr>
        <xdr:cNvPr id="367" name="円/楕円 366"/>
        <xdr:cNvSpPr/>
      </xdr:nvSpPr>
      <xdr:spPr>
        <a:xfrm>
          <a:off x="9588500" y="96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17263</xdr:rowOff>
    </xdr:from>
    <xdr:ext cx="599010" cy="259045"/>
    <xdr:sp macro="" textlink="">
      <xdr:nvSpPr>
        <xdr:cNvPr id="368" name="テキスト ボックス 367"/>
        <xdr:cNvSpPr txBox="1"/>
      </xdr:nvSpPr>
      <xdr:spPr>
        <a:xfrm>
          <a:off x="9339794" y="94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12247</xdr:rowOff>
    </xdr:from>
    <xdr:to>
      <xdr:col>12</xdr:col>
      <xdr:colOff>561975</xdr:colOff>
      <xdr:row>56</xdr:row>
      <xdr:rowOff>113847</xdr:rowOff>
    </xdr:to>
    <xdr:sp macro="" textlink="">
      <xdr:nvSpPr>
        <xdr:cNvPr id="369" name="円/楕円 368"/>
        <xdr:cNvSpPr/>
      </xdr:nvSpPr>
      <xdr:spPr>
        <a:xfrm>
          <a:off x="8699500" y="96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130374</xdr:rowOff>
    </xdr:from>
    <xdr:ext cx="599010" cy="259045"/>
    <xdr:sp macro="" textlink="">
      <xdr:nvSpPr>
        <xdr:cNvPr id="370" name="テキスト ボックス 369"/>
        <xdr:cNvSpPr txBox="1"/>
      </xdr:nvSpPr>
      <xdr:spPr>
        <a:xfrm>
          <a:off x="8450794" y="938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24980</xdr:rowOff>
    </xdr:from>
    <xdr:to>
      <xdr:col>11</xdr:col>
      <xdr:colOff>358775</xdr:colOff>
      <xdr:row>56</xdr:row>
      <xdr:rowOff>126580</xdr:rowOff>
    </xdr:to>
    <xdr:sp macro="" textlink="">
      <xdr:nvSpPr>
        <xdr:cNvPr id="371" name="円/楕円 370"/>
        <xdr:cNvSpPr/>
      </xdr:nvSpPr>
      <xdr:spPr>
        <a:xfrm>
          <a:off x="7810500" y="96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143107</xdr:rowOff>
    </xdr:from>
    <xdr:ext cx="599010" cy="259045"/>
    <xdr:sp macro="" textlink="">
      <xdr:nvSpPr>
        <xdr:cNvPr id="372" name="テキスト ボックス 371"/>
        <xdr:cNvSpPr txBox="1"/>
      </xdr:nvSpPr>
      <xdr:spPr>
        <a:xfrm>
          <a:off x="7561794" y="940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115044</xdr:rowOff>
    </xdr:from>
    <xdr:to>
      <xdr:col>10</xdr:col>
      <xdr:colOff>155575</xdr:colOff>
      <xdr:row>57</xdr:row>
      <xdr:rowOff>45194</xdr:rowOff>
    </xdr:to>
    <xdr:sp macro="" textlink="">
      <xdr:nvSpPr>
        <xdr:cNvPr id="373" name="円/楕円 372"/>
        <xdr:cNvSpPr/>
      </xdr:nvSpPr>
      <xdr:spPr>
        <a:xfrm>
          <a:off x="6921500" y="97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61721</xdr:rowOff>
    </xdr:from>
    <xdr:ext cx="599010" cy="259045"/>
    <xdr:sp macro="" textlink="">
      <xdr:nvSpPr>
        <xdr:cNvPr id="374" name="テキスト ボックス 373"/>
        <xdr:cNvSpPr txBox="1"/>
      </xdr:nvSpPr>
      <xdr:spPr>
        <a:xfrm>
          <a:off x="6672794" y="94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5260</xdr:rowOff>
    </xdr:from>
    <xdr:to>
      <xdr:col>15</xdr:col>
      <xdr:colOff>180975</xdr:colOff>
      <xdr:row>77</xdr:row>
      <xdr:rowOff>149786</xdr:rowOff>
    </xdr:to>
    <xdr:cxnSp macro="">
      <xdr:nvCxnSpPr>
        <xdr:cNvPr id="399" name="直線コネクタ 398"/>
        <xdr:cNvCxnSpPr/>
      </xdr:nvCxnSpPr>
      <xdr:spPr>
        <a:xfrm>
          <a:off x="9639300" y="13035460"/>
          <a:ext cx="838200" cy="3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154199</xdr:rowOff>
    </xdr:from>
    <xdr:to>
      <xdr:col>14</xdr:col>
      <xdr:colOff>28575</xdr:colOff>
      <xdr:row>76</xdr:row>
      <xdr:rowOff>5260</xdr:rowOff>
    </xdr:to>
    <xdr:cxnSp macro="">
      <xdr:nvCxnSpPr>
        <xdr:cNvPr id="402" name="直線コネクタ 401"/>
        <xdr:cNvCxnSpPr/>
      </xdr:nvCxnSpPr>
      <xdr:spPr>
        <a:xfrm>
          <a:off x="8750300" y="12841499"/>
          <a:ext cx="889000" cy="19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98986</xdr:rowOff>
    </xdr:from>
    <xdr:to>
      <xdr:col>15</xdr:col>
      <xdr:colOff>231775</xdr:colOff>
      <xdr:row>78</xdr:row>
      <xdr:rowOff>29136</xdr:rowOff>
    </xdr:to>
    <xdr:sp macro="" textlink="">
      <xdr:nvSpPr>
        <xdr:cNvPr id="412" name="円/楕円 411"/>
        <xdr:cNvSpPr/>
      </xdr:nvSpPr>
      <xdr:spPr>
        <a:xfrm>
          <a:off x="10426700" y="133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125910</xdr:rowOff>
    </xdr:from>
    <xdr:to>
      <xdr:col>14</xdr:col>
      <xdr:colOff>79375</xdr:colOff>
      <xdr:row>76</xdr:row>
      <xdr:rowOff>56060</xdr:rowOff>
    </xdr:to>
    <xdr:sp macro="" textlink="">
      <xdr:nvSpPr>
        <xdr:cNvPr id="414" name="円/楕円 413"/>
        <xdr:cNvSpPr/>
      </xdr:nvSpPr>
      <xdr:spPr>
        <a:xfrm>
          <a:off x="9588500" y="129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72587</xdr:rowOff>
    </xdr:from>
    <xdr:ext cx="534377" cy="259045"/>
    <xdr:sp macro="" textlink="">
      <xdr:nvSpPr>
        <xdr:cNvPr id="415" name="テキスト ボックス 414"/>
        <xdr:cNvSpPr txBox="1"/>
      </xdr:nvSpPr>
      <xdr:spPr>
        <a:xfrm>
          <a:off x="9372111" y="127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103399</xdr:rowOff>
    </xdr:from>
    <xdr:to>
      <xdr:col>12</xdr:col>
      <xdr:colOff>561975</xdr:colOff>
      <xdr:row>75</xdr:row>
      <xdr:rowOff>33549</xdr:rowOff>
    </xdr:to>
    <xdr:sp macro="" textlink="">
      <xdr:nvSpPr>
        <xdr:cNvPr id="416" name="円/楕円 415"/>
        <xdr:cNvSpPr/>
      </xdr:nvSpPr>
      <xdr:spPr>
        <a:xfrm>
          <a:off x="8699500" y="127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50076</xdr:rowOff>
    </xdr:from>
    <xdr:ext cx="534377" cy="259045"/>
    <xdr:sp macro="" textlink="">
      <xdr:nvSpPr>
        <xdr:cNvPr id="417" name="テキスト ボックス 416"/>
        <xdr:cNvSpPr txBox="1"/>
      </xdr:nvSpPr>
      <xdr:spPr>
        <a:xfrm>
          <a:off x="8483111" y="125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51746</xdr:rowOff>
    </xdr:from>
    <xdr:to>
      <xdr:col>15</xdr:col>
      <xdr:colOff>180975</xdr:colOff>
      <xdr:row>95</xdr:row>
      <xdr:rowOff>71177</xdr:rowOff>
    </xdr:to>
    <xdr:cxnSp macro="">
      <xdr:nvCxnSpPr>
        <xdr:cNvPr id="446" name="直線コネクタ 445"/>
        <xdr:cNvCxnSpPr/>
      </xdr:nvCxnSpPr>
      <xdr:spPr>
        <a:xfrm flipV="1">
          <a:off x="9639300" y="15825146"/>
          <a:ext cx="838200" cy="5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71177</xdr:rowOff>
    </xdr:from>
    <xdr:to>
      <xdr:col>14</xdr:col>
      <xdr:colOff>28575</xdr:colOff>
      <xdr:row>97</xdr:row>
      <xdr:rowOff>14427</xdr:rowOff>
    </xdr:to>
    <xdr:cxnSp macro="">
      <xdr:nvCxnSpPr>
        <xdr:cNvPr id="449" name="直線コネクタ 448"/>
        <xdr:cNvCxnSpPr/>
      </xdr:nvCxnSpPr>
      <xdr:spPr>
        <a:xfrm flipV="1">
          <a:off x="8750300" y="16358927"/>
          <a:ext cx="889000" cy="2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946</xdr:rowOff>
    </xdr:from>
    <xdr:to>
      <xdr:col>15</xdr:col>
      <xdr:colOff>231775</xdr:colOff>
      <xdr:row>92</xdr:row>
      <xdr:rowOff>102546</xdr:rowOff>
    </xdr:to>
    <xdr:sp macro="" textlink="">
      <xdr:nvSpPr>
        <xdr:cNvPr id="459" name="円/楕円 458"/>
        <xdr:cNvSpPr/>
      </xdr:nvSpPr>
      <xdr:spPr>
        <a:xfrm>
          <a:off x="10426700" y="157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23823</xdr:rowOff>
    </xdr:from>
    <xdr:ext cx="534377" cy="259045"/>
    <xdr:sp macro="" textlink="">
      <xdr:nvSpPr>
        <xdr:cNvPr id="460" name="普通建設事業費 （ うち更新整備　）該当値テキスト"/>
        <xdr:cNvSpPr txBox="1"/>
      </xdr:nvSpPr>
      <xdr:spPr>
        <a:xfrm>
          <a:off x="10528300" y="156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62,617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20377</xdr:rowOff>
    </xdr:from>
    <xdr:to>
      <xdr:col>14</xdr:col>
      <xdr:colOff>79375</xdr:colOff>
      <xdr:row>95</xdr:row>
      <xdr:rowOff>121977</xdr:rowOff>
    </xdr:to>
    <xdr:sp macro="" textlink="">
      <xdr:nvSpPr>
        <xdr:cNvPr id="461" name="円/楕円 460"/>
        <xdr:cNvSpPr/>
      </xdr:nvSpPr>
      <xdr:spPr>
        <a:xfrm>
          <a:off x="9588500" y="163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138504</xdr:rowOff>
    </xdr:from>
    <xdr:ext cx="534377" cy="259045"/>
    <xdr:sp macro="" textlink="">
      <xdr:nvSpPr>
        <xdr:cNvPr id="462" name="テキスト ボックス 461"/>
        <xdr:cNvSpPr txBox="1"/>
      </xdr:nvSpPr>
      <xdr:spPr>
        <a:xfrm>
          <a:off x="9372111" y="160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135077</xdr:rowOff>
    </xdr:from>
    <xdr:to>
      <xdr:col>12</xdr:col>
      <xdr:colOff>561975</xdr:colOff>
      <xdr:row>97</xdr:row>
      <xdr:rowOff>65227</xdr:rowOff>
    </xdr:to>
    <xdr:sp macro="" textlink="">
      <xdr:nvSpPr>
        <xdr:cNvPr id="463" name="円/楕円 462"/>
        <xdr:cNvSpPr/>
      </xdr:nvSpPr>
      <xdr:spPr>
        <a:xfrm>
          <a:off x="86995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56354</xdr:rowOff>
    </xdr:from>
    <xdr:ext cx="534377" cy="259045"/>
    <xdr:sp macro="" textlink="">
      <xdr:nvSpPr>
        <xdr:cNvPr id="464" name="テキスト ボックス 463"/>
        <xdr:cNvSpPr txBox="1"/>
      </xdr:nvSpPr>
      <xdr:spPr>
        <a:xfrm>
          <a:off x="8483111" y="166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8" name="テキスト ボックス 47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2" name="テキスト ボックス 48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2959</xdr:rowOff>
    </xdr:from>
    <xdr:to>
      <xdr:col>23</xdr:col>
      <xdr:colOff>516889</xdr:colOff>
      <xdr:row>39</xdr:row>
      <xdr:rowOff>44450</xdr:rowOff>
    </xdr:to>
    <xdr:cxnSp macro="">
      <xdr:nvCxnSpPr>
        <xdr:cNvPr id="488" name="直線コネクタ 487"/>
        <xdr:cNvCxnSpPr/>
      </xdr:nvCxnSpPr>
      <xdr:spPr>
        <a:xfrm flipV="1">
          <a:off x="16317595" y="5660809"/>
          <a:ext cx="1269" cy="10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82884</xdr:rowOff>
    </xdr:from>
    <xdr:ext cx="249299" cy="259045"/>
    <xdr:sp macro="" textlink="">
      <xdr:nvSpPr>
        <xdr:cNvPr id="489" name="災害復旧事業費最小値テキスト"/>
        <xdr:cNvSpPr txBox="1"/>
      </xdr:nvSpPr>
      <xdr:spPr>
        <a:xfrm>
          <a:off x="16370300" y="67694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121086</xdr:rowOff>
    </xdr:from>
    <xdr:ext cx="534377" cy="259045"/>
    <xdr:sp macro="" textlink="">
      <xdr:nvSpPr>
        <xdr:cNvPr id="491" name="災害復旧事業費最大値テキスト"/>
        <xdr:cNvSpPr txBox="1"/>
      </xdr:nvSpPr>
      <xdr:spPr>
        <a:xfrm>
          <a:off x="16370300" y="54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33</xdr:row>
      <xdr:rowOff>2959</xdr:rowOff>
    </xdr:from>
    <xdr:to>
      <xdr:col>23</xdr:col>
      <xdr:colOff>606425</xdr:colOff>
      <xdr:row>33</xdr:row>
      <xdr:rowOff>2959</xdr:rowOff>
    </xdr:to>
    <xdr:cxnSp macro="">
      <xdr:nvCxnSpPr>
        <xdr:cNvPr id="492" name="直線コネクタ 491"/>
        <xdr:cNvCxnSpPr/>
      </xdr:nvCxnSpPr>
      <xdr:spPr>
        <a:xfrm>
          <a:off x="16230600" y="566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126898</xdr:rowOff>
    </xdr:from>
    <xdr:to>
      <xdr:col>23</xdr:col>
      <xdr:colOff>517525</xdr:colOff>
      <xdr:row>39</xdr:row>
      <xdr:rowOff>2311</xdr:rowOff>
    </xdr:to>
    <xdr:cxnSp macro="">
      <xdr:nvCxnSpPr>
        <xdr:cNvPr id="493" name="直線コネクタ 492"/>
        <xdr:cNvCxnSpPr/>
      </xdr:nvCxnSpPr>
      <xdr:spPr>
        <a:xfrm>
          <a:off x="15481300" y="6299098"/>
          <a:ext cx="838200" cy="3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127334</xdr:rowOff>
    </xdr:from>
    <xdr:ext cx="378565" cy="259045"/>
    <xdr:sp macro="" textlink="">
      <xdr:nvSpPr>
        <xdr:cNvPr id="494" name="災害復旧事業費平均値テキスト"/>
        <xdr:cNvSpPr txBox="1"/>
      </xdr:nvSpPr>
      <xdr:spPr>
        <a:xfrm>
          <a:off x="16370300" y="66424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148907</xdr:rowOff>
    </xdr:from>
    <xdr:to>
      <xdr:col>23</xdr:col>
      <xdr:colOff>568325</xdr:colOff>
      <xdr:row>39</xdr:row>
      <xdr:rowOff>79057</xdr:rowOff>
    </xdr:to>
    <xdr:sp macro="" textlink="">
      <xdr:nvSpPr>
        <xdr:cNvPr id="495" name="フローチャート : 判断 494"/>
        <xdr:cNvSpPr/>
      </xdr:nvSpPr>
      <xdr:spPr>
        <a:xfrm>
          <a:off x="162687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91199</xdr:rowOff>
    </xdr:from>
    <xdr:to>
      <xdr:col>22</xdr:col>
      <xdr:colOff>365125</xdr:colOff>
      <xdr:row>36</xdr:row>
      <xdr:rowOff>126898</xdr:rowOff>
    </xdr:to>
    <xdr:cxnSp macro="">
      <xdr:nvCxnSpPr>
        <xdr:cNvPr id="496" name="直線コネクタ 495"/>
        <xdr:cNvCxnSpPr/>
      </xdr:nvCxnSpPr>
      <xdr:spPr>
        <a:xfrm>
          <a:off x="14592300" y="5406149"/>
          <a:ext cx="889000" cy="8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148527</xdr:rowOff>
    </xdr:from>
    <xdr:to>
      <xdr:col>22</xdr:col>
      <xdr:colOff>415925</xdr:colOff>
      <xdr:row>39</xdr:row>
      <xdr:rowOff>78677</xdr:rowOff>
    </xdr:to>
    <xdr:sp macro="" textlink="">
      <xdr:nvSpPr>
        <xdr:cNvPr id="497" name="フローチャート : 判断 496"/>
        <xdr:cNvSpPr/>
      </xdr:nvSpPr>
      <xdr:spPr>
        <a:xfrm>
          <a:off x="15430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69804</xdr:rowOff>
    </xdr:from>
    <xdr:ext cx="378565" cy="259045"/>
    <xdr:sp macro="" textlink="">
      <xdr:nvSpPr>
        <xdr:cNvPr id="498" name="テキスト ボックス 497"/>
        <xdr:cNvSpPr txBox="1"/>
      </xdr:nvSpPr>
      <xdr:spPr>
        <a:xfrm>
          <a:off x="15292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91199</xdr:rowOff>
    </xdr:from>
    <xdr:to>
      <xdr:col>21</xdr:col>
      <xdr:colOff>161925</xdr:colOff>
      <xdr:row>36</xdr:row>
      <xdr:rowOff>74244</xdr:rowOff>
    </xdr:to>
    <xdr:cxnSp macro="">
      <xdr:nvCxnSpPr>
        <xdr:cNvPr id="499" name="直線コネクタ 498"/>
        <xdr:cNvCxnSpPr/>
      </xdr:nvCxnSpPr>
      <xdr:spPr>
        <a:xfrm flipV="1">
          <a:off x="13703300" y="5406149"/>
          <a:ext cx="889000" cy="84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16929</xdr:rowOff>
    </xdr:from>
    <xdr:to>
      <xdr:col>21</xdr:col>
      <xdr:colOff>212725</xdr:colOff>
      <xdr:row>38</xdr:row>
      <xdr:rowOff>118529</xdr:rowOff>
    </xdr:to>
    <xdr:sp macro="" textlink="">
      <xdr:nvSpPr>
        <xdr:cNvPr id="500" name="フローチャート : 判断 499"/>
        <xdr:cNvSpPr/>
      </xdr:nvSpPr>
      <xdr:spPr>
        <a:xfrm>
          <a:off x="14541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109656</xdr:rowOff>
    </xdr:from>
    <xdr:ext cx="469744" cy="259045"/>
    <xdr:sp macro="" textlink="">
      <xdr:nvSpPr>
        <xdr:cNvPr id="501" name="テキスト ボックス 500"/>
        <xdr:cNvSpPr txBox="1"/>
      </xdr:nvSpPr>
      <xdr:spPr>
        <a:xfrm>
          <a:off x="14357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74244</xdr:rowOff>
    </xdr:from>
    <xdr:to>
      <xdr:col>19</xdr:col>
      <xdr:colOff>644525</xdr:colOff>
      <xdr:row>39</xdr:row>
      <xdr:rowOff>44450</xdr:rowOff>
    </xdr:to>
    <xdr:cxnSp macro="">
      <xdr:nvCxnSpPr>
        <xdr:cNvPr id="502" name="直線コネクタ 501"/>
        <xdr:cNvCxnSpPr/>
      </xdr:nvCxnSpPr>
      <xdr:spPr>
        <a:xfrm flipV="1">
          <a:off x="12814300" y="6246444"/>
          <a:ext cx="889000" cy="4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5918</xdr:rowOff>
    </xdr:from>
    <xdr:to>
      <xdr:col>20</xdr:col>
      <xdr:colOff>9525</xdr:colOff>
      <xdr:row>38</xdr:row>
      <xdr:rowOff>107518</xdr:rowOff>
    </xdr:to>
    <xdr:sp macro="" textlink="">
      <xdr:nvSpPr>
        <xdr:cNvPr id="503" name="フローチャート : 判断 502"/>
        <xdr:cNvSpPr/>
      </xdr:nvSpPr>
      <xdr:spPr>
        <a:xfrm>
          <a:off x="13652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98645</xdr:rowOff>
    </xdr:from>
    <xdr:ext cx="469744" cy="259045"/>
    <xdr:sp macro="" textlink="">
      <xdr:nvSpPr>
        <xdr:cNvPr id="504" name="テキスト ボックス 503"/>
        <xdr:cNvSpPr txBox="1"/>
      </xdr:nvSpPr>
      <xdr:spPr>
        <a:xfrm>
          <a:off x="13468427" y="66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153137</xdr:rowOff>
    </xdr:from>
    <xdr:to>
      <xdr:col>18</xdr:col>
      <xdr:colOff>492125</xdr:colOff>
      <xdr:row>38</xdr:row>
      <xdr:rowOff>83286</xdr:rowOff>
    </xdr:to>
    <xdr:sp macro="" textlink="">
      <xdr:nvSpPr>
        <xdr:cNvPr id="505" name="フローチャート : 判断 504"/>
        <xdr:cNvSpPr/>
      </xdr:nvSpPr>
      <xdr:spPr>
        <a:xfrm>
          <a:off x="12763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99814</xdr:rowOff>
    </xdr:from>
    <xdr:ext cx="469744" cy="259045"/>
    <xdr:sp macro="" textlink="">
      <xdr:nvSpPr>
        <xdr:cNvPr id="506" name="テキスト ボックス 505"/>
        <xdr:cNvSpPr txBox="1"/>
      </xdr:nvSpPr>
      <xdr:spPr>
        <a:xfrm>
          <a:off x="12579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122961</xdr:rowOff>
    </xdr:from>
    <xdr:to>
      <xdr:col>23</xdr:col>
      <xdr:colOff>568325</xdr:colOff>
      <xdr:row>39</xdr:row>
      <xdr:rowOff>53111</xdr:rowOff>
    </xdr:to>
    <xdr:sp macro="" textlink="">
      <xdr:nvSpPr>
        <xdr:cNvPr id="512" name="円/楕円 511"/>
        <xdr:cNvSpPr/>
      </xdr:nvSpPr>
      <xdr:spPr>
        <a:xfrm>
          <a:off x="162687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82338</xdr:rowOff>
    </xdr:from>
    <xdr:ext cx="469744" cy="259045"/>
    <xdr:sp macro="" textlink="">
      <xdr:nvSpPr>
        <xdr:cNvPr id="513" name="災害復旧事業費該当値テキスト"/>
        <xdr:cNvSpPr txBox="1"/>
      </xdr:nvSpPr>
      <xdr:spPr>
        <a:xfrm>
          <a:off x="16370300" y="64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76098</xdr:rowOff>
    </xdr:from>
    <xdr:to>
      <xdr:col>22</xdr:col>
      <xdr:colOff>415925</xdr:colOff>
      <xdr:row>37</xdr:row>
      <xdr:rowOff>6248</xdr:rowOff>
    </xdr:to>
    <xdr:sp macro="" textlink="">
      <xdr:nvSpPr>
        <xdr:cNvPr id="514" name="円/楕円 513"/>
        <xdr:cNvSpPr/>
      </xdr:nvSpPr>
      <xdr:spPr>
        <a:xfrm>
          <a:off x="15430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22775</xdr:rowOff>
    </xdr:from>
    <xdr:ext cx="534377" cy="259045"/>
    <xdr:sp macro="" textlink="">
      <xdr:nvSpPr>
        <xdr:cNvPr id="515" name="テキスト ボックス 514"/>
        <xdr:cNvSpPr txBox="1"/>
      </xdr:nvSpPr>
      <xdr:spPr>
        <a:xfrm>
          <a:off x="15214111" y="60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40399</xdr:rowOff>
    </xdr:from>
    <xdr:to>
      <xdr:col>21</xdr:col>
      <xdr:colOff>212725</xdr:colOff>
      <xdr:row>31</xdr:row>
      <xdr:rowOff>141999</xdr:rowOff>
    </xdr:to>
    <xdr:sp macro="" textlink="">
      <xdr:nvSpPr>
        <xdr:cNvPr id="516" name="円/楕円 515"/>
        <xdr:cNvSpPr/>
      </xdr:nvSpPr>
      <xdr:spPr>
        <a:xfrm>
          <a:off x="14541500" y="53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158526</xdr:rowOff>
    </xdr:from>
    <xdr:ext cx="534377" cy="259045"/>
    <xdr:sp macro="" textlink="">
      <xdr:nvSpPr>
        <xdr:cNvPr id="517" name="テキスト ボックス 516"/>
        <xdr:cNvSpPr txBox="1"/>
      </xdr:nvSpPr>
      <xdr:spPr>
        <a:xfrm>
          <a:off x="14325111" y="51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23444</xdr:rowOff>
    </xdr:from>
    <xdr:to>
      <xdr:col>20</xdr:col>
      <xdr:colOff>9525</xdr:colOff>
      <xdr:row>36</xdr:row>
      <xdr:rowOff>125044</xdr:rowOff>
    </xdr:to>
    <xdr:sp macro="" textlink="">
      <xdr:nvSpPr>
        <xdr:cNvPr id="518" name="円/楕円 517"/>
        <xdr:cNvSpPr/>
      </xdr:nvSpPr>
      <xdr:spPr>
        <a:xfrm>
          <a:off x="13652500" y="6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141571</xdr:rowOff>
    </xdr:from>
    <xdr:ext cx="534377" cy="259045"/>
    <xdr:sp macro="" textlink="">
      <xdr:nvSpPr>
        <xdr:cNvPr id="519" name="テキスト ボックス 518"/>
        <xdr:cNvSpPr txBox="1"/>
      </xdr:nvSpPr>
      <xdr:spPr>
        <a:xfrm>
          <a:off x="13436111" y="59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0" name="円/楕円 51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1" name="テキスト ボックス 520"/>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1" name="直線コネクタ 58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2" name="テキスト ボックス 581"/>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3" name="直線コネクタ 58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4" name="テキスト ボックス 58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5" name="直線コネクタ 58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6" name="テキスト ボックス 58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8" name="テキスト ボックス 58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9" name="直線コネクタ 58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90" name="テキスト ボックス 58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1" name="直線コネクタ 59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2" name="テキスト ボックス 59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3" name="直線コネクタ 59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4" name="テキスト ボックス 59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8" name="直線コネクタ 597"/>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9"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600" name="直線コネクタ 599"/>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601"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2" name="直線コネクタ 601"/>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95580</xdr:rowOff>
    </xdr:from>
    <xdr:to>
      <xdr:col>23</xdr:col>
      <xdr:colOff>517525</xdr:colOff>
      <xdr:row>71</xdr:row>
      <xdr:rowOff>105653</xdr:rowOff>
    </xdr:to>
    <xdr:cxnSp macro="">
      <xdr:nvCxnSpPr>
        <xdr:cNvPr id="603" name="直線コネクタ 602"/>
        <xdr:cNvCxnSpPr/>
      </xdr:nvCxnSpPr>
      <xdr:spPr>
        <a:xfrm flipV="1">
          <a:off x="15481300" y="12268530"/>
          <a:ext cx="8382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4"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5" name="フローチャート : 判断 604"/>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84165</xdr:rowOff>
    </xdr:from>
    <xdr:to>
      <xdr:col>22</xdr:col>
      <xdr:colOff>365125</xdr:colOff>
      <xdr:row>71</xdr:row>
      <xdr:rowOff>105653</xdr:rowOff>
    </xdr:to>
    <xdr:cxnSp macro="">
      <xdr:nvCxnSpPr>
        <xdr:cNvPr id="606" name="直線コネクタ 605"/>
        <xdr:cNvCxnSpPr/>
      </xdr:nvCxnSpPr>
      <xdr:spPr>
        <a:xfrm>
          <a:off x="14592300" y="1225711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7" name="フローチャート : 判断 606"/>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8" name="テキスト ボックス 607"/>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134542</xdr:rowOff>
    </xdr:from>
    <xdr:to>
      <xdr:col>21</xdr:col>
      <xdr:colOff>161925</xdr:colOff>
      <xdr:row>71</xdr:row>
      <xdr:rowOff>84165</xdr:rowOff>
    </xdr:to>
    <xdr:cxnSp macro="">
      <xdr:nvCxnSpPr>
        <xdr:cNvPr id="609" name="直線コネクタ 608"/>
        <xdr:cNvCxnSpPr/>
      </xdr:nvCxnSpPr>
      <xdr:spPr>
        <a:xfrm>
          <a:off x="13703300" y="12136042"/>
          <a:ext cx="889000" cy="1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10" name="フローチャート : 判断 609"/>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11" name="テキスト ボックス 610"/>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134542</xdr:rowOff>
    </xdr:from>
    <xdr:to>
      <xdr:col>19</xdr:col>
      <xdr:colOff>644525</xdr:colOff>
      <xdr:row>71</xdr:row>
      <xdr:rowOff>85522</xdr:rowOff>
    </xdr:to>
    <xdr:cxnSp macro="">
      <xdr:nvCxnSpPr>
        <xdr:cNvPr id="612" name="直線コネクタ 611"/>
        <xdr:cNvCxnSpPr/>
      </xdr:nvCxnSpPr>
      <xdr:spPr>
        <a:xfrm flipV="1">
          <a:off x="12814300" y="12136042"/>
          <a:ext cx="889000" cy="1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3" name="フローチャート : 判断 612"/>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4" name="テキスト ボックス 613"/>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5" name="フローチャート : 判断 614"/>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6" name="テキスト ボックス 615"/>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44780</xdr:rowOff>
    </xdr:from>
    <xdr:to>
      <xdr:col>23</xdr:col>
      <xdr:colOff>568325</xdr:colOff>
      <xdr:row>71</xdr:row>
      <xdr:rowOff>146380</xdr:rowOff>
    </xdr:to>
    <xdr:sp macro="" textlink="">
      <xdr:nvSpPr>
        <xdr:cNvPr id="622" name="円/楕円 621"/>
        <xdr:cNvSpPr/>
      </xdr:nvSpPr>
      <xdr:spPr>
        <a:xfrm>
          <a:off x="16268700" y="122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131157</xdr:rowOff>
    </xdr:from>
    <xdr:ext cx="534377" cy="259045"/>
    <xdr:sp macro="" textlink="">
      <xdr:nvSpPr>
        <xdr:cNvPr id="623" name="公債費該当値テキスト"/>
        <xdr:cNvSpPr txBox="1"/>
      </xdr:nvSpPr>
      <xdr:spPr>
        <a:xfrm>
          <a:off x="16370300" y="12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99,088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54853</xdr:rowOff>
    </xdr:from>
    <xdr:to>
      <xdr:col>22</xdr:col>
      <xdr:colOff>415925</xdr:colOff>
      <xdr:row>71</xdr:row>
      <xdr:rowOff>156453</xdr:rowOff>
    </xdr:to>
    <xdr:sp macro="" textlink="">
      <xdr:nvSpPr>
        <xdr:cNvPr id="624" name="円/楕円 623"/>
        <xdr:cNvSpPr/>
      </xdr:nvSpPr>
      <xdr:spPr>
        <a:xfrm>
          <a:off x="15430500" y="122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1530</xdr:rowOff>
    </xdr:from>
    <xdr:ext cx="534377" cy="259045"/>
    <xdr:sp macro="" textlink="">
      <xdr:nvSpPr>
        <xdr:cNvPr id="625" name="テキスト ボックス 624"/>
        <xdr:cNvSpPr txBox="1"/>
      </xdr:nvSpPr>
      <xdr:spPr>
        <a:xfrm>
          <a:off x="15214111" y="1200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33365</xdr:rowOff>
    </xdr:from>
    <xdr:to>
      <xdr:col>21</xdr:col>
      <xdr:colOff>212725</xdr:colOff>
      <xdr:row>71</xdr:row>
      <xdr:rowOff>134965</xdr:rowOff>
    </xdr:to>
    <xdr:sp macro="" textlink="">
      <xdr:nvSpPr>
        <xdr:cNvPr id="626" name="円/楕円 625"/>
        <xdr:cNvSpPr/>
      </xdr:nvSpPr>
      <xdr:spPr>
        <a:xfrm>
          <a:off x="14541500" y="122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151492</xdr:rowOff>
    </xdr:from>
    <xdr:ext cx="534377" cy="259045"/>
    <xdr:sp macro="" textlink="">
      <xdr:nvSpPr>
        <xdr:cNvPr id="627" name="テキスト ボックス 626"/>
        <xdr:cNvSpPr txBox="1"/>
      </xdr:nvSpPr>
      <xdr:spPr>
        <a:xfrm>
          <a:off x="14325111" y="1198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99,887</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83742</xdr:rowOff>
    </xdr:from>
    <xdr:to>
      <xdr:col>20</xdr:col>
      <xdr:colOff>9525</xdr:colOff>
      <xdr:row>71</xdr:row>
      <xdr:rowOff>13892</xdr:rowOff>
    </xdr:to>
    <xdr:sp macro="" textlink="">
      <xdr:nvSpPr>
        <xdr:cNvPr id="628" name="円/楕円 627"/>
        <xdr:cNvSpPr/>
      </xdr:nvSpPr>
      <xdr:spPr>
        <a:xfrm>
          <a:off x="13652500" y="120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30419</xdr:rowOff>
    </xdr:from>
    <xdr:ext cx="599010" cy="259045"/>
    <xdr:sp macro="" textlink="">
      <xdr:nvSpPr>
        <xdr:cNvPr id="629" name="テキスト ボックス 628"/>
        <xdr:cNvSpPr txBox="1"/>
      </xdr:nvSpPr>
      <xdr:spPr>
        <a:xfrm>
          <a:off x="13403794" y="1186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108,361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34722</xdr:rowOff>
    </xdr:from>
    <xdr:to>
      <xdr:col>18</xdr:col>
      <xdr:colOff>492125</xdr:colOff>
      <xdr:row>71</xdr:row>
      <xdr:rowOff>136322</xdr:rowOff>
    </xdr:to>
    <xdr:sp macro="" textlink="">
      <xdr:nvSpPr>
        <xdr:cNvPr id="630" name="円/楕円 629"/>
        <xdr:cNvSpPr/>
      </xdr:nvSpPr>
      <xdr:spPr>
        <a:xfrm>
          <a:off x="12763500" y="122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152849</xdr:rowOff>
    </xdr:from>
    <xdr:ext cx="534377" cy="259045"/>
    <xdr:sp macro="" textlink="">
      <xdr:nvSpPr>
        <xdr:cNvPr id="631" name="テキスト ボックス 630"/>
        <xdr:cNvSpPr txBox="1"/>
      </xdr:nvSpPr>
      <xdr:spPr>
        <a:xfrm>
          <a:off x="12547111" y="119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7" name="テキスト ボックス 64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9" name="テキスト ボックス 64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3" name="直線コネクタ 652"/>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4"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5" name="直線コネクタ 654"/>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6"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7" name="直線コネクタ 656"/>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56947</xdr:rowOff>
    </xdr:from>
    <xdr:to>
      <xdr:col>23</xdr:col>
      <xdr:colOff>517525</xdr:colOff>
      <xdr:row>96</xdr:row>
      <xdr:rowOff>157705</xdr:rowOff>
    </xdr:to>
    <xdr:cxnSp macro="">
      <xdr:nvCxnSpPr>
        <xdr:cNvPr id="658" name="直線コネクタ 657"/>
        <xdr:cNvCxnSpPr/>
      </xdr:nvCxnSpPr>
      <xdr:spPr>
        <a:xfrm>
          <a:off x="15481300" y="16344697"/>
          <a:ext cx="838200" cy="2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9"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60" name="フローチャート : 判断 659"/>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56947</xdr:rowOff>
    </xdr:from>
    <xdr:to>
      <xdr:col>22</xdr:col>
      <xdr:colOff>365125</xdr:colOff>
      <xdr:row>97</xdr:row>
      <xdr:rowOff>29003</xdr:rowOff>
    </xdr:to>
    <xdr:cxnSp macro="">
      <xdr:nvCxnSpPr>
        <xdr:cNvPr id="661" name="直線コネクタ 660"/>
        <xdr:cNvCxnSpPr/>
      </xdr:nvCxnSpPr>
      <xdr:spPr>
        <a:xfrm flipV="1">
          <a:off x="14592300" y="16344697"/>
          <a:ext cx="889000" cy="3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2" name="フローチャート : 判断 661"/>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3" name="テキスト ボックス 662"/>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29003</xdr:rowOff>
    </xdr:from>
    <xdr:to>
      <xdr:col>21</xdr:col>
      <xdr:colOff>161925</xdr:colOff>
      <xdr:row>97</xdr:row>
      <xdr:rowOff>155949</xdr:rowOff>
    </xdr:to>
    <xdr:cxnSp macro="">
      <xdr:nvCxnSpPr>
        <xdr:cNvPr id="664" name="直線コネクタ 663"/>
        <xdr:cNvCxnSpPr/>
      </xdr:nvCxnSpPr>
      <xdr:spPr>
        <a:xfrm flipV="1">
          <a:off x="13703300" y="16659653"/>
          <a:ext cx="889000" cy="1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5" name="フローチャート : 判断 664"/>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23627</xdr:rowOff>
    </xdr:from>
    <xdr:ext cx="534377" cy="259045"/>
    <xdr:sp macro="" textlink="">
      <xdr:nvSpPr>
        <xdr:cNvPr id="666" name="テキスト ボックス 665"/>
        <xdr:cNvSpPr txBox="1"/>
      </xdr:nvSpPr>
      <xdr:spPr>
        <a:xfrm>
          <a:off x="14325111" y="16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135430</xdr:rowOff>
    </xdr:from>
    <xdr:to>
      <xdr:col>19</xdr:col>
      <xdr:colOff>644525</xdr:colOff>
      <xdr:row>97</xdr:row>
      <xdr:rowOff>155949</xdr:rowOff>
    </xdr:to>
    <xdr:cxnSp macro="">
      <xdr:nvCxnSpPr>
        <xdr:cNvPr id="667" name="直線コネクタ 666"/>
        <xdr:cNvCxnSpPr/>
      </xdr:nvCxnSpPr>
      <xdr:spPr>
        <a:xfrm>
          <a:off x="12814300" y="16594630"/>
          <a:ext cx="889000" cy="19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8" name="フローチャート : 判断 667"/>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9" name="テキスト ボックス 668"/>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70" name="フローチャート : 判断 669"/>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108264</xdr:rowOff>
    </xdr:from>
    <xdr:ext cx="534377" cy="259045"/>
    <xdr:sp macro="" textlink="">
      <xdr:nvSpPr>
        <xdr:cNvPr id="671" name="テキスト ボックス 670"/>
        <xdr:cNvSpPr txBox="1"/>
      </xdr:nvSpPr>
      <xdr:spPr>
        <a:xfrm>
          <a:off x="12547111" y="167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106905</xdr:rowOff>
    </xdr:from>
    <xdr:to>
      <xdr:col>23</xdr:col>
      <xdr:colOff>568325</xdr:colOff>
      <xdr:row>97</xdr:row>
      <xdr:rowOff>37055</xdr:rowOff>
    </xdr:to>
    <xdr:sp macro="" textlink="">
      <xdr:nvSpPr>
        <xdr:cNvPr id="677" name="円/楕円 676"/>
        <xdr:cNvSpPr/>
      </xdr:nvSpPr>
      <xdr:spPr>
        <a:xfrm>
          <a:off x="16268700" y="165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129782</xdr:rowOff>
    </xdr:from>
    <xdr:ext cx="534377" cy="259045"/>
    <xdr:sp macro="" textlink="">
      <xdr:nvSpPr>
        <xdr:cNvPr id="678" name="積立金該当値テキスト"/>
        <xdr:cNvSpPr txBox="1"/>
      </xdr:nvSpPr>
      <xdr:spPr>
        <a:xfrm>
          <a:off x="16370300" y="164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6147</xdr:rowOff>
    </xdr:from>
    <xdr:to>
      <xdr:col>22</xdr:col>
      <xdr:colOff>415925</xdr:colOff>
      <xdr:row>95</xdr:row>
      <xdr:rowOff>107747</xdr:rowOff>
    </xdr:to>
    <xdr:sp macro="" textlink="">
      <xdr:nvSpPr>
        <xdr:cNvPr id="679" name="円/楕円 678"/>
        <xdr:cNvSpPr/>
      </xdr:nvSpPr>
      <xdr:spPr>
        <a:xfrm>
          <a:off x="15430500" y="162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124274</xdr:rowOff>
    </xdr:from>
    <xdr:ext cx="534377" cy="259045"/>
    <xdr:sp macro="" textlink="">
      <xdr:nvSpPr>
        <xdr:cNvPr id="680" name="テキスト ボックス 679"/>
        <xdr:cNvSpPr txBox="1"/>
      </xdr:nvSpPr>
      <xdr:spPr>
        <a:xfrm>
          <a:off x="15214111" y="160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149653</xdr:rowOff>
    </xdr:from>
    <xdr:to>
      <xdr:col>21</xdr:col>
      <xdr:colOff>212725</xdr:colOff>
      <xdr:row>97</xdr:row>
      <xdr:rowOff>79803</xdr:rowOff>
    </xdr:to>
    <xdr:sp macro="" textlink="">
      <xdr:nvSpPr>
        <xdr:cNvPr id="681" name="円/楕円 680"/>
        <xdr:cNvSpPr/>
      </xdr:nvSpPr>
      <xdr:spPr>
        <a:xfrm>
          <a:off x="14541500" y="166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96330</xdr:rowOff>
    </xdr:from>
    <xdr:ext cx="534377" cy="259045"/>
    <xdr:sp macro="" textlink="">
      <xdr:nvSpPr>
        <xdr:cNvPr id="682" name="テキスト ボックス 681"/>
        <xdr:cNvSpPr txBox="1"/>
      </xdr:nvSpPr>
      <xdr:spPr>
        <a:xfrm>
          <a:off x="14325111" y="1638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105149</xdr:rowOff>
    </xdr:from>
    <xdr:to>
      <xdr:col>20</xdr:col>
      <xdr:colOff>9525</xdr:colOff>
      <xdr:row>98</xdr:row>
      <xdr:rowOff>35299</xdr:rowOff>
    </xdr:to>
    <xdr:sp macro="" textlink="">
      <xdr:nvSpPr>
        <xdr:cNvPr id="683" name="円/楕円 682"/>
        <xdr:cNvSpPr/>
      </xdr:nvSpPr>
      <xdr:spPr>
        <a:xfrm>
          <a:off x="13652500" y="167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26426</xdr:rowOff>
    </xdr:from>
    <xdr:ext cx="534377" cy="259045"/>
    <xdr:sp macro="" textlink="">
      <xdr:nvSpPr>
        <xdr:cNvPr id="684" name="テキスト ボックス 683"/>
        <xdr:cNvSpPr txBox="1"/>
      </xdr:nvSpPr>
      <xdr:spPr>
        <a:xfrm>
          <a:off x="13436111" y="1682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84630</xdr:rowOff>
    </xdr:from>
    <xdr:to>
      <xdr:col>18</xdr:col>
      <xdr:colOff>492125</xdr:colOff>
      <xdr:row>97</xdr:row>
      <xdr:rowOff>14780</xdr:rowOff>
    </xdr:to>
    <xdr:sp macro="" textlink="">
      <xdr:nvSpPr>
        <xdr:cNvPr id="685" name="円/楕円 684"/>
        <xdr:cNvSpPr/>
      </xdr:nvSpPr>
      <xdr:spPr>
        <a:xfrm>
          <a:off x="12763500" y="165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31307</xdr:rowOff>
    </xdr:from>
    <xdr:ext cx="534377" cy="259045"/>
    <xdr:sp macro="" textlink="">
      <xdr:nvSpPr>
        <xdr:cNvPr id="686" name="テキスト ボックス 685"/>
        <xdr:cNvSpPr txBox="1"/>
      </xdr:nvSpPr>
      <xdr:spPr>
        <a:xfrm>
          <a:off x="12547111" y="1631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2" name="直線コネクタ 711"/>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5"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6" name="直線コネクタ 715"/>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7" name="直線コネクタ 71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8"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9" name="フローチャート : 判断 718"/>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37592</xdr:rowOff>
    </xdr:from>
    <xdr:to>
      <xdr:col>31</xdr:col>
      <xdr:colOff>34925</xdr:colOff>
      <xdr:row>39</xdr:row>
      <xdr:rowOff>98878</xdr:rowOff>
    </xdr:to>
    <xdr:cxnSp macro="">
      <xdr:nvCxnSpPr>
        <xdr:cNvPr id="720" name="直線コネクタ 719"/>
        <xdr:cNvCxnSpPr/>
      </xdr:nvCxnSpPr>
      <xdr:spPr>
        <a:xfrm>
          <a:off x="20434300" y="6724142"/>
          <a:ext cx="889000" cy="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21" name="フローチャート : 判断 720"/>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2" name="テキスト ボックス 721"/>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37592</xdr:rowOff>
    </xdr:from>
    <xdr:to>
      <xdr:col>29</xdr:col>
      <xdr:colOff>517525</xdr:colOff>
      <xdr:row>39</xdr:row>
      <xdr:rowOff>97355</xdr:rowOff>
    </xdr:to>
    <xdr:cxnSp macro="">
      <xdr:nvCxnSpPr>
        <xdr:cNvPr id="723" name="直線コネクタ 722"/>
        <xdr:cNvCxnSpPr/>
      </xdr:nvCxnSpPr>
      <xdr:spPr>
        <a:xfrm flipV="1">
          <a:off x="19545300" y="6724142"/>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4" name="フローチャート : 判断 723"/>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5" name="テキスト ボックス 724"/>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68507</xdr:rowOff>
    </xdr:from>
    <xdr:to>
      <xdr:col>28</xdr:col>
      <xdr:colOff>314325</xdr:colOff>
      <xdr:row>39</xdr:row>
      <xdr:rowOff>97355</xdr:rowOff>
    </xdr:to>
    <xdr:cxnSp macro="">
      <xdr:nvCxnSpPr>
        <xdr:cNvPr id="726" name="直線コネクタ 725"/>
        <xdr:cNvCxnSpPr/>
      </xdr:nvCxnSpPr>
      <xdr:spPr>
        <a:xfrm>
          <a:off x="18656300" y="6755057"/>
          <a:ext cx="8890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7" name="フローチャート : 判断 726"/>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8" name="テキスト ボックス 727"/>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9" name="フローチャート : 判断 728"/>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30" name="テキスト ボックス 729"/>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6" name="円/楕円 73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158242</xdr:rowOff>
    </xdr:from>
    <xdr:to>
      <xdr:col>29</xdr:col>
      <xdr:colOff>568325</xdr:colOff>
      <xdr:row>39</xdr:row>
      <xdr:rowOff>88392</xdr:rowOff>
    </xdr:to>
    <xdr:sp macro="" textlink="">
      <xdr:nvSpPr>
        <xdr:cNvPr id="740" name="円/楕円 739"/>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79519</xdr:rowOff>
    </xdr:from>
    <xdr:ext cx="378565" cy="259045"/>
    <xdr:sp macro="" textlink="">
      <xdr:nvSpPr>
        <xdr:cNvPr id="741" name="テキスト ボックス 740"/>
        <xdr:cNvSpPr txBox="1"/>
      </xdr:nvSpPr>
      <xdr:spPr>
        <a:xfrm>
          <a:off x="20245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46555</xdr:rowOff>
    </xdr:from>
    <xdr:to>
      <xdr:col>28</xdr:col>
      <xdr:colOff>365125</xdr:colOff>
      <xdr:row>39</xdr:row>
      <xdr:rowOff>148155</xdr:rowOff>
    </xdr:to>
    <xdr:sp macro="" textlink="">
      <xdr:nvSpPr>
        <xdr:cNvPr id="742" name="円/楕円 741"/>
        <xdr:cNvSpPr/>
      </xdr:nvSpPr>
      <xdr:spPr>
        <a:xfrm>
          <a:off x="19494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139282</xdr:rowOff>
    </xdr:from>
    <xdr:ext cx="313932" cy="259045"/>
    <xdr:sp macro="" textlink="">
      <xdr:nvSpPr>
        <xdr:cNvPr id="743" name="テキスト ボックス 742"/>
        <xdr:cNvSpPr txBox="1"/>
      </xdr:nvSpPr>
      <xdr:spPr>
        <a:xfrm>
          <a:off x="19388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17707</xdr:rowOff>
    </xdr:from>
    <xdr:to>
      <xdr:col>27</xdr:col>
      <xdr:colOff>161925</xdr:colOff>
      <xdr:row>39</xdr:row>
      <xdr:rowOff>119307</xdr:rowOff>
    </xdr:to>
    <xdr:sp macro="" textlink="">
      <xdr:nvSpPr>
        <xdr:cNvPr id="744" name="円/楕円 743"/>
        <xdr:cNvSpPr/>
      </xdr:nvSpPr>
      <xdr:spPr>
        <a:xfrm>
          <a:off x="18605500" y="67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110434</xdr:rowOff>
    </xdr:from>
    <xdr:ext cx="378565" cy="259045"/>
    <xdr:sp macro="" textlink="">
      <xdr:nvSpPr>
        <xdr:cNvPr id="745" name="テキスト ボックス 744"/>
        <xdr:cNvSpPr txBox="1"/>
      </xdr:nvSpPr>
      <xdr:spPr>
        <a:xfrm>
          <a:off x="18467017" y="679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7" name="直線コネクタ 766"/>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70"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71" name="直線コネクタ 770"/>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49037</xdr:rowOff>
    </xdr:from>
    <xdr:to>
      <xdr:col>32</xdr:col>
      <xdr:colOff>187325</xdr:colOff>
      <xdr:row>56</xdr:row>
      <xdr:rowOff>105135</xdr:rowOff>
    </xdr:to>
    <xdr:cxnSp macro="">
      <xdr:nvCxnSpPr>
        <xdr:cNvPr id="772" name="直線コネクタ 771"/>
        <xdr:cNvCxnSpPr/>
      </xdr:nvCxnSpPr>
      <xdr:spPr>
        <a:xfrm flipV="1">
          <a:off x="21323300" y="9650237"/>
          <a:ext cx="8382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3"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4" name="フローチャート : 判断 773"/>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105135</xdr:rowOff>
    </xdr:from>
    <xdr:to>
      <xdr:col>31</xdr:col>
      <xdr:colOff>34925</xdr:colOff>
      <xdr:row>57</xdr:row>
      <xdr:rowOff>102758</xdr:rowOff>
    </xdr:to>
    <xdr:cxnSp macro="">
      <xdr:nvCxnSpPr>
        <xdr:cNvPr id="775" name="直線コネクタ 774"/>
        <xdr:cNvCxnSpPr/>
      </xdr:nvCxnSpPr>
      <xdr:spPr>
        <a:xfrm flipV="1">
          <a:off x="20434300" y="9706335"/>
          <a:ext cx="889000" cy="16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6" name="フローチャート : 判断 775"/>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7" name="テキスト ボックス 776"/>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30521</xdr:rowOff>
    </xdr:from>
    <xdr:to>
      <xdr:col>29</xdr:col>
      <xdr:colOff>517525</xdr:colOff>
      <xdr:row>57</xdr:row>
      <xdr:rowOff>102758</xdr:rowOff>
    </xdr:to>
    <xdr:cxnSp macro="">
      <xdr:nvCxnSpPr>
        <xdr:cNvPr id="778" name="直線コネクタ 777"/>
        <xdr:cNvCxnSpPr/>
      </xdr:nvCxnSpPr>
      <xdr:spPr>
        <a:xfrm>
          <a:off x="19545300" y="9460271"/>
          <a:ext cx="889000" cy="4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9" name="フローチャート : 判断 778"/>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80" name="テキスト ボックス 779"/>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30521</xdr:rowOff>
    </xdr:from>
    <xdr:to>
      <xdr:col>28</xdr:col>
      <xdr:colOff>314325</xdr:colOff>
      <xdr:row>55</xdr:row>
      <xdr:rowOff>33538</xdr:rowOff>
    </xdr:to>
    <xdr:cxnSp macro="">
      <xdr:nvCxnSpPr>
        <xdr:cNvPr id="781" name="直線コネクタ 780"/>
        <xdr:cNvCxnSpPr/>
      </xdr:nvCxnSpPr>
      <xdr:spPr>
        <a:xfrm flipV="1">
          <a:off x="18656300" y="946027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2" name="フローチャート : 判断 781"/>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3" name="テキスト ボックス 782"/>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4" name="フローチャート : 判断 783"/>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5" name="テキスト ボックス 784"/>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169687</xdr:rowOff>
    </xdr:from>
    <xdr:to>
      <xdr:col>32</xdr:col>
      <xdr:colOff>238125</xdr:colOff>
      <xdr:row>56</xdr:row>
      <xdr:rowOff>99837</xdr:rowOff>
    </xdr:to>
    <xdr:sp macro="" textlink="">
      <xdr:nvSpPr>
        <xdr:cNvPr id="791" name="円/楕円 790"/>
        <xdr:cNvSpPr/>
      </xdr:nvSpPr>
      <xdr:spPr>
        <a:xfrm>
          <a:off x="22110700" y="95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21114</xdr:rowOff>
    </xdr:from>
    <xdr:ext cx="469744" cy="259045"/>
    <xdr:sp macro="" textlink="">
      <xdr:nvSpPr>
        <xdr:cNvPr id="792" name="貸付金該当値テキスト"/>
        <xdr:cNvSpPr txBox="1"/>
      </xdr:nvSpPr>
      <xdr:spPr>
        <a:xfrm>
          <a:off x="22212300" y="94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54335</xdr:rowOff>
    </xdr:from>
    <xdr:to>
      <xdr:col>31</xdr:col>
      <xdr:colOff>85725</xdr:colOff>
      <xdr:row>56</xdr:row>
      <xdr:rowOff>155935</xdr:rowOff>
    </xdr:to>
    <xdr:sp macro="" textlink="">
      <xdr:nvSpPr>
        <xdr:cNvPr id="793" name="円/楕円 792"/>
        <xdr:cNvSpPr/>
      </xdr:nvSpPr>
      <xdr:spPr>
        <a:xfrm>
          <a:off x="21272500" y="96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1012</xdr:rowOff>
    </xdr:from>
    <xdr:ext cx="469744" cy="259045"/>
    <xdr:sp macro="" textlink="">
      <xdr:nvSpPr>
        <xdr:cNvPr id="794" name="テキスト ボックス 793"/>
        <xdr:cNvSpPr txBox="1"/>
      </xdr:nvSpPr>
      <xdr:spPr>
        <a:xfrm>
          <a:off x="21088427" y="943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51958</xdr:rowOff>
    </xdr:from>
    <xdr:to>
      <xdr:col>29</xdr:col>
      <xdr:colOff>568325</xdr:colOff>
      <xdr:row>57</xdr:row>
      <xdr:rowOff>153558</xdr:rowOff>
    </xdr:to>
    <xdr:sp macro="" textlink="">
      <xdr:nvSpPr>
        <xdr:cNvPr id="795" name="円/楕円 794"/>
        <xdr:cNvSpPr/>
      </xdr:nvSpPr>
      <xdr:spPr>
        <a:xfrm>
          <a:off x="20383500" y="98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144685</xdr:rowOff>
    </xdr:from>
    <xdr:ext cx="469744" cy="259045"/>
    <xdr:sp macro="" textlink="">
      <xdr:nvSpPr>
        <xdr:cNvPr id="796" name="テキスト ボックス 795"/>
        <xdr:cNvSpPr txBox="1"/>
      </xdr:nvSpPr>
      <xdr:spPr>
        <a:xfrm>
          <a:off x="20199427" y="991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151171</xdr:rowOff>
    </xdr:from>
    <xdr:to>
      <xdr:col>28</xdr:col>
      <xdr:colOff>365125</xdr:colOff>
      <xdr:row>55</xdr:row>
      <xdr:rowOff>81321</xdr:rowOff>
    </xdr:to>
    <xdr:sp macro="" textlink="">
      <xdr:nvSpPr>
        <xdr:cNvPr id="797" name="円/楕円 796"/>
        <xdr:cNvSpPr/>
      </xdr:nvSpPr>
      <xdr:spPr>
        <a:xfrm>
          <a:off x="19494500" y="94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97848</xdr:rowOff>
    </xdr:from>
    <xdr:ext cx="534377" cy="259045"/>
    <xdr:sp macro="" textlink="">
      <xdr:nvSpPr>
        <xdr:cNvPr id="798" name="テキスト ボックス 797"/>
        <xdr:cNvSpPr txBox="1"/>
      </xdr:nvSpPr>
      <xdr:spPr>
        <a:xfrm>
          <a:off x="19278111" y="91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154188</xdr:rowOff>
    </xdr:from>
    <xdr:to>
      <xdr:col>27</xdr:col>
      <xdr:colOff>161925</xdr:colOff>
      <xdr:row>55</xdr:row>
      <xdr:rowOff>84338</xdr:rowOff>
    </xdr:to>
    <xdr:sp macro="" textlink="">
      <xdr:nvSpPr>
        <xdr:cNvPr id="799" name="円/楕円 798"/>
        <xdr:cNvSpPr/>
      </xdr:nvSpPr>
      <xdr:spPr>
        <a:xfrm>
          <a:off x="18605500" y="94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100865</xdr:rowOff>
    </xdr:from>
    <xdr:ext cx="534377" cy="259045"/>
    <xdr:sp macro="" textlink="">
      <xdr:nvSpPr>
        <xdr:cNvPr id="800" name="テキスト ボックス 799"/>
        <xdr:cNvSpPr txBox="1"/>
      </xdr:nvSpPr>
      <xdr:spPr>
        <a:xfrm>
          <a:off x="18389111" y="918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7" name="直線コネクタ 826"/>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8"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9" name="直線コネクタ 828"/>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30"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31" name="直線コネクタ 830"/>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104267</xdr:rowOff>
    </xdr:from>
    <xdr:to>
      <xdr:col>32</xdr:col>
      <xdr:colOff>187325</xdr:colOff>
      <xdr:row>74</xdr:row>
      <xdr:rowOff>168765</xdr:rowOff>
    </xdr:to>
    <xdr:cxnSp macro="">
      <xdr:nvCxnSpPr>
        <xdr:cNvPr id="832" name="直線コネクタ 831"/>
        <xdr:cNvCxnSpPr/>
      </xdr:nvCxnSpPr>
      <xdr:spPr>
        <a:xfrm flipV="1">
          <a:off x="21323300" y="12791567"/>
          <a:ext cx="8382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3"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4" name="フローチャート : 判断 833"/>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168765</xdr:rowOff>
    </xdr:from>
    <xdr:to>
      <xdr:col>31</xdr:col>
      <xdr:colOff>34925</xdr:colOff>
      <xdr:row>75</xdr:row>
      <xdr:rowOff>46137</xdr:rowOff>
    </xdr:to>
    <xdr:cxnSp macro="">
      <xdr:nvCxnSpPr>
        <xdr:cNvPr id="835" name="直線コネクタ 834"/>
        <xdr:cNvCxnSpPr/>
      </xdr:nvCxnSpPr>
      <xdr:spPr>
        <a:xfrm flipV="1">
          <a:off x="20434300" y="12856065"/>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6" name="フローチャート : 判断 835"/>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7" name="テキスト ボックス 836"/>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46137</xdr:rowOff>
    </xdr:from>
    <xdr:to>
      <xdr:col>29</xdr:col>
      <xdr:colOff>517525</xdr:colOff>
      <xdr:row>75</xdr:row>
      <xdr:rowOff>72638</xdr:rowOff>
    </xdr:to>
    <xdr:cxnSp macro="">
      <xdr:nvCxnSpPr>
        <xdr:cNvPr id="838" name="直線コネクタ 837"/>
        <xdr:cNvCxnSpPr/>
      </xdr:nvCxnSpPr>
      <xdr:spPr>
        <a:xfrm flipV="1">
          <a:off x="19545300" y="12904887"/>
          <a:ext cx="889000" cy="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9" name="フローチャート : 判断 838"/>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40" name="テキスト ボックス 839"/>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72638</xdr:rowOff>
    </xdr:from>
    <xdr:to>
      <xdr:col>28</xdr:col>
      <xdr:colOff>314325</xdr:colOff>
      <xdr:row>75</xdr:row>
      <xdr:rowOff>137855</xdr:rowOff>
    </xdr:to>
    <xdr:cxnSp macro="">
      <xdr:nvCxnSpPr>
        <xdr:cNvPr id="841" name="直線コネクタ 840"/>
        <xdr:cNvCxnSpPr/>
      </xdr:nvCxnSpPr>
      <xdr:spPr>
        <a:xfrm flipV="1">
          <a:off x="18656300" y="12931388"/>
          <a:ext cx="889000" cy="6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2" name="フローチャート : 判断 841"/>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3" name="テキスト ボックス 842"/>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4" name="フローチャート : 判断 843"/>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5" name="テキスト ボックス 844"/>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53467</xdr:rowOff>
    </xdr:from>
    <xdr:to>
      <xdr:col>32</xdr:col>
      <xdr:colOff>238125</xdr:colOff>
      <xdr:row>74</xdr:row>
      <xdr:rowOff>155067</xdr:rowOff>
    </xdr:to>
    <xdr:sp macro="" textlink="">
      <xdr:nvSpPr>
        <xdr:cNvPr id="851" name="円/楕円 850"/>
        <xdr:cNvSpPr/>
      </xdr:nvSpPr>
      <xdr:spPr>
        <a:xfrm>
          <a:off x="22110700" y="12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76344</xdr:rowOff>
    </xdr:from>
    <xdr:ext cx="534377" cy="259045"/>
    <xdr:sp macro="" textlink="">
      <xdr:nvSpPr>
        <xdr:cNvPr id="852" name="繰出金該当値テキスト"/>
        <xdr:cNvSpPr txBox="1"/>
      </xdr:nvSpPr>
      <xdr:spPr>
        <a:xfrm>
          <a:off x="22212300" y="125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117965</xdr:rowOff>
    </xdr:from>
    <xdr:to>
      <xdr:col>31</xdr:col>
      <xdr:colOff>85725</xdr:colOff>
      <xdr:row>75</xdr:row>
      <xdr:rowOff>48115</xdr:rowOff>
    </xdr:to>
    <xdr:sp macro="" textlink="">
      <xdr:nvSpPr>
        <xdr:cNvPr id="853" name="円/楕円 852"/>
        <xdr:cNvSpPr/>
      </xdr:nvSpPr>
      <xdr:spPr>
        <a:xfrm>
          <a:off x="21272500" y="128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64642</xdr:rowOff>
    </xdr:from>
    <xdr:ext cx="534377" cy="259045"/>
    <xdr:sp macro="" textlink="">
      <xdr:nvSpPr>
        <xdr:cNvPr id="854" name="テキスト ボックス 853"/>
        <xdr:cNvSpPr txBox="1"/>
      </xdr:nvSpPr>
      <xdr:spPr>
        <a:xfrm>
          <a:off x="21056111" y="125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166787</xdr:rowOff>
    </xdr:from>
    <xdr:to>
      <xdr:col>29</xdr:col>
      <xdr:colOff>568325</xdr:colOff>
      <xdr:row>75</xdr:row>
      <xdr:rowOff>96937</xdr:rowOff>
    </xdr:to>
    <xdr:sp macro="" textlink="">
      <xdr:nvSpPr>
        <xdr:cNvPr id="855" name="円/楕円 854"/>
        <xdr:cNvSpPr/>
      </xdr:nvSpPr>
      <xdr:spPr>
        <a:xfrm>
          <a:off x="20383500" y="128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113464</xdr:rowOff>
    </xdr:from>
    <xdr:ext cx="534377" cy="259045"/>
    <xdr:sp macro="" textlink="">
      <xdr:nvSpPr>
        <xdr:cNvPr id="856" name="テキスト ボックス 855"/>
        <xdr:cNvSpPr txBox="1"/>
      </xdr:nvSpPr>
      <xdr:spPr>
        <a:xfrm>
          <a:off x="20167111" y="126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21838</xdr:rowOff>
    </xdr:from>
    <xdr:to>
      <xdr:col>28</xdr:col>
      <xdr:colOff>365125</xdr:colOff>
      <xdr:row>75</xdr:row>
      <xdr:rowOff>123438</xdr:rowOff>
    </xdr:to>
    <xdr:sp macro="" textlink="">
      <xdr:nvSpPr>
        <xdr:cNvPr id="857" name="円/楕円 856"/>
        <xdr:cNvSpPr/>
      </xdr:nvSpPr>
      <xdr:spPr>
        <a:xfrm>
          <a:off x="19494500" y="128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139965</xdr:rowOff>
    </xdr:from>
    <xdr:ext cx="534377" cy="259045"/>
    <xdr:sp macro="" textlink="">
      <xdr:nvSpPr>
        <xdr:cNvPr id="858" name="テキスト ボックス 857"/>
        <xdr:cNvSpPr txBox="1"/>
      </xdr:nvSpPr>
      <xdr:spPr>
        <a:xfrm>
          <a:off x="19278111" y="126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87055</xdr:rowOff>
    </xdr:from>
    <xdr:to>
      <xdr:col>27</xdr:col>
      <xdr:colOff>161925</xdr:colOff>
      <xdr:row>76</xdr:row>
      <xdr:rowOff>17205</xdr:rowOff>
    </xdr:to>
    <xdr:sp macro="" textlink="">
      <xdr:nvSpPr>
        <xdr:cNvPr id="859" name="円/楕円 858"/>
        <xdr:cNvSpPr/>
      </xdr:nvSpPr>
      <xdr:spPr>
        <a:xfrm>
          <a:off x="18605500" y="129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33732</xdr:rowOff>
    </xdr:from>
    <xdr:ext cx="534377" cy="259045"/>
    <xdr:sp macro="" textlink="">
      <xdr:nvSpPr>
        <xdr:cNvPr id="860" name="テキスト ボックス 859"/>
        <xdr:cNvSpPr txBox="1"/>
      </xdr:nvSpPr>
      <xdr:spPr>
        <a:xfrm>
          <a:off x="18389111" y="127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○歳出決算総額は、住民一人当たり</a:t>
          </a:r>
          <a:r>
            <a:rPr kumimoji="1" lang="en-US" altLang="ja-JP" sz="1050">
              <a:latin typeface="ＭＳ Ｐゴシック"/>
            </a:rPr>
            <a:t>688</a:t>
          </a:r>
          <a:r>
            <a:rPr kumimoji="1" lang="ja-JP" altLang="en-US" sz="1050">
              <a:latin typeface="ＭＳ Ｐゴシック"/>
            </a:rPr>
            <a:t>千円となっている。主な構成項目である普通建設事業費は、住民一人当たり</a:t>
          </a:r>
          <a:r>
            <a:rPr kumimoji="1" lang="en-US" altLang="ja-JP" sz="1050">
              <a:latin typeface="ＭＳ Ｐゴシック"/>
            </a:rPr>
            <a:t>90</a:t>
          </a:r>
          <a:r>
            <a:rPr kumimoji="1" lang="ja-JP" altLang="en-US" sz="1050">
              <a:latin typeface="ＭＳ Ｐゴシック"/>
            </a:rPr>
            <a:t>千円となっており、高い水準となっている。今後は公共施設等総合管理計画や中期財政計画に基づいた、「集中と選択」をテーマとした事業実施に努める必要がある。</a:t>
          </a:r>
        </a:p>
        <a:p>
          <a:r>
            <a:rPr kumimoji="1" lang="ja-JP" altLang="en-US" sz="1050">
              <a:latin typeface="ＭＳ Ｐゴシック"/>
            </a:rPr>
            <a:t>○人件費は住民一人当たり</a:t>
          </a:r>
          <a:r>
            <a:rPr kumimoji="1" lang="en-US" altLang="ja-JP" sz="1050">
              <a:latin typeface="ＭＳ Ｐゴシック"/>
            </a:rPr>
            <a:t>105</a:t>
          </a:r>
          <a:r>
            <a:rPr kumimoji="1" lang="ja-JP" altLang="en-US" sz="1050">
              <a:latin typeface="ＭＳ Ｐゴシック"/>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050">
              <a:latin typeface="ＭＳ Ｐゴシック"/>
            </a:rPr>
            <a:t>○物件費・補助費等は住民一人当たりそれぞれ</a:t>
          </a:r>
          <a:r>
            <a:rPr kumimoji="1" lang="en-US" altLang="ja-JP" sz="1050">
              <a:latin typeface="ＭＳ Ｐゴシック"/>
            </a:rPr>
            <a:t>75</a:t>
          </a:r>
          <a:r>
            <a:rPr kumimoji="1" lang="ja-JP" altLang="en-US" sz="1050">
              <a:latin typeface="ＭＳ Ｐゴシック"/>
            </a:rPr>
            <a:t>千円・</a:t>
          </a:r>
          <a:r>
            <a:rPr kumimoji="1" lang="en-US" altLang="ja-JP" sz="1050">
              <a:latin typeface="ＭＳ Ｐゴシック"/>
            </a:rPr>
            <a:t>69</a:t>
          </a:r>
          <a:r>
            <a:rPr kumimoji="1" lang="ja-JP" altLang="en-US" sz="1050">
              <a:latin typeface="ＭＳ Ｐゴシック"/>
            </a:rPr>
            <a:t>千円となっており、類似団体と比較して一人当たりコストが高い状況となっている。これらについては、</a:t>
          </a:r>
          <a:r>
            <a:rPr kumimoji="1" lang="en-US" altLang="ja-JP" sz="1050">
              <a:latin typeface="ＭＳ Ｐゴシック"/>
            </a:rPr>
            <a:t>33</a:t>
          </a:r>
          <a:r>
            <a:rPr kumimoji="1" lang="ja-JP" altLang="en-US" sz="1050">
              <a:latin typeface="ＭＳ Ｐゴシック"/>
            </a:rPr>
            <a:t>年度まで年</a:t>
          </a:r>
          <a:r>
            <a:rPr kumimoji="1" lang="en-US" altLang="ja-JP" sz="1050">
              <a:latin typeface="ＭＳ Ｐゴシック"/>
            </a:rPr>
            <a:t>2</a:t>
          </a:r>
          <a:r>
            <a:rPr kumimoji="1" lang="ja-JP" altLang="en-US" sz="1050">
              <a:latin typeface="ＭＳ Ｐゴシック"/>
            </a:rPr>
            <a:t>％の削減を行う方針であり、行財政改革実施計画の確実な履行が必要である。</a:t>
          </a:r>
        </a:p>
        <a:p>
          <a:r>
            <a:rPr kumimoji="1" lang="ja-JP" altLang="en-US" sz="1050">
              <a:latin typeface="ＭＳ Ｐゴシック"/>
            </a:rPr>
            <a:t>○災害復旧事業費は住民一人当たり</a:t>
          </a:r>
          <a:r>
            <a:rPr kumimoji="1" lang="en-US" altLang="ja-JP" sz="1050">
              <a:latin typeface="ＭＳ Ｐゴシック"/>
            </a:rPr>
            <a:t>1</a:t>
          </a:r>
          <a:r>
            <a:rPr kumimoji="1" lang="ja-JP" altLang="en-US" sz="1050">
              <a:latin typeface="ＭＳ Ｐゴシック"/>
            </a:rPr>
            <a:t>千円となっており、類似団体と比較してほぼ同水準となっているが、</a:t>
          </a:r>
          <a:r>
            <a:rPr kumimoji="1" lang="en-US" altLang="ja-JP" sz="1050">
              <a:latin typeface="ＭＳ Ｐゴシック"/>
            </a:rPr>
            <a:t>29</a:t>
          </a:r>
          <a:r>
            <a:rPr kumimoji="1" lang="ja-JP" altLang="en-US" sz="1050">
              <a:latin typeface="ＭＳ Ｐゴシック"/>
            </a:rPr>
            <a:t>年</a:t>
          </a:r>
          <a:r>
            <a:rPr kumimoji="1" lang="en-US" altLang="ja-JP" sz="1050">
              <a:latin typeface="ＭＳ Ｐゴシック"/>
            </a:rPr>
            <a:t>7</a:t>
          </a:r>
          <a:r>
            <a:rPr kumimoji="1" lang="ja-JP" altLang="en-US" sz="1050">
              <a:latin typeface="ＭＳ Ｐゴシック"/>
            </a:rPr>
            <a:t>月に発生した豪雨災害等により今後は類似団体と比較して増加する見込である。</a:t>
          </a:r>
        </a:p>
        <a:p>
          <a:r>
            <a:rPr kumimoji="1" lang="ja-JP" altLang="en-US" sz="1050">
              <a:latin typeface="ＭＳ Ｐゴシック"/>
            </a:rPr>
            <a:t>○公債費は住民一人あたり</a:t>
          </a:r>
          <a:r>
            <a:rPr kumimoji="1" lang="en-US" altLang="ja-JP" sz="1050">
              <a:latin typeface="ＭＳ Ｐゴシック"/>
            </a:rPr>
            <a:t>99</a:t>
          </a:r>
          <a:r>
            <a:rPr kumimoji="1" lang="ja-JP" altLang="en-US" sz="1050">
              <a:latin typeface="ＭＳ Ｐゴシック"/>
            </a:rPr>
            <a:t>千円となっており、類似団体と比較して一人当たりコストが高い状況となっている。これは、繰上償還の実施や</a:t>
          </a:r>
          <a:r>
            <a:rPr kumimoji="1" lang="en-US" altLang="ja-JP" sz="1050">
              <a:latin typeface="ＭＳ Ｐゴシック"/>
            </a:rPr>
            <a:t>27</a:t>
          </a:r>
          <a:r>
            <a:rPr kumimoji="1" lang="ja-JP" altLang="en-US" sz="1050">
              <a:latin typeface="ＭＳ Ｐゴシック"/>
            </a:rPr>
            <a:t>年度までを集中投資期間として建設事業等を行ったことが原因となっているが、交付税算入の手厚い過疎債や合併特例債の借入を行うなどして、財政状況の健全化に努めている。</a:t>
          </a:r>
        </a:p>
        <a:p>
          <a:r>
            <a:rPr kumimoji="1" lang="ja-JP" altLang="en-US" sz="1050">
              <a:latin typeface="ＭＳ Ｐゴシック"/>
            </a:rPr>
            <a:t>○積立金は住民一人あたり</a:t>
          </a:r>
          <a:r>
            <a:rPr kumimoji="1" lang="en-US" altLang="ja-JP" sz="1050">
              <a:latin typeface="ＭＳ Ｐゴシック"/>
            </a:rPr>
            <a:t>36</a:t>
          </a:r>
          <a:r>
            <a:rPr kumimoji="1" lang="ja-JP" altLang="en-US" sz="1050">
              <a:latin typeface="ＭＳ Ｐゴシック"/>
            </a:rPr>
            <a:t>千円となっており、類似団体と比較して一人当たりコストが高い状況となっている。これはふるさと寄附金の増加に伴うふるさと応援基金への積立金の増加が原因となっており、今後も高い水準で推移し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56,042
55,421
690.66
39,153,865
38,538,573
556,290
20,621,855
55,560,532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147015</xdr:rowOff>
    </xdr:from>
    <xdr:to>
      <xdr:col>6</xdr:col>
      <xdr:colOff>511175</xdr:colOff>
      <xdr:row>32</xdr:row>
      <xdr:rowOff>32258</xdr:rowOff>
    </xdr:to>
    <xdr:cxnSp macro="">
      <xdr:nvCxnSpPr>
        <xdr:cNvPr id="59" name="直線コネクタ 58"/>
        <xdr:cNvCxnSpPr/>
      </xdr:nvCxnSpPr>
      <xdr:spPr>
        <a:xfrm>
          <a:off x="3797300" y="5461965"/>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125984</xdr:rowOff>
    </xdr:from>
    <xdr:to>
      <xdr:col>5</xdr:col>
      <xdr:colOff>358775</xdr:colOff>
      <xdr:row>31</xdr:row>
      <xdr:rowOff>147015</xdr:rowOff>
    </xdr:to>
    <xdr:cxnSp macro="">
      <xdr:nvCxnSpPr>
        <xdr:cNvPr id="62" name="直線コネクタ 61"/>
        <xdr:cNvCxnSpPr/>
      </xdr:nvCxnSpPr>
      <xdr:spPr>
        <a:xfrm>
          <a:off x="2908300" y="544093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125984</xdr:rowOff>
    </xdr:from>
    <xdr:to>
      <xdr:col>4</xdr:col>
      <xdr:colOff>155575</xdr:colOff>
      <xdr:row>32</xdr:row>
      <xdr:rowOff>29515</xdr:rowOff>
    </xdr:to>
    <xdr:cxnSp macro="">
      <xdr:nvCxnSpPr>
        <xdr:cNvPr id="65" name="直線コネクタ 64"/>
        <xdr:cNvCxnSpPr/>
      </xdr:nvCxnSpPr>
      <xdr:spPr>
        <a:xfrm flipV="1">
          <a:off x="2019300" y="544093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104953</xdr:rowOff>
    </xdr:from>
    <xdr:to>
      <xdr:col>2</xdr:col>
      <xdr:colOff>638175</xdr:colOff>
      <xdr:row>32</xdr:row>
      <xdr:rowOff>29515</xdr:rowOff>
    </xdr:to>
    <xdr:cxnSp macro="">
      <xdr:nvCxnSpPr>
        <xdr:cNvPr id="68" name="直線コネクタ 67"/>
        <xdr:cNvCxnSpPr/>
      </xdr:nvCxnSpPr>
      <xdr:spPr>
        <a:xfrm>
          <a:off x="1130300" y="541990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152908</xdr:rowOff>
    </xdr:from>
    <xdr:to>
      <xdr:col>6</xdr:col>
      <xdr:colOff>561975</xdr:colOff>
      <xdr:row>32</xdr:row>
      <xdr:rowOff>83058</xdr:rowOff>
    </xdr:to>
    <xdr:sp macro="" textlink="">
      <xdr:nvSpPr>
        <xdr:cNvPr id="78" name="円/楕円 77"/>
        <xdr:cNvSpPr/>
      </xdr:nvSpPr>
      <xdr:spPr>
        <a:xfrm>
          <a:off x="45847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67835</xdr:rowOff>
    </xdr:from>
    <xdr:ext cx="469744" cy="259045"/>
    <xdr:sp macro="" textlink="">
      <xdr:nvSpPr>
        <xdr:cNvPr id="79" name="議会費該当値テキスト"/>
        <xdr:cNvSpPr txBox="1"/>
      </xdr:nvSpPr>
      <xdr:spPr>
        <a:xfrm>
          <a:off x="4686300" y="538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96215</xdr:rowOff>
    </xdr:from>
    <xdr:to>
      <xdr:col>5</xdr:col>
      <xdr:colOff>409575</xdr:colOff>
      <xdr:row>32</xdr:row>
      <xdr:rowOff>26365</xdr:rowOff>
    </xdr:to>
    <xdr:sp macro="" textlink="">
      <xdr:nvSpPr>
        <xdr:cNvPr id="80" name="円/楕円 79"/>
        <xdr:cNvSpPr/>
      </xdr:nvSpPr>
      <xdr:spPr>
        <a:xfrm>
          <a:off x="3746500" y="54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42892</xdr:rowOff>
    </xdr:from>
    <xdr:ext cx="469744" cy="259045"/>
    <xdr:sp macro="" textlink="">
      <xdr:nvSpPr>
        <xdr:cNvPr id="81" name="テキスト ボックス 80"/>
        <xdr:cNvSpPr txBox="1"/>
      </xdr:nvSpPr>
      <xdr:spPr>
        <a:xfrm>
          <a:off x="3562427" y="518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75184</xdr:rowOff>
    </xdr:from>
    <xdr:to>
      <xdr:col>4</xdr:col>
      <xdr:colOff>206375</xdr:colOff>
      <xdr:row>32</xdr:row>
      <xdr:rowOff>5334</xdr:rowOff>
    </xdr:to>
    <xdr:sp macro="" textlink="">
      <xdr:nvSpPr>
        <xdr:cNvPr id="82" name="円/楕円 81"/>
        <xdr:cNvSpPr/>
      </xdr:nvSpPr>
      <xdr:spPr>
        <a:xfrm>
          <a:off x="2857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21861</xdr:rowOff>
    </xdr:from>
    <xdr:ext cx="469744" cy="259045"/>
    <xdr:sp macro="" textlink="">
      <xdr:nvSpPr>
        <xdr:cNvPr id="83" name="テキスト ボックス 82"/>
        <xdr:cNvSpPr txBox="1"/>
      </xdr:nvSpPr>
      <xdr:spPr>
        <a:xfrm>
          <a:off x="2673427" y="51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150165</xdr:rowOff>
    </xdr:from>
    <xdr:to>
      <xdr:col>3</xdr:col>
      <xdr:colOff>3175</xdr:colOff>
      <xdr:row>32</xdr:row>
      <xdr:rowOff>80315</xdr:rowOff>
    </xdr:to>
    <xdr:sp macro="" textlink="">
      <xdr:nvSpPr>
        <xdr:cNvPr id="84" name="円/楕円 83"/>
        <xdr:cNvSpPr/>
      </xdr:nvSpPr>
      <xdr:spPr>
        <a:xfrm>
          <a:off x="1968500" y="54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96842</xdr:rowOff>
    </xdr:from>
    <xdr:ext cx="469744" cy="259045"/>
    <xdr:sp macro="" textlink="">
      <xdr:nvSpPr>
        <xdr:cNvPr id="85" name="テキスト ボックス 84"/>
        <xdr:cNvSpPr txBox="1"/>
      </xdr:nvSpPr>
      <xdr:spPr>
        <a:xfrm>
          <a:off x="1784427" y="52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54153</xdr:rowOff>
    </xdr:from>
    <xdr:to>
      <xdr:col>1</xdr:col>
      <xdr:colOff>485775</xdr:colOff>
      <xdr:row>31</xdr:row>
      <xdr:rowOff>155753</xdr:rowOff>
    </xdr:to>
    <xdr:sp macro="" textlink="">
      <xdr:nvSpPr>
        <xdr:cNvPr id="86" name="円/楕円 85"/>
        <xdr:cNvSpPr/>
      </xdr:nvSpPr>
      <xdr:spPr>
        <a:xfrm>
          <a:off x="1079500" y="536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830</xdr:rowOff>
    </xdr:from>
    <xdr:ext cx="469744" cy="259045"/>
    <xdr:sp macro="" textlink="">
      <xdr:nvSpPr>
        <xdr:cNvPr id="87" name="テキスト ボックス 86"/>
        <xdr:cNvSpPr txBox="1"/>
      </xdr:nvSpPr>
      <xdr:spPr>
        <a:xfrm>
          <a:off x="895427" y="514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116101</xdr:rowOff>
    </xdr:from>
    <xdr:to>
      <xdr:col>6</xdr:col>
      <xdr:colOff>511175</xdr:colOff>
      <xdr:row>54</xdr:row>
      <xdr:rowOff>25728</xdr:rowOff>
    </xdr:to>
    <xdr:cxnSp macro="">
      <xdr:nvCxnSpPr>
        <xdr:cNvPr id="116" name="直線コネクタ 115"/>
        <xdr:cNvCxnSpPr/>
      </xdr:nvCxnSpPr>
      <xdr:spPr>
        <a:xfrm>
          <a:off x="3797300" y="9031501"/>
          <a:ext cx="838200" cy="2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116101</xdr:rowOff>
    </xdr:from>
    <xdr:to>
      <xdr:col>5</xdr:col>
      <xdr:colOff>358775</xdr:colOff>
      <xdr:row>54</xdr:row>
      <xdr:rowOff>123523</xdr:rowOff>
    </xdr:to>
    <xdr:cxnSp macro="">
      <xdr:nvCxnSpPr>
        <xdr:cNvPr id="119" name="直線コネクタ 118"/>
        <xdr:cNvCxnSpPr/>
      </xdr:nvCxnSpPr>
      <xdr:spPr>
        <a:xfrm flipV="1">
          <a:off x="2908300" y="9031501"/>
          <a:ext cx="889000" cy="35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123523</xdr:rowOff>
    </xdr:from>
    <xdr:to>
      <xdr:col>4</xdr:col>
      <xdr:colOff>155575</xdr:colOff>
      <xdr:row>55</xdr:row>
      <xdr:rowOff>54928</xdr:rowOff>
    </xdr:to>
    <xdr:cxnSp macro="">
      <xdr:nvCxnSpPr>
        <xdr:cNvPr id="122" name="直線コネクタ 121"/>
        <xdr:cNvCxnSpPr/>
      </xdr:nvCxnSpPr>
      <xdr:spPr>
        <a:xfrm flipV="1">
          <a:off x="2019300" y="9381823"/>
          <a:ext cx="889000" cy="10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111895</xdr:rowOff>
    </xdr:from>
    <xdr:to>
      <xdr:col>2</xdr:col>
      <xdr:colOff>638175</xdr:colOff>
      <xdr:row>55</xdr:row>
      <xdr:rowOff>54928</xdr:rowOff>
    </xdr:to>
    <xdr:cxnSp macro="">
      <xdr:nvCxnSpPr>
        <xdr:cNvPr id="125" name="直線コネクタ 124"/>
        <xdr:cNvCxnSpPr/>
      </xdr:nvCxnSpPr>
      <xdr:spPr>
        <a:xfrm>
          <a:off x="1130300" y="9370195"/>
          <a:ext cx="889000" cy="1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146378</xdr:rowOff>
    </xdr:from>
    <xdr:to>
      <xdr:col>6</xdr:col>
      <xdr:colOff>561975</xdr:colOff>
      <xdr:row>54</xdr:row>
      <xdr:rowOff>76528</xdr:rowOff>
    </xdr:to>
    <xdr:sp macro="" textlink="">
      <xdr:nvSpPr>
        <xdr:cNvPr id="135" name="円/楕円 134"/>
        <xdr:cNvSpPr/>
      </xdr:nvSpPr>
      <xdr:spPr>
        <a:xfrm>
          <a:off x="4584700" y="92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169255</xdr:rowOff>
    </xdr:from>
    <xdr:ext cx="599010" cy="259045"/>
    <xdr:sp macro="" textlink="">
      <xdr:nvSpPr>
        <xdr:cNvPr id="136" name="総務費該当値テキスト"/>
        <xdr:cNvSpPr txBox="1"/>
      </xdr:nvSpPr>
      <xdr:spPr>
        <a:xfrm>
          <a:off x="4686300" y="90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114,957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65301</xdr:rowOff>
    </xdr:from>
    <xdr:to>
      <xdr:col>5</xdr:col>
      <xdr:colOff>409575</xdr:colOff>
      <xdr:row>52</xdr:row>
      <xdr:rowOff>166901</xdr:rowOff>
    </xdr:to>
    <xdr:sp macro="" textlink="">
      <xdr:nvSpPr>
        <xdr:cNvPr id="137" name="円/楕円 136"/>
        <xdr:cNvSpPr/>
      </xdr:nvSpPr>
      <xdr:spPr>
        <a:xfrm>
          <a:off x="3746500" y="89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11978</xdr:rowOff>
    </xdr:from>
    <xdr:ext cx="599010" cy="259045"/>
    <xdr:sp macro="" textlink="">
      <xdr:nvSpPr>
        <xdr:cNvPr id="138" name="テキスト ボックス 137"/>
        <xdr:cNvSpPr txBox="1"/>
      </xdr:nvSpPr>
      <xdr:spPr>
        <a:xfrm>
          <a:off x="3497794" y="875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148,097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72723</xdr:rowOff>
    </xdr:from>
    <xdr:to>
      <xdr:col>4</xdr:col>
      <xdr:colOff>206375</xdr:colOff>
      <xdr:row>55</xdr:row>
      <xdr:rowOff>2873</xdr:rowOff>
    </xdr:to>
    <xdr:sp macro="" textlink="">
      <xdr:nvSpPr>
        <xdr:cNvPr id="139" name="円/楕円 138"/>
        <xdr:cNvSpPr/>
      </xdr:nvSpPr>
      <xdr:spPr>
        <a:xfrm>
          <a:off x="2857500" y="93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19400</xdr:rowOff>
    </xdr:from>
    <xdr:ext cx="599010" cy="259045"/>
    <xdr:sp macro="" textlink="">
      <xdr:nvSpPr>
        <xdr:cNvPr id="140" name="テキスト ボックス 139"/>
        <xdr:cNvSpPr txBox="1"/>
      </xdr:nvSpPr>
      <xdr:spPr>
        <a:xfrm>
          <a:off x="2608794" y="910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4128</xdr:rowOff>
    </xdr:from>
    <xdr:to>
      <xdr:col>3</xdr:col>
      <xdr:colOff>3175</xdr:colOff>
      <xdr:row>55</xdr:row>
      <xdr:rowOff>105728</xdr:rowOff>
    </xdr:to>
    <xdr:sp macro="" textlink="">
      <xdr:nvSpPr>
        <xdr:cNvPr id="141" name="円/楕円 140"/>
        <xdr:cNvSpPr/>
      </xdr:nvSpPr>
      <xdr:spPr>
        <a:xfrm>
          <a:off x="1968500" y="94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122255</xdr:rowOff>
    </xdr:from>
    <xdr:ext cx="534377" cy="259045"/>
    <xdr:sp macro="" textlink="">
      <xdr:nvSpPr>
        <xdr:cNvPr id="142" name="テキスト ボックス 141"/>
        <xdr:cNvSpPr txBox="1"/>
      </xdr:nvSpPr>
      <xdr:spPr>
        <a:xfrm>
          <a:off x="1752111" y="92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61095</xdr:rowOff>
    </xdr:from>
    <xdr:to>
      <xdr:col>1</xdr:col>
      <xdr:colOff>485775</xdr:colOff>
      <xdr:row>54</xdr:row>
      <xdr:rowOff>162695</xdr:rowOff>
    </xdr:to>
    <xdr:sp macro="" textlink="">
      <xdr:nvSpPr>
        <xdr:cNvPr id="143" name="円/楕円 142"/>
        <xdr:cNvSpPr/>
      </xdr:nvSpPr>
      <xdr:spPr>
        <a:xfrm>
          <a:off x="1079500" y="93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7772</xdr:rowOff>
    </xdr:from>
    <xdr:ext cx="599010" cy="259045"/>
    <xdr:sp macro="" textlink="">
      <xdr:nvSpPr>
        <xdr:cNvPr id="144" name="テキスト ボックス 143"/>
        <xdr:cNvSpPr txBox="1"/>
      </xdr:nvSpPr>
      <xdr:spPr>
        <a:xfrm>
          <a:off x="830794" y="909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10528</xdr:rowOff>
    </xdr:from>
    <xdr:to>
      <xdr:col>6</xdr:col>
      <xdr:colOff>511175</xdr:colOff>
      <xdr:row>72</xdr:row>
      <xdr:rowOff>54458</xdr:rowOff>
    </xdr:to>
    <xdr:cxnSp macro="">
      <xdr:nvCxnSpPr>
        <xdr:cNvPr id="174" name="直線コネクタ 173"/>
        <xdr:cNvCxnSpPr/>
      </xdr:nvCxnSpPr>
      <xdr:spPr>
        <a:xfrm flipV="1">
          <a:off x="3797300" y="12183478"/>
          <a:ext cx="838200" cy="2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54458</xdr:rowOff>
    </xdr:from>
    <xdr:to>
      <xdr:col>5</xdr:col>
      <xdr:colOff>358775</xdr:colOff>
      <xdr:row>72</xdr:row>
      <xdr:rowOff>118783</xdr:rowOff>
    </xdr:to>
    <xdr:cxnSp macro="">
      <xdr:nvCxnSpPr>
        <xdr:cNvPr id="177" name="直線コネクタ 176"/>
        <xdr:cNvCxnSpPr/>
      </xdr:nvCxnSpPr>
      <xdr:spPr>
        <a:xfrm flipV="1">
          <a:off x="2908300" y="12398858"/>
          <a:ext cx="889000" cy="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118783</xdr:rowOff>
    </xdr:from>
    <xdr:to>
      <xdr:col>4</xdr:col>
      <xdr:colOff>155575</xdr:colOff>
      <xdr:row>73</xdr:row>
      <xdr:rowOff>73406</xdr:rowOff>
    </xdr:to>
    <xdr:cxnSp macro="">
      <xdr:nvCxnSpPr>
        <xdr:cNvPr id="180" name="直線コネクタ 179"/>
        <xdr:cNvCxnSpPr/>
      </xdr:nvCxnSpPr>
      <xdr:spPr>
        <a:xfrm flipV="1">
          <a:off x="2019300" y="12463183"/>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73406</xdr:rowOff>
    </xdr:from>
    <xdr:to>
      <xdr:col>2</xdr:col>
      <xdr:colOff>638175</xdr:colOff>
      <xdr:row>73</xdr:row>
      <xdr:rowOff>134303</xdr:rowOff>
    </xdr:to>
    <xdr:cxnSp macro="">
      <xdr:nvCxnSpPr>
        <xdr:cNvPr id="183" name="直線コネクタ 182"/>
        <xdr:cNvCxnSpPr/>
      </xdr:nvCxnSpPr>
      <xdr:spPr>
        <a:xfrm flipV="1">
          <a:off x="1130300" y="12589256"/>
          <a:ext cx="889000" cy="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131178</xdr:rowOff>
    </xdr:from>
    <xdr:to>
      <xdr:col>6</xdr:col>
      <xdr:colOff>561975</xdr:colOff>
      <xdr:row>71</xdr:row>
      <xdr:rowOff>61328</xdr:rowOff>
    </xdr:to>
    <xdr:sp macro="" textlink="">
      <xdr:nvSpPr>
        <xdr:cNvPr id="193" name="円/楕円 192"/>
        <xdr:cNvSpPr/>
      </xdr:nvSpPr>
      <xdr:spPr>
        <a:xfrm>
          <a:off x="4584700" y="121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154055</xdr:rowOff>
    </xdr:from>
    <xdr:ext cx="599010" cy="259045"/>
    <xdr:sp macro="" textlink="">
      <xdr:nvSpPr>
        <xdr:cNvPr id="194" name="民生費該当値テキスト"/>
        <xdr:cNvSpPr txBox="1"/>
      </xdr:nvSpPr>
      <xdr:spPr>
        <a:xfrm>
          <a:off x="4686300" y="1198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200,671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3658</xdr:rowOff>
    </xdr:from>
    <xdr:to>
      <xdr:col>5</xdr:col>
      <xdr:colOff>409575</xdr:colOff>
      <xdr:row>72</xdr:row>
      <xdr:rowOff>105258</xdr:rowOff>
    </xdr:to>
    <xdr:sp macro="" textlink="">
      <xdr:nvSpPr>
        <xdr:cNvPr id="195" name="円/楕円 194"/>
        <xdr:cNvSpPr/>
      </xdr:nvSpPr>
      <xdr:spPr>
        <a:xfrm>
          <a:off x="3746500" y="123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121785</xdr:rowOff>
    </xdr:from>
    <xdr:ext cx="599010" cy="259045"/>
    <xdr:sp macro="" textlink="">
      <xdr:nvSpPr>
        <xdr:cNvPr id="196" name="テキスト ボックス 195"/>
        <xdr:cNvSpPr txBox="1"/>
      </xdr:nvSpPr>
      <xdr:spPr>
        <a:xfrm>
          <a:off x="3497794" y="1212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183,712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67983</xdr:rowOff>
    </xdr:from>
    <xdr:to>
      <xdr:col>4</xdr:col>
      <xdr:colOff>206375</xdr:colOff>
      <xdr:row>72</xdr:row>
      <xdr:rowOff>169583</xdr:rowOff>
    </xdr:to>
    <xdr:sp macro="" textlink="">
      <xdr:nvSpPr>
        <xdr:cNvPr id="197" name="円/楕円 196"/>
        <xdr:cNvSpPr/>
      </xdr:nvSpPr>
      <xdr:spPr>
        <a:xfrm>
          <a:off x="2857500" y="124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14660</xdr:rowOff>
    </xdr:from>
    <xdr:ext cx="599010" cy="259045"/>
    <xdr:sp macro="" textlink="">
      <xdr:nvSpPr>
        <xdr:cNvPr id="198" name="テキスト ボックス 197"/>
        <xdr:cNvSpPr txBox="1"/>
      </xdr:nvSpPr>
      <xdr:spPr>
        <a:xfrm>
          <a:off x="2608794" y="1218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178,647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22606</xdr:rowOff>
    </xdr:from>
    <xdr:to>
      <xdr:col>3</xdr:col>
      <xdr:colOff>3175</xdr:colOff>
      <xdr:row>73</xdr:row>
      <xdr:rowOff>124206</xdr:rowOff>
    </xdr:to>
    <xdr:sp macro="" textlink="">
      <xdr:nvSpPr>
        <xdr:cNvPr id="199" name="円/楕円 198"/>
        <xdr:cNvSpPr/>
      </xdr:nvSpPr>
      <xdr:spPr>
        <a:xfrm>
          <a:off x="1968500" y="125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140733</xdr:rowOff>
    </xdr:from>
    <xdr:ext cx="599010" cy="259045"/>
    <xdr:sp macro="" textlink="">
      <xdr:nvSpPr>
        <xdr:cNvPr id="200" name="テキスト ボックス 199"/>
        <xdr:cNvSpPr txBox="1"/>
      </xdr:nvSpPr>
      <xdr:spPr>
        <a:xfrm>
          <a:off x="1719794" y="1231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168,720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83503</xdr:rowOff>
    </xdr:from>
    <xdr:to>
      <xdr:col>1</xdr:col>
      <xdr:colOff>485775</xdr:colOff>
      <xdr:row>74</xdr:row>
      <xdr:rowOff>13653</xdr:rowOff>
    </xdr:to>
    <xdr:sp macro="" textlink="">
      <xdr:nvSpPr>
        <xdr:cNvPr id="201" name="円/楕円 200"/>
        <xdr:cNvSpPr/>
      </xdr:nvSpPr>
      <xdr:spPr>
        <a:xfrm>
          <a:off x="1079500" y="125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30180</xdr:rowOff>
    </xdr:from>
    <xdr:ext cx="599010" cy="259045"/>
    <xdr:sp macro="" textlink="">
      <xdr:nvSpPr>
        <xdr:cNvPr id="202" name="テキスト ボックス 201"/>
        <xdr:cNvSpPr txBox="1"/>
      </xdr:nvSpPr>
      <xdr:spPr>
        <a:xfrm>
          <a:off x="830794" y="123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57099</xdr:rowOff>
    </xdr:from>
    <xdr:to>
      <xdr:col>6</xdr:col>
      <xdr:colOff>511175</xdr:colOff>
      <xdr:row>95</xdr:row>
      <xdr:rowOff>21628</xdr:rowOff>
    </xdr:to>
    <xdr:cxnSp macro="">
      <xdr:nvCxnSpPr>
        <xdr:cNvPr id="232" name="直線コネクタ 231"/>
        <xdr:cNvCxnSpPr/>
      </xdr:nvCxnSpPr>
      <xdr:spPr>
        <a:xfrm flipV="1">
          <a:off x="3797300" y="16173399"/>
          <a:ext cx="838200" cy="1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21628</xdr:rowOff>
    </xdr:from>
    <xdr:to>
      <xdr:col>5</xdr:col>
      <xdr:colOff>358775</xdr:colOff>
      <xdr:row>95</xdr:row>
      <xdr:rowOff>112782</xdr:rowOff>
    </xdr:to>
    <xdr:cxnSp macro="">
      <xdr:nvCxnSpPr>
        <xdr:cNvPr id="235" name="直線コネクタ 234"/>
        <xdr:cNvCxnSpPr/>
      </xdr:nvCxnSpPr>
      <xdr:spPr>
        <a:xfrm flipV="1">
          <a:off x="2908300" y="16309378"/>
          <a:ext cx="8890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91351</xdr:rowOff>
    </xdr:from>
    <xdr:to>
      <xdr:col>4</xdr:col>
      <xdr:colOff>155575</xdr:colOff>
      <xdr:row>95</xdr:row>
      <xdr:rowOff>112782</xdr:rowOff>
    </xdr:to>
    <xdr:cxnSp macro="">
      <xdr:nvCxnSpPr>
        <xdr:cNvPr id="238" name="直線コネクタ 237"/>
        <xdr:cNvCxnSpPr/>
      </xdr:nvCxnSpPr>
      <xdr:spPr>
        <a:xfrm>
          <a:off x="2019300" y="1637910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91351</xdr:rowOff>
    </xdr:from>
    <xdr:to>
      <xdr:col>2</xdr:col>
      <xdr:colOff>638175</xdr:colOff>
      <xdr:row>95</xdr:row>
      <xdr:rowOff>114230</xdr:rowOff>
    </xdr:to>
    <xdr:cxnSp macro="">
      <xdr:nvCxnSpPr>
        <xdr:cNvPr id="241" name="直線コネクタ 240"/>
        <xdr:cNvCxnSpPr/>
      </xdr:nvCxnSpPr>
      <xdr:spPr>
        <a:xfrm flipV="1">
          <a:off x="1130300" y="16379101"/>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6299</xdr:rowOff>
    </xdr:from>
    <xdr:to>
      <xdr:col>6</xdr:col>
      <xdr:colOff>561975</xdr:colOff>
      <xdr:row>94</xdr:row>
      <xdr:rowOff>107899</xdr:rowOff>
    </xdr:to>
    <xdr:sp macro="" textlink="">
      <xdr:nvSpPr>
        <xdr:cNvPr id="251" name="円/楕円 250"/>
        <xdr:cNvSpPr/>
      </xdr:nvSpPr>
      <xdr:spPr>
        <a:xfrm>
          <a:off x="4584700" y="161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29176</xdr:rowOff>
    </xdr:from>
    <xdr:ext cx="534377" cy="259045"/>
    <xdr:sp macro="" textlink="">
      <xdr:nvSpPr>
        <xdr:cNvPr id="252" name="衛生費該当値テキスト"/>
        <xdr:cNvSpPr txBox="1"/>
      </xdr:nvSpPr>
      <xdr:spPr>
        <a:xfrm>
          <a:off x="4686300" y="159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142278</xdr:rowOff>
    </xdr:from>
    <xdr:to>
      <xdr:col>5</xdr:col>
      <xdr:colOff>409575</xdr:colOff>
      <xdr:row>95</xdr:row>
      <xdr:rowOff>72428</xdr:rowOff>
    </xdr:to>
    <xdr:sp macro="" textlink="">
      <xdr:nvSpPr>
        <xdr:cNvPr id="253" name="円/楕円 252"/>
        <xdr:cNvSpPr/>
      </xdr:nvSpPr>
      <xdr:spPr>
        <a:xfrm>
          <a:off x="3746500" y="162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88955</xdr:rowOff>
    </xdr:from>
    <xdr:ext cx="534377" cy="259045"/>
    <xdr:sp macro="" textlink="">
      <xdr:nvSpPr>
        <xdr:cNvPr id="254" name="テキスト ボックス 253"/>
        <xdr:cNvSpPr txBox="1"/>
      </xdr:nvSpPr>
      <xdr:spPr>
        <a:xfrm>
          <a:off x="3530111" y="160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61982</xdr:rowOff>
    </xdr:from>
    <xdr:to>
      <xdr:col>4</xdr:col>
      <xdr:colOff>206375</xdr:colOff>
      <xdr:row>95</xdr:row>
      <xdr:rowOff>163582</xdr:rowOff>
    </xdr:to>
    <xdr:sp macro="" textlink="">
      <xdr:nvSpPr>
        <xdr:cNvPr id="255" name="円/楕円 254"/>
        <xdr:cNvSpPr/>
      </xdr:nvSpPr>
      <xdr:spPr>
        <a:xfrm>
          <a:off x="2857500" y="16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8659</xdr:rowOff>
    </xdr:from>
    <xdr:ext cx="534377" cy="259045"/>
    <xdr:sp macro="" textlink="">
      <xdr:nvSpPr>
        <xdr:cNvPr id="256" name="テキスト ボックス 255"/>
        <xdr:cNvSpPr txBox="1"/>
      </xdr:nvSpPr>
      <xdr:spPr>
        <a:xfrm>
          <a:off x="2641111" y="16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40551</xdr:rowOff>
    </xdr:from>
    <xdr:to>
      <xdr:col>3</xdr:col>
      <xdr:colOff>3175</xdr:colOff>
      <xdr:row>95</xdr:row>
      <xdr:rowOff>142151</xdr:rowOff>
    </xdr:to>
    <xdr:sp macro="" textlink="">
      <xdr:nvSpPr>
        <xdr:cNvPr id="257" name="円/楕円 256"/>
        <xdr:cNvSpPr/>
      </xdr:nvSpPr>
      <xdr:spPr>
        <a:xfrm>
          <a:off x="1968500" y="163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158678</xdr:rowOff>
    </xdr:from>
    <xdr:ext cx="534377" cy="259045"/>
    <xdr:sp macro="" textlink="">
      <xdr:nvSpPr>
        <xdr:cNvPr id="258" name="テキスト ボックス 257"/>
        <xdr:cNvSpPr txBox="1"/>
      </xdr:nvSpPr>
      <xdr:spPr>
        <a:xfrm>
          <a:off x="1752111" y="161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63430</xdr:rowOff>
    </xdr:from>
    <xdr:to>
      <xdr:col>1</xdr:col>
      <xdr:colOff>485775</xdr:colOff>
      <xdr:row>95</xdr:row>
      <xdr:rowOff>165030</xdr:rowOff>
    </xdr:to>
    <xdr:sp macro="" textlink="">
      <xdr:nvSpPr>
        <xdr:cNvPr id="259" name="円/楕円 258"/>
        <xdr:cNvSpPr/>
      </xdr:nvSpPr>
      <xdr:spPr>
        <a:xfrm>
          <a:off x="1079500" y="163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10107</xdr:rowOff>
    </xdr:from>
    <xdr:ext cx="534377" cy="259045"/>
    <xdr:sp macro="" textlink="">
      <xdr:nvSpPr>
        <xdr:cNvPr id="260" name="テキスト ボックス 259"/>
        <xdr:cNvSpPr txBox="1"/>
      </xdr:nvSpPr>
      <xdr:spPr>
        <a:xfrm>
          <a:off x="863111" y="161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137795</xdr:rowOff>
    </xdr:from>
    <xdr:to>
      <xdr:col>15</xdr:col>
      <xdr:colOff>180975</xdr:colOff>
      <xdr:row>36</xdr:row>
      <xdr:rowOff>157226</xdr:rowOff>
    </xdr:to>
    <xdr:cxnSp macro="">
      <xdr:nvCxnSpPr>
        <xdr:cNvPr id="289" name="直線コネクタ 288"/>
        <xdr:cNvCxnSpPr/>
      </xdr:nvCxnSpPr>
      <xdr:spPr>
        <a:xfrm>
          <a:off x="9639300" y="630999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107696</xdr:rowOff>
    </xdr:from>
    <xdr:to>
      <xdr:col>14</xdr:col>
      <xdr:colOff>28575</xdr:colOff>
      <xdr:row>36</xdr:row>
      <xdr:rowOff>137795</xdr:rowOff>
    </xdr:to>
    <xdr:cxnSp macro="">
      <xdr:nvCxnSpPr>
        <xdr:cNvPr id="292" name="直線コネクタ 291"/>
        <xdr:cNvCxnSpPr/>
      </xdr:nvCxnSpPr>
      <xdr:spPr>
        <a:xfrm>
          <a:off x="8750300" y="5936996"/>
          <a:ext cx="8890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140081</xdr:rowOff>
    </xdr:from>
    <xdr:to>
      <xdr:col>12</xdr:col>
      <xdr:colOff>511175</xdr:colOff>
      <xdr:row>34</xdr:row>
      <xdr:rowOff>107696</xdr:rowOff>
    </xdr:to>
    <xdr:cxnSp macro="">
      <xdr:nvCxnSpPr>
        <xdr:cNvPr id="295" name="直線コネクタ 294"/>
        <xdr:cNvCxnSpPr/>
      </xdr:nvCxnSpPr>
      <xdr:spPr>
        <a:xfrm>
          <a:off x="7861300" y="5797931"/>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24638</xdr:rowOff>
    </xdr:from>
    <xdr:to>
      <xdr:col>11</xdr:col>
      <xdr:colOff>307975</xdr:colOff>
      <xdr:row>33</xdr:row>
      <xdr:rowOff>140081</xdr:rowOff>
    </xdr:to>
    <xdr:cxnSp macro="">
      <xdr:nvCxnSpPr>
        <xdr:cNvPr id="298" name="直線コネクタ 297"/>
        <xdr:cNvCxnSpPr/>
      </xdr:nvCxnSpPr>
      <xdr:spPr>
        <a:xfrm>
          <a:off x="6972300" y="5511038"/>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0" name="テキスト ボックス 299"/>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2" name="テキスト ボックス 301"/>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106426</xdr:rowOff>
    </xdr:from>
    <xdr:to>
      <xdr:col>15</xdr:col>
      <xdr:colOff>231775</xdr:colOff>
      <xdr:row>37</xdr:row>
      <xdr:rowOff>36576</xdr:rowOff>
    </xdr:to>
    <xdr:sp macro="" textlink="">
      <xdr:nvSpPr>
        <xdr:cNvPr id="308" name="円/楕円 307"/>
        <xdr:cNvSpPr/>
      </xdr:nvSpPr>
      <xdr:spPr>
        <a:xfrm>
          <a:off x="104267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129303</xdr:rowOff>
    </xdr:from>
    <xdr:ext cx="469744" cy="259045"/>
    <xdr:sp macro="" textlink="">
      <xdr:nvSpPr>
        <xdr:cNvPr id="309" name="労働費該当値テキスト"/>
        <xdr:cNvSpPr txBox="1"/>
      </xdr:nvSpPr>
      <xdr:spPr>
        <a:xfrm>
          <a:off x="10528300"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86995</xdr:rowOff>
    </xdr:from>
    <xdr:to>
      <xdr:col>14</xdr:col>
      <xdr:colOff>79375</xdr:colOff>
      <xdr:row>37</xdr:row>
      <xdr:rowOff>17145</xdr:rowOff>
    </xdr:to>
    <xdr:sp macro="" textlink="">
      <xdr:nvSpPr>
        <xdr:cNvPr id="310" name="円/楕円 309"/>
        <xdr:cNvSpPr/>
      </xdr:nvSpPr>
      <xdr:spPr>
        <a:xfrm>
          <a:off x="9588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33672</xdr:rowOff>
    </xdr:from>
    <xdr:ext cx="469744" cy="259045"/>
    <xdr:sp macro="" textlink="">
      <xdr:nvSpPr>
        <xdr:cNvPr id="311" name="テキスト ボックス 310"/>
        <xdr:cNvSpPr txBox="1"/>
      </xdr:nvSpPr>
      <xdr:spPr>
        <a:xfrm>
          <a:off x="9404427"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56896</xdr:rowOff>
    </xdr:from>
    <xdr:to>
      <xdr:col>12</xdr:col>
      <xdr:colOff>561975</xdr:colOff>
      <xdr:row>34</xdr:row>
      <xdr:rowOff>158496</xdr:rowOff>
    </xdr:to>
    <xdr:sp macro="" textlink="">
      <xdr:nvSpPr>
        <xdr:cNvPr id="312" name="円/楕円 311"/>
        <xdr:cNvSpPr/>
      </xdr:nvSpPr>
      <xdr:spPr>
        <a:xfrm>
          <a:off x="869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3573</xdr:rowOff>
    </xdr:from>
    <xdr:ext cx="469744" cy="259045"/>
    <xdr:sp macro="" textlink="">
      <xdr:nvSpPr>
        <xdr:cNvPr id="313" name="テキスト ボックス 312"/>
        <xdr:cNvSpPr txBox="1"/>
      </xdr:nvSpPr>
      <xdr:spPr>
        <a:xfrm>
          <a:off x="8515427"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89281</xdr:rowOff>
    </xdr:from>
    <xdr:to>
      <xdr:col>11</xdr:col>
      <xdr:colOff>358775</xdr:colOff>
      <xdr:row>34</xdr:row>
      <xdr:rowOff>19431</xdr:rowOff>
    </xdr:to>
    <xdr:sp macro="" textlink="">
      <xdr:nvSpPr>
        <xdr:cNvPr id="314" name="円/楕円 313"/>
        <xdr:cNvSpPr/>
      </xdr:nvSpPr>
      <xdr:spPr>
        <a:xfrm>
          <a:off x="7810500" y="57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35958</xdr:rowOff>
    </xdr:from>
    <xdr:ext cx="469744" cy="259045"/>
    <xdr:sp macro="" textlink="">
      <xdr:nvSpPr>
        <xdr:cNvPr id="315" name="テキスト ボックス 314"/>
        <xdr:cNvSpPr txBox="1"/>
      </xdr:nvSpPr>
      <xdr:spPr>
        <a:xfrm>
          <a:off x="7626427" y="55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145288</xdr:rowOff>
    </xdr:from>
    <xdr:to>
      <xdr:col>10</xdr:col>
      <xdr:colOff>155575</xdr:colOff>
      <xdr:row>32</xdr:row>
      <xdr:rowOff>75438</xdr:rowOff>
    </xdr:to>
    <xdr:sp macro="" textlink="">
      <xdr:nvSpPr>
        <xdr:cNvPr id="316" name="円/楕円 315"/>
        <xdr:cNvSpPr/>
      </xdr:nvSpPr>
      <xdr:spPr>
        <a:xfrm>
          <a:off x="6921500" y="54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91965</xdr:rowOff>
    </xdr:from>
    <xdr:ext cx="469744" cy="259045"/>
    <xdr:sp macro="" textlink="">
      <xdr:nvSpPr>
        <xdr:cNvPr id="317" name="テキスト ボックス 316"/>
        <xdr:cNvSpPr txBox="1"/>
      </xdr:nvSpPr>
      <xdr:spPr>
        <a:xfrm>
          <a:off x="6737427" y="52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17970</xdr:rowOff>
    </xdr:from>
    <xdr:to>
      <xdr:col>15</xdr:col>
      <xdr:colOff>180975</xdr:colOff>
      <xdr:row>53</xdr:row>
      <xdr:rowOff>47917</xdr:rowOff>
    </xdr:to>
    <xdr:cxnSp macro="">
      <xdr:nvCxnSpPr>
        <xdr:cNvPr id="344" name="直線コネクタ 343"/>
        <xdr:cNvCxnSpPr/>
      </xdr:nvCxnSpPr>
      <xdr:spPr>
        <a:xfrm>
          <a:off x="9639300" y="8933370"/>
          <a:ext cx="8382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17970</xdr:rowOff>
    </xdr:from>
    <xdr:to>
      <xdr:col>14</xdr:col>
      <xdr:colOff>28575</xdr:colOff>
      <xdr:row>53</xdr:row>
      <xdr:rowOff>146193</xdr:rowOff>
    </xdr:to>
    <xdr:cxnSp macro="">
      <xdr:nvCxnSpPr>
        <xdr:cNvPr id="347" name="直線コネクタ 346"/>
        <xdr:cNvCxnSpPr/>
      </xdr:nvCxnSpPr>
      <xdr:spPr>
        <a:xfrm flipV="1">
          <a:off x="8750300" y="8933370"/>
          <a:ext cx="889000" cy="29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146193</xdr:rowOff>
    </xdr:from>
    <xdr:to>
      <xdr:col>12</xdr:col>
      <xdr:colOff>511175</xdr:colOff>
      <xdr:row>54</xdr:row>
      <xdr:rowOff>43322</xdr:rowOff>
    </xdr:to>
    <xdr:cxnSp macro="">
      <xdr:nvCxnSpPr>
        <xdr:cNvPr id="350" name="直線コネクタ 349"/>
        <xdr:cNvCxnSpPr/>
      </xdr:nvCxnSpPr>
      <xdr:spPr>
        <a:xfrm flipV="1">
          <a:off x="7861300" y="923304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2" name="テキスト ボックス 351"/>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43322</xdr:rowOff>
    </xdr:from>
    <xdr:to>
      <xdr:col>11</xdr:col>
      <xdr:colOff>307975</xdr:colOff>
      <xdr:row>54</xdr:row>
      <xdr:rowOff>92746</xdr:rowOff>
    </xdr:to>
    <xdr:cxnSp macro="">
      <xdr:nvCxnSpPr>
        <xdr:cNvPr id="353" name="直線コネクタ 352"/>
        <xdr:cNvCxnSpPr/>
      </xdr:nvCxnSpPr>
      <xdr:spPr>
        <a:xfrm flipV="1">
          <a:off x="6972300" y="9301622"/>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5" name="テキスト ボックス 354"/>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168567</xdr:rowOff>
    </xdr:from>
    <xdr:to>
      <xdr:col>15</xdr:col>
      <xdr:colOff>231775</xdr:colOff>
      <xdr:row>53</xdr:row>
      <xdr:rowOff>98717</xdr:rowOff>
    </xdr:to>
    <xdr:sp macro="" textlink="">
      <xdr:nvSpPr>
        <xdr:cNvPr id="363" name="円/楕円 362"/>
        <xdr:cNvSpPr/>
      </xdr:nvSpPr>
      <xdr:spPr>
        <a:xfrm>
          <a:off x="10426700" y="90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19994</xdr:rowOff>
    </xdr:from>
    <xdr:ext cx="534377" cy="259045"/>
    <xdr:sp macro="" textlink="">
      <xdr:nvSpPr>
        <xdr:cNvPr id="364" name="農林水産業費該当値テキスト"/>
        <xdr:cNvSpPr txBox="1"/>
      </xdr:nvSpPr>
      <xdr:spPr>
        <a:xfrm>
          <a:off x="10528300" y="89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138620</xdr:rowOff>
    </xdr:from>
    <xdr:to>
      <xdr:col>14</xdr:col>
      <xdr:colOff>79375</xdr:colOff>
      <xdr:row>52</xdr:row>
      <xdr:rowOff>68770</xdr:rowOff>
    </xdr:to>
    <xdr:sp macro="" textlink="">
      <xdr:nvSpPr>
        <xdr:cNvPr id="365" name="円/楕円 364"/>
        <xdr:cNvSpPr/>
      </xdr:nvSpPr>
      <xdr:spPr>
        <a:xfrm>
          <a:off x="9588500" y="88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85297</xdr:rowOff>
    </xdr:from>
    <xdr:ext cx="534377" cy="259045"/>
    <xdr:sp macro="" textlink="">
      <xdr:nvSpPr>
        <xdr:cNvPr id="366" name="テキスト ボックス 365"/>
        <xdr:cNvSpPr txBox="1"/>
      </xdr:nvSpPr>
      <xdr:spPr>
        <a:xfrm>
          <a:off x="9372111" y="86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95393</xdr:rowOff>
    </xdr:from>
    <xdr:to>
      <xdr:col>12</xdr:col>
      <xdr:colOff>561975</xdr:colOff>
      <xdr:row>54</xdr:row>
      <xdr:rowOff>25543</xdr:rowOff>
    </xdr:to>
    <xdr:sp macro="" textlink="">
      <xdr:nvSpPr>
        <xdr:cNvPr id="367" name="円/楕円 366"/>
        <xdr:cNvSpPr/>
      </xdr:nvSpPr>
      <xdr:spPr>
        <a:xfrm>
          <a:off x="8699500" y="91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42070</xdr:rowOff>
    </xdr:from>
    <xdr:ext cx="534377" cy="259045"/>
    <xdr:sp macro="" textlink="">
      <xdr:nvSpPr>
        <xdr:cNvPr id="368" name="テキスト ボックス 367"/>
        <xdr:cNvSpPr txBox="1"/>
      </xdr:nvSpPr>
      <xdr:spPr>
        <a:xfrm>
          <a:off x="8483111" y="895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163972</xdr:rowOff>
    </xdr:from>
    <xdr:to>
      <xdr:col>11</xdr:col>
      <xdr:colOff>358775</xdr:colOff>
      <xdr:row>54</xdr:row>
      <xdr:rowOff>94122</xdr:rowOff>
    </xdr:to>
    <xdr:sp macro="" textlink="">
      <xdr:nvSpPr>
        <xdr:cNvPr id="369" name="円/楕円 368"/>
        <xdr:cNvSpPr/>
      </xdr:nvSpPr>
      <xdr:spPr>
        <a:xfrm>
          <a:off x="7810500" y="92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110649</xdr:rowOff>
    </xdr:from>
    <xdr:ext cx="534377" cy="259045"/>
    <xdr:sp macro="" textlink="">
      <xdr:nvSpPr>
        <xdr:cNvPr id="370" name="テキスト ボックス 369"/>
        <xdr:cNvSpPr txBox="1"/>
      </xdr:nvSpPr>
      <xdr:spPr>
        <a:xfrm>
          <a:off x="7594111" y="90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41946</xdr:rowOff>
    </xdr:from>
    <xdr:to>
      <xdr:col>10</xdr:col>
      <xdr:colOff>155575</xdr:colOff>
      <xdr:row>54</xdr:row>
      <xdr:rowOff>143546</xdr:rowOff>
    </xdr:to>
    <xdr:sp macro="" textlink="">
      <xdr:nvSpPr>
        <xdr:cNvPr id="371" name="円/楕円 370"/>
        <xdr:cNvSpPr/>
      </xdr:nvSpPr>
      <xdr:spPr>
        <a:xfrm>
          <a:off x="6921500" y="93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160073</xdr:rowOff>
    </xdr:from>
    <xdr:ext cx="534377" cy="259045"/>
    <xdr:sp macro="" textlink="">
      <xdr:nvSpPr>
        <xdr:cNvPr id="372" name="テキスト ボックス 371"/>
        <xdr:cNvSpPr txBox="1"/>
      </xdr:nvSpPr>
      <xdr:spPr>
        <a:xfrm>
          <a:off x="6705111" y="90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63919</xdr:rowOff>
    </xdr:from>
    <xdr:to>
      <xdr:col>15</xdr:col>
      <xdr:colOff>180975</xdr:colOff>
      <xdr:row>74</xdr:row>
      <xdr:rowOff>144425</xdr:rowOff>
    </xdr:to>
    <xdr:cxnSp macro="">
      <xdr:nvCxnSpPr>
        <xdr:cNvPr id="401" name="直線コネクタ 400"/>
        <xdr:cNvCxnSpPr/>
      </xdr:nvCxnSpPr>
      <xdr:spPr>
        <a:xfrm flipV="1">
          <a:off x="9639300" y="12751219"/>
          <a:ext cx="8382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143510</xdr:rowOff>
    </xdr:from>
    <xdr:to>
      <xdr:col>14</xdr:col>
      <xdr:colOff>28575</xdr:colOff>
      <xdr:row>74</xdr:row>
      <xdr:rowOff>144425</xdr:rowOff>
    </xdr:to>
    <xdr:cxnSp macro="">
      <xdr:nvCxnSpPr>
        <xdr:cNvPr id="404" name="直線コネクタ 403"/>
        <xdr:cNvCxnSpPr/>
      </xdr:nvCxnSpPr>
      <xdr:spPr>
        <a:xfrm>
          <a:off x="8750300" y="128308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143510</xdr:rowOff>
    </xdr:from>
    <xdr:to>
      <xdr:col>12</xdr:col>
      <xdr:colOff>511175</xdr:colOff>
      <xdr:row>75</xdr:row>
      <xdr:rowOff>7074</xdr:rowOff>
    </xdr:to>
    <xdr:cxnSp macro="">
      <xdr:nvCxnSpPr>
        <xdr:cNvPr id="407" name="直線コネクタ 406"/>
        <xdr:cNvCxnSpPr/>
      </xdr:nvCxnSpPr>
      <xdr:spPr>
        <a:xfrm flipV="1">
          <a:off x="7861300" y="12830810"/>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7074</xdr:rowOff>
    </xdr:from>
    <xdr:to>
      <xdr:col>11</xdr:col>
      <xdr:colOff>307975</xdr:colOff>
      <xdr:row>75</xdr:row>
      <xdr:rowOff>86551</xdr:rowOff>
    </xdr:to>
    <xdr:cxnSp macro="">
      <xdr:nvCxnSpPr>
        <xdr:cNvPr id="410" name="直線コネクタ 409"/>
        <xdr:cNvCxnSpPr/>
      </xdr:nvCxnSpPr>
      <xdr:spPr>
        <a:xfrm flipV="1">
          <a:off x="6972300" y="12865824"/>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13119</xdr:rowOff>
    </xdr:from>
    <xdr:to>
      <xdr:col>15</xdr:col>
      <xdr:colOff>231775</xdr:colOff>
      <xdr:row>74</xdr:row>
      <xdr:rowOff>114719</xdr:rowOff>
    </xdr:to>
    <xdr:sp macro="" textlink="">
      <xdr:nvSpPr>
        <xdr:cNvPr id="420" name="円/楕円 419"/>
        <xdr:cNvSpPr/>
      </xdr:nvSpPr>
      <xdr:spPr>
        <a:xfrm>
          <a:off x="10426700" y="127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35996</xdr:rowOff>
    </xdr:from>
    <xdr:ext cx="534377" cy="259045"/>
    <xdr:sp macro="" textlink="">
      <xdr:nvSpPr>
        <xdr:cNvPr id="421" name="商工費該当値テキスト"/>
        <xdr:cNvSpPr txBox="1"/>
      </xdr:nvSpPr>
      <xdr:spPr>
        <a:xfrm>
          <a:off x="10528300" y="1255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93625</xdr:rowOff>
    </xdr:from>
    <xdr:to>
      <xdr:col>14</xdr:col>
      <xdr:colOff>79375</xdr:colOff>
      <xdr:row>75</xdr:row>
      <xdr:rowOff>23775</xdr:rowOff>
    </xdr:to>
    <xdr:sp macro="" textlink="">
      <xdr:nvSpPr>
        <xdr:cNvPr id="422" name="円/楕円 421"/>
        <xdr:cNvSpPr/>
      </xdr:nvSpPr>
      <xdr:spPr>
        <a:xfrm>
          <a:off x="9588500" y="127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40302</xdr:rowOff>
    </xdr:from>
    <xdr:ext cx="534377" cy="259045"/>
    <xdr:sp macro="" textlink="">
      <xdr:nvSpPr>
        <xdr:cNvPr id="423" name="テキスト ボックス 422"/>
        <xdr:cNvSpPr txBox="1"/>
      </xdr:nvSpPr>
      <xdr:spPr>
        <a:xfrm>
          <a:off x="9372111" y="125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92710</xdr:rowOff>
    </xdr:from>
    <xdr:to>
      <xdr:col>12</xdr:col>
      <xdr:colOff>561975</xdr:colOff>
      <xdr:row>75</xdr:row>
      <xdr:rowOff>22860</xdr:rowOff>
    </xdr:to>
    <xdr:sp macro="" textlink="">
      <xdr:nvSpPr>
        <xdr:cNvPr id="424" name="円/楕円 423"/>
        <xdr:cNvSpPr/>
      </xdr:nvSpPr>
      <xdr:spPr>
        <a:xfrm>
          <a:off x="8699500" y="12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39387</xdr:rowOff>
    </xdr:from>
    <xdr:ext cx="534377" cy="259045"/>
    <xdr:sp macro="" textlink="">
      <xdr:nvSpPr>
        <xdr:cNvPr id="425" name="テキスト ボックス 424"/>
        <xdr:cNvSpPr txBox="1"/>
      </xdr:nvSpPr>
      <xdr:spPr>
        <a:xfrm>
          <a:off x="8483111" y="125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127724</xdr:rowOff>
    </xdr:from>
    <xdr:to>
      <xdr:col>11</xdr:col>
      <xdr:colOff>358775</xdr:colOff>
      <xdr:row>75</xdr:row>
      <xdr:rowOff>57874</xdr:rowOff>
    </xdr:to>
    <xdr:sp macro="" textlink="">
      <xdr:nvSpPr>
        <xdr:cNvPr id="426" name="円/楕円 425"/>
        <xdr:cNvSpPr/>
      </xdr:nvSpPr>
      <xdr:spPr>
        <a:xfrm>
          <a:off x="7810500" y="128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74401</xdr:rowOff>
    </xdr:from>
    <xdr:ext cx="534377" cy="259045"/>
    <xdr:sp macro="" textlink="">
      <xdr:nvSpPr>
        <xdr:cNvPr id="427" name="テキスト ボックス 426"/>
        <xdr:cNvSpPr txBox="1"/>
      </xdr:nvSpPr>
      <xdr:spPr>
        <a:xfrm>
          <a:off x="7594111" y="12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35751</xdr:rowOff>
    </xdr:from>
    <xdr:to>
      <xdr:col>10</xdr:col>
      <xdr:colOff>155575</xdr:colOff>
      <xdr:row>75</xdr:row>
      <xdr:rowOff>137351</xdr:rowOff>
    </xdr:to>
    <xdr:sp macro="" textlink="">
      <xdr:nvSpPr>
        <xdr:cNvPr id="428" name="円/楕円 427"/>
        <xdr:cNvSpPr/>
      </xdr:nvSpPr>
      <xdr:spPr>
        <a:xfrm>
          <a:off x="6921500" y="128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153878</xdr:rowOff>
    </xdr:from>
    <xdr:ext cx="534377" cy="259045"/>
    <xdr:sp macro="" textlink="">
      <xdr:nvSpPr>
        <xdr:cNvPr id="429" name="テキスト ボックス 428"/>
        <xdr:cNvSpPr txBox="1"/>
      </xdr:nvSpPr>
      <xdr:spPr>
        <a:xfrm>
          <a:off x="6705111" y="126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16073</xdr:rowOff>
    </xdr:from>
    <xdr:to>
      <xdr:col>15</xdr:col>
      <xdr:colOff>180975</xdr:colOff>
      <xdr:row>97</xdr:row>
      <xdr:rowOff>20472</xdr:rowOff>
    </xdr:to>
    <xdr:cxnSp macro="">
      <xdr:nvCxnSpPr>
        <xdr:cNvPr id="456" name="直線コネクタ 455"/>
        <xdr:cNvCxnSpPr/>
      </xdr:nvCxnSpPr>
      <xdr:spPr>
        <a:xfrm>
          <a:off x="9639300" y="16646723"/>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150582</xdr:rowOff>
    </xdr:from>
    <xdr:to>
      <xdr:col>14</xdr:col>
      <xdr:colOff>28575</xdr:colOff>
      <xdr:row>97</xdr:row>
      <xdr:rowOff>16073</xdr:rowOff>
    </xdr:to>
    <xdr:cxnSp macro="">
      <xdr:nvCxnSpPr>
        <xdr:cNvPr id="459" name="直線コネクタ 458"/>
        <xdr:cNvCxnSpPr/>
      </xdr:nvCxnSpPr>
      <xdr:spPr>
        <a:xfrm>
          <a:off x="8750300" y="16609782"/>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119272</xdr:rowOff>
    </xdr:from>
    <xdr:to>
      <xdr:col>12</xdr:col>
      <xdr:colOff>511175</xdr:colOff>
      <xdr:row>96</xdr:row>
      <xdr:rowOff>150582</xdr:rowOff>
    </xdr:to>
    <xdr:cxnSp macro="">
      <xdr:nvCxnSpPr>
        <xdr:cNvPr id="462" name="直線コネクタ 461"/>
        <xdr:cNvCxnSpPr/>
      </xdr:nvCxnSpPr>
      <xdr:spPr>
        <a:xfrm>
          <a:off x="7861300" y="16578472"/>
          <a:ext cx="8890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119272</xdr:rowOff>
    </xdr:from>
    <xdr:to>
      <xdr:col>11</xdr:col>
      <xdr:colOff>307975</xdr:colOff>
      <xdr:row>97</xdr:row>
      <xdr:rowOff>17449</xdr:rowOff>
    </xdr:to>
    <xdr:cxnSp macro="">
      <xdr:nvCxnSpPr>
        <xdr:cNvPr id="465" name="直線コネクタ 464"/>
        <xdr:cNvCxnSpPr/>
      </xdr:nvCxnSpPr>
      <xdr:spPr>
        <a:xfrm flipV="1">
          <a:off x="6972300" y="16578472"/>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141122</xdr:rowOff>
    </xdr:from>
    <xdr:to>
      <xdr:col>15</xdr:col>
      <xdr:colOff>231775</xdr:colOff>
      <xdr:row>97</xdr:row>
      <xdr:rowOff>71272</xdr:rowOff>
    </xdr:to>
    <xdr:sp macro="" textlink="">
      <xdr:nvSpPr>
        <xdr:cNvPr id="475" name="円/楕円 474"/>
        <xdr:cNvSpPr/>
      </xdr:nvSpPr>
      <xdr:spPr>
        <a:xfrm>
          <a:off x="10426700" y="166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163999</xdr:rowOff>
    </xdr:from>
    <xdr:ext cx="534377" cy="259045"/>
    <xdr:sp macro="" textlink="">
      <xdr:nvSpPr>
        <xdr:cNvPr id="476" name="土木費該当値テキスト"/>
        <xdr:cNvSpPr txBox="1"/>
      </xdr:nvSpPr>
      <xdr:spPr>
        <a:xfrm>
          <a:off x="10528300" y="164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136723</xdr:rowOff>
    </xdr:from>
    <xdr:to>
      <xdr:col>14</xdr:col>
      <xdr:colOff>79375</xdr:colOff>
      <xdr:row>97</xdr:row>
      <xdr:rowOff>66873</xdr:rowOff>
    </xdr:to>
    <xdr:sp macro="" textlink="">
      <xdr:nvSpPr>
        <xdr:cNvPr id="477" name="円/楕円 476"/>
        <xdr:cNvSpPr/>
      </xdr:nvSpPr>
      <xdr:spPr>
        <a:xfrm>
          <a:off x="9588500" y="1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83400</xdr:rowOff>
    </xdr:from>
    <xdr:ext cx="534377" cy="259045"/>
    <xdr:sp macro="" textlink="">
      <xdr:nvSpPr>
        <xdr:cNvPr id="478" name="テキスト ボックス 477"/>
        <xdr:cNvSpPr txBox="1"/>
      </xdr:nvSpPr>
      <xdr:spPr>
        <a:xfrm>
          <a:off x="9372111" y="163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99782</xdr:rowOff>
    </xdr:from>
    <xdr:to>
      <xdr:col>12</xdr:col>
      <xdr:colOff>561975</xdr:colOff>
      <xdr:row>97</xdr:row>
      <xdr:rowOff>29932</xdr:rowOff>
    </xdr:to>
    <xdr:sp macro="" textlink="">
      <xdr:nvSpPr>
        <xdr:cNvPr id="479" name="円/楕円 478"/>
        <xdr:cNvSpPr/>
      </xdr:nvSpPr>
      <xdr:spPr>
        <a:xfrm>
          <a:off x="8699500" y="165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46459</xdr:rowOff>
    </xdr:from>
    <xdr:ext cx="534377" cy="259045"/>
    <xdr:sp macro="" textlink="">
      <xdr:nvSpPr>
        <xdr:cNvPr id="480" name="テキスト ボックス 479"/>
        <xdr:cNvSpPr txBox="1"/>
      </xdr:nvSpPr>
      <xdr:spPr>
        <a:xfrm>
          <a:off x="8483111" y="163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68472</xdr:rowOff>
    </xdr:from>
    <xdr:to>
      <xdr:col>11</xdr:col>
      <xdr:colOff>358775</xdr:colOff>
      <xdr:row>96</xdr:row>
      <xdr:rowOff>170072</xdr:rowOff>
    </xdr:to>
    <xdr:sp macro="" textlink="">
      <xdr:nvSpPr>
        <xdr:cNvPr id="481" name="円/楕円 480"/>
        <xdr:cNvSpPr/>
      </xdr:nvSpPr>
      <xdr:spPr>
        <a:xfrm>
          <a:off x="7810500" y="16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15149</xdr:rowOff>
    </xdr:from>
    <xdr:ext cx="534377" cy="259045"/>
    <xdr:sp macro="" textlink="">
      <xdr:nvSpPr>
        <xdr:cNvPr id="482" name="テキスト ボックス 481"/>
        <xdr:cNvSpPr txBox="1"/>
      </xdr:nvSpPr>
      <xdr:spPr>
        <a:xfrm>
          <a:off x="7594111" y="163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138099</xdr:rowOff>
    </xdr:from>
    <xdr:to>
      <xdr:col>10</xdr:col>
      <xdr:colOff>155575</xdr:colOff>
      <xdr:row>97</xdr:row>
      <xdr:rowOff>68249</xdr:rowOff>
    </xdr:to>
    <xdr:sp macro="" textlink="">
      <xdr:nvSpPr>
        <xdr:cNvPr id="483" name="円/楕円 482"/>
        <xdr:cNvSpPr/>
      </xdr:nvSpPr>
      <xdr:spPr>
        <a:xfrm>
          <a:off x="6921500" y="165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84776</xdr:rowOff>
    </xdr:from>
    <xdr:ext cx="534377" cy="259045"/>
    <xdr:sp macro="" textlink="">
      <xdr:nvSpPr>
        <xdr:cNvPr id="484" name="テキスト ボックス 483"/>
        <xdr:cNvSpPr txBox="1"/>
      </xdr:nvSpPr>
      <xdr:spPr>
        <a:xfrm>
          <a:off x="6705111" y="163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145643</xdr:rowOff>
    </xdr:from>
    <xdr:to>
      <xdr:col>23</xdr:col>
      <xdr:colOff>517525</xdr:colOff>
      <xdr:row>34</xdr:row>
      <xdr:rowOff>158217</xdr:rowOff>
    </xdr:to>
    <xdr:cxnSp macro="">
      <xdr:nvCxnSpPr>
        <xdr:cNvPr id="512" name="直線コネクタ 511"/>
        <xdr:cNvCxnSpPr/>
      </xdr:nvCxnSpPr>
      <xdr:spPr>
        <a:xfrm flipV="1">
          <a:off x="15481300" y="5974943"/>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43093</xdr:rowOff>
    </xdr:from>
    <xdr:to>
      <xdr:col>22</xdr:col>
      <xdr:colOff>365125</xdr:colOff>
      <xdr:row>34</xdr:row>
      <xdr:rowOff>158217</xdr:rowOff>
    </xdr:to>
    <xdr:cxnSp macro="">
      <xdr:nvCxnSpPr>
        <xdr:cNvPr id="515" name="直線コネクタ 514"/>
        <xdr:cNvCxnSpPr/>
      </xdr:nvCxnSpPr>
      <xdr:spPr>
        <a:xfrm>
          <a:off x="14592300" y="5872393"/>
          <a:ext cx="8890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139837</xdr:rowOff>
    </xdr:from>
    <xdr:to>
      <xdr:col>21</xdr:col>
      <xdr:colOff>161925</xdr:colOff>
      <xdr:row>34</xdr:row>
      <xdr:rowOff>43093</xdr:rowOff>
    </xdr:to>
    <xdr:cxnSp macro="">
      <xdr:nvCxnSpPr>
        <xdr:cNvPr id="518" name="直線コネクタ 517"/>
        <xdr:cNvCxnSpPr/>
      </xdr:nvCxnSpPr>
      <xdr:spPr>
        <a:xfrm>
          <a:off x="13703300" y="5797687"/>
          <a:ext cx="8890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139837</xdr:rowOff>
    </xdr:from>
    <xdr:to>
      <xdr:col>19</xdr:col>
      <xdr:colOff>644525</xdr:colOff>
      <xdr:row>34</xdr:row>
      <xdr:rowOff>2129</xdr:rowOff>
    </xdr:to>
    <xdr:cxnSp macro="">
      <xdr:nvCxnSpPr>
        <xdr:cNvPr id="521" name="直線コネクタ 520"/>
        <xdr:cNvCxnSpPr/>
      </xdr:nvCxnSpPr>
      <xdr:spPr>
        <a:xfrm flipV="1">
          <a:off x="12814300" y="5797687"/>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94843</xdr:rowOff>
    </xdr:from>
    <xdr:to>
      <xdr:col>23</xdr:col>
      <xdr:colOff>568325</xdr:colOff>
      <xdr:row>35</xdr:row>
      <xdr:rowOff>24993</xdr:rowOff>
    </xdr:to>
    <xdr:sp macro="" textlink="">
      <xdr:nvSpPr>
        <xdr:cNvPr id="531" name="円/楕円 530"/>
        <xdr:cNvSpPr/>
      </xdr:nvSpPr>
      <xdr:spPr>
        <a:xfrm>
          <a:off x="162687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117720</xdr:rowOff>
    </xdr:from>
    <xdr:ext cx="534377" cy="259045"/>
    <xdr:sp macro="" textlink="">
      <xdr:nvSpPr>
        <xdr:cNvPr id="532" name="消防費該当値テキスト"/>
        <xdr:cNvSpPr txBox="1"/>
      </xdr:nvSpPr>
      <xdr:spPr>
        <a:xfrm>
          <a:off x="16370300" y="57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107417</xdr:rowOff>
    </xdr:from>
    <xdr:to>
      <xdr:col>22</xdr:col>
      <xdr:colOff>415925</xdr:colOff>
      <xdr:row>35</xdr:row>
      <xdr:rowOff>37567</xdr:rowOff>
    </xdr:to>
    <xdr:sp macro="" textlink="">
      <xdr:nvSpPr>
        <xdr:cNvPr id="533" name="円/楕円 532"/>
        <xdr:cNvSpPr/>
      </xdr:nvSpPr>
      <xdr:spPr>
        <a:xfrm>
          <a:off x="15430500" y="5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54094</xdr:rowOff>
    </xdr:from>
    <xdr:ext cx="534377" cy="259045"/>
    <xdr:sp macro="" textlink="">
      <xdr:nvSpPr>
        <xdr:cNvPr id="534" name="テキスト ボックス 533"/>
        <xdr:cNvSpPr txBox="1"/>
      </xdr:nvSpPr>
      <xdr:spPr>
        <a:xfrm>
          <a:off x="15214111" y="57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163743</xdr:rowOff>
    </xdr:from>
    <xdr:to>
      <xdr:col>21</xdr:col>
      <xdr:colOff>212725</xdr:colOff>
      <xdr:row>34</xdr:row>
      <xdr:rowOff>93893</xdr:rowOff>
    </xdr:to>
    <xdr:sp macro="" textlink="">
      <xdr:nvSpPr>
        <xdr:cNvPr id="535" name="円/楕円 534"/>
        <xdr:cNvSpPr/>
      </xdr:nvSpPr>
      <xdr:spPr>
        <a:xfrm>
          <a:off x="14541500" y="58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110420</xdr:rowOff>
    </xdr:from>
    <xdr:ext cx="534377" cy="259045"/>
    <xdr:sp macro="" textlink="">
      <xdr:nvSpPr>
        <xdr:cNvPr id="536" name="テキスト ボックス 535"/>
        <xdr:cNvSpPr txBox="1"/>
      </xdr:nvSpPr>
      <xdr:spPr>
        <a:xfrm>
          <a:off x="14325111" y="55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89037</xdr:rowOff>
    </xdr:from>
    <xdr:to>
      <xdr:col>20</xdr:col>
      <xdr:colOff>9525</xdr:colOff>
      <xdr:row>34</xdr:row>
      <xdr:rowOff>19187</xdr:rowOff>
    </xdr:to>
    <xdr:sp macro="" textlink="">
      <xdr:nvSpPr>
        <xdr:cNvPr id="537" name="円/楕円 536"/>
        <xdr:cNvSpPr/>
      </xdr:nvSpPr>
      <xdr:spPr>
        <a:xfrm>
          <a:off x="13652500" y="57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35714</xdr:rowOff>
    </xdr:from>
    <xdr:ext cx="534377" cy="259045"/>
    <xdr:sp macro="" textlink="">
      <xdr:nvSpPr>
        <xdr:cNvPr id="538" name="テキスト ボックス 537"/>
        <xdr:cNvSpPr txBox="1"/>
      </xdr:nvSpPr>
      <xdr:spPr>
        <a:xfrm>
          <a:off x="13436111" y="5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122779</xdr:rowOff>
    </xdr:from>
    <xdr:to>
      <xdr:col>18</xdr:col>
      <xdr:colOff>492125</xdr:colOff>
      <xdr:row>34</xdr:row>
      <xdr:rowOff>52929</xdr:rowOff>
    </xdr:to>
    <xdr:sp macro="" textlink="">
      <xdr:nvSpPr>
        <xdr:cNvPr id="539" name="円/楕円 538"/>
        <xdr:cNvSpPr/>
      </xdr:nvSpPr>
      <xdr:spPr>
        <a:xfrm>
          <a:off x="12763500" y="57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69456</xdr:rowOff>
    </xdr:from>
    <xdr:ext cx="534377" cy="259045"/>
    <xdr:sp macro="" textlink="">
      <xdr:nvSpPr>
        <xdr:cNvPr id="540" name="テキスト ボックス 539"/>
        <xdr:cNvSpPr txBox="1"/>
      </xdr:nvSpPr>
      <xdr:spPr>
        <a:xfrm>
          <a:off x="12547111" y="55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69422</xdr:rowOff>
    </xdr:from>
    <xdr:to>
      <xdr:col>23</xdr:col>
      <xdr:colOff>517525</xdr:colOff>
      <xdr:row>56</xdr:row>
      <xdr:rowOff>123028</xdr:rowOff>
    </xdr:to>
    <xdr:cxnSp macro="">
      <xdr:nvCxnSpPr>
        <xdr:cNvPr id="572" name="直線コネクタ 571"/>
        <xdr:cNvCxnSpPr/>
      </xdr:nvCxnSpPr>
      <xdr:spPr>
        <a:xfrm>
          <a:off x="15481300" y="9327722"/>
          <a:ext cx="838200" cy="39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153726</xdr:rowOff>
    </xdr:from>
    <xdr:to>
      <xdr:col>22</xdr:col>
      <xdr:colOff>365125</xdr:colOff>
      <xdr:row>54</xdr:row>
      <xdr:rowOff>69422</xdr:rowOff>
    </xdr:to>
    <xdr:cxnSp macro="">
      <xdr:nvCxnSpPr>
        <xdr:cNvPr id="575" name="直線コネクタ 574"/>
        <xdr:cNvCxnSpPr/>
      </xdr:nvCxnSpPr>
      <xdr:spPr>
        <a:xfrm>
          <a:off x="14592300" y="9240576"/>
          <a:ext cx="8890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153726</xdr:rowOff>
    </xdr:from>
    <xdr:to>
      <xdr:col>21</xdr:col>
      <xdr:colOff>161925</xdr:colOff>
      <xdr:row>54</xdr:row>
      <xdr:rowOff>86093</xdr:rowOff>
    </xdr:to>
    <xdr:cxnSp macro="">
      <xdr:nvCxnSpPr>
        <xdr:cNvPr id="578" name="直線コネクタ 577"/>
        <xdr:cNvCxnSpPr/>
      </xdr:nvCxnSpPr>
      <xdr:spPr>
        <a:xfrm flipV="1">
          <a:off x="13703300" y="9240576"/>
          <a:ext cx="8890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86093</xdr:rowOff>
    </xdr:from>
    <xdr:to>
      <xdr:col>19</xdr:col>
      <xdr:colOff>644525</xdr:colOff>
      <xdr:row>54</xdr:row>
      <xdr:rowOff>166675</xdr:rowOff>
    </xdr:to>
    <xdr:cxnSp macro="">
      <xdr:nvCxnSpPr>
        <xdr:cNvPr id="581" name="直線コネクタ 580"/>
        <xdr:cNvCxnSpPr/>
      </xdr:nvCxnSpPr>
      <xdr:spPr>
        <a:xfrm flipV="1">
          <a:off x="12814300" y="9344393"/>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72228</xdr:rowOff>
    </xdr:from>
    <xdr:to>
      <xdr:col>23</xdr:col>
      <xdr:colOff>568325</xdr:colOff>
      <xdr:row>57</xdr:row>
      <xdr:rowOff>2378</xdr:rowOff>
    </xdr:to>
    <xdr:sp macro="" textlink="">
      <xdr:nvSpPr>
        <xdr:cNvPr id="591" name="円/楕円 590"/>
        <xdr:cNvSpPr/>
      </xdr:nvSpPr>
      <xdr:spPr>
        <a:xfrm>
          <a:off x="16268700" y="96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95105</xdr:rowOff>
    </xdr:from>
    <xdr:ext cx="534377" cy="259045"/>
    <xdr:sp macro="" textlink="">
      <xdr:nvSpPr>
        <xdr:cNvPr id="592" name="教育費該当値テキスト"/>
        <xdr:cNvSpPr txBox="1"/>
      </xdr:nvSpPr>
      <xdr:spPr>
        <a:xfrm>
          <a:off x="16370300" y="952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18622</xdr:rowOff>
    </xdr:from>
    <xdr:to>
      <xdr:col>22</xdr:col>
      <xdr:colOff>415925</xdr:colOff>
      <xdr:row>54</xdr:row>
      <xdr:rowOff>120222</xdr:rowOff>
    </xdr:to>
    <xdr:sp macro="" textlink="">
      <xdr:nvSpPr>
        <xdr:cNvPr id="593" name="円/楕円 592"/>
        <xdr:cNvSpPr/>
      </xdr:nvSpPr>
      <xdr:spPr>
        <a:xfrm>
          <a:off x="15430500" y="92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136749</xdr:rowOff>
    </xdr:from>
    <xdr:ext cx="534377" cy="259045"/>
    <xdr:sp macro="" textlink="">
      <xdr:nvSpPr>
        <xdr:cNvPr id="594" name="テキスト ボックス 593"/>
        <xdr:cNvSpPr txBox="1"/>
      </xdr:nvSpPr>
      <xdr:spPr>
        <a:xfrm>
          <a:off x="15214111" y="905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74,304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102926</xdr:rowOff>
    </xdr:from>
    <xdr:to>
      <xdr:col>21</xdr:col>
      <xdr:colOff>212725</xdr:colOff>
      <xdr:row>54</xdr:row>
      <xdr:rowOff>33076</xdr:rowOff>
    </xdr:to>
    <xdr:sp macro="" textlink="">
      <xdr:nvSpPr>
        <xdr:cNvPr id="595" name="円/楕円 594"/>
        <xdr:cNvSpPr/>
      </xdr:nvSpPr>
      <xdr:spPr>
        <a:xfrm>
          <a:off x="14541500" y="91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49603</xdr:rowOff>
    </xdr:from>
    <xdr:ext cx="534377" cy="259045"/>
    <xdr:sp macro="" textlink="">
      <xdr:nvSpPr>
        <xdr:cNvPr id="596" name="テキスト ボックス 595"/>
        <xdr:cNvSpPr txBox="1"/>
      </xdr:nvSpPr>
      <xdr:spPr>
        <a:xfrm>
          <a:off x="14325111" y="89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35293</xdr:rowOff>
    </xdr:from>
    <xdr:to>
      <xdr:col>20</xdr:col>
      <xdr:colOff>9525</xdr:colOff>
      <xdr:row>54</xdr:row>
      <xdr:rowOff>136893</xdr:rowOff>
    </xdr:to>
    <xdr:sp macro="" textlink="">
      <xdr:nvSpPr>
        <xdr:cNvPr id="597" name="円/楕円 596"/>
        <xdr:cNvSpPr/>
      </xdr:nvSpPr>
      <xdr:spPr>
        <a:xfrm>
          <a:off x="13652500" y="92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153420</xdr:rowOff>
    </xdr:from>
    <xdr:ext cx="534377" cy="259045"/>
    <xdr:sp macro="" textlink="">
      <xdr:nvSpPr>
        <xdr:cNvPr id="598" name="テキスト ボックス 597"/>
        <xdr:cNvSpPr txBox="1"/>
      </xdr:nvSpPr>
      <xdr:spPr>
        <a:xfrm>
          <a:off x="13436111" y="90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115875</xdr:rowOff>
    </xdr:from>
    <xdr:to>
      <xdr:col>18</xdr:col>
      <xdr:colOff>492125</xdr:colOff>
      <xdr:row>55</xdr:row>
      <xdr:rowOff>46025</xdr:rowOff>
    </xdr:to>
    <xdr:sp macro="" textlink="">
      <xdr:nvSpPr>
        <xdr:cNvPr id="599" name="円/楕円 598"/>
        <xdr:cNvSpPr/>
      </xdr:nvSpPr>
      <xdr:spPr>
        <a:xfrm>
          <a:off x="12763500" y="93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62552</xdr:rowOff>
    </xdr:from>
    <xdr:ext cx="534377" cy="259045"/>
    <xdr:sp macro="" textlink="">
      <xdr:nvSpPr>
        <xdr:cNvPr id="600" name="テキスト ボックス 599"/>
        <xdr:cNvSpPr txBox="1"/>
      </xdr:nvSpPr>
      <xdr:spPr>
        <a:xfrm>
          <a:off x="12547111" y="91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2959</xdr:rowOff>
    </xdr:from>
    <xdr:to>
      <xdr:col>23</xdr:col>
      <xdr:colOff>516889</xdr:colOff>
      <xdr:row>79</xdr:row>
      <xdr:rowOff>44450</xdr:rowOff>
    </xdr:to>
    <xdr:cxnSp macro="">
      <xdr:nvCxnSpPr>
        <xdr:cNvPr id="624" name="直線コネクタ 623"/>
        <xdr:cNvCxnSpPr/>
      </xdr:nvCxnSpPr>
      <xdr:spPr>
        <a:xfrm flipV="1">
          <a:off x="16317595" y="12518809"/>
          <a:ext cx="1269" cy="10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82884</xdr:rowOff>
    </xdr:from>
    <xdr:ext cx="249299" cy="259045"/>
    <xdr:sp macro="" textlink="">
      <xdr:nvSpPr>
        <xdr:cNvPr id="625" name="災害復旧費最小値テキスト"/>
        <xdr:cNvSpPr txBox="1"/>
      </xdr:nvSpPr>
      <xdr:spPr>
        <a:xfrm>
          <a:off x="16370300" y="136274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121086</xdr:rowOff>
    </xdr:from>
    <xdr:ext cx="534377" cy="259045"/>
    <xdr:sp macro="" textlink="">
      <xdr:nvSpPr>
        <xdr:cNvPr id="627" name="災害復旧費最大値テキスト"/>
        <xdr:cNvSpPr txBox="1"/>
      </xdr:nvSpPr>
      <xdr:spPr>
        <a:xfrm>
          <a:off x="16370300" y="1229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73</xdr:row>
      <xdr:rowOff>2959</xdr:rowOff>
    </xdr:from>
    <xdr:to>
      <xdr:col>23</xdr:col>
      <xdr:colOff>606425</xdr:colOff>
      <xdr:row>73</xdr:row>
      <xdr:rowOff>2959</xdr:rowOff>
    </xdr:to>
    <xdr:cxnSp macro="">
      <xdr:nvCxnSpPr>
        <xdr:cNvPr id="628" name="直線コネクタ 627"/>
        <xdr:cNvCxnSpPr/>
      </xdr:nvCxnSpPr>
      <xdr:spPr>
        <a:xfrm>
          <a:off x="16230600" y="1251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126898</xdr:rowOff>
    </xdr:from>
    <xdr:to>
      <xdr:col>23</xdr:col>
      <xdr:colOff>517525</xdr:colOff>
      <xdr:row>79</xdr:row>
      <xdr:rowOff>2311</xdr:rowOff>
    </xdr:to>
    <xdr:cxnSp macro="">
      <xdr:nvCxnSpPr>
        <xdr:cNvPr id="629" name="直線コネクタ 628"/>
        <xdr:cNvCxnSpPr/>
      </xdr:nvCxnSpPr>
      <xdr:spPr>
        <a:xfrm>
          <a:off x="15481300" y="13157098"/>
          <a:ext cx="838200" cy="3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127334</xdr:rowOff>
    </xdr:from>
    <xdr:ext cx="378565" cy="259045"/>
    <xdr:sp macro="" textlink="">
      <xdr:nvSpPr>
        <xdr:cNvPr id="630" name="災害復旧費平均値テキスト"/>
        <xdr:cNvSpPr txBox="1"/>
      </xdr:nvSpPr>
      <xdr:spPr>
        <a:xfrm>
          <a:off x="16370300" y="135004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148907</xdr:rowOff>
    </xdr:from>
    <xdr:to>
      <xdr:col>23</xdr:col>
      <xdr:colOff>568325</xdr:colOff>
      <xdr:row>79</xdr:row>
      <xdr:rowOff>79057</xdr:rowOff>
    </xdr:to>
    <xdr:sp macro="" textlink="">
      <xdr:nvSpPr>
        <xdr:cNvPr id="631" name="フローチャート : 判断 630"/>
        <xdr:cNvSpPr/>
      </xdr:nvSpPr>
      <xdr:spPr>
        <a:xfrm>
          <a:off x="162687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91199</xdr:rowOff>
    </xdr:from>
    <xdr:to>
      <xdr:col>22</xdr:col>
      <xdr:colOff>365125</xdr:colOff>
      <xdr:row>76</xdr:row>
      <xdr:rowOff>126898</xdr:rowOff>
    </xdr:to>
    <xdr:cxnSp macro="">
      <xdr:nvCxnSpPr>
        <xdr:cNvPr id="632" name="直線コネクタ 631"/>
        <xdr:cNvCxnSpPr/>
      </xdr:nvCxnSpPr>
      <xdr:spPr>
        <a:xfrm>
          <a:off x="14592300" y="12264149"/>
          <a:ext cx="889000" cy="8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147765</xdr:rowOff>
    </xdr:from>
    <xdr:to>
      <xdr:col>22</xdr:col>
      <xdr:colOff>415925</xdr:colOff>
      <xdr:row>79</xdr:row>
      <xdr:rowOff>77915</xdr:rowOff>
    </xdr:to>
    <xdr:sp macro="" textlink="">
      <xdr:nvSpPr>
        <xdr:cNvPr id="633" name="フローチャート : 判断 632"/>
        <xdr:cNvSpPr/>
      </xdr:nvSpPr>
      <xdr:spPr>
        <a:xfrm>
          <a:off x="15430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69042</xdr:rowOff>
    </xdr:from>
    <xdr:ext cx="378565" cy="259045"/>
    <xdr:sp macro="" textlink="">
      <xdr:nvSpPr>
        <xdr:cNvPr id="634" name="テキスト ボックス 633"/>
        <xdr:cNvSpPr txBox="1"/>
      </xdr:nvSpPr>
      <xdr:spPr>
        <a:xfrm>
          <a:off x="15292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91199</xdr:rowOff>
    </xdr:from>
    <xdr:to>
      <xdr:col>21</xdr:col>
      <xdr:colOff>161925</xdr:colOff>
      <xdr:row>76</xdr:row>
      <xdr:rowOff>74244</xdr:rowOff>
    </xdr:to>
    <xdr:cxnSp macro="">
      <xdr:nvCxnSpPr>
        <xdr:cNvPr id="635" name="直線コネクタ 634"/>
        <xdr:cNvCxnSpPr/>
      </xdr:nvCxnSpPr>
      <xdr:spPr>
        <a:xfrm flipV="1">
          <a:off x="13703300" y="12264149"/>
          <a:ext cx="889000" cy="84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16700</xdr:rowOff>
    </xdr:from>
    <xdr:to>
      <xdr:col>21</xdr:col>
      <xdr:colOff>212725</xdr:colOff>
      <xdr:row>78</xdr:row>
      <xdr:rowOff>118300</xdr:rowOff>
    </xdr:to>
    <xdr:sp macro="" textlink="">
      <xdr:nvSpPr>
        <xdr:cNvPr id="636" name="フローチャート : 判断 635"/>
        <xdr:cNvSpPr/>
      </xdr:nvSpPr>
      <xdr:spPr>
        <a:xfrm>
          <a:off x="14541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109427</xdr:rowOff>
    </xdr:from>
    <xdr:ext cx="469744" cy="259045"/>
    <xdr:sp macro="" textlink="">
      <xdr:nvSpPr>
        <xdr:cNvPr id="637" name="テキスト ボックス 636"/>
        <xdr:cNvSpPr txBox="1"/>
      </xdr:nvSpPr>
      <xdr:spPr>
        <a:xfrm>
          <a:off x="14357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74244</xdr:rowOff>
    </xdr:from>
    <xdr:to>
      <xdr:col>19</xdr:col>
      <xdr:colOff>644525</xdr:colOff>
      <xdr:row>79</xdr:row>
      <xdr:rowOff>44450</xdr:rowOff>
    </xdr:to>
    <xdr:cxnSp macro="">
      <xdr:nvCxnSpPr>
        <xdr:cNvPr id="638" name="直線コネクタ 637"/>
        <xdr:cNvCxnSpPr/>
      </xdr:nvCxnSpPr>
      <xdr:spPr>
        <a:xfrm flipV="1">
          <a:off x="12814300" y="13104444"/>
          <a:ext cx="889000" cy="4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5766</xdr:rowOff>
    </xdr:from>
    <xdr:to>
      <xdr:col>20</xdr:col>
      <xdr:colOff>9525</xdr:colOff>
      <xdr:row>78</xdr:row>
      <xdr:rowOff>107366</xdr:rowOff>
    </xdr:to>
    <xdr:sp macro="" textlink="">
      <xdr:nvSpPr>
        <xdr:cNvPr id="639" name="フローチャート : 判断 638"/>
        <xdr:cNvSpPr/>
      </xdr:nvSpPr>
      <xdr:spPr>
        <a:xfrm>
          <a:off x="13652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98493</xdr:rowOff>
    </xdr:from>
    <xdr:ext cx="469744" cy="259045"/>
    <xdr:sp macro="" textlink="">
      <xdr:nvSpPr>
        <xdr:cNvPr id="640" name="テキスト ボックス 639"/>
        <xdr:cNvSpPr txBox="1"/>
      </xdr:nvSpPr>
      <xdr:spPr>
        <a:xfrm>
          <a:off x="13468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153136</xdr:rowOff>
    </xdr:from>
    <xdr:to>
      <xdr:col>18</xdr:col>
      <xdr:colOff>492125</xdr:colOff>
      <xdr:row>78</xdr:row>
      <xdr:rowOff>83286</xdr:rowOff>
    </xdr:to>
    <xdr:sp macro="" textlink="">
      <xdr:nvSpPr>
        <xdr:cNvPr id="641" name="フローチャート : 判断 640"/>
        <xdr:cNvSpPr/>
      </xdr:nvSpPr>
      <xdr:spPr>
        <a:xfrm>
          <a:off x="12763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99813</xdr:rowOff>
    </xdr:from>
    <xdr:ext cx="469744" cy="259045"/>
    <xdr:sp macro="" textlink="">
      <xdr:nvSpPr>
        <xdr:cNvPr id="642" name="テキスト ボックス 641"/>
        <xdr:cNvSpPr txBox="1"/>
      </xdr:nvSpPr>
      <xdr:spPr>
        <a:xfrm>
          <a:off x="12579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122961</xdr:rowOff>
    </xdr:from>
    <xdr:to>
      <xdr:col>23</xdr:col>
      <xdr:colOff>568325</xdr:colOff>
      <xdr:row>79</xdr:row>
      <xdr:rowOff>53111</xdr:rowOff>
    </xdr:to>
    <xdr:sp macro="" textlink="">
      <xdr:nvSpPr>
        <xdr:cNvPr id="648" name="円/楕円 647"/>
        <xdr:cNvSpPr/>
      </xdr:nvSpPr>
      <xdr:spPr>
        <a:xfrm>
          <a:off x="162687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82338</xdr:rowOff>
    </xdr:from>
    <xdr:ext cx="469744" cy="259045"/>
    <xdr:sp macro="" textlink="">
      <xdr:nvSpPr>
        <xdr:cNvPr id="649" name="災害復旧費該当値テキスト"/>
        <xdr:cNvSpPr txBox="1"/>
      </xdr:nvSpPr>
      <xdr:spPr>
        <a:xfrm>
          <a:off x="16370300" y="1328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76098</xdr:rowOff>
    </xdr:from>
    <xdr:to>
      <xdr:col>22</xdr:col>
      <xdr:colOff>415925</xdr:colOff>
      <xdr:row>77</xdr:row>
      <xdr:rowOff>6248</xdr:rowOff>
    </xdr:to>
    <xdr:sp macro="" textlink="">
      <xdr:nvSpPr>
        <xdr:cNvPr id="650" name="円/楕円 649"/>
        <xdr:cNvSpPr/>
      </xdr:nvSpPr>
      <xdr:spPr>
        <a:xfrm>
          <a:off x="15430500" y="13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22775</xdr:rowOff>
    </xdr:from>
    <xdr:ext cx="534377" cy="259045"/>
    <xdr:sp macro="" textlink="">
      <xdr:nvSpPr>
        <xdr:cNvPr id="651" name="テキスト ボックス 650"/>
        <xdr:cNvSpPr txBox="1"/>
      </xdr:nvSpPr>
      <xdr:spPr>
        <a:xfrm>
          <a:off x="15214111" y="128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40399</xdr:rowOff>
    </xdr:from>
    <xdr:to>
      <xdr:col>21</xdr:col>
      <xdr:colOff>212725</xdr:colOff>
      <xdr:row>71</xdr:row>
      <xdr:rowOff>141999</xdr:rowOff>
    </xdr:to>
    <xdr:sp macro="" textlink="">
      <xdr:nvSpPr>
        <xdr:cNvPr id="652" name="円/楕円 651"/>
        <xdr:cNvSpPr/>
      </xdr:nvSpPr>
      <xdr:spPr>
        <a:xfrm>
          <a:off x="14541500" y="122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158526</xdr:rowOff>
    </xdr:from>
    <xdr:ext cx="534377" cy="259045"/>
    <xdr:sp macro="" textlink="">
      <xdr:nvSpPr>
        <xdr:cNvPr id="653" name="テキスト ボックス 652"/>
        <xdr:cNvSpPr txBox="1"/>
      </xdr:nvSpPr>
      <xdr:spPr>
        <a:xfrm>
          <a:off x="14325111" y="119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23444</xdr:rowOff>
    </xdr:from>
    <xdr:to>
      <xdr:col>20</xdr:col>
      <xdr:colOff>9525</xdr:colOff>
      <xdr:row>76</xdr:row>
      <xdr:rowOff>125044</xdr:rowOff>
    </xdr:to>
    <xdr:sp macro="" textlink="">
      <xdr:nvSpPr>
        <xdr:cNvPr id="654" name="円/楕円 653"/>
        <xdr:cNvSpPr/>
      </xdr:nvSpPr>
      <xdr:spPr>
        <a:xfrm>
          <a:off x="13652500" y="130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141571</xdr:rowOff>
    </xdr:from>
    <xdr:ext cx="534377" cy="259045"/>
    <xdr:sp macro="" textlink="">
      <xdr:nvSpPr>
        <xdr:cNvPr id="655" name="テキスト ボックス 654"/>
        <xdr:cNvSpPr txBox="1"/>
      </xdr:nvSpPr>
      <xdr:spPr>
        <a:xfrm>
          <a:off x="13436111" y="128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6" name="円/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7" name="テキスト ボックス 65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95552</xdr:rowOff>
    </xdr:from>
    <xdr:to>
      <xdr:col>23</xdr:col>
      <xdr:colOff>517525</xdr:colOff>
      <xdr:row>91</xdr:row>
      <xdr:rowOff>105282</xdr:rowOff>
    </xdr:to>
    <xdr:cxnSp macro="">
      <xdr:nvCxnSpPr>
        <xdr:cNvPr id="690" name="直線コネクタ 689"/>
        <xdr:cNvCxnSpPr/>
      </xdr:nvCxnSpPr>
      <xdr:spPr>
        <a:xfrm flipV="1">
          <a:off x="15481300" y="15697502"/>
          <a:ext cx="8382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91"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83793</xdr:rowOff>
    </xdr:from>
    <xdr:to>
      <xdr:col>22</xdr:col>
      <xdr:colOff>365125</xdr:colOff>
      <xdr:row>91</xdr:row>
      <xdr:rowOff>105282</xdr:rowOff>
    </xdr:to>
    <xdr:cxnSp macro="">
      <xdr:nvCxnSpPr>
        <xdr:cNvPr id="693" name="直線コネクタ 692"/>
        <xdr:cNvCxnSpPr/>
      </xdr:nvCxnSpPr>
      <xdr:spPr>
        <a:xfrm>
          <a:off x="14592300" y="1568574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4" name="フローチャート : 判断 693"/>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5" name="テキスト ボックス 694"/>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134186</xdr:rowOff>
    </xdr:from>
    <xdr:to>
      <xdr:col>21</xdr:col>
      <xdr:colOff>161925</xdr:colOff>
      <xdr:row>91</xdr:row>
      <xdr:rowOff>83793</xdr:rowOff>
    </xdr:to>
    <xdr:cxnSp macro="">
      <xdr:nvCxnSpPr>
        <xdr:cNvPr id="696" name="直線コネクタ 695"/>
        <xdr:cNvCxnSpPr/>
      </xdr:nvCxnSpPr>
      <xdr:spPr>
        <a:xfrm>
          <a:off x="13703300" y="15564686"/>
          <a:ext cx="889000" cy="1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8" name="テキスト ボックス 697"/>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134186</xdr:rowOff>
    </xdr:from>
    <xdr:to>
      <xdr:col>19</xdr:col>
      <xdr:colOff>644525</xdr:colOff>
      <xdr:row>91</xdr:row>
      <xdr:rowOff>85150</xdr:rowOff>
    </xdr:to>
    <xdr:cxnSp macro="">
      <xdr:nvCxnSpPr>
        <xdr:cNvPr id="699" name="直線コネクタ 698"/>
        <xdr:cNvCxnSpPr/>
      </xdr:nvCxnSpPr>
      <xdr:spPr>
        <a:xfrm flipV="1">
          <a:off x="12814300" y="15564686"/>
          <a:ext cx="889000" cy="1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701" name="テキスト ボックス 700"/>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3" name="テキスト ボックス 702"/>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44752</xdr:rowOff>
    </xdr:from>
    <xdr:to>
      <xdr:col>23</xdr:col>
      <xdr:colOff>568325</xdr:colOff>
      <xdr:row>91</xdr:row>
      <xdr:rowOff>146352</xdr:rowOff>
    </xdr:to>
    <xdr:sp macro="" textlink="">
      <xdr:nvSpPr>
        <xdr:cNvPr id="709" name="円/楕円 708"/>
        <xdr:cNvSpPr/>
      </xdr:nvSpPr>
      <xdr:spPr>
        <a:xfrm>
          <a:off x="16268700" y="156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131129</xdr:rowOff>
    </xdr:from>
    <xdr:ext cx="534377" cy="259045"/>
    <xdr:sp macro="" textlink="">
      <xdr:nvSpPr>
        <xdr:cNvPr id="710" name="公債費該当値テキスト"/>
        <xdr:cNvSpPr txBox="1"/>
      </xdr:nvSpPr>
      <xdr:spPr>
        <a:xfrm>
          <a:off x="16370300" y="155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99,090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54482</xdr:rowOff>
    </xdr:from>
    <xdr:to>
      <xdr:col>22</xdr:col>
      <xdr:colOff>415925</xdr:colOff>
      <xdr:row>91</xdr:row>
      <xdr:rowOff>156082</xdr:rowOff>
    </xdr:to>
    <xdr:sp macro="" textlink="">
      <xdr:nvSpPr>
        <xdr:cNvPr id="711" name="円/楕円 710"/>
        <xdr:cNvSpPr/>
      </xdr:nvSpPr>
      <xdr:spPr>
        <a:xfrm>
          <a:off x="15430500" y="156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1159</xdr:rowOff>
    </xdr:from>
    <xdr:ext cx="534377" cy="259045"/>
    <xdr:sp macro="" textlink="">
      <xdr:nvSpPr>
        <xdr:cNvPr id="712" name="テキスト ボックス 711"/>
        <xdr:cNvSpPr txBox="1"/>
      </xdr:nvSpPr>
      <xdr:spPr>
        <a:xfrm>
          <a:off x="15214111" y="154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98,409</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32993</xdr:rowOff>
    </xdr:from>
    <xdr:to>
      <xdr:col>21</xdr:col>
      <xdr:colOff>212725</xdr:colOff>
      <xdr:row>91</xdr:row>
      <xdr:rowOff>134593</xdr:rowOff>
    </xdr:to>
    <xdr:sp macro="" textlink="">
      <xdr:nvSpPr>
        <xdr:cNvPr id="713" name="円/楕円 712"/>
        <xdr:cNvSpPr/>
      </xdr:nvSpPr>
      <xdr:spPr>
        <a:xfrm>
          <a:off x="14541500" y="156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151120</xdr:rowOff>
    </xdr:from>
    <xdr:ext cx="534377" cy="259045"/>
    <xdr:sp macro="" textlink="">
      <xdr:nvSpPr>
        <xdr:cNvPr id="714" name="テキスト ボックス 713"/>
        <xdr:cNvSpPr txBox="1"/>
      </xdr:nvSpPr>
      <xdr:spPr>
        <a:xfrm>
          <a:off x="14325111" y="154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99,913</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83386</xdr:rowOff>
    </xdr:from>
    <xdr:to>
      <xdr:col>20</xdr:col>
      <xdr:colOff>9525</xdr:colOff>
      <xdr:row>91</xdr:row>
      <xdr:rowOff>13536</xdr:rowOff>
    </xdr:to>
    <xdr:sp macro="" textlink="">
      <xdr:nvSpPr>
        <xdr:cNvPr id="715" name="円/楕円 714"/>
        <xdr:cNvSpPr/>
      </xdr:nvSpPr>
      <xdr:spPr>
        <a:xfrm>
          <a:off x="13652500" y="155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30063</xdr:rowOff>
    </xdr:from>
    <xdr:ext cx="599010" cy="259045"/>
    <xdr:sp macro="" textlink="">
      <xdr:nvSpPr>
        <xdr:cNvPr id="716" name="テキスト ボックス 715"/>
        <xdr:cNvSpPr txBox="1"/>
      </xdr:nvSpPr>
      <xdr:spPr>
        <a:xfrm>
          <a:off x="13403794" y="1528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34350</xdr:rowOff>
    </xdr:from>
    <xdr:to>
      <xdr:col>18</xdr:col>
      <xdr:colOff>492125</xdr:colOff>
      <xdr:row>91</xdr:row>
      <xdr:rowOff>135950</xdr:rowOff>
    </xdr:to>
    <xdr:sp macro="" textlink="">
      <xdr:nvSpPr>
        <xdr:cNvPr id="717" name="円/楕円 716"/>
        <xdr:cNvSpPr/>
      </xdr:nvSpPr>
      <xdr:spPr>
        <a:xfrm>
          <a:off x="12763500" y="156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152477</xdr:rowOff>
    </xdr:from>
    <xdr:ext cx="534377" cy="259045"/>
    <xdr:sp macro="" textlink="">
      <xdr:nvSpPr>
        <xdr:cNvPr id="718" name="テキスト ボックス 717"/>
        <xdr:cNvSpPr txBox="1"/>
      </xdr:nvSpPr>
      <xdr:spPr>
        <a:xfrm>
          <a:off x="12547111" y="1541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51" name="フローチャート : 判断 750"/>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2" name="テキスト ボックス 751"/>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115</a:t>
          </a:r>
          <a:r>
            <a:rPr kumimoji="1" lang="ja-JP" altLang="en-US" sz="1300">
              <a:latin typeface="ＭＳ Ｐゴシック"/>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300">
              <a:latin typeface="ＭＳ Ｐゴシック"/>
            </a:rPr>
            <a:t>○農林水産業費・商工費は住民一人当たりそれぞれ</a:t>
          </a:r>
          <a:r>
            <a:rPr kumimoji="1" lang="en-US" altLang="ja-JP" sz="1300">
              <a:latin typeface="ＭＳ Ｐゴシック"/>
            </a:rPr>
            <a:t>42</a:t>
          </a:r>
          <a:r>
            <a:rPr kumimoji="1" lang="ja-JP" altLang="en-US" sz="1300">
              <a:latin typeface="ＭＳ Ｐゴシック"/>
            </a:rPr>
            <a:t>千円・</a:t>
          </a:r>
          <a:r>
            <a:rPr kumimoji="1" lang="en-US" altLang="ja-JP" sz="1300">
              <a:latin typeface="ＭＳ Ｐゴシック"/>
            </a:rPr>
            <a:t>22</a:t>
          </a:r>
          <a:r>
            <a:rPr kumimoji="1" lang="ja-JP" altLang="en-US" sz="1300">
              <a:latin typeface="ＭＳ Ｐゴシック"/>
            </a:rPr>
            <a:t>千円となっており、類似団体と比較して一人当たりコストが高い状況となっている。これらについては、現在浜田市が推進する総合振興計画に基づく「元気な浜田事業」として、特に重点的な取り組みを行っていることが原因となっている。</a:t>
          </a:r>
        </a:p>
        <a:p>
          <a:r>
            <a:rPr kumimoji="1" lang="ja-JP" altLang="en-US" sz="1300">
              <a:latin typeface="ＭＳ Ｐゴシック"/>
            </a:rPr>
            <a:t>○災害復旧事業費は住民一人当たり</a:t>
          </a:r>
          <a:r>
            <a:rPr kumimoji="1" lang="en-US" altLang="ja-JP" sz="1300">
              <a:latin typeface="ＭＳ Ｐゴシック"/>
            </a:rPr>
            <a:t>1</a:t>
          </a:r>
          <a:r>
            <a:rPr kumimoji="1" lang="ja-JP" altLang="en-US" sz="1300">
              <a:latin typeface="ＭＳ Ｐゴシック"/>
            </a:rPr>
            <a:t>千円となっており、類似団体と比較してほぼ同水準となっているが、</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月に発生した豪雨災害等により今後は類似団体と比較して増加する見込である。</a:t>
          </a:r>
        </a:p>
        <a:p>
          <a:r>
            <a:rPr kumimoji="1" lang="ja-JP" altLang="en-US" sz="1300">
              <a:latin typeface="ＭＳ Ｐゴシック"/>
            </a:rPr>
            <a:t>○公債費は住民一人あたり</a:t>
          </a:r>
          <a:r>
            <a:rPr kumimoji="1" lang="en-US" altLang="ja-JP" sz="1300">
              <a:latin typeface="ＭＳ Ｐゴシック"/>
            </a:rPr>
            <a:t>99</a:t>
          </a:r>
          <a:r>
            <a:rPr kumimoji="1" lang="ja-JP" altLang="en-US" sz="1300">
              <a:latin typeface="ＭＳ Ｐゴシック"/>
            </a:rPr>
            <a:t>千円となっており、類似団体と比較して一人当たりコストが高い状況となっている。これは、繰上償還の実施や</a:t>
          </a:r>
          <a:r>
            <a:rPr kumimoji="1" lang="en-US" altLang="ja-JP" sz="1300">
              <a:latin typeface="ＭＳ Ｐゴシック"/>
            </a:rPr>
            <a:t>27</a:t>
          </a:r>
          <a:r>
            <a:rPr kumimoji="1" lang="ja-JP" altLang="en-US" sz="1300">
              <a:latin typeface="ＭＳ Ｐゴシック"/>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予定している地方債の繰上償還や将来的な財政悪化に備えて、財政調整基金の積立を行っており、実質単年度収支も財政調整基金の積立や地方債の繰上償還により黒字を維持している。比較的改善傾向にある財政状況である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年度以降は普通交付税の合併算定替による効果が縮減されたため、引き続き更なる行財政改革が必要である。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連結での赤字額は生じていないが、一般会計からの各会計への繰出は依然として減らず、一般会計の負担は大きい。今後は繰出対象会計の収入確保を念頭に置き、繰出額を減少させるよう努める必要がある。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22024_&#27996;&#3000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93.1</v>
          </cell>
          <cell r="O51">
            <v>82.6</v>
          </cell>
        </row>
        <row r="53">
          <cell r="N53">
            <v>49.2</v>
          </cell>
          <cell r="O53">
            <v>50.9</v>
          </cell>
        </row>
        <row r="55">
          <cell r="G55" t="str">
            <v>類似団体内平均値</v>
          </cell>
          <cell r="N55">
            <v>33.6</v>
          </cell>
          <cell r="O55">
            <v>35.299999999999997</v>
          </cell>
        </row>
        <row r="57">
          <cell r="N57">
            <v>56.8</v>
          </cell>
          <cell r="O57">
            <v>52.3</v>
          </cell>
        </row>
        <row r="72">
          <cell r="K72" t="str">
            <v>H24</v>
          </cell>
          <cell r="L72" t="str">
            <v>H25</v>
          </cell>
          <cell r="M72" t="str">
            <v>H26</v>
          </cell>
          <cell r="N72" t="str">
            <v>H27</v>
          </cell>
          <cell r="O72" t="str">
            <v>H28</v>
          </cell>
        </row>
        <row r="73">
          <cell r="G73" t="str">
            <v>当該団体値</v>
          </cell>
          <cell r="K73">
            <v>118.8</v>
          </cell>
          <cell r="L73">
            <v>115.8</v>
          </cell>
          <cell r="M73">
            <v>106.5</v>
          </cell>
          <cell r="N73">
            <v>93.1</v>
          </cell>
          <cell r="O73">
            <v>82.6</v>
          </cell>
        </row>
        <row r="75">
          <cell r="K75">
            <v>14.5</v>
          </cell>
          <cell r="L75">
            <v>13.4</v>
          </cell>
          <cell r="M75">
            <v>12</v>
          </cell>
          <cell r="N75">
            <v>10.6</v>
          </cell>
          <cell r="O75">
            <v>9.9</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H13" sqref="AH13:AL13"/>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39153865</v>
      </c>
      <c r="BO4" s="411"/>
      <c r="BP4" s="411"/>
      <c r="BQ4" s="411"/>
      <c r="BR4" s="411"/>
      <c r="BS4" s="411"/>
      <c r="BT4" s="411"/>
      <c r="BU4" s="412"/>
      <c r="BV4" s="410">
        <v>42521030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2.7</v>
      </c>
      <c r="CU4" s="588"/>
      <c r="CV4" s="588"/>
      <c r="CW4" s="588"/>
      <c r="CX4" s="588"/>
      <c r="CY4" s="588"/>
      <c r="CZ4" s="588"/>
      <c r="DA4" s="589"/>
      <c r="DB4" s="587">
        <v>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38538573</v>
      </c>
      <c r="BO5" s="416"/>
      <c r="BP5" s="416"/>
      <c r="BQ5" s="416"/>
      <c r="BR5" s="416"/>
      <c r="BS5" s="416"/>
      <c r="BT5" s="416"/>
      <c r="BU5" s="417"/>
      <c r="BV5" s="415">
        <v>41872771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88.5</v>
      </c>
      <c r="CU5" s="386"/>
      <c r="CV5" s="386"/>
      <c r="CW5" s="386"/>
      <c r="CX5" s="386"/>
      <c r="CY5" s="386"/>
      <c r="CZ5" s="386"/>
      <c r="DA5" s="387"/>
      <c r="DB5" s="385">
        <v>87.3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615292</v>
      </c>
      <c r="BO6" s="416"/>
      <c r="BP6" s="416"/>
      <c r="BQ6" s="416"/>
      <c r="BR6" s="416"/>
      <c r="BS6" s="416"/>
      <c r="BT6" s="416"/>
      <c r="BU6" s="417"/>
      <c r="BV6" s="415">
        <v>648259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92.9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59002</v>
      </c>
      <c r="BO7" s="416"/>
      <c r="BP7" s="416"/>
      <c r="BQ7" s="416"/>
      <c r="BR7" s="416"/>
      <c r="BS7" s="416"/>
      <c r="BT7" s="416"/>
      <c r="BU7" s="417"/>
      <c r="BV7" s="415">
        <v>21437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20621855</v>
      </c>
      <c r="CU7" s="416"/>
      <c r="CV7" s="416"/>
      <c r="CW7" s="416"/>
      <c r="CX7" s="416"/>
      <c r="CY7" s="416"/>
      <c r="CZ7" s="416"/>
      <c r="DA7" s="417"/>
      <c r="DB7" s="415">
        <v>20720165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556290</v>
      </c>
      <c r="BO8" s="416"/>
      <c r="BP8" s="416"/>
      <c r="BQ8" s="416"/>
      <c r="BR8" s="416"/>
      <c r="BS8" s="416"/>
      <c r="BT8" s="416"/>
      <c r="BU8" s="417"/>
      <c r="BV8" s="415">
        <v>626822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58105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-70532</v>
      </c>
      <c r="BO9" s="416"/>
      <c r="BP9" s="416"/>
      <c r="BQ9" s="416"/>
      <c r="BR9" s="416"/>
      <c r="BS9" s="416"/>
      <c r="BT9" s="416"/>
      <c r="BU9" s="417"/>
      <c r="BV9" s="415">
        <v>-105374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22.6</v>
      </c>
      <c r="CU9" s="386"/>
      <c r="CV9" s="386"/>
      <c r="CW9" s="386"/>
      <c r="CX9" s="386"/>
      <c r="CY9" s="386"/>
      <c r="CZ9" s="386"/>
      <c r="DA9" s="387"/>
      <c r="DB9" s="385">
        <v>21.8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61713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321619</v>
      </c>
      <c r="BO10" s="416"/>
      <c r="BP10" s="416"/>
      <c r="BQ10" s="416"/>
      <c r="BR10" s="416"/>
      <c r="BS10" s="416"/>
      <c r="BT10" s="416"/>
      <c r="BU10" s="417"/>
      <c r="BV10" s="415">
        <v>371871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590228</v>
      </c>
      <c r="BO11" s="416"/>
      <c r="BP11" s="416"/>
      <c r="BQ11" s="416"/>
      <c r="BR11" s="416"/>
      <c r="BS11" s="416"/>
      <c r="BT11" s="416"/>
      <c r="BU11" s="417"/>
      <c r="BV11" s="415">
        <v>794948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56042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55421</v>
      </c>
      <c r="S13" s="517"/>
      <c r="T13" s="517"/>
      <c r="U13" s="517"/>
      <c r="V13" s="518"/>
      <c r="W13" s="504" t="s">
        <v>124</v>
      </c>
      <c r="X13" s="428"/>
      <c r="Y13" s="428"/>
      <c r="Z13" s="428"/>
      <c r="AA13" s="428"/>
      <c r="AB13" s="429"/>
      <c r="AC13" s="391">
        <v>2013</v>
      </c>
      <c r="AD13" s="392"/>
      <c r="AE13" s="392"/>
      <c r="AF13" s="392"/>
      <c r="AG13" s="393"/>
      <c r="AH13" s="391">
        <v>2165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841315</v>
      </c>
      <c r="BO13" s="416"/>
      <c r="BP13" s="416"/>
      <c r="BQ13" s="416"/>
      <c r="BR13" s="416"/>
      <c r="BS13" s="416"/>
      <c r="BT13" s="416"/>
      <c r="BU13" s="417"/>
      <c r="BV13" s="415">
        <v>1061445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10.6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56730</v>
      </c>
      <c r="S14" s="517"/>
      <c r="T14" s="517"/>
      <c r="U14" s="517"/>
      <c r="V14" s="518"/>
      <c r="W14" s="519"/>
      <c r="X14" s="431"/>
      <c r="Y14" s="431"/>
      <c r="Z14" s="431"/>
      <c r="AA14" s="431"/>
      <c r="AB14" s="432"/>
      <c r="AC14" s="509">
        <v>7.2</v>
      </c>
      <c r="AD14" s="510"/>
      <c r="AE14" s="510"/>
      <c r="AF14" s="510"/>
      <c r="AG14" s="511"/>
      <c r="AH14" s="509">
        <v>7.5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82.6</v>
      </c>
      <c r="CU14" s="488"/>
      <c r="CV14" s="488"/>
      <c r="CW14" s="488"/>
      <c r="CX14" s="488"/>
      <c r="CY14" s="488"/>
      <c r="CZ14" s="488"/>
      <c r="DA14" s="489"/>
      <c r="DB14" s="520">
        <v>93.1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56145</v>
      </c>
      <c r="S15" s="517"/>
      <c r="T15" s="517"/>
      <c r="U15" s="517"/>
      <c r="V15" s="518"/>
      <c r="W15" s="504" t="s">
        <v>131</v>
      </c>
      <c r="X15" s="428"/>
      <c r="Y15" s="428"/>
      <c r="Z15" s="428"/>
      <c r="AA15" s="428"/>
      <c r="AB15" s="429"/>
      <c r="AC15" s="391">
        <v>5830</v>
      </c>
      <c r="AD15" s="392"/>
      <c r="AE15" s="392"/>
      <c r="AF15" s="392"/>
      <c r="AG15" s="393"/>
      <c r="AH15" s="391">
        <v>6235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6589827</v>
      </c>
      <c r="BO15" s="411"/>
      <c r="BP15" s="411"/>
      <c r="BQ15" s="411"/>
      <c r="BR15" s="411"/>
      <c r="BS15" s="411"/>
      <c r="BT15" s="411"/>
      <c r="BU15" s="412"/>
      <c r="BV15" s="410">
        <v>6533900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20.9</v>
      </c>
      <c r="AD16" s="510"/>
      <c r="AE16" s="510"/>
      <c r="AF16" s="510"/>
      <c r="AG16" s="511"/>
      <c r="AH16" s="509">
        <v>21.7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16632480</v>
      </c>
      <c r="BO16" s="416"/>
      <c r="BP16" s="416"/>
      <c r="BQ16" s="416"/>
      <c r="BR16" s="416"/>
      <c r="BS16" s="416"/>
      <c r="BT16" s="416"/>
      <c r="BU16" s="417"/>
      <c r="BV16" s="415">
        <v>16009980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20046</v>
      </c>
      <c r="AD17" s="392"/>
      <c r="AE17" s="392"/>
      <c r="AF17" s="392"/>
      <c r="AG17" s="393"/>
      <c r="AH17" s="391">
        <v>20338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8346715</v>
      </c>
      <c r="BO17" s="416"/>
      <c r="BP17" s="416"/>
      <c r="BQ17" s="416"/>
      <c r="BR17" s="416"/>
      <c r="BS17" s="416"/>
      <c r="BT17" s="416"/>
      <c r="BU17" s="417"/>
      <c r="BV17" s="415">
        <v>8265170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690.66</v>
      </c>
      <c r="M18" s="480"/>
      <c r="N18" s="480"/>
      <c r="O18" s="480"/>
      <c r="P18" s="480"/>
      <c r="Q18" s="480"/>
      <c r="R18" s="481"/>
      <c r="S18" s="481"/>
      <c r="T18" s="481"/>
      <c r="U18" s="481"/>
      <c r="V18" s="482"/>
      <c r="W18" s="496"/>
      <c r="X18" s="497"/>
      <c r="Y18" s="497"/>
      <c r="Z18" s="497"/>
      <c r="AA18" s="497"/>
      <c r="AB18" s="505"/>
      <c r="AC18" s="379">
        <v>71.900000000000006</v>
      </c>
      <c r="AD18" s="380"/>
      <c r="AE18" s="380"/>
      <c r="AF18" s="380"/>
      <c r="AG18" s="483"/>
      <c r="AH18" s="379">
        <v>70.8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18713228</v>
      </c>
      <c r="BO18" s="416"/>
      <c r="BP18" s="416"/>
      <c r="BQ18" s="416"/>
      <c r="BR18" s="416"/>
      <c r="BS18" s="416"/>
      <c r="BT18" s="416"/>
      <c r="BU18" s="417"/>
      <c r="BV18" s="415">
        <v>18705703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23851333</v>
      </c>
      <c r="BO19" s="416"/>
      <c r="BP19" s="416"/>
      <c r="BQ19" s="416"/>
      <c r="BR19" s="416"/>
      <c r="BS19" s="416"/>
      <c r="BT19" s="416"/>
      <c r="BU19" s="417"/>
      <c r="BV19" s="415">
        <v>24766703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24498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55560532</v>
      </c>
      <c r="BO23" s="416"/>
      <c r="BP23" s="416"/>
      <c r="BQ23" s="416"/>
      <c r="BR23" s="416"/>
      <c r="BS23" s="416"/>
      <c r="BT23" s="416"/>
      <c r="BU23" s="417"/>
      <c r="BV23" s="415">
        <v>56016801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8100</v>
      </c>
      <c r="R24" s="392"/>
      <c r="S24" s="392"/>
      <c r="T24" s="392"/>
      <c r="U24" s="392"/>
      <c r="V24" s="393"/>
      <c r="W24" s="457"/>
      <c r="X24" s="448"/>
      <c r="Y24" s="449"/>
      <c r="Z24" s="388" t="s">
        <v>155</v>
      </c>
      <c r="AA24" s="389"/>
      <c r="AB24" s="389"/>
      <c r="AC24" s="389"/>
      <c r="AD24" s="389"/>
      <c r="AE24" s="389"/>
      <c r="AF24" s="389"/>
      <c r="AG24" s="390"/>
      <c r="AH24" s="391">
        <v>600</v>
      </c>
      <c r="AI24" s="392"/>
      <c r="AJ24" s="392"/>
      <c r="AK24" s="392"/>
      <c r="AL24" s="393"/>
      <c r="AM24" s="391">
        <v>1966800</v>
      </c>
      <c r="AN24" s="392"/>
      <c r="AO24" s="392"/>
      <c r="AP24" s="392"/>
      <c r="AQ24" s="392"/>
      <c r="AR24" s="393"/>
      <c r="AS24" s="391">
        <v>3278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36087811</v>
      </c>
      <c r="BO24" s="416"/>
      <c r="BP24" s="416"/>
      <c r="BQ24" s="416"/>
      <c r="BR24" s="416"/>
      <c r="BS24" s="416"/>
      <c r="BT24" s="416"/>
      <c r="BU24" s="417"/>
      <c r="BV24" s="415">
        <v>36759157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6700</v>
      </c>
      <c r="R25" s="392"/>
      <c r="S25" s="392"/>
      <c r="T25" s="392"/>
      <c r="U25" s="392"/>
      <c r="V25" s="393"/>
      <c r="W25" s="457"/>
      <c r="X25" s="448"/>
      <c r="Y25" s="449"/>
      <c r="Z25" s="388" t="s">
        <v>158</v>
      </c>
      <c r="AA25" s="389"/>
      <c r="AB25" s="389"/>
      <c r="AC25" s="389"/>
      <c r="AD25" s="389"/>
      <c r="AE25" s="389"/>
      <c r="AF25" s="389"/>
      <c r="AG25" s="390"/>
      <c r="AH25" s="391">
        <v>116</v>
      </c>
      <c r="AI25" s="392"/>
      <c r="AJ25" s="392"/>
      <c r="AK25" s="392"/>
      <c r="AL25" s="393"/>
      <c r="AM25" s="391">
        <v>379552</v>
      </c>
      <c r="AN25" s="392"/>
      <c r="AO25" s="392"/>
      <c r="AP25" s="392"/>
      <c r="AQ25" s="392"/>
      <c r="AR25" s="393"/>
      <c r="AS25" s="391">
        <v>3272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1824758</v>
      </c>
      <c r="BO25" s="411"/>
      <c r="BP25" s="411"/>
      <c r="BQ25" s="411"/>
      <c r="BR25" s="411"/>
      <c r="BS25" s="411"/>
      <c r="BT25" s="411"/>
      <c r="BU25" s="412"/>
      <c r="BV25" s="410">
        <v>2244475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6100</v>
      </c>
      <c r="R26" s="392"/>
      <c r="S26" s="392"/>
      <c r="T26" s="392"/>
      <c r="U26" s="392"/>
      <c r="V26" s="393"/>
      <c r="W26" s="457"/>
      <c r="X26" s="448"/>
      <c r="Y26" s="449"/>
      <c r="Z26" s="388" t="s">
        <v>161</v>
      </c>
      <c r="AA26" s="470"/>
      <c r="AB26" s="470"/>
      <c r="AC26" s="470"/>
      <c r="AD26" s="470"/>
      <c r="AE26" s="470"/>
      <c r="AF26" s="470"/>
      <c r="AG26" s="471"/>
      <c r="AH26" s="391">
        <v>26</v>
      </c>
      <c r="AI26" s="392"/>
      <c r="AJ26" s="392"/>
      <c r="AK26" s="392"/>
      <c r="AL26" s="393"/>
      <c r="AM26" s="391">
        <v>93288</v>
      </c>
      <c r="AN26" s="392"/>
      <c r="AO26" s="392"/>
      <c r="AP26" s="392"/>
      <c r="AQ26" s="392"/>
      <c r="AR26" s="393"/>
      <c r="AS26" s="391">
        <v>3588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4500</v>
      </c>
      <c r="R27" s="392"/>
      <c r="S27" s="392"/>
      <c r="T27" s="392"/>
      <c r="U27" s="392"/>
      <c r="V27" s="393"/>
      <c r="W27" s="457"/>
      <c r="X27" s="448"/>
      <c r="Y27" s="449"/>
      <c r="Z27" s="388" t="s">
        <v>164</v>
      </c>
      <c r="AA27" s="389"/>
      <c r="AB27" s="389"/>
      <c r="AC27" s="389"/>
      <c r="AD27" s="389"/>
      <c r="AE27" s="389"/>
      <c r="AF27" s="389"/>
      <c r="AG27" s="390"/>
      <c r="AH27" s="391">
        <v>10</v>
      </c>
      <c r="AI27" s="392"/>
      <c r="AJ27" s="392"/>
      <c r="AK27" s="392"/>
      <c r="AL27" s="393"/>
      <c r="AM27" s="391">
        <v>29470</v>
      </c>
      <c r="AN27" s="392"/>
      <c r="AO27" s="392"/>
      <c r="AP27" s="392"/>
      <c r="AQ27" s="392"/>
      <c r="AR27" s="393"/>
      <c r="AS27" s="391">
        <v>2947</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1181648</v>
      </c>
      <c r="BO27" s="419"/>
      <c r="BP27" s="419"/>
      <c r="BQ27" s="419"/>
      <c r="BR27" s="419"/>
      <c r="BS27" s="419"/>
      <c r="BT27" s="419"/>
      <c r="BU27" s="420"/>
      <c r="BV27" s="418">
        <v>1179156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3800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4157255</v>
      </c>
      <c r="BO28" s="411"/>
      <c r="BP28" s="411"/>
      <c r="BQ28" s="411"/>
      <c r="BR28" s="411"/>
      <c r="BS28" s="411"/>
      <c r="BT28" s="411"/>
      <c r="BU28" s="412"/>
      <c r="BV28" s="410">
        <v>3835636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22</v>
      </c>
      <c r="M29" s="392"/>
      <c r="N29" s="392"/>
      <c r="O29" s="392"/>
      <c r="P29" s="393"/>
      <c r="Q29" s="391">
        <v>3500</v>
      </c>
      <c r="R29" s="392"/>
      <c r="S29" s="392"/>
      <c r="T29" s="392"/>
      <c r="U29" s="392"/>
      <c r="V29" s="393"/>
      <c r="W29" s="458"/>
      <c r="X29" s="459"/>
      <c r="Y29" s="460"/>
      <c r="Z29" s="388" t="s">
        <v>171</v>
      </c>
      <c r="AA29" s="389"/>
      <c r="AB29" s="389"/>
      <c r="AC29" s="389"/>
      <c r="AD29" s="389"/>
      <c r="AE29" s="389"/>
      <c r="AF29" s="389"/>
      <c r="AG29" s="390"/>
      <c r="AH29" s="391">
        <v>610</v>
      </c>
      <c r="AI29" s="392"/>
      <c r="AJ29" s="392"/>
      <c r="AK29" s="392"/>
      <c r="AL29" s="393"/>
      <c r="AM29" s="391">
        <v>1996270</v>
      </c>
      <c r="AN29" s="392"/>
      <c r="AO29" s="392"/>
      <c r="AP29" s="392"/>
      <c r="AQ29" s="392"/>
      <c r="AR29" s="393"/>
      <c r="AS29" s="391">
        <v>3273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3757388</v>
      </c>
      <c r="BO29" s="416"/>
      <c r="BP29" s="416"/>
      <c r="BQ29" s="416"/>
      <c r="BR29" s="416"/>
      <c r="BS29" s="416"/>
      <c r="BT29" s="416"/>
      <c r="BU29" s="417"/>
      <c r="BV29" s="415">
        <v>2745247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7106823</v>
      </c>
      <c r="BO30" s="419"/>
      <c r="BP30" s="419"/>
      <c r="BQ30" s="419"/>
      <c r="BR30" s="419"/>
      <c r="BS30" s="419"/>
      <c r="BT30" s="419"/>
      <c r="BU30" s="420"/>
      <c r="BV30" s="418">
        <v>7495610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浜田地区広域行政組合（普通）</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金城開発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国民健康保険特別会計（直診勘定）</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浜田地区広域行政組合（介護保険）</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ふるさと弥栄振興公社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駐車場事業特別会計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浜田市江津市旧有福村有財産共同管理組合（普通）</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島根県西部山村振興財団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IF('各会計、関係団体の財政状況及び健全化判断比率'!B37="","",'各会計、関係団体の財政状況及び健全化判断比率'!B37)</f>
        <v>漁業集落排水事業特別会計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島根県市町村総合事務組合（普通）</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石見ケーブルビジョン</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IF('各会計、関係団体の財政状況及び健全化判断比率'!B38="","",'各会計、関係団体の財政状況及び健全化判断比率'!B38)</f>
        <v>生活排水処理事業特別会計</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島根県後期高齢者医療広域連合（普通）</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浜田漁港排水浄化管理センター</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13</v>
      </c>
      <c r="BF39" s="375"/>
      <c r="BG39" s="374" t="str">
        <f>IF('各会計、関係団体の財政状況及び健全化判断比率'!B39="","",'各会計、関係団体の財政状況及び健全化判断比率'!B39)</f>
        <v>公設水産物仲買売場特別会計</v>
      </c>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島根県後期高齢者医療広域連合（後期高齢）</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ゆうひパーク浜田</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26</v>
      </c>
      <c r="CP40" s="375"/>
      <c r="CQ40" s="374" t="str">
        <f>IF('各会計、関係団体の財政状況及び健全化判断比率'!BS13="","",'各会計、関係団体の財政状況及び健全化判断比率'!BS13)</f>
        <v>浜田市土地開発公社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27</v>
      </c>
      <c r="CP41" s="375"/>
      <c r="CQ41" s="374" t="str">
        <f>IF('各会計、関係団体の財政状況及び健全化判断比率'!BS14="","",'各会計、関係団体の財政状況及び健全化判断比率'!BS14)</f>
        <v>浜田市教育文化振興事業団</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28</v>
      </c>
      <c r="CP42" s="375"/>
      <c r="CQ42" s="374" t="str">
        <f>IF('各会計、関係団体の財政状況及び健全化判断比率'!BS15="","",'各会計、関係団体の財政状況及び健全化判断比率'!BS15)</f>
        <v>ゆうひパーク三隅</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29</v>
      </c>
      <c r="CP43" s="375"/>
      <c r="CQ43" s="374" t="str">
        <f>IF('各会計、関係団体の財政状況及び健全化判断比率'!BS16="","",'各会計、関係団体の財政状況及び健全化判断比率'!BS16)</f>
        <v>三隅町農業支援センターみらい</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529</v>
      </c>
      <c r="D34" s="1184"/>
      <c r="E34" s="1185"/>
      <c r="F34" s="32">
        <v>2.8</v>
      </c>
      <c r="G34" s="33">
        <v>3.25</v>
      </c>
      <c r="H34" s="33">
        <v>3.31</v>
      </c>
      <c r="I34" s="33">
        <v>3.22</v>
      </c>
      <c r="J34" s="34">
        <v>2.91</v>
      </c>
      <c r="K34" s="22"/>
      <c r="L34" s="22"/>
      <c r="M34" s="22"/>
      <c r="N34" s="22"/>
      <c r="O34" s="22"/>
      <c r="P34" s="22"/>
    </row>
    <row r="35" spans="1:16" ht="39" customHeight="1">
      <c r="A35" s="22"/>
      <c r="B35" s="35"/>
      <c r="C35" s="1178" t="s">
        <v>530</v>
      </c>
      <c r="D35" s="1179"/>
      <c r="E35" s="1180"/>
      <c r="F35" s="36">
        <v>1.67</v>
      </c>
      <c r="G35" s="37">
        <v>1.81</v>
      </c>
      <c r="H35" s="37">
        <v>3.56</v>
      </c>
      <c r="I35" s="37">
        <v>3.02</v>
      </c>
      <c r="J35" s="38">
        <v>2.69</v>
      </c>
      <c r="K35" s="22"/>
      <c r="L35" s="22"/>
      <c r="M35" s="22"/>
      <c r="N35" s="22"/>
      <c r="O35" s="22"/>
      <c r="P35" s="22"/>
    </row>
    <row r="36" spans="1:16" ht="39" customHeight="1">
      <c r="A36" s="22"/>
      <c r="B36" s="35"/>
      <c r="C36" s="1178" t="s">
        <v>531</v>
      </c>
      <c r="D36" s="1179"/>
      <c r="E36" s="1180"/>
      <c r="F36" s="36">
        <v>2.19</v>
      </c>
      <c r="G36" s="37">
        <v>2.23</v>
      </c>
      <c r="H36" s="37">
        <v>2.2799999999999998</v>
      </c>
      <c r="I36" s="37">
        <v>2.2999999999999998</v>
      </c>
      <c r="J36" s="38">
        <v>2.35</v>
      </c>
      <c r="K36" s="22"/>
      <c r="L36" s="22"/>
      <c r="M36" s="22"/>
      <c r="N36" s="22"/>
      <c r="O36" s="22"/>
      <c r="P36" s="22"/>
    </row>
    <row r="37" spans="1:16" ht="39" customHeight="1">
      <c r="A37" s="22"/>
      <c r="B37" s="35"/>
      <c r="C37" s="1178" t="s">
        <v>532</v>
      </c>
      <c r="D37" s="1179"/>
      <c r="E37" s="1180"/>
      <c r="F37" s="36">
        <v>0.72</v>
      </c>
      <c r="G37" s="37">
        <v>0.33</v>
      </c>
      <c r="H37" s="37">
        <v>0.3</v>
      </c>
      <c r="I37" s="37">
        <v>0.16</v>
      </c>
      <c r="J37" s="38">
        <v>1.35</v>
      </c>
      <c r="K37" s="22"/>
      <c r="L37" s="22"/>
      <c r="M37" s="22"/>
      <c r="N37" s="22"/>
      <c r="O37" s="22"/>
      <c r="P37" s="22"/>
    </row>
    <row r="38" spans="1:16" ht="39" customHeight="1">
      <c r="A38" s="22"/>
      <c r="B38" s="35"/>
      <c r="C38" s="1178" t="s">
        <v>533</v>
      </c>
      <c r="D38" s="1179"/>
      <c r="E38" s="1180"/>
      <c r="F38" s="36">
        <v>7.0000000000000007E-2</v>
      </c>
      <c r="G38" s="37">
        <v>0.06</v>
      </c>
      <c r="H38" s="37">
        <v>0.06</v>
      </c>
      <c r="I38" s="37">
        <v>7.0000000000000007E-2</v>
      </c>
      <c r="J38" s="38">
        <v>0.08</v>
      </c>
      <c r="K38" s="22"/>
      <c r="L38" s="22"/>
      <c r="M38" s="22"/>
      <c r="N38" s="22"/>
      <c r="O38" s="22"/>
      <c r="P38" s="22"/>
    </row>
    <row r="39" spans="1:16" ht="39" customHeight="1">
      <c r="A39" s="22"/>
      <c r="B39" s="35"/>
      <c r="C39" s="1178" t="s">
        <v>534</v>
      </c>
      <c r="D39" s="1179"/>
      <c r="E39" s="1180"/>
      <c r="F39" s="36">
        <v>0</v>
      </c>
      <c r="G39" s="37">
        <v>0.01</v>
      </c>
      <c r="H39" s="37">
        <v>0.01</v>
      </c>
      <c r="I39" s="37">
        <v>0.01</v>
      </c>
      <c r="J39" s="38">
        <v>0</v>
      </c>
      <c r="K39" s="22"/>
      <c r="L39" s="22"/>
      <c r="M39" s="22"/>
      <c r="N39" s="22"/>
      <c r="O39" s="22"/>
      <c r="P39" s="22"/>
    </row>
    <row r="40" spans="1:16" ht="39" customHeight="1">
      <c r="A40" s="22"/>
      <c r="B40" s="35"/>
      <c r="C40" s="1178" t="s">
        <v>535</v>
      </c>
      <c r="D40" s="1179"/>
      <c r="E40" s="1180"/>
      <c r="F40" s="36">
        <v>0</v>
      </c>
      <c r="G40" s="37">
        <v>0</v>
      </c>
      <c r="H40" s="37">
        <v>0</v>
      </c>
      <c r="I40" s="37">
        <v>0</v>
      </c>
      <c r="J40" s="38">
        <v>0</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538</v>
      </c>
      <c r="D43" s="1182"/>
      <c r="E43" s="1183"/>
      <c r="F43" s="41">
        <v>0</v>
      </c>
      <c r="G43" s="42">
        <v>0.02</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4892</v>
      </c>
      <c r="L45" s="60">
        <v>4766</v>
      </c>
      <c r="M45" s="60">
        <v>4716</v>
      </c>
      <c r="N45" s="60">
        <v>4684</v>
      </c>
      <c r="O45" s="61">
        <v>4932</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v>20</v>
      </c>
      <c r="L47" s="64">
        <v>17</v>
      </c>
      <c r="M47" s="64">
        <v>17</v>
      </c>
      <c r="N47" s="64">
        <v>17</v>
      </c>
      <c r="O47" s="65">
        <v>17</v>
      </c>
      <c r="P47" s="48"/>
      <c r="Q47" s="48"/>
      <c r="R47" s="48"/>
      <c r="S47" s="48"/>
      <c r="T47" s="48"/>
      <c r="U47" s="48"/>
    </row>
    <row r="48" spans="1:21" ht="30.75" customHeight="1">
      <c r="A48" s="48"/>
      <c r="B48" s="1196"/>
      <c r="C48" s="1197"/>
      <c r="D48" s="62"/>
      <c r="E48" s="1188" t="s">
        <v>15</v>
      </c>
      <c r="F48" s="1188"/>
      <c r="G48" s="1188"/>
      <c r="H48" s="1188"/>
      <c r="I48" s="1188"/>
      <c r="J48" s="1189"/>
      <c r="K48" s="63">
        <v>969</v>
      </c>
      <c r="L48" s="64">
        <v>1018</v>
      </c>
      <c r="M48" s="64">
        <v>1036</v>
      </c>
      <c r="N48" s="64">
        <v>1040</v>
      </c>
      <c r="O48" s="65">
        <v>1086</v>
      </c>
      <c r="P48" s="48"/>
      <c r="Q48" s="48"/>
      <c r="R48" s="48"/>
      <c r="S48" s="48"/>
      <c r="T48" s="48"/>
      <c r="U48" s="48"/>
    </row>
    <row r="49" spans="1:21" ht="30.75" customHeight="1">
      <c r="A49" s="48"/>
      <c r="B49" s="1196"/>
      <c r="C49" s="1197"/>
      <c r="D49" s="62"/>
      <c r="E49" s="1188" t="s">
        <v>16</v>
      </c>
      <c r="F49" s="1188"/>
      <c r="G49" s="1188"/>
      <c r="H49" s="1188"/>
      <c r="I49" s="1188"/>
      <c r="J49" s="1189"/>
      <c r="K49" s="63">
        <v>379</v>
      </c>
      <c r="L49" s="64">
        <v>379</v>
      </c>
      <c r="M49" s="64">
        <v>379</v>
      </c>
      <c r="N49" s="64">
        <v>379</v>
      </c>
      <c r="O49" s="65">
        <v>379</v>
      </c>
      <c r="P49" s="48"/>
      <c r="Q49" s="48"/>
      <c r="R49" s="48"/>
      <c r="S49" s="48"/>
      <c r="T49" s="48"/>
      <c r="U49" s="48"/>
    </row>
    <row r="50" spans="1:21" ht="30.75" customHeight="1">
      <c r="A50" s="48"/>
      <c r="B50" s="1196"/>
      <c r="C50" s="1197"/>
      <c r="D50" s="62"/>
      <c r="E50" s="1188" t="s">
        <v>17</v>
      </c>
      <c r="F50" s="1188"/>
      <c r="G50" s="1188"/>
      <c r="H50" s="1188"/>
      <c r="I50" s="1188"/>
      <c r="J50" s="1189"/>
      <c r="K50" s="63">
        <v>6</v>
      </c>
      <c r="L50" s="64">
        <v>6</v>
      </c>
      <c r="M50" s="64">
        <v>5</v>
      </c>
      <c r="N50" s="64" t="s">
        <v>485</v>
      </c>
      <c r="O50" s="65" t="s">
        <v>485</v>
      </c>
      <c r="P50" s="48"/>
      <c r="Q50" s="48"/>
      <c r="R50" s="48"/>
      <c r="S50" s="48"/>
      <c r="T50" s="48"/>
      <c r="U50" s="48"/>
    </row>
    <row r="51" spans="1:21" ht="30.75" customHeight="1">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c r="A52" s="48"/>
      <c r="B52" s="1186" t="s">
        <v>19</v>
      </c>
      <c r="C52" s="1187"/>
      <c r="D52" s="66"/>
      <c r="E52" s="1188" t="s">
        <v>20</v>
      </c>
      <c r="F52" s="1188"/>
      <c r="G52" s="1188"/>
      <c r="H52" s="1188"/>
      <c r="I52" s="1188"/>
      <c r="J52" s="1189"/>
      <c r="K52" s="63">
        <v>4060</v>
      </c>
      <c r="L52" s="64">
        <v>4130</v>
      </c>
      <c r="M52" s="64">
        <v>4528</v>
      </c>
      <c r="N52" s="64">
        <v>4574</v>
      </c>
      <c r="O52" s="65">
        <v>4768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2206</v>
      </c>
      <c r="L53" s="69">
        <v>2056</v>
      </c>
      <c r="M53" s="69">
        <v>1625</v>
      </c>
      <c r="N53" s="69">
        <v>1546</v>
      </c>
      <c r="O53" s="70">
        <v>1646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Q39" sqref="Q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52125</v>
      </c>
      <c r="J41" s="83">
        <v>52986</v>
      </c>
      <c r="K41" s="83">
        <v>54724</v>
      </c>
      <c r="L41" s="83">
        <v>56217</v>
      </c>
      <c r="M41" s="84">
        <v>55886</v>
      </c>
    </row>
    <row r="42" spans="2:13" ht="27.75" customHeight="1">
      <c r="B42" s="1204"/>
      <c r="C42" s="1205"/>
      <c r="D42" s="85"/>
      <c r="E42" s="1208" t="s">
        <v>26</v>
      </c>
      <c r="F42" s="1208"/>
      <c r="G42" s="1208"/>
      <c r="H42" s="1209"/>
      <c r="I42" s="86">
        <v>10</v>
      </c>
      <c r="J42" s="87">
        <v>5</v>
      </c>
      <c r="K42" s="87" t="s">
        <v>485</v>
      </c>
      <c r="L42" s="87" t="s">
        <v>485</v>
      </c>
      <c r="M42" s="88" t="s">
        <v>485</v>
      </c>
    </row>
    <row r="43" spans="2:13" ht="27.75" customHeight="1">
      <c r="B43" s="1204"/>
      <c r="C43" s="1205"/>
      <c r="D43" s="85"/>
      <c r="E43" s="1208" t="s">
        <v>27</v>
      </c>
      <c r="F43" s="1208"/>
      <c r="G43" s="1208"/>
      <c r="H43" s="1209"/>
      <c r="I43" s="86">
        <v>16412</v>
      </c>
      <c r="J43" s="87">
        <v>16533</v>
      </c>
      <c r="K43" s="87">
        <v>16474</v>
      </c>
      <c r="L43" s="87">
        <v>16034</v>
      </c>
      <c r="M43" s="88">
        <v>15310</v>
      </c>
    </row>
    <row r="44" spans="2:13" ht="27.75" customHeight="1">
      <c r="B44" s="1204"/>
      <c r="C44" s="1205"/>
      <c r="D44" s="85"/>
      <c r="E44" s="1208" t="s">
        <v>28</v>
      </c>
      <c r="F44" s="1208"/>
      <c r="G44" s="1208"/>
      <c r="H44" s="1209"/>
      <c r="I44" s="86">
        <v>2828</v>
      </c>
      <c r="J44" s="87">
        <v>2493</v>
      </c>
      <c r="K44" s="87">
        <v>2153</v>
      </c>
      <c r="L44" s="87">
        <v>1807</v>
      </c>
      <c r="M44" s="88">
        <v>1456</v>
      </c>
    </row>
    <row r="45" spans="2:13" ht="27.75" customHeight="1">
      <c r="B45" s="1204"/>
      <c r="C45" s="1205"/>
      <c r="D45" s="85"/>
      <c r="E45" s="1208" t="s">
        <v>29</v>
      </c>
      <c r="F45" s="1208"/>
      <c r="G45" s="1208"/>
      <c r="H45" s="1209"/>
      <c r="I45" s="86">
        <v>5548</v>
      </c>
      <c r="J45" s="87">
        <v>5492</v>
      </c>
      <c r="K45" s="87">
        <v>5098</v>
      </c>
      <c r="L45" s="87">
        <v>4927</v>
      </c>
      <c r="M45" s="88">
        <v>4971</v>
      </c>
    </row>
    <row r="46" spans="2:13" ht="27.75" customHeight="1">
      <c r="B46" s="1204"/>
      <c r="C46" s="1205"/>
      <c r="D46" s="89"/>
      <c r="E46" s="1208" t="s">
        <v>30</v>
      </c>
      <c r="F46" s="1208"/>
      <c r="G46" s="1208"/>
      <c r="H46" s="1209"/>
      <c r="I46" s="86" t="s">
        <v>485</v>
      </c>
      <c r="J46" s="87" t="s">
        <v>485</v>
      </c>
      <c r="K46" s="87" t="s">
        <v>485</v>
      </c>
      <c r="L46" s="87" t="s">
        <v>485</v>
      </c>
      <c r="M46" s="88" t="s">
        <v>485</v>
      </c>
    </row>
    <row r="47" spans="2:13" ht="27.75" customHeight="1">
      <c r="B47" s="1204"/>
      <c r="C47" s="1205"/>
      <c r="D47" s="90"/>
      <c r="E47" s="1218" t="s">
        <v>31</v>
      </c>
      <c r="F47" s="1219"/>
      <c r="G47" s="1219"/>
      <c r="H47" s="1220"/>
      <c r="I47" s="86" t="s">
        <v>485</v>
      </c>
      <c r="J47" s="87" t="s">
        <v>485</v>
      </c>
      <c r="K47" s="87" t="s">
        <v>485</v>
      </c>
      <c r="L47" s="87" t="s">
        <v>485</v>
      </c>
      <c r="M47" s="88" t="s">
        <v>485</v>
      </c>
    </row>
    <row r="48" spans="2:13" ht="27.75" customHeight="1">
      <c r="B48" s="1204"/>
      <c r="C48" s="1205"/>
      <c r="D48" s="85"/>
      <c r="E48" s="1208" t="s">
        <v>32</v>
      </c>
      <c r="F48" s="1208"/>
      <c r="G48" s="1208"/>
      <c r="H48" s="1209"/>
      <c r="I48" s="86" t="s">
        <v>485</v>
      </c>
      <c r="J48" s="87" t="s">
        <v>485</v>
      </c>
      <c r="K48" s="87" t="s">
        <v>485</v>
      </c>
      <c r="L48" s="87" t="s">
        <v>485</v>
      </c>
      <c r="M48" s="88" t="s">
        <v>485</v>
      </c>
    </row>
    <row r="49" spans="2:13" ht="27.75" customHeight="1">
      <c r="B49" s="1206"/>
      <c r="C49" s="1207"/>
      <c r="D49" s="85"/>
      <c r="E49" s="1208" t="s">
        <v>33</v>
      </c>
      <c r="F49" s="1208"/>
      <c r="G49" s="1208"/>
      <c r="H49" s="1209"/>
      <c r="I49" s="86" t="s">
        <v>485</v>
      </c>
      <c r="J49" s="87" t="s">
        <v>485</v>
      </c>
      <c r="K49" s="87" t="s">
        <v>485</v>
      </c>
      <c r="L49" s="87" t="s">
        <v>485</v>
      </c>
      <c r="M49" s="88" t="s">
        <v>485</v>
      </c>
    </row>
    <row r="50" spans="2:13" ht="27.75" customHeight="1">
      <c r="B50" s="1202" t="s">
        <v>34</v>
      </c>
      <c r="C50" s="1203"/>
      <c r="D50" s="91"/>
      <c r="E50" s="1208" t="s">
        <v>35</v>
      </c>
      <c r="F50" s="1208"/>
      <c r="G50" s="1208"/>
      <c r="H50" s="1209"/>
      <c r="I50" s="86">
        <v>10516</v>
      </c>
      <c r="J50" s="87">
        <v>9760</v>
      </c>
      <c r="K50" s="87">
        <v>10178</v>
      </c>
      <c r="L50" s="87">
        <v>11559</v>
      </c>
      <c r="M50" s="88">
        <v>12619</v>
      </c>
    </row>
    <row r="51" spans="2:13" ht="27.75" customHeight="1">
      <c r="B51" s="1204"/>
      <c r="C51" s="1205"/>
      <c r="D51" s="85"/>
      <c r="E51" s="1208" t="s">
        <v>36</v>
      </c>
      <c r="F51" s="1208"/>
      <c r="G51" s="1208"/>
      <c r="H51" s="1209"/>
      <c r="I51" s="86">
        <v>1564</v>
      </c>
      <c r="J51" s="87">
        <v>1647</v>
      </c>
      <c r="K51" s="87">
        <v>1951</v>
      </c>
      <c r="L51" s="87">
        <v>1822</v>
      </c>
      <c r="M51" s="88">
        <v>1760</v>
      </c>
    </row>
    <row r="52" spans="2:13" ht="27.75" customHeight="1">
      <c r="B52" s="1206"/>
      <c r="C52" s="1207"/>
      <c r="D52" s="85"/>
      <c r="E52" s="1208" t="s">
        <v>37</v>
      </c>
      <c r="F52" s="1208"/>
      <c r="G52" s="1208"/>
      <c r="H52" s="1209"/>
      <c r="I52" s="86">
        <v>45480</v>
      </c>
      <c r="J52" s="87">
        <v>47030</v>
      </c>
      <c r="K52" s="87">
        <v>49088</v>
      </c>
      <c r="L52" s="87">
        <v>50404</v>
      </c>
      <c r="M52" s="88">
        <v>49974</v>
      </c>
    </row>
    <row r="53" spans="2:13" ht="27.75" customHeight="1" thickBot="1">
      <c r="B53" s="1210" t="s">
        <v>21</v>
      </c>
      <c r="C53" s="1211"/>
      <c r="D53" s="92"/>
      <c r="E53" s="1212" t="s">
        <v>38</v>
      </c>
      <c r="F53" s="1212"/>
      <c r="G53" s="1212"/>
      <c r="H53" s="1213"/>
      <c r="I53" s="93">
        <v>19364</v>
      </c>
      <c r="J53" s="94">
        <v>19073</v>
      </c>
      <c r="K53" s="94">
        <v>17234</v>
      </c>
      <c r="L53" s="94">
        <v>15201</v>
      </c>
      <c r="M53" s="95">
        <v>13270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575</v>
      </c>
      <c r="C41" s="248"/>
      <c r="D41" s="248"/>
      <c r="E41" s="248"/>
      <c r="F41" s="248"/>
      <c r="G41" s="248"/>
      <c r="H41" s="248"/>
      <c r="I41" s="248"/>
      <c r="J41" s="248"/>
      <c r="K41" s="248"/>
      <c r="L41" s="248"/>
      <c r="M41" s="248"/>
      <c r="N41" s="248"/>
      <c r="O41" s="248"/>
      <c r="P41" s="249"/>
    </row>
    <row r="42" spans="2:17">
      <c r="B42" s="250"/>
      <c r="C42" s="246"/>
      <c r="D42" s="246"/>
      <c r="E42" s="246"/>
      <c r="F42" s="246"/>
      <c r="G42" s="353" t="s">
        <v>576</v>
      </c>
      <c r="I42" s="354"/>
      <c r="J42" s="354"/>
      <c r="K42" s="354"/>
      <c r="L42" s="246"/>
      <c r="M42" s="246"/>
      <c r="N42" s="246"/>
      <c r="O42" s="246"/>
    </row>
    <row r="43" spans="2:17">
      <c r="B43" s="250"/>
      <c r="C43" s="246"/>
      <c r="D43" s="246"/>
      <c r="E43" s="246"/>
      <c r="F43" s="246"/>
      <c r="G43" s="1235" t="s">
        <v>584</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577</v>
      </c>
    </row>
    <row r="50" spans="1:17">
      <c r="B50" s="250"/>
      <c r="C50" s="246"/>
      <c r="D50" s="246"/>
      <c r="E50" s="246"/>
      <c r="F50" s="246"/>
      <c r="G50" s="1244"/>
      <c r="H50" s="1245"/>
      <c r="I50" s="1245"/>
      <c r="J50" s="1246"/>
      <c r="K50" s="356" t="s">
        <v>524</v>
      </c>
      <c r="L50" s="356" t="s">
        <v>525</v>
      </c>
      <c r="M50" s="356" t="s">
        <v>526</v>
      </c>
      <c r="N50" s="356" t="s">
        <v>527</v>
      </c>
      <c r="O50" s="356" t="s">
        <v>528</v>
      </c>
    </row>
    <row r="51" spans="1:17">
      <c r="B51" s="250"/>
      <c r="C51" s="246"/>
      <c r="D51" s="246"/>
      <c r="E51" s="246"/>
      <c r="F51" s="246"/>
      <c r="G51" s="1247" t="s">
        <v>578</v>
      </c>
      <c r="H51" s="1248"/>
      <c r="I51" s="1253" t="s">
        <v>579</v>
      </c>
      <c r="J51" s="1253"/>
      <c r="K51" s="1256"/>
      <c r="L51" s="1256"/>
      <c r="M51" s="1256"/>
      <c r="N51" s="1221">
        <v>93.1</v>
      </c>
      <c r="O51" s="1221">
        <v>82.6</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585</v>
      </c>
      <c r="J53" s="1233"/>
      <c r="K53" s="1255"/>
      <c r="L53" s="1255"/>
      <c r="M53" s="1255"/>
      <c r="N53" s="1225">
        <v>49.2</v>
      </c>
      <c r="O53" s="1225">
        <v>50.9</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580</v>
      </c>
      <c r="H55" s="1228"/>
      <c r="I55" s="1233" t="s">
        <v>579</v>
      </c>
      <c r="J55" s="1233"/>
      <c r="K55" s="1256"/>
      <c r="L55" s="1256"/>
      <c r="M55" s="1256"/>
      <c r="N55" s="1221">
        <v>33.6</v>
      </c>
      <c r="O55" s="1221">
        <v>35.299999999999997</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586</v>
      </c>
      <c r="J57" s="1223"/>
      <c r="K57" s="1255"/>
      <c r="L57" s="1255"/>
      <c r="M57" s="1255"/>
      <c r="N57" s="1225">
        <v>56.8</v>
      </c>
      <c r="O57" s="1225">
        <v>52.3</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581</v>
      </c>
      <c r="C63" s="246"/>
      <c r="D63" s="246"/>
      <c r="E63" s="246"/>
      <c r="F63" s="246"/>
      <c r="G63" s="246"/>
      <c r="H63" s="246"/>
      <c r="I63" s="246"/>
      <c r="J63" s="246"/>
      <c r="K63" s="246"/>
      <c r="L63" s="246"/>
      <c r="M63" s="246"/>
      <c r="N63" s="246"/>
      <c r="O63" s="246"/>
    </row>
    <row r="64" spans="1:17">
      <c r="B64" s="250"/>
      <c r="C64" s="246"/>
      <c r="D64" s="246"/>
      <c r="E64" s="246"/>
      <c r="F64" s="246"/>
      <c r="G64" s="353" t="s">
        <v>576</v>
      </c>
      <c r="I64" s="354"/>
      <c r="J64" s="354"/>
      <c r="K64" s="354"/>
      <c r="L64" s="246"/>
      <c r="M64" s="246"/>
      <c r="N64" s="246"/>
      <c r="O64" s="246"/>
    </row>
    <row r="65" spans="2:30">
      <c r="B65" s="250"/>
      <c r="C65" s="246"/>
      <c r="D65" s="246"/>
      <c r="E65" s="246"/>
      <c r="F65" s="246"/>
      <c r="G65" s="1235" t="s">
        <v>587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582</v>
      </c>
      <c r="I71" s="370"/>
      <c r="J71" s="366"/>
      <c r="K71" s="366"/>
      <c r="L71" s="367"/>
      <c r="M71" s="366"/>
      <c r="N71" s="367"/>
      <c r="O71" s="368"/>
    </row>
    <row r="72" spans="2:30">
      <c r="B72" s="250"/>
      <c r="C72" s="246"/>
      <c r="D72" s="246"/>
      <c r="E72" s="246"/>
      <c r="F72" s="246"/>
      <c r="G72" s="1244"/>
      <c r="H72" s="1245"/>
      <c r="I72" s="1245"/>
      <c r="J72" s="1246"/>
      <c r="K72" s="356" t="s">
        <v>524</v>
      </c>
      <c r="L72" s="356" t="s">
        <v>525</v>
      </c>
      <c r="M72" s="356" t="s">
        <v>526</v>
      </c>
      <c r="N72" s="356" t="s">
        <v>527</v>
      </c>
      <c r="O72" s="356" t="s">
        <v>528</v>
      </c>
    </row>
    <row r="73" spans="2:30">
      <c r="B73" s="250"/>
      <c r="C73" s="246"/>
      <c r="D73" s="246"/>
      <c r="E73" s="246"/>
      <c r="F73" s="246"/>
      <c r="G73" s="1247" t="s">
        <v>578</v>
      </c>
      <c r="H73" s="1248"/>
      <c r="I73" s="1253" t="s">
        <v>579</v>
      </c>
      <c r="J73" s="1253"/>
      <c r="K73" s="1234">
        <v>118.8</v>
      </c>
      <c r="L73" s="1234">
        <v>115.8</v>
      </c>
      <c r="M73" s="1221">
        <v>106.5</v>
      </c>
      <c r="N73" s="1221">
        <v>93.1</v>
      </c>
      <c r="O73" s="1221">
        <v>82.6</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583</v>
      </c>
      <c r="J75" s="1233"/>
      <c r="K75" s="1225">
        <v>14.5</v>
      </c>
      <c r="L75" s="1225">
        <v>13.4</v>
      </c>
      <c r="M75" s="1225">
        <v>12</v>
      </c>
      <c r="N75" s="1225">
        <v>10.6</v>
      </c>
      <c r="O75" s="1225">
        <v>9.9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580</v>
      </c>
      <c r="H77" s="1228"/>
      <c r="I77" s="1233" t="s">
        <v>579</v>
      </c>
      <c r="J77" s="1233"/>
      <c r="K77" s="1234">
        <v>58.2</v>
      </c>
      <c r="L77" s="1234">
        <v>50.3</v>
      </c>
      <c r="M77" s="1221">
        <v>45.9</v>
      </c>
      <c r="N77" s="1221">
        <v>33.6</v>
      </c>
      <c r="O77" s="1221">
        <v>35.299999999999997</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583</v>
      </c>
      <c r="J79" s="1223"/>
      <c r="K79" s="1224">
        <v>10.3</v>
      </c>
      <c r="L79" s="1224">
        <v>9.6</v>
      </c>
      <c r="M79" s="1224">
        <v>8.8000000000000007</v>
      </c>
      <c r="N79" s="1224">
        <v>7</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election activeCell="U15" sqref="U1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103138</v>
      </c>
      <c r="E3" s="118"/>
      <c r="F3" s="119">
        <v>50880</v>
      </c>
      <c r="G3" s="120"/>
      <c r="H3" s="121"/>
    </row>
    <row r="4" spans="1:8">
      <c r="A4" s="122"/>
      <c r="B4" s="123"/>
      <c r="C4" s="124"/>
      <c r="D4" s="125">
        <v>63007</v>
      </c>
      <c r="E4" s="126"/>
      <c r="F4" s="127">
        <v>26879</v>
      </c>
      <c r="G4" s="128"/>
      <c r="H4" s="129"/>
    </row>
    <row r="5" spans="1:8">
      <c r="A5" s="110" t="s">
        <v>518</v>
      </c>
      <c r="B5" s="115"/>
      <c r="C5" s="116"/>
      <c r="D5" s="117">
        <v>126777</v>
      </c>
      <c r="E5" s="118"/>
      <c r="F5" s="119">
        <v>63956</v>
      </c>
      <c r="G5" s="120"/>
      <c r="H5" s="121"/>
    </row>
    <row r="6" spans="1:8">
      <c r="A6" s="122"/>
      <c r="B6" s="123"/>
      <c r="C6" s="124"/>
      <c r="D6" s="125">
        <v>65692</v>
      </c>
      <c r="E6" s="126"/>
      <c r="F6" s="127">
        <v>29239</v>
      </c>
      <c r="G6" s="128"/>
      <c r="H6" s="129"/>
    </row>
    <row r="7" spans="1:8">
      <c r="A7" s="110" t="s">
        <v>519</v>
      </c>
      <c r="B7" s="115"/>
      <c r="C7" s="116"/>
      <c r="D7" s="117">
        <v>130119</v>
      </c>
      <c r="E7" s="118"/>
      <c r="F7" s="119">
        <v>66255</v>
      </c>
      <c r="G7" s="120"/>
      <c r="H7" s="121"/>
    </row>
    <row r="8" spans="1:8">
      <c r="A8" s="122"/>
      <c r="B8" s="123"/>
      <c r="C8" s="124"/>
      <c r="D8" s="125">
        <v>57486</v>
      </c>
      <c r="E8" s="126"/>
      <c r="F8" s="127">
        <v>31822</v>
      </c>
      <c r="G8" s="128"/>
      <c r="H8" s="129"/>
    </row>
    <row r="9" spans="1:8">
      <c r="A9" s="110" t="s">
        <v>520</v>
      </c>
      <c r="B9" s="115"/>
      <c r="C9" s="116"/>
      <c r="D9" s="117">
        <v>114807</v>
      </c>
      <c r="E9" s="118"/>
      <c r="F9" s="119">
        <v>47278</v>
      </c>
      <c r="G9" s="120"/>
      <c r="H9" s="121"/>
    </row>
    <row r="10" spans="1:8">
      <c r="A10" s="122"/>
      <c r="B10" s="123"/>
      <c r="C10" s="124"/>
      <c r="D10" s="125">
        <v>60763</v>
      </c>
      <c r="E10" s="126"/>
      <c r="F10" s="127">
        <v>24096</v>
      </c>
      <c r="G10" s="128"/>
      <c r="H10" s="129"/>
    </row>
    <row r="11" spans="1:8">
      <c r="A11" s="110" t="s">
        <v>521</v>
      </c>
      <c r="B11" s="115"/>
      <c r="C11" s="116"/>
      <c r="D11" s="117">
        <v>90256</v>
      </c>
      <c r="E11" s="118"/>
      <c r="F11" s="119">
        <v>44504</v>
      </c>
      <c r="G11" s="120"/>
      <c r="H11" s="121"/>
    </row>
    <row r="12" spans="1:8">
      <c r="A12" s="122"/>
      <c r="B12" s="123"/>
      <c r="C12" s="130"/>
      <c r="D12" s="125">
        <v>47016</v>
      </c>
      <c r="E12" s="126"/>
      <c r="F12" s="127">
        <v>25876</v>
      </c>
      <c r="G12" s="128"/>
      <c r="H12" s="129"/>
    </row>
    <row r="13" spans="1:8">
      <c r="A13" s="110"/>
      <c r="B13" s="115"/>
      <c r="C13" s="131"/>
      <c r="D13" s="132">
        <v>113019</v>
      </c>
      <c r="E13" s="133"/>
      <c r="F13" s="134">
        <v>54575</v>
      </c>
      <c r="G13" s="135"/>
      <c r="H13" s="121"/>
    </row>
    <row r="14" spans="1:8">
      <c r="A14" s="122"/>
      <c r="B14" s="123"/>
      <c r="C14" s="124"/>
      <c r="D14" s="125">
        <v>58793</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1.68</v>
      </c>
      <c r="C19" s="136">
        <f>ROUND(VALUE(SUBSTITUTE(実質収支比率等に係る経年分析!G$48,"▲","-")),2)</f>
        <v>1.81</v>
      </c>
      <c r="D19" s="136">
        <f>ROUND(VALUE(SUBSTITUTE(実質収支比率等に係る経年分析!H$48,"▲","-")),2)</f>
        <v>3.57</v>
      </c>
      <c r="E19" s="136">
        <f>ROUND(VALUE(SUBSTITUTE(実質収支比率等に係る経年分析!I$48,"▲","-")),2)</f>
        <v>3.03</v>
      </c>
      <c r="F19" s="136">
        <f>ROUND(VALUE(SUBSTITUTE(実質収支比率等に係る経年分析!J$48,"▲","-")),2)</f>
        <v>2.7</v>
      </c>
    </row>
    <row r="20" spans="1:11">
      <c r="A20" s="136" t="s">
        <v>43</v>
      </c>
      <c r="B20" s="136">
        <f>ROUND(VALUE(SUBSTITUTE(実質収支比率等に係る経年分析!F$47,"▲","-")),2)</f>
        <v>15.89</v>
      </c>
      <c r="C20" s="136">
        <f>ROUND(VALUE(SUBSTITUTE(実質収支比率等に係る経年分析!G$47,"▲","-")),2)</f>
        <v>16.03</v>
      </c>
      <c r="D20" s="136">
        <f>ROUND(VALUE(SUBSTITUTE(実質収支比率等に係る経年分析!H$47,"▲","-")),2)</f>
        <v>16.88</v>
      </c>
      <c r="E20" s="136">
        <f>ROUND(VALUE(SUBSTITUTE(実質収支比率等に係る経年分析!I$47,"▲","-")),2)</f>
        <v>18.510000000000002</v>
      </c>
      <c r="F20" s="136">
        <f>ROUND(VALUE(SUBSTITUTE(実質収支比率等に係る経年分析!J$47,"▲","-")),2)</f>
        <v>20.16</v>
      </c>
    </row>
    <row r="21" spans="1:11">
      <c r="A21" s="136" t="s">
        <v>44</v>
      </c>
      <c r="B21" s="136">
        <f>IF(ISNUMBER(VALUE(SUBSTITUTE(実質収支比率等に係る経年分析!F$49,"▲","-"))),ROUND(VALUE(SUBSTITUTE(実質収支比率等に係る経年分析!F$49,"▲","-")),2),NA())</f>
        <v>4.91</v>
      </c>
      <c r="C21" s="136">
        <f>IF(ISNUMBER(VALUE(SUBSTITUTE(実質収支比率等に係る経年分析!G$49,"▲","-"))),ROUND(VALUE(SUBSTITUTE(実質収支比率等に係る経年分析!G$49,"▲","-")),2),NA())</f>
        <v>7.56</v>
      </c>
      <c r="D21" s="136">
        <f>IF(ISNUMBER(VALUE(SUBSTITUTE(実質収支比率等に係る経年分析!H$49,"▲","-"))),ROUND(VALUE(SUBSTITUTE(実質収支比率等に係る経年分析!H$49,"▲","-")),2),NA())</f>
        <v>7.22</v>
      </c>
      <c r="E21" s="136">
        <f>IF(ISNUMBER(VALUE(SUBSTITUTE(実質収支比率等に係る経年分析!I$49,"▲","-"))),ROUND(VALUE(SUBSTITUTE(実質収支比率等に係る経年分析!I$49,"▲","-")),2),NA())</f>
        <v>5.12</v>
      </c>
      <c r="F21" s="136">
        <f>IF(ISNUMBER(VALUE(SUBSTITUTE(実質収支比率等に係る経年分析!J$49,"▲","-"))),ROUND(VALUE(SUBSTITUTE(実質収支比率等に係る経年分析!J$49,"▲","-")),2),NA())</f>
        <v>4.08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公設水産物仲買売場特別会計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1.35</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2.2799999999999998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2.91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4060</v>
      </c>
      <c r="E42" s="138"/>
      <c r="F42" s="138"/>
      <c r="G42" s="138">
        <f>'実質公債費比率（分子）の構造'!L$52</f>
        <v>4130</v>
      </c>
      <c r="H42" s="138"/>
      <c r="I42" s="138"/>
      <c r="J42" s="138">
        <f>'実質公債費比率（分子）の構造'!M$52</f>
        <v>4528</v>
      </c>
      <c r="K42" s="138"/>
      <c r="L42" s="138"/>
      <c r="M42" s="138">
        <f>'実質公債費比率（分子）の構造'!N$52</f>
        <v>4574</v>
      </c>
      <c r="N42" s="138"/>
      <c r="O42" s="138"/>
      <c r="P42" s="138">
        <f>'実質公債費比率（分子）の構造'!O$52</f>
        <v>4768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v>
      </c>
      <c r="C44" s="138"/>
      <c r="D44" s="138"/>
      <c r="E44" s="138">
        <f>'実質公債費比率（分子）の構造'!L$50</f>
        <v>6</v>
      </c>
      <c r="F44" s="138"/>
      <c r="G44" s="138"/>
      <c r="H44" s="138">
        <f>'実質公債費比率（分子）の構造'!M$50</f>
        <v>5</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379</v>
      </c>
      <c r="C45" s="138"/>
      <c r="D45" s="138"/>
      <c r="E45" s="138">
        <f>'実質公債費比率（分子）の構造'!L$49</f>
        <v>379</v>
      </c>
      <c r="F45" s="138"/>
      <c r="G45" s="138"/>
      <c r="H45" s="138">
        <f>'実質公債費比率（分子）の構造'!M$49</f>
        <v>379</v>
      </c>
      <c r="I45" s="138"/>
      <c r="J45" s="138"/>
      <c r="K45" s="138">
        <f>'実質公債費比率（分子）の構造'!N$49</f>
        <v>379</v>
      </c>
      <c r="L45" s="138"/>
      <c r="M45" s="138"/>
      <c r="N45" s="138">
        <f>'実質公債費比率（分子）の構造'!O$49</f>
        <v>379</v>
      </c>
      <c r="O45" s="138"/>
      <c r="P45" s="138"/>
    </row>
    <row r="46" spans="1:16">
      <c r="A46" s="138" t="s">
        <v>55</v>
      </c>
      <c r="B46" s="138">
        <f>'実質公債費比率（分子）の構造'!K$48</f>
        <v>969</v>
      </c>
      <c r="C46" s="138"/>
      <c r="D46" s="138"/>
      <c r="E46" s="138">
        <f>'実質公債費比率（分子）の構造'!L$48</f>
        <v>1018</v>
      </c>
      <c r="F46" s="138"/>
      <c r="G46" s="138"/>
      <c r="H46" s="138">
        <f>'実質公債費比率（分子）の構造'!M$48</f>
        <v>1036</v>
      </c>
      <c r="I46" s="138"/>
      <c r="J46" s="138"/>
      <c r="K46" s="138">
        <f>'実質公債費比率（分子）の構造'!N$48</f>
        <v>1040</v>
      </c>
      <c r="L46" s="138"/>
      <c r="M46" s="138"/>
      <c r="N46" s="138">
        <f>'実質公債費比率（分子）の構造'!O$48</f>
        <v>1086</v>
      </c>
      <c r="O46" s="138"/>
      <c r="P46" s="138"/>
    </row>
    <row r="47" spans="1:16">
      <c r="A47" s="138" t="s">
        <v>56</v>
      </c>
      <c r="B47" s="138">
        <f>'実質公債費比率（分子）の構造'!K$47</f>
        <v>20</v>
      </c>
      <c r="C47" s="138"/>
      <c r="D47" s="138"/>
      <c r="E47" s="138">
        <f>'実質公債費比率（分子）の構造'!L$47</f>
        <v>17</v>
      </c>
      <c r="F47" s="138"/>
      <c r="G47" s="138"/>
      <c r="H47" s="138">
        <f>'実質公債費比率（分子）の構造'!M$47</f>
        <v>17</v>
      </c>
      <c r="I47" s="138"/>
      <c r="J47" s="138"/>
      <c r="K47" s="138">
        <f>'実質公債費比率（分子）の構造'!N$47</f>
        <v>17</v>
      </c>
      <c r="L47" s="138"/>
      <c r="M47" s="138"/>
      <c r="N47" s="138">
        <f>'実質公債費比率（分子）の構造'!O$47</f>
        <v>17</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4892</v>
      </c>
      <c r="C49" s="138"/>
      <c r="D49" s="138"/>
      <c r="E49" s="138">
        <f>'実質公債費比率（分子）の構造'!L$45</f>
        <v>4766</v>
      </c>
      <c r="F49" s="138"/>
      <c r="G49" s="138"/>
      <c r="H49" s="138">
        <f>'実質公債費比率（分子）の構造'!M$45</f>
        <v>4716</v>
      </c>
      <c r="I49" s="138"/>
      <c r="J49" s="138"/>
      <c r="K49" s="138">
        <f>'実質公債費比率（分子）の構造'!N$45</f>
        <v>4684</v>
      </c>
      <c r="L49" s="138"/>
      <c r="M49" s="138"/>
      <c r="N49" s="138">
        <f>'実質公債費比率（分子）の構造'!O$45</f>
        <v>4932</v>
      </c>
      <c r="O49" s="138"/>
      <c r="P49" s="138"/>
    </row>
    <row r="50" spans="1:16">
      <c r="A50" s="138" t="s">
        <v>59</v>
      </c>
      <c r="B50" s="138" t="e">
        <f>NA()</f>
        <v>#N/A</v>
      </c>
      <c r="C50" s="138">
        <f>IF(ISNUMBER('実質公債費比率（分子）の構造'!K$53),'実質公債費比率（分子）の構造'!K$53,NA())</f>
        <v>2206</v>
      </c>
      <c r="D50" s="138" t="e">
        <f>NA()</f>
        <v>#N/A</v>
      </c>
      <c r="E50" s="138" t="e">
        <f>NA()</f>
        <v>#N/A</v>
      </c>
      <c r="F50" s="138">
        <f>IF(ISNUMBER('実質公債費比率（分子）の構造'!L$53),'実質公債費比率（分子）の構造'!L$53,NA())</f>
        <v>2056</v>
      </c>
      <c r="G50" s="138" t="e">
        <f>NA()</f>
        <v>#N/A</v>
      </c>
      <c r="H50" s="138" t="e">
        <f>NA()</f>
        <v>#N/A</v>
      </c>
      <c r="I50" s="138">
        <f>IF(ISNUMBER('実質公債費比率（分子）の構造'!M$53),'実質公債費比率（分子）の構造'!M$53,NA())</f>
        <v>1625</v>
      </c>
      <c r="J50" s="138" t="e">
        <f>NA()</f>
        <v>#N/A</v>
      </c>
      <c r="K50" s="138" t="e">
        <f>NA()</f>
        <v>#N/A</v>
      </c>
      <c r="L50" s="138">
        <f>IF(ISNUMBER('実質公債費比率（分子）の構造'!N$53),'実質公債費比率（分子）の構造'!N$53,NA())</f>
        <v>1546</v>
      </c>
      <c r="M50" s="138" t="e">
        <f>NA()</f>
        <v>#N/A</v>
      </c>
      <c r="N50" s="138" t="e">
        <f>NA()</f>
        <v>#N/A</v>
      </c>
      <c r="O50" s="138">
        <f>IF(ISNUMBER('実質公債費比率（分子）の構造'!O$53),'実質公債費比率（分子）の構造'!O$53,NA())</f>
        <v>1646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45480</v>
      </c>
      <c r="E56" s="137"/>
      <c r="F56" s="137"/>
      <c r="G56" s="137">
        <f>'将来負担比率（分子）の構造'!J$52</f>
        <v>47030</v>
      </c>
      <c r="H56" s="137"/>
      <c r="I56" s="137"/>
      <c r="J56" s="137">
        <f>'将来負担比率（分子）の構造'!K$52</f>
        <v>49088</v>
      </c>
      <c r="K56" s="137"/>
      <c r="L56" s="137"/>
      <c r="M56" s="137">
        <f>'将来負担比率（分子）の構造'!L$52</f>
        <v>50404</v>
      </c>
      <c r="N56" s="137"/>
      <c r="O56" s="137"/>
      <c r="P56" s="137">
        <f>'将来負担比率（分子）の構造'!M$52</f>
        <v>49974</v>
      </c>
    </row>
    <row r="57" spans="1:16">
      <c r="A57" s="137" t="s">
        <v>36</v>
      </c>
      <c r="B57" s="137"/>
      <c r="C57" s="137"/>
      <c r="D57" s="137">
        <f>'将来負担比率（分子）の構造'!I$51</f>
        <v>1564</v>
      </c>
      <c r="E57" s="137"/>
      <c r="F57" s="137"/>
      <c r="G57" s="137">
        <f>'将来負担比率（分子）の構造'!J$51</f>
        <v>1647</v>
      </c>
      <c r="H57" s="137"/>
      <c r="I57" s="137"/>
      <c r="J57" s="137">
        <f>'将来負担比率（分子）の構造'!K$51</f>
        <v>1951</v>
      </c>
      <c r="K57" s="137"/>
      <c r="L57" s="137"/>
      <c r="M57" s="137">
        <f>'将来負担比率（分子）の構造'!L$51</f>
        <v>1822</v>
      </c>
      <c r="N57" s="137"/>
      <c r="O57" s="137"/>
      <c r="P57" s="137">
        <f>'将来負担比率（分子）の構造'!M$51</f>
        <v>1760</v>
      </c>
    </row>
    <row r="58" spans="1:16">
      <c r="A58" s="137" t="s">
        <v>35</v>
      </c>
      <c r="B58" s="137"/>
      <c r="C58" s="137"/>
      <c r="D58" s="137">
        <f>'将来負担比率（分子）の構造'!I$50</f>
        <v>10516</v>
      </c>
      <c r="E58" s="137"/>
      <c r="F58" s="137"/>
      <c r="G58" s="137">
        <f>'将来負担比率（分子）の構造'!J$50</f>
        <v>9760</v>
      </c>
      <c r="H58" s="137"/>
      <c r="I58" s="137"/>
      <c r="J58" s="137">
        <f>'将来負担比率（分子）の構造'!K$50</f>
        <v>10178</v>
      </c>
      <c r="K58" s="137"/>
      <c r="L58" s="137"/>
      <c r="M58" s="137">
        <f>'将来負担比率（分子）の構造'!L$50</f>
        <v>11559</v>
      </c>
      <c r="N58" s="137"/>
      <c r="O58" s="137"/>
      <c r="P58" s="137">
        <f>'将来負担比率（分子）の構造'!M$50</f>
        <v>12619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5548</v>
      </c>
      <c r="C62" s="137"/>
      <c r="D62" s="137"/>
      <c r="E62" s="137">
        <f>'将来負担比率（分子）の構造'!J$45</f>
        <v>5492</v>
      </c>
      <c r="F62" s="137"/>
      <c r="G62" s="137"/>
      <c r="H62" s="137">
        <f>'将来負担比率（分子）の構造'!K$45</f>
        <v>5098</v>
      </c>
      <c r="I62" s="137"/>
      <c r="J62" s="137"/>
      <c r="K62" s="137">
        <f>'将来負担比率（分子）の構造'!L$45</f>
        <v>4927</v>
      </c>
      <c r="L62" s="137"/>
      <c r="M62" s="137"/>
      <c r="N62" s="137">
        <f>'将来負担比率（分子）の構造'!M$45</f>
        <v>4971</v>
      </c>
      <c r="O62" s="137"/>
      <c r="P62" s="137"/>
    </row>
    <row r="63" spans="1:16">
      <c r="A63" s="137" t="s">
        <v>28</v>
      </c>
      <c r="B63" s="137">
        <f>'将来負担比率（分子）の構造'!I$44</f>
        <v>2828</v>
      </c>
      <c r="C63" s="137"/>
      <c r="D63" s="137"/>
      <c r="E63" s="137">
        <f>'将来負担比率（分子）の構造'!J$44</f>
        <v>2493</v>
      </c>
      <c r="F63" s="137"/>
      <c r="G63" s="137"/>
      <c r="H63" s="137">
        <f>'将来負担比率（分子）の構造'!K$44</f>
        <v>2153</v>
      </c>
      <c r="I63" s="137"/>
      <c r="J63" s="137"/>
      <c r="K63" s="137">
        <f>'将来負担比率（分子）の構造'!L$44</f>
        <v>1807</v>
      </c>
      <c r="L63" s="137"/>
      <c r="M63" s="137"/>
      <c r="N63" s="137">
        <f>'将来負担比率（分子）の構造'!M$44</f>
        <v>1456</v>
      </c>
      <c r="O63" s="137"/>
      <c r="P63" s="137"/>
    </row>
    <row r="64" spans="1:16">
      <c r="A64" s="137" t="s">
        <v>27</v>
      </c>
      <c r="B64" s="137">
        <f>'将来負担比率（分子）の構造'!I$43</f>
        <v>16412</v>
      </c>
      <c r="C64" s="137"/>
      <c r="D64" s="137"/>
      <c r="E64" s="137">
        <f>'将来負担比率（分子）の構造'!J$43</f>
        <v>16533</v>
      </c>
      <c r="F64" s="137"/>
      <c r="G64" s="137"/>
      <c r="H64" s="137">
        <f>'将来負担比率（分子）の構造'!K$43</f>
        <v>16474</v>
      </c>
      <c r="I64" s="137"/>
      <c r="J64" s="137"/>
      <c r="K64" s="137">
        <f>'将来負担比率（分子）の構造'!L$43</f>
        <v>16034</v>
      </c>
      <c r="L64" s="137"/>
      <c r="M64" s="137"/>
      <c r="N64" s="137">
        <f>'将来負担比率（分子）の構造'!M$43</f>
        <v>15310</v>
      </c>
      <c r="O64" s="137"/>
      <c r="P64" s="137"/>
    </row>
    <row r="65" spans="1:16">
      <c r="A65" s="137" t="s">
        <v>26</v>
      </c>
      <c r="B65" s="137">
        <f>'将来負担比率（分子）の構造'!I$42</f>
        <v>10</v>
      </c>
      <c r="C65" s="137"/>
      <c r="D65" s="137"/>
      <c r="E65" s="137">
        <f>'将来負担比率（分子）の構造'!J$42</f>
        <v>5</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52125</v>
      </c>
      <c r="C66" s="137"/>
      <c r="D66" s="137"/>
      <c r="E66" s="137">
        <f>'将来負担比率（分子）の構造'!J$41</f>
        <v>52986</v>
      </c>
      <c r="F66" s="137"/>
      <c r="G66" s="137"/>
      <c r="H66" s="137">
        <f>'将来負担比率（分子）の構造'!K$41</f>
        <v>54724</v>
      </c>
      <c r="I66" s="137"/>
      <c r="J66" s="137"/>
      <c r="K66" s="137">
        <f>'将来負担比率（分子）の構造'!L$41</f>
        <v>56217</v>
      </c>
      <c r="L66" s="137"/>
      <c r="M66" s="137"/>
      <c r="N66" s="137">
        <f>'将来負担比率（分子）の構造'!M$41</f>
        <v>55886</v>
      </c>
      <c r="O66" s="137"/>
      <c r="P66" s="137"/>
    </row>
    <row r="67" spans="1:16">
      <c r="A67" s="137" t="s">
        <v>63</v>
      </c>
      <c r="B67" s="137" t="e">
        <f>NA()</f>
        <v>#N/A</v>
      </c>
      <c r="C67" s="137">
        <f>IF(ISNUMBER('将来負担比率（分子）の構造'!I$53), IF('将来負担比率（分子）の構造'!I$53 &lt; 0, 0, '将来負担比率（分子）の構造'!I$53), NA())</f>
        <v>19364</v>
      </c>
      <c r="D67" s="137" t="e">
        <f>NA()</f>
        <v>#N/A</v>
      </c>
      <c r="E67" s="137" t="e">
        <f>NA()</f>
        <v>#N/A</v>
      </c>
      <c r="F67" s="137">
        <f>IF(ISNUMBER('将来負担比率（分子）の構造'!J$53), IF('将来負担比率（分子）の構造'!J$53 &lt; 0, 0, '将来負担比率（分子）の構造'!J$53), NA())</f>
        <v>19073</v>
      </c>
      <c r="G67" s="137" t="e">
        <f>NA()</f>
        <v>#N/A</v>
      </c>
      <c r="H67" s="137" t="e">
        <f>NA()</f>
        <v>#N/A</v>
      </c>
      <c r="I67" s="137">
        <f>IF(ISNUMBER('将来負担比率（分子）の構造'!K$53), IF('将来負担比率（分子）の構造'!K$53 &lt; 0, 0, '将来負担比率（分子）の構造'!K$53), NA())</f>
        <v>17234</v>
      </c>
      <c r="J67" s="137" t="e">
        <f>NA()</f>
        <v>#N/A</v>
      </c>
      <c r="K67" s="137" t="e">
        <f>NA()</f>
        <v>#N/A</v>
      </c>
      <c r="L67" s="137">
        <f>IF(ISNUMBER('将来負担比率（分子）の構造'!L$53), IF('将来負担比率（分子）の構造'!L$53 &lt; 0, 0, '将来負担比率（分子）の構造'!L$53), NA())</f>
        <v>15201</v>
      </c>
      <c r="M67" s="137" t="e">
        <f>NA()</f>
        <v>#N/A</v>
      </c>
      <c r="N67" s="137" t="e">
        <f>NA()</f>
        <v>#N/A</v>
      </c>
      <c r="O67" s="137">
        <f>IF(ISNUMBER('将来負担比率（分子）の構造'!M$53), IF('将来負担比率（分子）の構造'!M$53 &lt; 0, 0, '将来負担比率（分子）の構造'!M$53), NA())</f>
        <v>13270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7217760</v>
      </c>
      <c r="S5" s="671"/>
      <c r="T5" s="671"/>
      <c r="U5" s="671"/>
      <c r="V5" s="671"/>
      <c r="W5" s="671"/>
      <c r="X5" s="671"/>
      <c r="Y5" s="718"/>
      <c r="Z5" s="731">
        <v>18.399999999999999</v>
      </c>
      <c r="AA5" s="731"/>
      <c r="AB5" s="731"/>
      <c r="AC5" s="731"/>
      <c r="AD5" s="732">
        <v>7217760</v>
      </c>
      <c r="AE5" s="732"/>
      <c r="AF5" s="732"/>
      <c r="AG5" s="732"/>
      <c r="AH5" s="732"/>
      <c r="AI5" s="732"/>
      <c r="AJ5" s="732"/>
      <c r="AK5" s="732"/>
      <c r="AL5" s="719">
        <v>36</v>
      </c>
      <c r="AM5" s="688"/>
      <c r="AN5" s="688"/>
      <c r="AO5" s="720"/>
      <c r="AP5" s="707" t="s">
        <v>210</v>
      </c>
      <c r="AQ5" s="708"/>
      <c r="AR5" s="708"/>
      <c r="AS5" s="708"/>
      <c r="AT5" s="708"/>
      <c r="AU5" s="708"/>
      <c r="AV5" s="708"/>
      <c r="AW5" s="708"/>
      <c r="AX5" s="708"/>
      <c r="AY5" s="708"/>
      <c r="AZ5" s="708"/>
      <c r="BA5" s="708"/>
      <c r="BB5" s="708"/>
      <c r="BC5" s="708"/>
      <c r="BD5" s="708"/>
      <c r="BE5" s="708"/>
      <c r="BF5" s="709"/>
      <c r="BG5" s="620">
        <v>7202262</v>
      </c>
      <c r="BH5" s="621"/>
      <c r="BI5" s="621"/>
      <c r="BJ5" s="621"/>
      <c r="BK5" s="621"/>
      <c r="BL5" s="621"/>
      <c r="BM5" s="621"/>
      <c r="BN5" s="622"/>
      <c r="BO5" s="673">
        <v>99.8</v>
      </c>
      <c r="BP5" s="673"/>
      <c r="BQ5" s="673"/>
      <c r="BR5" s="673"/>
      <c r="BS5" s="674">
        <v>383305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349690</v>
      </c>
      <c r="S6" s="621"/>
      <c r="T6" s="621"/>
      <c r="U6" s="621"/>
      <c r="V6" s="621"/>
      <c r="W6" s="621"/>
      <c r="X6" s="621"/>
      <c r="Y6" s="622"/>
      <c r="Z6" s="673">
        <v>0.9</v>
      </c>
      <c r="AA6" s="673"/>
      <c r="AB6" s="673"/>
      <c r="AC6" s="673"/>
      <c r="AD6" s="674">
        <v>349690</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7202262</v>
      </c>
      <c r="BH6" s="621"/>
      <c r="BI6" s="621"/>
      <c r="BJ6" s="621"/>
      <c r="BK6" s="621"/>
      <c r="BL6" s="621"/>
      <c r="BM6" s="621"/>
      <c r="BN6" s="622"/>
      <c r="BO6" s="673">
        <v>99.8</v>
      </c>
      <c r="BP6" s="673"/>
      <c r="BQ6" s="673"/>
      <c r="BR6" s="673"/>
      <c r="BS6" s="674">
        <v>383305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251372</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251372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10381</v>
      </c>
      <c r="S7" s="621"/>
      <c r="T7" s="621"/>
      <c r="U7" s="621"/>
      <c r="V7" s="621"/>
      <c r="W7" s="621"/>
      <c r="X7" s="621"/>
      <c r="Y7" s="622"/>
      <c r="Z7" s="673">
        <v>0</v>
      </c>
      <c r="AA7" s="673"/>
      <c r="AB7" s="673"/>
      <c r="AC7" s="673"/>
      <c r="AD7" s="674">
        <v>10381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2862213</v>
      </c>
      <c r="BH7" s="621"/>
      <c r="BI7" s="621"/>
      <c r="BJ7" s="621"/>
      <c r="BK7" s="621"/>
      <c r="BL7" s="621"/>
      <c r="BM7" s="621"/>
      <c r="BN7" s="622"/>
      <c r="BO7" s="673">
        <v>39.700000000000003</v>
      </c>
      <c r="BP7" s="673"/>
      <c r="BQ7" s="673"/>
      <c r="BR7" s="673"/>
      <c r="BS7" s="674">
        <v>105548</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6442448</v>
      </c>
      <c r="CS7" s="621"/>
      <c r="CT7" s="621"/>
      <c r="CU7" s="621"/>
      <c r="CV7" s="621"/>
      <c r="CW7" s="621"/>
      <c r="CX7" s="621"/>
      <c r="CY7" s="622"/>
      <c r="CZ7" s="673">
        <v>16.7</v>
      </c>
      <c r="DA7" s="673"/>
      <c r="DB7" s="673"/>
      <c r="DC7" s="673"/>
      <c r="DD7" s="626">
        <v>97279</v>
      </c>
      <c r="DE7" s="621"/>
      <c r="DF7" s="621"/>
      <c r="DG7" s="621"/>
      <c r="DH7" s="621"/>
      <c r="DI7" s="621"/>
      <c r="DJ7" s="621"/>
      <c r="DK7" s="621"/>
      <c r="DL7" s="621"/>
      <c r="DM7" s="621"/>
      <c r="DN7" s="621"/>
      <c r="DO7" s="621"/>
      <c r="DP7" s="622"/>
      <c r="DQ7" s="626">
        <v>3975813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16032</v>
      </c>
      <c r="S8" s="621"/>
      <c r="T8" s="621"/>
      <c r="U8" s="621"/>
      <c r="V8" s="621"/>
      <c r="W8" s="621"/>
      <c r="X8" s="621"/>
      <c r="Y8" s="622"/>
      <c r="Z8" s="673">
        <v>0</v>
      </c>
      <c r="AA8" s="673"/>
      <c r="AB8" s="673"/>
      <c r="AC8" s="673"/>
      <c r="AD8" s="674">
        <v>16032</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96161</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11246001</v>
      </c>
      <c r="CS8" s="621"/>
      <c r="CT8" s="621"/>
      <c r="CU8" s="621"/>
      <c r="CV8" s="621"/>
      <c r="CW8" s="621"/>
      <c r="CX8" s="621"/>
      <c r="CY8" s="622"/>
      <c r="CZ8" s="673">
        <v>29.2</v>
      </c>
      <c r="DA8" s="673"/>
      <c r="DB8" s="673"/>
      <c r="DC8" s="673"/>
      <c r="DD8" s="626">
        <v>395402</v>
      </c>
      <c r="DE8" s="621"/>
      <c r="DF8" s="621"/>
      <c r="DG8" s="621"/>
      <c r="DH8" s="621"/>
      <c r="DI8" s="621"/>
      <c r="DJ8" s="621"/>
      <c r="DK8" s="621"/>
      <c r="DL8" s="621"/>
      <c r="DM8" s="621"/>
      <c r="DN8" s="621"/>
      <c r="DO8" s="621"/>
      <c r="DP8" s="622"/>
      <c r="DQ8" s="626">
        <v>5135131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10468</v>
      </c>
      <c r="S9" s="621"/>
      <c r="T9" s="621"/>
      <c r="U9" s="621"/>
      <c r="V9" s="621"/>
      <c r="W9" s="621"/>
      <c r="X9" s="621"/>
      <c r="Y9" s="622"/>
      <c r="Z9" s="673">
        <v>0</v>
      </c>
      <c r="AA9" s="673"/>
      <c r="AB9" s="673"/>
      <c r="AC9" s="673"/>
      <c r="AD9" s="674">
        <v>10468</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2197072</v>
      </c>
      <c r="BH9" s="621"/>
      <c r="BI9" s="621"/>
      <c r="BJ9" s="621"/>
      <c r="BK9" s="621"/>
      <c r="BL9" s="621"/>
      <c r="BM9" s="621"/>
      <c r="BN9" s="622"/>
      <c r="BO9" s="673">
        <v>30.4</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3605532</v>
      </c>
      <c r="CS9" s="621"/>
      <c r="CT9" s="621"/>
      <c r="CU9" s="621"/>
      <c r="CV9" s="621"/>
      <c r="CW9" s="621"/>
      <c r="CX9" s="621"/>
      <c r="CY9" s="622"/>
      <c r="CZ9" s="673">
        <v>9.4</v>
      </c>
      <c r="DA9" s="673"/>
      <c r="DB9" s="673"/>
      <c r="DC9" s="673"/>
      <c r="DD9" s="626">
        <v>776188</v>
      </c>
      <c r="DE9" s="621"/>
      <c r="DF9" s="621"/>
      <c r="DG9" s="621"/>
      <c r="DH9" s="621"/>
      <c r="DI9" s="621"/>
      <c r="DJ9" s="621"/>
      <c r="DK9" s="621"/>
      <c r="DL9" s="621"/>
      <c r="DM9" s="621"/>
      <c r="DN9" s="621"/>
      <c r="DO9" s="621"/>
      <c r="DP9" s="622"/>
      <c r="DQ9" s="626">
        <v>2377787</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1016845</v>
      </c>
      <c r="S10" s="621"/>
      <c r="T10" s="621"/>
      <c r="U10" s="621"/>
      <c r="V10" s="621"/>
      <c r="W10" s="621"/>
      <c r="X10" s="621"/>
      <c r="Y10" s="622"/>
      <c r="Z10" s="673">
        <v>2.6</v>
      </c>
      <c r="AA10" s="673"/>
      <c r="AB10" s="673"/>
      <c r="AC10" s="673"/>
      <c r="AD10" s="674">
        <v>1016845</v>
      </c>
      <c r="AE10" s="674"/>
      <c r="AF10" s="674"/>
      <c r="AG10" s="674"/>
      <c r="AH10" s="674"/>
      <c r="AI10" s="674"/>
      <c r="AJ10" s="674"/>
      <c r="AK10" s="674"/>
      <c r="AL10" s="643">
        <v>5.0999999999999996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214250</v>
      </c>
      <c r="BH10" s="621"/>
      <c r="BI10" s="621"/>
      <c r="BJ10" s="621"/>
      <c r="BK10" s="621"/>
      <c r="BL10" s="621"/>
      <c r="BM10" s="621"/>
      <c r="BN10" s="622"/>
      <c r="BO10" s="673">
        <v>3</v>
      </c>
      <c r="BP10" s="673"/>
      <c r="BQ10" s="673"/>
      <c r="BR10" s="673"/>
      <c r="BS10" s="626">
        <v>35540</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59075</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19497</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19287</v>
      </c>
      <c r="S11" s="621"/>
      <c r="T11" s="621"/>
      <c r="U11" s="621"/>
      <c r="V11" s="621"/>
      <c r="W11" s="621"/>
      <c r="X11" s="621"/>
      <c r="Y11" s="622"/>
      <c r="Z11" s="673">
        <v>0</v>
      </c>
      <c r="AA11" s="673"/>
      <c r="AB11" s="673"/>
      <c r="AC11" s="673"/>
      <c r="AD11" s="674">
        <v>19287</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354730</v>
      </c>
      <c r="BH11" s="621"/>
      <c r="BI11" s="621"/>
      <c r="BJ11" s="621"/>
      <c r="BK11" s="621"/>
      <c r="BL11" s="621"/>
      <c r="BM11" s="621"/>
      <c r="BN11" s="622"/>
      <c r="BO11" s="673">
        <v>4.9000000000000004</v>
      </c>
      <c r="BP11" s="673"/>
      <c r="BQ11" s="673"/>
      <c r="BR11" s="673"/>
      <c r="BS11" s="626">
        <v>70008</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2326582</v>
      </c>
      <c r="CS11" s="621"/>
      <c r="CT11" s="621"/>
      <c r="CU11" s="621"/>
      <c r="CV11" s="621"/>
      <c r="CW11" s="621"/>
      <c r="CX11" s="621"/>
      <c r="CY11" s="622"/>
      <c r="CZ11" s="673">
        <v>6</v>
      </c>
      <c r="DA11" s="673"/>
      <c r="DB11" s="673"/>
      <c r="DC11" s="673"/>
      <c r="DD11" s="626">
        <v>904320</v>
      </c>
      <c r="DE11" s="621"/>
      <c r="DF11" s="621"/>
      <c r="DG11" s="621"/>
      <c r="DH11" s="621"/>
      <c r="DI11" s="621"/>
      <c r="DJ11" s="621"/>
      <c r="DK11" s="621"/>
      <c r="DL11" s="621"/>
      <c r="DM11" s="621"/>
      <c r="DN11" s="621"/>
      <c r="DO11" s="621"/>
      <c r="DP11" s="622"/>
      <c r="DQ11" s="626">
        <v>968055</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3773934</v>
      </c>
      <c r="BH12" s="621"/>
      <c r="BI12" s="621"/>
      <c r="BJ12" s="621"/>
      <c r="BK12" s="621"/>
      <c r="BL12" s="621"/>
      <c r="BM12" s="621"/>
      <c r="BN12" s="622"/>
      <c r="BO12" s="673">
        <v>52.3</v>
      </c>
      <c r="BP12" s="673"/>
      <c r="BQ12" s="673"/>
      <c r="BR12" s="673"/>
      <c r="BS12" s="626">
        <v>247715</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1232309</v>
      </c>
      <c r="CS12" s="621"/>
      <c r="CT12" s="621"/>
      <c r="CU12" s="621"/>
      <c r="CV12" s="621"/>
      <c r="CW12" s="621"/>
      <c r="CX12" s="621"/>
      <c r="CY12" s="622"/>
      <c r="CZ12" s="673">
        <v>3.2</v>
      </c>
      <c r="DA12" s="673"/>
      <c r="DB12" s="673"/>
      <c r="DC12" s="673"/>
      <c r="DD12" s="626">
        <v>165220</v>
      </c>
      <c r="DE12" s="621"/>
      <c r="DF12" s="621"/>
      <c r="DG12" s="621"/>
      <c r="DH12" s="621"/>
      <c r="DI12" s="621"/>
      <c r="DJ12" s="621"/>
      <c r="DK12" s="621"/>
      <c r="DL12" s="621"/>
      <c r="DM12" s="621"/>
      <c r="DN12" s="621"/>
      <c r="DO12" s="621"/>
      <c r="DP12" s="622"/>
      <c r="DQ12" s="626">
        <v>661657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40645</v>
      </c>
      <c r="S13" s="621"/>
      <c r="T13" s="621"/>
      <c r="U13" s="621"/>
      <c r="V13" s="621"/>
      <c r="W13" s="621"/>
      <c r="X13" s="621"/>
      <c r="Y13" s="622"/>
      <c r="Z13" s="673">
        <v>0.1</v>
      </c>
      <c r="AA13" s="673"/>
      <c r="AB13" s="673"/>
      <c r="AC13" s="673"/>
      <c r="AD13" s="674">
        <v>40645</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3717472</v>
      </c>
      <c r="BH13" s="621"/>
      <c r="BI13" s="621"/>
      <c r="BJ13" s="621"/>
      <c r="BK13" s="621"/>
      <c r="BL13" s="621"/>
      <c r="BM13" s="621"/>
      <c r="BN13" s="622"/>
      <c r="BO13" s="673">
        <v>51.5</v>
      </c>
      <c r="BP13" s="673"/>
      <c r="BQ13" s="673"/>
      <c r="BR13" s="673"/>
      <c r="BS13" s="626">
        <v>247715</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3563045</v>
      </c>
      <c r="CS13" s="621"/>
      <c r="CT13" s="621"/>
      <c r="CU13" s="621"/>
      <c r="CV13" s="621"/>
      <c r="CW13" s="621"/>
      <c r="CX13" s="621"/>
      <c r="CY13" s="622"/>
      <c r="CZ13" s="673">
        <v>9.1999999999999993</v>
      </c>
      <c r="DA13" s="673"/>
      <c r="DB13" s="673"/>
      <c r="DC13" s="673"/>
      <c r="DD13" s="626">
        <v>1853787</v>
      </c>
      <c r="DE13" s="621"/>
      <c r="DF13" s="621"/>
      <c r="DG13" s="621"/>
      <c r="DH13" s="621"/>
      <c r="DI13" s="621"/>
      <c r="DJ13" s="621"/>
      <c r="DK13" s="621"/>
      <c r="DL13" s="621"/>
      <c r="DM13" s="621"/>
      <c r="DN13" s="621"/>
      <c r="DO13" s="621"/>
      <c r="DP13" s="622"/>
      <c r="DQ13" s="626">
        <v>1417615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180765</v>
      </c>
      <c r="BH14" s="621"/>
      <c r="BI14" s="621"/>
      <c r="BJ14" s="621"/>
      <c r="BK14" s="621"/>
      <c r="BL14" s="621"/>
      <c r="BM14" s="621"/>
      <c r="BN14" s="622"/>
      <c r="BO14" s="673">
        <v>2.5</v>
      </c>
      <c r="BP14" s="673"/>
      <c r="BQ14" s="673"/>
      <c r="BR14" s="673"/>
      <c r="BS14" s="626">
        <v>30042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1393771</v>
      </c>
      <c r="CS14" s="621"/>
      <c r="CT14" s="621"/>
      <c r="CU14" s="621"/>
      <c r="CV14" s="621"/>
      <c r="CW14" s="621"/>
      <c r="CX14" s="621"/>
      <c r="CY14" s="622"/>
      <c r="CZ14" s="673">
        <v>3.6</v>
      </c>
      <c r="DA14" s="673"/>
      <c r="DB14" s="673"/>
      <c r="DC14" s="673"/>
      <c r="DD14" s="626">
        <v>256346</v>
      </c>
      <c r="DE14" s="621"/>
      <c r="DF14" s="621"/>
      <c r="DG14" s="621"/>
      <c r="DH14" s="621"/>
      <c r="DI14" s="621"/>
      <c r="DJ14" s="621"/>
      <c r="DK14" s="621"/>
      <c r="DL14" s="621"/>
      <c r="DM14" s="621"/>
      <c r="DN14" s="621"/>
      <c r="DO14" s="621"/>
      <c r="DP14" s="622"/>
      <c r="DQ14" s="626">
        <v>1140333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19394</v>
      </c>
      <c r="S15" s="621"/>
      <c r="T15" s="621"/>
      <c r="U15" s="621"/>
      <c r="V15" s="621"/>
      <c r="W15" s="621"/>
      <c r="X15" s="621"/>
      <c r="Y15" s="622"/>
      <c r="Z15" s="673">
        <v>0</v>
      </c>
      <c r="AA15" s="673"/>
      <c r="AB15" s="673"/>
      <c r="AC15" s="673"/>
      <c r="AD15" s="674">
        <v>19394</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385350</v>
      </c>
      <c r="BH15" s="621"/>
      <c r="BI15" s="621"/>
      <c r="BJ15" s="621"/>
      <c r="BK15" s="621"/>
      <c r="BL15" s="621"/>
      <c r="BM15" s="621"/>
      <c r="BN15" s="622"/>
      <c r="BO15" s="673">
        <v>5.3</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2803275</v>
      </c>
      <c r="CS15" s="621"/>
      <c r="CT15" s="621"/>
      <c r="CU15" s="621"/>
      <c r="CV15" s="621"/>
      <c r="CW15" s="621"/>
      <c r="CX15" s="621"/>
      <c r="CY15" s="622"/>
      <c r="CZ15" s="673">
        <v>7.3</v>
      </c>
      <c r="DA15" s="673"/>
      <c r="DB15" s="673"/>
      <c r="DC15" s="673"/>
      <c r="DD15" s="626">
        <v>609605</v>
      </c>
      <c r="DE15" s="621"/>
      <c r="DF15" s="621"/>
      <c r="DG15" s="621"/>
      <c r="DH15" s="621"/>
      <c r="DI15" s="621"/>
      <c r="DJ15" s="621"/>
      <c r="DK15" s="621"/>
      <c r="DL15" s="621"/>
      <c r="DM15" s="621"/>
      <c r="DN15" s="621"/>
      <c r="DO15" s="621"/>
      <c r="DP15" s="622"/>
      <c r="DQ15" s="626">
        <v>1925731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12704017</v>
      </c>
      <c r="S16" s="621"/>
      <c r="T16" s="621"/>
      <c r="U16" s="621"/>
      <c r="V16" s="621"/>
      <c r="W16" s="621"/>
      <c r="X16" s="621"/>
      <c r="Y16" s="622"/>
      <c r="Z16" s="673">
        <v>32.4</v>
      </c>
      <c r="AA16" s="673"/>
      <c r="AB16" s="673"/>
      <c r="AC16" s="673"/>
      <c r="AD16" s="674">
        <v>11203935</v>
      </c>
      <c r="AE16" s="674"/>
      <c r="AF16" s="674"/>
      <c r="AG16" s="674"/>
      <c r="AH16" s="674"/>
      <c r="AI16" s="674"/>
      <c r="AJ16" s="674"/>
      <c r="AK16" s="674"/>
      <c r="AL16" s="643">
        <v>55.8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61987</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9381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11203935</v>
      </c>
      <c r="S17" s="621"/>
      <c r="T17" s="621"/>
      <c r="U17" s="621"/>
      <c r="V17" s="621"/>
      <c r="W17" s="621"/>
      <c r="X17" s="621"/>
      <c r="Y17" s="622"/>
      <c r="Z17" s="673">
        <v>28.6</v>
      </c>
      <c r="AA17" s="673"/>
      <c r="AB17" s="673"/>
      <c r="AC17" s="673"/>
      <c r="AD17" s="674">
        <v>11203935</v>
      </c>
      <c r="AE17" s="674"/>
      <c r="AF17" s="674"/>
      <c r="AG17" s="674"/>
      <c r="AH17" s="674"/>
      <c r="AI17" s="674"/>
      <c r="AJ17" s="674"/>
      <c r="AK17" s="674"/>
      <c r="AL17" s="643">
        <v>55.8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5553176</v>
      </c>
      <c r="CS17" s="621"/>
      <c r="CT17" s="621"/>
      <c r="CU17" s="621"/>
      <c r="CV17" s="621"/>
      <c r="CW17" s="621"/>
      <c r="CX17" s="621"/>
      <c r="CY17" s="622"/>
      <c r="CZ17" s="673">
        <v>14.4</v>
      </c>
      <c r="DA17" s="673"/>
      <c r="DB17" s="673"/>
      <c r="DC17" s="673"/>
      <c r="DD17" s="626" t="s">
        <v>113</v>
      </c>
      <c r="DE17" s="621"/>
      <c r="DF17" s="621"/>
      <c r="DG17" s="621"/>
      <c r="DH17" s="621"/>
      <c r="DI17" s="621"/>
      <c r="DJ17" s="621"/>
      <c r="DK17" s="621"/>
      <c r="DL17" s="621"/>
      <c r="DM17" s="621"/>
      <c r="DN17" s="621"/>
      <c r="DO17" s="621"/>
      <c r="DP17" s="622"/>
      <c r="DQ17" s="626">
        <v>5380438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1500082</v>
      </c>
      <c r="S18" s="621"/>
      <c r="T18" s="621"/>
      <c r="U18" s="621"/>
      <c r="V18" s="621"/>
      <c r="W18" s="621"/>
      <c r="X18" s="621"/>
      <c r="Y18" s="622"/>
      <c r="Z18" s="673">
        <v>3.8</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15498</v>
      </c>
      <c r="BH19" s="621"/>
      <c r="BI19" s="621"/>
      <c r="BJ19" s="621"/>
      <c r="BK19" s="621"/>
      <c r="BL19" s="621"/>
      <c r="BM19" s="621"/>
      <c r="BN19" s="622"/>
      <c r="BO19" s="673">
        <v>0.2</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21404519</v>
      </c>
      <c r="S20" s="621"/>
      <c r="T20" s="621"/>
      <c r="U20" s="621"/>
      <c r="V20" s="621"/>
      <c r="W20" s="621"/>
      <c r="X20" s="621"/>
      <c r="Y20" s="622"/>
      <c r="Z20" s="673">
        <v>54.7</v>
      </c>
      <c r="AA20" s="673"/>
      <c r="AB20" s="673"/>
      <c r="AC20" s="673"/>
      <c r="AD20" s="674">
        <v>19904437</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15498</v>
      </c>
      <c r="BH20" s="621"/>
      <c r="BI20" s="621"/>
      <c r="BJ20" s="621"/>
      <c r="BK20" s="621"/>
      <c r="BL20" s="621"/>
      <c r="BM20" s="621"/>
      <c r="BN20" s="622"/>
      <c r="BO20" s="673">
        <v>0.2</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38538573</v>
      </c>
      <c r="CS20" s="621"/>
      <c r="CT20" s="621"/>
      <c r="CU20" s="621"/>
      <c r="CV20" s="621"/>
      <c r="CW20" s="621"/>
      <c r="CX20" s="621"/>
      <c r="CY20" s="622"/>
      <c r="CZ20" s="673">
        <v>100</v>
      </c>
      <c r="DA20" s="673"/>
      <c r="DB20" s="673"/>
      <c r="DC20" s="673"/>
      <c r="DD20" s="626">
        <v>5058147</v>
      </c>
      <c r="DE20" s="621"/>
      <c r="DF20" s="621"/>
      <c r="DG20" s="621"/>
      <c r="DH20" s="621"/>
      <c r="DI20" s="621"/>
      <c r="DJ20" s="621"/>
      <c r="DK20" s="621"/>
      <c r="DL20" s="621"/>
      <c r="DM20" s="621"/>
      <c r="DN20" s="621"/>
      <c r="DO20" s="621"/>
      <c r="DP20" s="622"/>
      <c r="DQ20" s="626">
        <v>23262810</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7993</v>
      </c>
      <c r="S21" s="621"/>
      <c r="T21" s="621"/>
      <c r="U21" s="621"/>
      <c r="V21" s="621"/>
      <c r="W21" s="621"/>
      <c r="X21" s="621"/>
      <c r="Y21" s="622"/>
      <c r="Z21" s="673">
        <v>0</v>
      </c>
      <c r="AA21" s="673"/>
      <c r="AB21" s="673"/>
      <c r="AC21" s="673"/>
      <c r="AD21" s="674">
        <v>7993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15498</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458084</v>
      </c>
      <c r="S22" s="621"/>
      <c r="T22" s="621"/>
      <c r="U22" s="621"/>
      <c r="V22" s="621"/>
      <c r="W22" s="621"/>
      <c r="X22" s="621"/>
      <c r="Y22" s="622"/>
      <c r="Z22" s="673">
        <v>1.2</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383443</v>
      </c>
      <c r="S23" s="621"/>
      <c r="T23" s="621"/>
      <c r="U23" s="621"/>
      <c r="V23" s="621"/>
      <c r="W23" s="621"/>
      <c r="X23" s="621"/>
      <c r="Y23" s="622"/>
      <c r="Z23" s="673">
        <v>1</v>
      </c>
      <c r="AA23" s="673"/>
      <c r="AB23" s="673"/>
      <c r="AC23" s="673"/>
      <c r="AD23" s="674">
        <v>31781</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181410</v>
      </c>
      <c r="S24" s="621"/>
      <c r="T24" s="621"/>
      <c r="U24" s="621"/>
      <c r="V24" s="621"/>
      <c r="W24" s="621"/>
      <c r="X24" s="621"/>
      <c r="Y24" s="622"/>
      <c r="Z24" s="673">
        <v>0.5</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18363311</v>
      </c>
      <c r="CS24" s="671"/>
      <c r="CT24" s="671"/>
      <c r="CU24" s="671"/>
      <c r="CV24" s="671"/>
      <c r="CW24" s="671"/>
      <c r="CX24" s="671"/>
      <c r="CY24" s="718"/>
      <c r="CZ24" s="722">
        <v>47.6</v>
      </c>
      <c r="DA24" s="723"/>
      <c r="DB24" s="723"/>
      <c r="DC24" s="724"/>
      <c r="DD24" s="717">
        <v>12817721</v>
      </c>
      <c r="DE24" s="671"/>
      <c r="DF24" s="671"/>
      <c r="DG24" s="671"/>
      <c r="DH24" s="671"/>
      <c r="DI24" s="671"/>
      <c r="DJ24" s="671"/>
      <c r="DK24" s="718"/>
      <c r="DL24" s="717">
        <v>12105180</v>
      </c>
      <c r="DM24" s="671"/>
      <c r="DN24" s="671"/>
      <c r="DO24" s="671"/>
      <c r="DP24" s="671"/>
      <c r="DQ24" s="671"/>
      <c r="DR24" s="671"/>
      <c r="DS24" s="671"/>
      <c r="DT24" s="671"/>
      <c r="DU24" s="671"/>
      <c r="DV24" s="718"/>
      <c r="DW24" s="719">
        <v>57.2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4574744</v>
      </c>
      <c r="S25" s="621"/>
      <c r="T25" s="621"/>
      <c r="U25" s="621"/>
      <c r="V25" s="621"/>
      <c r="W25" s="621"/>
      <c r="X25" s="621"/>
      <c r="Y25" s="622"/>
      <c r="Z25" s="673">
        <v>11.7</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5875649</v>
      </c>
      <c r="CS25" s="639"/>
      <c r="CT25" s="639"/>
      <c r="CU25" s="639"/>
      <c r="CV25" s="639"/>
      <c r="CW25" s="639"/>
      <c r="CX25" s="639"/>
      <c r="CY25" s="640"/>
      <c r="CZ25" s="623">
        <v>15.2</v>
      </c>
      <c r="DA25" s="641"/>
      <c r="DB25" s="641"/>
      <c r="DC25" s="642"/>
      <c r="DD25" s="626">
        <v>5425192</v>
      </c>
      <c r="DE25" s="639"/>
      <c r="DF25" s="639"/>
      <c r="DG25" s="639"/>
      <c r="DH25" s="639"/>
      <c r="DI25" s="639"/>
      <c r="DJ25" s="639"/>
      <c r="DK25" s="640"/>
      <c r="DL25" s="626">
        <v>5328327</v>
      </c>
      <c r="DM25" s="639"/>
      <c r="DN25" s="639"/>
      <c r="DO25" s="639"/>
      <c r="DP25" s="639"/>
      <c r="DQ25" s="639"/>
      <c r="DR25" s="639"/>
      <c r="DS25" s="639"/>
      <c r="DT25" s="639"/>
      <c r="DU25" s="639"/>
      <c r="DV25" s="640"/>
      <c r="DW25" s="643">
        <v>25.2</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3688525</v>
      </c>
      <c r="CS26" s="621"/>
      <c r="CT26" s="621"/>
      <c r="CU26" s="621"/>
      <c r="CV26" s="621"/>
      <c r="CW26" s="621"/>
      <c r="CX26" s="621"/>
      <c r="CY26" s="622"/>
      <c r="CZ26" s="623">
        <v>9.6</v>
      </c>
      <c r="DA26" s="641"/>
      <c r="DB26" s="641"/>
      <c r="DC26" s="642"/>
      <c r="DD26" s="626">
        <v>3358731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2441797</v>
      </c>
      <c r="S27" s="621"/>
      <c r="T27" s="621"/>
      <c r="U27" s="621"/>
      <c r="V27" s="621"/>
      <c r="W27" s="621"/>
      <c r="X27" s="621"/>
      <c r="Y27" s="622"/>
      <c r="Z27" s="673">
        <v>6.2</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7217760</v>
      </c>
      <c r="BH27" s="621"/>
      <c r="BI27" s="621"/>
      <c r="BJ27" s="621"/>
      <c r="BK27" s="621"/>
      <c r="BL27" s="621"/>
      <c r="BM27" s="621"/>
      <c r="BN27" s="622"/>
      <c r="BO27" s="673">
        <v>100</v>
      </c>
      <c r="BP27" s="673"/>
      <c r="BQ27" s="673"/>
      <c r="BR27" s="673"/>
      <c r="BS27" s="626">
        <v>383305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6934567</v>
      </c>
      <c r="CS27" s="639"/>
      <c r="CT27" s="639"/>
      <c r="CU27" s="639"/>
      <c r="CV27" s="639"/>
      <c r="CW27" s="639"/>
      <c r="CX27" s="639"/>
      <c r="CY27" s="640"/>
      <c r="CZ27" s="623">
        <v>18</v>
      </c>
      <c r="DA27" s="641"/>
      <c r="DB27" s="641"/>
      <c r="DC27" s="642"/>
      <c r="DD27" s="626">
        <v>2012172</v>
      </c>
      <c r="DE27" s="639"/>
      <c r="DF27" s="639"/>
      <c r="DG27" s="639"/>
      <c r="DH27" s="639"/>
      <c r="DI27" s="639"/>
      <c r="DJ27" s="639"/>
      <c r="DK27" s="640"/>
      <c r="DL27" s="626">
        <v>1986724</v>
      </c>
      <c r="DM27" s="639"/>
      <c r="DN27" s="639"/>
      <c r="DO27" s="639"/>
      <c r="DP27" s="639"/>
      <c r="DQ27" s="639"/>
      <c r="DR27" s="639"/>
      <c r="DS27" s="639"/>
      <c r="DT27" s="639"/>
      <c r="DU27" s="639"/>
      <c r="DV27" s="640"/>
      <c r="DW27" s="643">
        <v>9.4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131969</v>
      </c>
      <c r="S28" s="621"/>
      <c r="T28" s="621"/>
      <c r="U28" s="621"/>
      <c r="V28" s="621"/>
      <c r="W28" s="621"/>
      <c r="X28" s="621"/>
      <c r="Y28" s="622"/>
      <c r="Z28" s="673">
        <v>0.3</v>
      </c>
      <c r="AA28" s="673"/>
      <c r="AB28" s="673"/>
      <c r="AC28" s="673"/>
      <c r="AD28" s="674">
        <v>66404</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5553095</v>
      </c>
      <c r="CS28" s="621"/>
      <c r="CT28" s="621"/>
      <c r="CU28" s="621"/>
      <c r="CV28" s="621"/>
      <c r="CW28" s="621"/>
      <c r="CX28" s="621"/>
      <c r="CY28" s="622"/>
      <c r="CZ28" s="623">
        <v>14.4</v>
      </c>
      <c r="DA28" s="641"/>
      <c r="DB28" s="641"/>
      <c r="DC28" s="642"/>
      <c r="DD28" s="626">
        <v>5380357</v>
      </c>
      <c r="DE28" s="621"/>
      <c r="DF28" s="621"/>
      <c r="DG28" s="621"/>
      <c r="DH28" s="621"/>
      <c r="DI28" s="621"/>
      <c r="DJ28" s="621"/>
      <c r="DK28" s="622"/>
      <c r="DL28" s="626">
        <v>4790129</v>
      </c>
      <c r="DM28" s="621"/>
      <c r="DN28" s="621"/>
      <c r="DO28" s="621"/>
      <c r="DP28" s="621"/>
      <c r="DQ28" s="621"/>
      <c r="DR28" s="621"/>
      <c r="DS28" s="621"/>
      <c r="DT28" s="621"/>
      <c r="DU28" s="621"/>
      <c r="DV28" s="622"/>
      <c r="DW28" s="643">
        <v>22.7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1917054</v>
      </c>
      <c r="S29" s="621"/>
      <c r="T29" s="621"/>
      <c r="U29" s="621"/>
      <c r="V29" s="621"/>
      <c r="W29" s="621"/>
      <c r="X29" s="621"/>
      <c r="Y29" s="622"/>
      <c r="Z29" s="673">
        <v>4.9000000000000004</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5551776</v>
      </c>
      <c r="CS29" s="639"/>
      <c r="CT29" s="639"/>
      <c r="CU29" s="639"/>
      <c r="CV29" s="639"/>
      <c r="CW29" s="639"/>
      <c r="CX29" s="639"/>
      <c r="CY29" s="640"/>
      <c r="CZ29" s="623">
        <v>14.4</v>
      </c>
      <c r="DA29" s="641"/>
      <c r="DB29" s="641"/>
      <c r="DC29" s="642"/>
      <c r="DD29" s="626">
        <v>5379038</v>
      </c>
      <c r="DE29" s="639"/>
      <c r="DF29" s="639"/>
      <c r="DG29" s="639"/>
      <c r="DH29" s="639"/>
      <c r="DI29" s="639"/>
      <c r="DJ29" s="639"/>
      <c r="DK29" s="640"/>
      <c r="DL29" s="626">
        <v>4788810</v>
      </c>
      <c r="DM29" s="639"/>
      <c r="DN29" s="639"/>
      <c r="DO29" s="639"/>
      <c r="DP29" s="639"/>
      <c r="DQ29" s="639"/>
      <c r="DR29" s="639"/>
      <c r="DS29" s="639"/>
      <c r="DT29" s="639"/>
      <c r="DU29" s="639"/>
      <c r="DV29" s="640"/>
      <c r="DW29" s="643">
        <v>22.6</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1046282</v>
      </c>
      <c r="S30" s="621"/>
      <c r="T30" s="621"/>
      <c r="U30" s="621"/>
      <c r="V30" s="621"/>
      <c r="W30" s="621"/>
      <c r="X30" s="621"/>
      <c r="Y30" s="622"/>
      <c r="Z30" s="673">
        <v>2.7</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97.4</v>
      </c>
      <c r="BN30" s="687"/>
      <c r="BO30" s="687"/>
      <c r="BP30" s="687"/>
      <c r="BQ30" s="689"/>
      <c r="BR30" s="686">
        <v>99.2</v>
      </c>
      <c r="BS30" s="687"/>
      <c r="BT30" s="687"/>
      <c r="BU30" s="687"/>
      <c r="BV30" s="687"/>
      <c r="BW30" s="687"/>
      <c r="BX30" s="688">
        <v>97.3</v>
      </c>
      <c r="BY30" s="687"/>
      <c r="BZ30" s="687"/>
      <c r="CA30" s="687"/>
      <c r="CB30" s="689"/>
      <c r="CD30" s="692"/>
      <c r="CE30" s="693"/>
      <c r="CF30" s="657" t="s">
        <v>293</v>
      </c>
      <c r="CG30" s="654"/>
      <c r="CH30" s="654"/>
      <c r="CI30" s="654"/>
      <c r="CJ30" s="654"/>
      <c r="CK30" s="654"/>
      <c r="CL30" s="654"/>
      <c r="CM30" s="654"/>
      <c r="CN30" s="654"/>
      <c r="CO30" s="654"/>
      <c r="CP30" s="654"/>
      <c r="CQ30" s="655"/>
      <c r="CR30" s="620">
        <v>5058774</v>
      </c>
      <c r="CS30" s="621"/>
      <c r="CT30" s="621"/>
      <c r="CU30" s="621"/>
      <c r="CV30" s="621"/>
      <c r="CW30" s="621"/>
      <c r="CX30" s="621"/>
      <c r="CY30" s="622"/>
      <c r="CZ30" s="623">
        <v>13.1</v>
      </c>
      <c r="DA30" s="641"/>
      <c r="DB30" s="641"/>
      <c r="DC30" s="642"/>
      <c r="DD30" s="626">
        <v>4886846</v>
      </c>
      <c r="DE30" s="621"/>
      <c r="DF30" s="621"/>
      <c r="DG30" s="621"/>
      <c r="DH30" s="621"/>
      <c r="DI30" s="621"/>
      <c r="DJ30" s="621"/>
      <c r="DK30" s="622"/>
      <c r="DL30" s="626">
        <v>4296618</v>
      </c>
      <c r="DM30" s="621"/>
      <c r="DN30" s="621"/>
      <c r="DO30" s="621"/>
      <c r="DP30" s="621"/>
      <c r="DQ30" s="621"/>
      <c r="DR30" s="621"/>
      <c r="DS30" s="621"/>
      <c r="DT30" s="621"/>
      <c r="DU30" s="621"/>
      <c r="DV30" s="622"/>
      <c r="DW30" s="643">
        <v>20.3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648259</v>
      </c>
      <c r="S31" s="621"/>
      <c r="T31" s="621"/>
      <c r="U31" s="621"/>
      <c r="V31" s="621"/>
      <c r="W31" s="621"/>
      <c r="X31" s="621"/>
      <c r="Y31" s="622"/>
      <c r="Z31" s="673">
        <v>1.7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97.5</v>
      </c>
      <c r="BN31" s="685"/>
      <c r="BO31" s="685"/>
      <c r="BP31" s="685"/>
      <c r="BQ31" s="649"/>
      <c r="BR31" s="684">
        <v>99</v>
      </c>
      <c r="BS31" s="639"/>
      <c r="BT31" s="639"/>
      <c r="BU31" s="639"/>
      <c r="BV31" s="639"/>
      <c r="BW31" s="639"/>
      <c r="BX31" s="675">
        <v>97.5</v>
      </c>
      <c r="BY31" s="685"/>
      <c r="BZ31" s="685"/>
      <c r="CA31" s="685"/>
      <c r="CB31" s="649"/>
      <c r="CD31" s="692"/>
      <c r="CE31" s="693"/>
      <c r="CF31" s="657" t="s">
        <v>297</v>
      </c>
      <c r="CG31" s="654"/>
      <c r="CH31" s="654"/>
      <c r="CI31" s="654"/>
      <c r="CJ31" s="654"/>
      <c r="CK31" s="654"/>
      <c r="CL31" s="654"/>
      <c r="CM31" s="654"/>
      <c r="CN31" s="654"/>
      <c r="CO31" s="654"/>
      <c r="CP31" s="654"/>
      <c r="CQ31" s="655"/>
      <c r="CR31" s="620">
        <v>493002</v>
      </c>
      <c r="CS31" s="639"/>
      <c r="CT31" s="639"/>
      <c r="CU31" s="639"/>
      <c r="CV31" s="639"/>
      <c r="CW31" s="639"/>
      <c r="CX31" s="639"/>
      <c r="CY31" s="640"/>
      <c r="CZ31" s="623">
        <v>1.3</v>
      </c>
      <c r="DA31" s="641"/>
      <c r="DB31" s="641"/>
      <c r="DC31" s="642"/>
      <c r="DD31" s="626">
        <v>492192</v>
      </c>
      <c r="DE31" s="639"/>
      <c r="DF31" s="639"/>
      <c r="DG31" s="639"/>
      <c r="DH31" s="639"/>
      <c r="DI31" s="639"/>
      <c r="DJ31" s="639"/>
      <c r="DK31" s="640"/>
      <c r="DL31" s="626">
        <v>492192</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1355806</v>
      </c>
      <c r="S32" s="621"/>
      <c r="T32" s="621"/>
      <c r="U32" s="621"/>
      <c r="V32" s="621"/>
      <c r="W32" s="621"/>
      <c r="X32" s="621"/>
      <c r="Y32" s="622"/>
      <c r="Z32" s="673">
        <v>3.5</v>
      </c>
      <c r="AA32" s="673"/>
      <c r="AB32" s="673"/>
      <c r="AC32" s="673"/>
      <c r="AD32" s="674">
        <v>63535</v>
      </c>
      <c r="AE32" s="674"/>
      <c r="AF32" s="674"/>
      <c r="AG32" s="674"/>
      <c r="AH32" s="674"/>
      <c r="AI32" s="674"/>
      <c r="AJ32" s="674"/>
      <c r="AK32" s="674"/>
      <c r="AL32" s="643">
        <v>0.3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96.9</v>
      </c>
      <c r="BN32" s="605"/>
      <c r="BO32" s="605"/>
      <c r="BP32" s="605"/>
      <c r="BQ32" s="662"/>
      <c r="BR32" s="683">
        <v>99.3</v>
      </c>
      <c r="BS32" s="605"/>
      <c r="BT32" s="605"/>
      <c r="BU32" s="605"/>
      <c r="BV32" s="605"/>
      <c r="BW32" s="605"/>
      <c r="BX32" s="668">
        <v>96.8</v>
      </c>
      <c r="BY32" s="605"/>
      <c r="BZ32" s="605"/>
      <c r="CA32" s="605"/>
      <c r="CB32" s="662"/>
      <c r="CD32" s="694"/>
      <c r="CE32" s="695"/>
      <c r="CF32" s="657" t="s">
        <v>300</v>
      </c>
      <c r="CG32" s="654"/>
      <c r="CH32" s="654"/>
      <c r="CI32" s="654"/>
      <c r="CJ32" s="654"/>
      <c r="CK32" s="654"/>
      <c r="CL32" s="654"/>
      <c r="CM32" s="654"/>
      <c r="CN32" s="654"/>
      <c r="CO32" s="654"/>
      <c r="CP32" s="654"/>
      <c r="CQ32" s="655"/>
      <c r="CR32" s="620">
        <v>1319</v>
      </c>
      <c r="CS32" s="621"/>
      <c r="CT32" s="621"/>
      <c r="CU32" s="621"/>
      <c r="CV32" s="621"/>
      <c r="CW32" s="621"/>
      <c r="CX32" s="621"/>
      <c r="CY32" s="622"/>
      <c r="CZ32" s="623">
        <v>0</v>
      </c>
      <c r="DA32" s="641"/>
      <c r="DB32" s="641"/>
      <c r="DC32" s="642"/>
      <c r="DD32" s="626">
        <v>1319</v>
      </c>
      <c r="DE32" s="621"/>
      <c r="DF32" s="621"/>
      <c r="DG32" s="621"/>
      <c r="DH32" s="621"/>
      <c r="DI32" s="621"/>
      <c r="DJ32" s="621"/>
      <c r="DK32" s="622"/>
      <c r="DL32" s="626">
        <v>1319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4602505</v>
      </c>
      <c r="S33" s="621"/>
      <c r="T33" s="621"/>
      <c r="U33" s="621"/>
      <c r="V33" s="621"/>
      <c r="W33" s="621"/>
      <c r="X33" s="621"/>
      <c r="Y33" s="622"/>
      <c r="Z33" s="673">
        <v>11.8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15055128</v>
      </c>
      <c r="CS33" s="639"/>
      <c r="CT33" s="639"/>
      <c r="CU33" s="639"/>
      <c r="CV33" s="639"/>
      <c r="CW33" s="639"/>
      <c r="CX33" s="639"/>
      <c r="CY33" s="640"/>
      <c r="CZ33" s="623">
        <v>39.1</v>
      </c>
      <c r="DA33" s="641"/>
      <c r="DB33" s="641"/>
      <c r="DC33" s="642"/>
      <c r="DD33" s="626">
        <v>10012545</v>
      </c>
      <c r="DE33" s="639"/>
      <c r="DF33" s="639"/>
      <c r="DG33" s="639"/>
      <c r="DH33" s="639"/>
      <c r="DI33" s="639"/>
      <c r="DJ33" s="639"/>
      <c r="DK33" s="640"/>
      <c r="DL33" s="626">
        <v>6608048</v>
      </c>
      <c r="DM33" s="639"/>
      <c r="DN33" s="639"/>
      <c r="DO33" s="639"/>
      <c r="DP33" s="639"/>
      <c r="DQ33" s="639"/>
      <c r="DR33" s="639"/>
      <c r="DS33" s="639"/>
      <c r="DT33" s="639"/>
      <c r="DU33" s="639"/>
      <c r="DV33" s="640"/>
      <c r="DW33" s="643">
        <v>31.3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4218246</v>
      </c>
      <c r="CS34" s="621"/>
      <c r="CT34" s="621"/>
      <c r="CU34" s="621"/>
      <c r="CV34" s="621"/>
      <c r="CW34" s="621"/>
      <c r="CX34" s="621"/>
      <c r="CY34" s="622"/>
      <c r="CZ34" s="623">
        <v>10.9</v>
      </c>
      <c r="DA34" s="641"/>
      <c r="DB34" s="641"/>
      <c r="DC34" s="642"/>
      <c r="DD34" s="626">
        <v>2702481</v>
      </c>
      <c r="DE34" s="621"/>
      <c r="DF34" s="621"/>
      <c r="DG34" s="621"/>
      <c r="DH34" s="621"/>
      <c r="DI34" s="621"/>
      <c r="DJ34" s="621"/>
      <c r="DK34" s="622"/>
      <c r="DL34" s="626">
        <v>1998585</v>
      </c>
      <c r="DM34" s="621"/>
      <c r="DN34" s="621"/>
      <c r="DO34" s="621"/>
      <c r="DP34" s="621"/>
      <c r="DQ34" s="621"/>
      <c r="DR34" s="621"/>
      <c r="DS34" s="621"/>
      <c r="DT34" s="621"/>
      <c r="DU34" s="621"/>
      <c r="DV34" s="622"/>
      <c r="DW34" s="643">
        <v>9.5</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1071205</v>
      </c>
      <c r="S35" s="621"/>
      <c r="T35" s="621"/>
      <c r="U35" s="621"/>
      <c r="V35" s="621"/>
      <c r="W35" s="621"/>
      <c r="X35" s="621"/>
      <c r="Y35" s="622"/>
      <c r="Z35" s="673">
        <v>2.7</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4164660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278932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426964</v>
      </c>
      <c r="CS35" s="639"/>
      <c r="CT35" s="639"/>
      <c r="CU35" s="639"/>
      <c r="CV35" s="639"/>
      <c r="CW35" s="639"/>
      <c r="CX35" s="639"/>
      <c r="CY35" s="640"/>
      <c r="CZ35" s="623">
        <v>1.1000000000000001</v>
      </c>
      <c r="DA35" s="641"/>
      <c r="DB35" s="641"/>
      <c r="DC35" s="642"/>
      <c r="DD35" s="626">
        <v>346397</v>
      </c>
      <c r="DE35" s="639"/>
      <c r="DF35" s="639"/>
      <c r="DG35" s="639"/>
      <c r="DH35" s="639"/>
      <c r="DI35" s="639"/>
      <c r="DJ35" s="639"/>
      <c r="DK35" s="640"/>
      <c r="DL35" s="626">
        <v>346397</v>
      </c>
      <c r="DM35" s="639"/>
      <c r="DN35" s="639"/>
      <c r="DO35" s="639"/>
      <c r="DP35" s="639"/>
      <c r="DQ35" s="639"/>
      <c r="DR35" s="639"/>
      <c r="DS35" s="639"/>
      <c r="DT35" s="639"/>
      <c r="DU35" s="639"/>
      <c r="DV35" s="640"/>
      <c r="DW35" s="643">
        <v>1.6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39153865</v>
      </c>
      <c r="S36" s="661"/>
      <c r="T36" s="661"/>
      <c r="U36" s="661"/>
      <c r="V36" s="661"/>
      <c r="W36" s="661"/>
      <c r="X36" s="661"/>
      <c r="Y36" s="664"/>
      <c r="Z36" s="665">
        <v>100</v>
      </c>
      <c r="AA36" s="665"/>
      <c r="AB36" s="665"/>
      <c r="AC36" s="665"/>
      <c r="AD36" s="666">
        <v>20074150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702184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181018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3842672</v>
      </c>
      <c r="CS36" s="621"/>
      <c r="CT36" s="621"/>
      <c r="CU36" s="621"/>
      <c r="CV36" s="621"/>
      <c r="CW36" s="621"/>
      <c r="CX36" s="621"/>
      <c r="CY36" s="622"/>
      <c r="CZ36" s="623">
        <v>10</v>
      </c>
      <c r="DA36" s="641"/>
      <c r="DB36" s="641"/>
      <c r="DC36" s="642"/>
      <c r="DD36" s="626">
        <v>2021358</v>
      </c>
      <c r="DE36" s="621"/>
      <c r="DF36" s="621"/>
      <c r="DG36" s="621"/>
      <c r="DH36" s="621"/>
      <c r="DI36" s="621"/>
      <c r="DJ36" s="621"/>
      <c r="DK36" s="622"/>
      <c r="DL36" s="626">
        <v>1116518</v>
      </c>
      <c r="DM36" s="621"/>
      <c r="DN36" s="621"/>
      <c r="DO36" s="621"/>
      <c r="DP36" s="621"/>
      <c r="DQ36" s="621"/>
      <c r="DR36" s="621"/>
      <c r="DS36" s="621"/>
      <c r="DT36" s="621"/>
      <c r="DU36" s="621"/>
      <c r="DV36" s="622"/>
      <c r="DW36" s="643">
        <v>5.3</v>
      </c>
      <c r="DX36" s="644"/>
      <c r="DY36" s="644"/>
      <c r="DZ36" s="644"/>
      <c r="EA36" s="644"/>
      <c r="EB36" s="644"/>
      <c r="EC36" s="645"/>
    </row>
    <row r="37" spans="2:133" ht="11.25" customHeight="1">
      <c r="AQ37" s="646" t="s">
        <v>315</v>
      </c>
      <c r="AR37" s="647"/>
      <c r="AS37" s="647"/>
      <c r="AT37" s="647"/>
      <c r="AU37" s="647"/>
      <c r="AV37" s="647"/>
      <c r="AW37" s="647"/>
      <c r="AX37" s="647"/>
      <c r="AY37" s="648"/>
      <c r="AZ37" s="620">
        <v>446222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7595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849879</v>
      </c>
      <c r="CS37" s="639"/>
      <c r="CT37" s="639"/>
      <c r="CU37" s="639"/>
      <c r="CV37" s="639"/>
      <c r="CW37" s="639"/>
      <c r="CX37" s="639"/>
      <c r="CY37" s="640"/>
      <c r="CZ37" s="623">
        <v>2.2000000000000002</v>
      </c>
      <c r="DA37" s="641"/>
      <c r="DB37" s="641"/>
      <c r="DC37" s="642"/>
      <c r="DD37" s="626">
        <v>849879</v>
      </c>
      <c r="DE37" s="639"/>
      <c r="DF37" s="639"/>
      <c r="DG37" s="639"/>
      <c r="DH37" s="639"/>
      <c r="DI37" s="639"/>
      <c r="DJ37" s="639"/>
      <c r="DK37" s="640"/>
      <c r="DL37" s="626">
        <v>471164</v>
      </c>
      <c r="DM37" s="639"/>
      <c r="DN37" s="639"/>
      <c r="DO37" s="639"/>
      <c r="DP37" s="639"/>
      <c r="DQ37" s="639"/>
      <c r="DR37" s="639"/>
      <c r="DS37" s="639"/>
      <c r="DT37" s="639"/>
      <c r="DU37" s="639"/>
      <c r="DV37" s="640"/>
      <c r="DW37" s="643">
        <v>2.2000000000000002</v>
      </c>
      <c r="DX37" s="644"/>
      <c r="DY37" s="644"/>
      <c r="DZ37" s="644"/>
      <c r="EA37" s="644"/>
      <c r="EB37" s="644"/>
      <c r="EC37" s="645"/>
    </row>
    <row r="38" spans="2:133" ht="11.25" customHeight="1">
      <c r="AQ38" s="646" t="s">
        <v>318</v>
      </c>
      <c r="AR38" s="647"/>
      <c r="AS38" s="647"/>
      <c r="AT38" s="647"/>
      <c r="AU38" s="647"/>
      <c r="AV38" s="647"/>
      <c r="AW38" s="647"/>
      <c r="AX38" s="647"/>
      <c r="AY38" s="648"/>
      <c r="AZ38" s="620">
        <v>119660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11171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4044534</v>
      </c>
      <c r="CS38" s="621"/>
      <c r="CT38" s="621"/>
      <c r="CU38" s="621"/>
      <c r="CV38" s="621"/>
      <c r="CW38" s="621"/>
      <c r="CX38" s="621"/>
      <c r="CY38" s="622"/>
      <c r="CZ38" s="623">
        <v>10.5</v>
      </c>
      <c r="DA38" s="641"/>
      <c r="DB38" s="641"/>
      <c r="DC38" s="642"/>
      <c r="DD38" s="626">
        <v>3600269</v>
      </c>
      <c r="DE38" s="621"/>
      <c r="DF38" s="621"/>
      <c r="DG38" s="621"/>
      <c r="DH38" s="621"/>
      <c r="DI38" s="621"/>
      <c r="DJ38" s="621"/>
      <c r="DK38" s="622"/>
      <c r="DL38" s="626">
        <v>3146548</v>
      </c>
      <c r="DM38" s="621"/>
      <c r="DN38" s="621"/>
      <c r="DO38" s="621"/>
      <c r="DP38" s="621"/>
      <c r="DQ38" s="621"/>
      <c r="DR38" s="621"/>
      <c r="DS38" s="621"/>
      <c r="DT38" s="621"/>
      <c r="DU38" s="621"/>
      <c r="DV38" s="622"/>
      <c r="DW38" s="643">
        <v>14.9</v>
      </c>
      <c r="DX38" s="644"/>
      <c r="DY38" s="644"/>
      <c r="DZ38" s="644"/>
      <c r="EA38" s="644"/>
      <c r="EB38" s="644"/>
      <c r="EC38" s="645"/>
    </row>
    <row r="39" spans="2:133" ht="11.25" customHeight="1">
      <c r="AQ39" s="646" t="s">
        <v>321</v>
      </c>
      <c r="AR39" s="647"/>
      <c r="AS39" s="647"/>
      <c r="AT39" s="647"/>
      <c r="AU39" s="647"/>
      <c r="AV39" s="647"/>
      <c r="AW39" s="647"/>
      <c r="AX39" s="647"/>
      <c r="AY39" s="648"/>
      <c r="AZ39" s="620">
        <v>70512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1991255</v>
      </c>
      <c r="CS39" s="639"/>
      <c r="CT39" s="639"/>
      <c r="CU39" s="639"/>
      <c r="CV39" s="639"/>
      <c r="CW39" s="639"/>
      <c r="CX39" s="639"/>
      <c r="CY39" s="640"/>
      <c r="CZ39" s="623">
        <v>5.2</v>
      </c>
      <c r="DA39" s="641"/>
      <c r="DB39" s="641"/>
      <c r="DC39" s="642"/>
      <c r="DD39" s="626">
        <v>1337840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652858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531457</v>
      </c>
      <c r="CS40" s="621"/>
      <c r="CT40" s="621"/>
      <c r="CU40" s="621"/>
      <c r="CV40" s="621"/>
      <c r="CW40" s="621"/>
      <c r="CX40" s="621"/>
      <c r="CY40" s="622"/>
      <c r="CZ40" s="623">
        <v>1.4</v>
      </c>
      <c r="DA40" s="641"/>
      <c r="DB40" s="641"/>
      <c r="DC40" s="642"/>
      <c r="DD40" s="626">
        <v>4200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2173224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445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5120134</v>
      </c>
      <c r="CS42" s="621"/>
      <c r="CT42" s="621"/>
      <c r="CU42" s="621"/>
      <c r="CV42" s="621"/>
      <c r="CW42" s="621"/>
      <c r="CX42" s="621"/>
      <c r="CY42" s="622"/>
      <c r="CZ42" s="623">
        <v>13.3</v>
      </c>
      <c r="DA42" s="624"/>
      <c r="DB42" s="624"/>
      <c r="DC42" s="625"/>
      <c r="DD42" s="626">
        <v>432544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69638</v>
      </c>
      <c r="CS43" s="639"/>
      <c r="CT43" s="639"/>
      <c r="CU43" s="639"/>
      <c r="CV43" s="639"/>
      <c r="CW43" s="639"/>
      <c r="CX43" s="639"/>
      <c r="CY43" s="640"/>
      <c r="CZ43" s="623">
        <v>0.2</v>
      </c>
      <c r="DA43" s="641"/>
      <c r="DB43" s="641"/>
      <c r="DC43" s="642"/>
      <c r="DD43" s="626">
        <v>63889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5058147</v>
      </c>
      <c r="CS44" s="621"/>
      <c r="CT44" s="621"/>
      <c r="CU44" s="621"/>
      <c r="CV44" s="621"/>
      <c r="CW44" s="621"/>
      <c r="CX44" s="621"/>
      <c r="CY44" s="622"/>
      <c r="CZ44" s="623">
        <v>13.1</v>
      </c>
      <c r="DA44" s="624"/>
      <c r="DB44" s="624"/>
      <c r="DC44" s="625"/>
      <c r="DD44" s="626">
        <v>423163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2146815</v>
      </c>
      <c r="CS45" s="639"/>
      <c r="CT45" s="639"/>
      <c r="CU45" s="639"/>
      <c r="CV45" s="639"/>
      <c r="CW45" s="639"/>
      <c r="CX45" s="639"/>
      <c r="CY45" s="640"/>
      <c r="CZ45" s="623">
        <v>5.6</v>
      </c>
      <c r="DA45" s="641"/>
      <c r="DB45" s="641"/>
      <c r="DC45" s="642"/>
      <c r="DD45" s="626">
        <v>75468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2634864</v>
      </c>
      <c r="CS46" s="621"/>
      <c r="CT46" s="621"/>
      <c r="CU46" s="621"/>
      <c r="CV46" s="621"/>
      <c r="CW46" s="621"/>
      <c r="CX46" s="621"/>
      <c r="CY46" s="622"/>
      <c r="CZ46" s="623">
        <v>6.8</v>
      </c>
      <c r="DA46" s="624"/>
      <c r="DB46" s="624"/>
      <c r="DC46" s="625"/>
      <c r="DD46" s="626">
        <v>341176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61987</v>
      </c>
      <c r="CS47" s="639"/>
      <c r="CT47" s="639"/>
      <c r="CU47" s="639"/>
      <c r="CV47" s="639"/>
      <c r="CW47" s="639"/>
      <c r="CX47" s="639"/>
      <c r="CY47" s="640"/>
      <c r="CZ47" s="623">
        <v>0.2</v>
      </c>
      <c r="DA47" s="641"/>
      <c r="DB47" s="641"/>
      <c r="DC47" s="642"/>
      <c r="DD47" s="626">
        <v>9381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38538573</v>
      </c>
      <c r="CS49" s="605"/>
      <c r="CT49" s="605"/>
      <c r="CU49" s="605"/>
      <c r="CV49" s="605"/>
      <c r="CW49" s="605"/>
      <c r="CX49" s="605"/>
      <c r="CY49" s="606"/>
      <c r="CZ49" s="607">
        <v>100</v>
      </c>
      <c r="DA49" s="608"/>
      <c r="DB49" s="608"/>
      <c r="DC49" s="609"/>
      <c r="DD49" s="610">
        <v>23262810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40" sqref="AU40:AY40"/>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39154</v>
      </c>
      <c r="R7" s="1134"/>
      <c r="S7" s="1134"/>
      <c r="T7" s="1134"/>
      <c r="U7" s="1134"/>
      <c r="V7" s="1134">
        <v>38539</v>
      </c>
      <c r="W7" s="1134"/>
      <c r="X7" s="1134"/>
      <c r="Y7" s="1134"/>
      <c r="Z7" s="1134"/>
      <c r="AA7" s="1134">
        <v>615</v>
      </c>
      <c r="AB7" s="1134"/>
      <c r="AC7" s="1134"/>
      <c r="AD7" s="1134"/>
      <c r="AE7" s="1135"/>
      <c r="AF7" s="1136">
        <v>556</v>
      </c>
      <c r="AG7" s="1137"/>
      <c r="AH7" s="1137"/>
      <c r="AI7" s="1137"/>
      <c r="AJ7" s="1138"/>
      <c r="AK7" s="1120">
        <v>1126</v>
      </c>
      <c r="AL7" s="1121"/>
      <c r="AM7" s="1121"/>
      <c r="AN7" s="1121"/>
      <c r="AO7" s="1121"/>
      <c r="AP7" s="1121">
        <v>55886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539</v>
      </c>
      <c r="BT7" s="1125"/>
      <c r="BU7" s="1125"/>
      <c r="BV7" s="1125"/>
      <c r="BW7" s="1125"/>
      <c r="BX7" s="1125"/>
      <c r="BY7" s="1125"/>
      <c r="BZ7" s="1125"/>
      <c r="CA7" s="1125"/>
      <c r="CB7" s="1125"/>
      <c r="CC7" s="1125"/>
      <c r="CD7" s="1125"/>
      <c r="CE7" s="1125"/>
      <c r="CF7" s="1125"/>
      <c r="CG7" s="1126"/>
      <c r="CH7" s="1117">
        <v>9</v>
      </c>
      <c r="CI7" s="1118"/>
      <c r="CJ7" s="1118"/>
      <c r="CK7" s="1118"/>
      <c r="CL7" s="1119"/>
      <c r="CM7" s="1117">
        <v>325</v>
      </c>
      <c r="CN7" s="1118"/>
      <c r="CO7" s="1118"/>
      <c r="CP7" s="1118"/>
      <c r="CQ7" s="1119"/>
      <c r="CR7" s="1117">
        <v>100</v>
      </c>
      <c r="CS7" s="1118"/>
      <c r="CT7" s="1118"/>
      <c r="CU7" s="1118"/>
      <c r="CV7" s="1119"/>
      <c r="CW7" s="1117" t="s">
        <v>558</v>
      </c>
      <c r="CX7" s="1118"/>
      <c r="CY7" s="1118"/>
      <c r="CZ7" s="1118"/>
      <c r="DA7" s="1119"/>
      <c r="DB7" s="1117" t="s">
        <v>561</v>
      </c>
      <c r="DC7" s="1118"/>
      <c r="DD7" s="1118"/>
      <c r="DE7" s="1118"/>
      <c r="DF7" s="1119"/>
      <c r="DG7" s="1117" t="s">
        <v>561</v>
      </c>
      <c r="DH7" s="1118"/>
      <c r="DI7" s="1118"/>
      <c r="DJ7" s="1118"/>
      <c r="DK7" s="1119"/>
      <c r="DL7" s="1117" t="s">
        <v>561</v>
      </c>
      <c r="DM7" s="1118"/>
      <c r="DN7" s="1118"/>
      <c r="DO7" s="1118"/>
      <c r="DP7" s="1119"/>
      <c r="DQ7" s="1117" t="s">
        <v>561</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540</v>
      </c>
      <c r="BT8" s="1044"/>
      <c r="BU8" s="1044"/>
      <c r="BV8" s="1044"/>
      <c r="BW8" s="1044"/>
      <c r="BX8" s="1044"/>
      <c r="BY8" s="1044"/>
      <c r="BZ8" s="1044"/>
      <c r="CA8" s="1044"/>
      <c r="CB8" s="1044"/>
      <c r="CC8" s="1044"/>
      <c r="CD8" s="1044"/>
      <c r="CE8" s="1044"/>
      <c r="CF8" s="1044"/>
      <c r="CG8" s="1045"/>
      <c r="CH8" s="1018">
        <v>0</v>
      </c>
      <c r="CI8" s="1019"/>
      <c r="CJ8" s="1019"/>
      <c r="CK8" s="1019"/>
      <c r="CL8" s="1020"/>
      <c r="CM8" s="1018">
        <v>63</v>
      </c>
      <c r="CN8" s="1019"/>
      <c r="CO8" s="1019"/>
      <c r="CP8" s="1019"/>
      <c r="CQ8" s="1020"/>
      <c r="CR8" s="1018">
        <v>55</v>
      </c>
      <c r="CS8" s="1019"/>
      <c r="CT8" s="1019"/>
      <c r="CU8" s="1019"/>
      <c r="CV8" s="1020"/>
      <c r="CW8" s="1018">
        <v>0</v>
      </c>
      <c r="CX8" s="1019"/>
      <c r="CY8" s="1019"/>
      <c r="CZ8" s="1019"/>
      <c r="DA8" s="1020"/>
      <c r="DB8" s="1018" t="s">
        <v>562</v>
      </c>
      <c r="DC8" s="1019"/>
      <c r="DD8" s="1019"/>
      <c r="DE8" s="1019"/>
      <c r="DF8" s="1020"/>
      <c r="DG8" s="1018" t="s">
        <v>562</v>
      </c>
      <c r="DH8" s="1019"/>
      <c r="DI8" s="1019"/>
      <c r="DJ8" s="1019"/>
      <c r="DK8" s="1020"/>
      <c r="DL8" s="1018" t="s">
        <v>562</v>
      </c>
      <c r="DM8" s="1019"/>
      <c r="DN8" s="1019"/>
      <c r="DO8" s="1019"/>
      <c r="DP8" s="1020"/>
      <c r="DQ8" s="1018" t="s">
        <v>562</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541</v>
      </c>
      <c r="BT9" s="1044"/>
      <c r="BU9" s="1044"/>
      <c r="BV9" s="1044"/>
      <c r="BW9" s="1044"/>
      <c r="BX9" s="1044"/>
      <c r="BY9" s="1044"/>
      <c r="BZ9" s="1044"/>
      <c r="CA9" s="1044"/>
      <c r="CB9" s="1044"/>
      <c r="CC9" s="1044"/>
      <c r="CD9" s="1044"/>
      <c r="CE9" s="1044"/>
      <c r="CF9" s="1044"/>
      <c r="CG9" s="1045"/>
      <c r="CH9" s="1018">
        <v>13</v>
      </c>
      <c r="CI9" s="1019"/>
      <c r="CJ9" s="1019"/>
      <c r="CK9" s="1019"/>
      <c r="CL9" s="1020"/>
      <c r="CM9" s="1018">
        <v>321</v>
      </c>
      <c r="CN9" s="1019"/>
      <c r="CO9" s="1019"/>
      <c r="CP9" s="1019"/>
      <c r="CQ9" s="1020"/>
      <c r="CR9" s="1018">
        <v>125</v>
      </c>
      <c r="CS9" s="1019"/>
      <c r="CT9" s="1019"/>
      <c r="CU9" s="1019"/>
      <c r="CV9" s="1020"/>
      <c r="CW9" s="1018">
        <v>2</v>
      </c>
      <c r="CX9" s="1019"/>
      <c r="CY9" s="1019"/>
      <c r="CZ9" s="1019"/>
      <c r="DA9" s="1020"/>
      <c r="DB9" s="1018" t="s">
        <v>558</v>
      </c>
      <c r="DC9" s="1019"/>
      <c r="DD9" s="1019"/>
      <c r="DE9" s="1019"/>
      <c r="DF9" s="1020"/>
      <c r="DG9" s="1018" t="s">
        <v>558</v>
      </c>
      <c r="DH9" s="1019"/>
      <c r="DI9" s="1019"/>
      <c r="DJ9" s="1019"/>
      <c r="DK9" s="1020"/>
      <c r="DL9" s="1018" t="s">
        <v>558</v>
      </c>
      <c r="DM9" s="1019"/>
      <c r="DN9" s="1019"/>
      <c r="DO9" s="1019"/>
      <c r="DP9" s="1020"/>
      <c r="DQ9" s="1018" t="s">
        <v>558</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542</v>
      </c>
      <c r="BT10" s="1044"/>
      <c r="BU10" s="1044"/>
      <c r="BV10" s="1044"/>
      <c r="BW10" s="1044"/>
      <c r="BX10" s="1044"/>
      <c r="BY10" s="1044"/>
      <c r="BZ10" s="1044"/>
      <c r="CA10" s="1044"/>
      <c r="CB10" s="1044"/>
      <c r="CC10" s="1044"/>
      <c r="CD10" s="1044"/>
      <c r="CE10" s="1044"/>
      <c r="CF10" s="1044"/>
      <c r="CG10" s="1045"/>
      <c r="CH10" s="1018">
        <v>72</v>
      </c>
      <c r="CI10" s="1019"/>
      <c r="CJ10" s="1019"/>
      <c r="CK10" s="1019"/>
      <c r="CL10" s="1020"/>
      <c r="CM10" s="1018">
        <v>27</v>
      </c>
      <c r="CN10" s="1019"/>
      <c r="CO10" s="1019"/>
      <c r="CP10" s="1019"/>
      <c r="CQ10" s="1020"/>
      <c r="CR10" s="1018">
        <v>1</v>
      </c>
      <c r="CS10" s="1019"/>
      <c r="CT10" s="1019"/>
      <c r="CU10" s="1019"/>
      <c r="CV10" s="1020"/>
      <c r="CW10" s="1018" t="s">
        <v>558</v>
      </c>
      <c r="CX10" s="1019"/>
      <c r="CY10" s="1019"/>
      <c r="CZ10" s="1019"/>
      <c r="DA10" s="1020"/>
      <c r="DB10" s="1018" t="s">
        <v>563</v>
      </c>
      <c r="DC10" s="1019"/>
      <c r="DD10" s="1019"/>
      <c r="DE10" s="1019"/>
      <c r="DF10" s="1020"/>
      <c r="DG10" s="1018" t="s">
        <v>563</v>
      </c>
      <c r="DH10" s="1019"/>
      <c r="DI10" s="1019"/>
      <c r="DJ10" s="1019"/>
      <c r="DK10" s="1020"/>
      <c r="DL10" s="1018" t="s">
        <v>563</v>
      </c>
      <c r="DM10" s="1019"/>
      <c r="DN10" s="1019"/>
      <c r="DO10" s="1019"/>
      <c r="DP10" s="1020"/>
      <c r="DQ10" s="1018" t="s">
        <v>563</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543</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58</v>
      </c>
      <c r="CN11" s="1019"/>
      <c r="CO11" s="1019"/>
      <c r="CP11" s="1019"/>
      <c r="CQ11" s="1020"/>
      <c r="CR11" s="1018">
        <v>15</v>
      </c>
      <c r="CS11" s="1019"/>
      <c r="CT11" s="1019"/>
      <c r="CU11" s="1019"/>
      <c r="CV11" s="1020"/>
      <c r="CW11" s="1018" t="s">
        <v>558</v>
      </c>
      <c r="CX11" s="1019"/>
      <c r="CY11" s="1019"/>
      <c r="CZ11" s="1019"/>
      <c r="DA11" s="1020"/>
      <c r="DB11" s="1018" t="s">
        <v>559</v>
      </c>
      <c r="DC11" s="1019"/>
      <c r="DD11" s="1019"/>
      <c r="DE11" s="1019"/>
      <c r="DF11" s="1020"/>
      <c r="DG11" s="1018" t="s">
        <v>559</v>
      </c>
      <c r="DH11" s="1019"/>
      <c r="DI11" s="1019"/>
      <c r="DJ11" s="1019"/>
      <c r="DK11" s="1020"/>
      <c r="DL11" s="1018" t="s">
        <v>559</v>
      </c>
      <c r="DM11" s="1019"/>
      <c r="DN11" s="1019"/>
      <c r="DO11" s="1019"/>
      <c r="DP11" s="1020"/>
      <c r="DQ11" s="1018" t="s">
        <v>559</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544</v>
      </c>
      <c r="BT12" s="1044"/>
      <c r="BU12" s="1044"/>
      <c r="BV12" s="1044"/>
      <c r="BW12" s="1044"/>
      <c r="BX12" s="1044"/>
      <c r="BY12" s="1044"/>
      <c r="BZ12" s="1044"/>
      <c r="CA12" s="1044"/>
      <c r="CB12" s="1044"/>
      <c r="CC12" s="1044"/>
      <c r="CD12" s="1044"/>
      <c r="CE12" s="1044"/>
      <c r="CF12" s="1044"/>
      <c r="CG12" s="1045"/>
      <c r="CH12" s="1018">
        <v>-7</v>
      </c>
      <c r="CI12" s="1019"/>
      <c r="CJ12" s="1019"/>
      <c r="CK12" s="1019"/>
      <c r="CL12" s="1020"/>
      <c r="CM12" s="1018">
        <v>114</v>
      </c>
      <c r="CN12" s="1019"/>
      <c r="CO12" s="1019"/>
      <c r="CP12" s="1019"/>
      <c r="CQ12" s="1020"/>
      <c r="CR12" s="1018">
        <v>8</v>
      </c>
      <c r="CS12" s="1019"/>
      <c r="CT12" s="1019"/>
      <c r="CU12" s="1019"/>
      <c r="CV12" s="1020"/>
      <c r="CW12" s="1018" t="s">
        <v>558</v>
      </c>
      <c r="CX12" s="1019"/>
      <c r="CY12" s="1019"/>
      <c r="CZ12" s="1019"/>
      <c r="DA12" s="1020"/>
      <c r="DB12" s="1018" t="s">
        <v>562</v>
      </c>
      <c r="DC12" s="1019"/>
      <c r="DD12" s="1019"/>
      <c r="DE12" s="1019"/>
      <c r="DF12" s="1020"/>
      <c r="DG12" s="1018" t="s">
        <v>562</v>
      </c>
      <c r="DH12" s="1019"/>
      <c r="DI12" s="1019"/>
      <c r="DJ12" s="1019"/>
      <c r="DK12" s="1020"/>
      <c r="DL12" s="1018" t="s">
        <v>562</v>
      </c>
      <c r="DM12" s="1019"/>
      <c r="DN12" s="1019"/>
      <c r="DO12" s="1019"/>
      <c r="DP12" s="1020"/>
      <c r="DQ12" s="1018" t="s">
        <v>562</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t="s">
        <v>551</v>
      </c>
      <c r="BS13" s="1043" t="s">
        <v>545</v>
      </c>
      <c r="BT13" s="1044"/>
      <c r="BU13" s="1044"/>
      <c r="BV13" s="1044"/>
      <c r="BW13" s="1044"/>
      <c r="BX13" s="1044"/>
      <c r="BY13" s="1044"/>
      <c r="BZ13" s="1044"/>
      <c r="CA13" s="1044"/>
      <c r="CB13" s="1044"/>
      <c r="CC13" s="1044"/>
      <c r="CD13" s="1044"/>
      <c r="CE13" s="1044"/>
      <c r="CF13" s="1044"/>
      <c r="CG13" s="1045"/>
      <c r="CH13" s="1018">
        <v>38</v>
      </c>
      <c r="CI13" s="1019"/>
      <c r="CJ13" s="1019"/>
      <c r="CK13" s="1019"/>
      <c r="CL13" s="1020"/>
      <c r="CM13" s="1018">
        <v>784</v>
      </c>
      <c r="CN13" s="1019"/>
      <c r="CO13" s="1019"/>
      <c r="CP13" s="1019"/>
      <c r="CQ13" s="1020"/>
      <c r="CR13" s="1018">
        <v>5</v>
      </c>
      <c r="CS13" s="1019"/>
      <c r="CT13" s="1019"/>
      <c r="CU13" s="1019"/>
      <c r="CV13" s="1020"/>
      <c r="CW13" s="1018" t="s">
        <v>559</v>
      </c>
      <c r="CX13" s="1019"/>
      <c r="CY13" s="1019"/>
      <c r="CZ13" s="1019"/>
      <c r="DA13" s="1020"/>
      <c r="DB13" s="1018" t="s">
        <v>562</v>
      </c>
      <c r="DC13" s="1019"/>
      <c r="DD13" s="1019"/>
      <c r="DE13" s="1019"/>
      <c r="DF13" s="1020"/>
      <c r="DG13" s="1018" t="s">
        <v>562</v>
      </c>
      <c r="DH13" s="1019"/>
      <c r="DI13" s="1019"/>
      <c r="DJ13" s="1019"/>
      <c r="DK13" s="1020"/>
      <c r="DL13" s="1018" t="s">
        <v>562</v>
      </c>
      <c r="DM13" s="1019"/>
      <c r="DN13" s="1019"/>
      <c r="DO13" s="1019"/>
      <c r="DP13" s="1020"/>
      <c r="DQ13" s="1018" t="s">
        <v>562</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546</v>
      </c>
      <c r="BT14" s="1044"/>
      <c r="BU14" s="1044"/>
      <c r="BV14" s="1044"/>
      <c r="BW14" s="1044"/>
      <c r="BX14" s="1044"/>
      <c r="BY14" s="1044"/>
      <c r="BZ14" s="1044"/>
      <c r="CA14" s="1044"/>
      <c r="CB14" s="1044"/>
      <c r="CC14" s="1044"/>
      <c r="CD14" s="1044"/>
      <c r="CE14" s="1044"/>
      <c r="CF14" s="1044"/>
      <c r="CG14" s="1045"/>
      <c r="CH14" s="1018">
        <v>1</v>
      </c>
      <c r="CI14" s="1019"/>
      <c r="CJ14" s="1019"/>
      <c r="CK14" s="1019"/>
      <c r="CL14" s="1020"/>
      <c r="CM14" s="1018">
        <v>106</v>
      </c>
      <c r="CN14" s="1019"/>
      <c r="CO14" s="1019"/>
      <c r="CP14" s="1019"/>
      <c r="CQ14" s="1020"/>
      <c r="CR14" s="1018">
        <v>100</v>
      </c>
      <c r="CS14" s="1019"/>
      <c r="CT14" s="1019"/>
      <c r="CU14" s="1019"/>
      <c r="CV14" s="1020"/>
      <c r="CW14" s="1018">
        <v>150</v>
      </c>
      <c r="CX14" s="1019"/>
      <c r="CY14" s="1019"/>
      <c r="CZ14" s="1019"/>
      <c r="DA14" s="1020"/>
      <c r="DB14" s="1018" t="s">
        <v>559</v>
      </c>
      <c r="DC14" s="1019"/>
      <c r="DD14" s="1019"/>
      <c r="DE14" s="1019"/>
      <c r="DF14" s="1020"/>
      <c r="DG14" s="1018" t="s">
        <v>559</v>
      </c>
      <c r="DH14" s="1019"/>
      <c r="DI14" s="1019"/>
      <c r="DJ14" s="1019"/>
      <c r="DK14" s="1020"/>
      <c r="DL14" s="1018" t="s">
        <v>559</v>
      </c>
      <c r="DM14" s="1019"/>
      <c r="DN14" s="1019"/>
      <c r="DO14" s="1019"/>
      <c r="DP14" s="1020"/>
      <c r="DQ14" s="1018" t="s">
        <v>559</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547</v>
      </c>
      <c r="BT15" s="1044"/>
      <c r="BU15" s="1044"/>
      <c r="BV15" s="1044"/>
      <c r="BW15" s="1044"/>
      <c r="BX15" s="1044"/>
      <c r="BY15" s="1044"/>
      <c r="BZ15" s="1044"/>
      <c r="CA15" s="1044"/>
      <c r="CB15" s="1044"/>
      <c r="CC15" s="1044"/>
      <c r="CD15" s="1044"/>
      <c r="CE15" s="1044"/>
      <c r="CF15" s="1044"/>
      <c r="CG15" s="1045"/>
      <c r="CH15" s="1018">
        <v>2</v>
      </c>
      <c r="CI15" s="1019"/>
      <c r="CJ15" s="1019"/>
      <c r="CK15" s="1019"/>
      <c r="CL15" s="1020"/>
      <c r="CM15" s="1018">
        <v>4</v>
      </c>
      <c r="CN15" s="1019"/>
      <c r="CO15" s="1019"/>
      <c r="CP15" s="1019"/>
      <c r="CQ15" s="1020"/>
      <c r="CR15" s="1018">
        <v>3</v>
      </c>
      <c r="CS15" s="1019"/>
      <c r="CT15" s="1019"/>
      <c r="CU15" s="1019"/>
      <c r="CV15" s="1020"/>
      <c r="CW15" s="1018">
        <v>2</v>
      </c>
      <c r="CX15" s="1019"/>
      <c r="CY15" s="1019"/>
      <c r="CZ15" s="1019"/>
      <c r="DA15" s="1020"/>
      <c r="DB15" s="1018" t="s">
        <v>564</v>
      </c>
      <c r="DC15" s="1019"/>
      <c r="DD15" s="1019"/>
      <c r="DE15" s="1019"/>
      <c r="DF15" s="1020"/>
      <c r="DG15" s="1018" t="s">
        <v>564</v>
      </c>
      <c r="DH15" s="1019"/>
      <c r="DI15" s="1019"/>
      <c r="DJ15" s="1019"/>
      <c r="DK15" s="1020"/>
      <c r="DL15" s="1018" t="s">
        <v>564</v>
      </c>
      <c r="DM15" s="1019"/>
      <c r="DN15" s="1019"/>
      <c r="DO15" s="1019"/>
      <c r="DP15" s="1020"/>
      <c r="DQ15" s="1018" t="s">
        <v>564</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548</v>
      </c>
      <c r="BT16" s="1044"/>
      <c r="BU16" s="1044"/>
      <c r="BV16" s="1044"/>
      <c r="BW16" s="1044"/>
      <c r="BX16" s="1044"/>
      <c r="BY16" s="1044"/>
      <c r="BZ16" s="1044"/>
      <c r="CA16" s="1044"/>
      <c r="CB16" s="1044"/>
      <c r="CC16" s="1044"/>
      <c r="CD16" s="1044"/>
      <c r="CE16" s="1044"/>
      <c r="CF16" s="1044"/>
      <c r="CG16" s="1045"/>
      <c r="CH16" s="1018">
        <v>1</v>
      </c>
      <c r="CI16" s="1019"/>
      <c r="CJ16" s="1019"/>
      <c r="CK16" s="1019"/>
      <c r="CL16" s="1020"/>
      <c r="CM16" s="1018">
        <v>16</v>
      </c>
      <c r="CN16" s="1019"/>
      <c r="CO16" s="1019"/>
      <c r="CP16" s="1019"/>
      <c r="CQ16" s="1020"/>
      <c r="CR16" s="1018">
        <v>2</v>
      </c>
      <c r="CS16" s="1019"/>
      <c r="CT16" s="1019"/>
      <c r="CU16" s="1019"/>
      <c r="CV16" s="1020"/>
      <c r="CW16" s="1018">
        <v>3</v>
      </c>
      <c r="CX16" s="1019"/>
      <c r="CY16" s="1019"/>
      <c r="CZ16" s="1019"/>
      <c r="DA16" s="1020"/>
      <c r="DB16" s="1018" t="s">
        <v>559</v>
      </c>
      <c r="DC16" s="1019"/>
      <c r="DD16" s="1019"/>
      <c r="DE16" s="1019"/>
      <c r="DF16" s="1020"/>
      <c r="DG16" s="1018" t="s">
        <v>559</v>
      </c>
      <c r="DH16" s="1019"/>
      <c r="DI16" s="1019"/>
      <c r="DJ16" s="1019"/>
      <c r="DK16" s="1020"/>
      <c r="DL16" s="1018" t="s">
        <v>559</v>
      </c>
      <c r="DM16" s="1019"/>
      <c r="DN16" s="1019"/>
      <c r="DO16" s="1019"/>
      <c r="DP16" s="1020"/>
      <c r="DQ16" s="1018" t="s">
        <v>559</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549</v>
      </c>
      <c r="BT17" s="1044"/>
      <c r="BU17" s="1044"/>
      <c r="BV17" s="1044"/>
      <c r="BW17" s="1044"/>
      <c r="BX17" s="1044"/>
      <c r="BY17" s="1044"/>
      <c r="BZ17" s="1044"/>
      <c r="CA17" s="1044"/>
      <c r="CB17" s="1044"/>
      <c r="CC17" s="1044"/>
      <c r="CD17" s="1044"/>
      <c r="CE17" s="1044"/>
      <c r="CF17" s="1044"/>
      <c r="CG17" s="1045"/>
      <c r="CH17" s="1018">
        <v>-2</v>
      </c>
      <c r="CI17" s="1019"/>
      <c r="CJ17" s="1019"/>
      <c r="CK17" s="1019"/>
      <c r="CL17" s="1020"/>
      <c r="CM17" s="1018">
        <v>97</v>
      </c>
      <c r="CN17" s="1019"/>
      <c r="CO17" s="1019"/>
      <c r="CP17" s="1019"/>
      <c r="CQ17" s="1020"/>
      <c r="CR17" s="1018">
        <v>11</v>
      </c>
      <c r="CS17" s="1019"/>
      <c r="CT17" s="1019"/>
      <c r="CU17" s="1019"/>
      <c r="CV17" s="1020"/>
      <c r="CW17" s="1018">
        <v>13</v>
      </c>
      <c r="CX17" s="1019"/>
      <c r="CY17" s="1019"/>
      <c r="CZ17" s="1019"/>
      <c r="DA17" s="1020"/>
      <c r="DB17" s="1018" t="s">
        <v>560</v>
      </c>
      <c r="DC17" s="1019"/>
      <c r="DD17" s="1019"/>
      <c r="DE17" s="1019"/>
      <c r="DF17" s="1020"/>
      <c r="DG17" s="1018" t="s">
        <v>560</v>
      </c>
      <c r="DH17" s="1019"/>
      <c r="DI17" s="1019"/>
      <c r="DJ17" s="1019"/>
      <c r="DK17" s="1020"/>
      <c r="DL17" s="1018" t="s">
        <v>560</v>
      </c>
      <c r="DM17" s="1019"/>
      <c r="DN17" s="1019"/>
      <c r="DO17" s="1019"/>
      <c r="DP17" s="1020"/>
      <c r="DQ17" s="1018" t="s">
        <v>560</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550</v>
      </c>
      <c r="BT18" s="1044"/>
      <c r="BU18" s="1044"/>
      <c r="BV18" s="1044"/>
      <c r="BW18" s="1044"/>
      <c r="BX18" s="1044"/>
      <c r="BY18" s="1044"/>
      <c r="BZ18" s="1044"/>
      <c r="CA18" s="1044"/>
      <c r="CB18" s="1044"/>
      <c r="CC18" s="1044"/>
      <c r="CD18" s="1044"/>
      <c r="CE18" s="1044"/>
      <c r="CF18" s="1044"/>
      <c r="CG18" s="1045"/>
      <c r="CH18" s="1018">
        <v>2</v>
      </c>
      <c r="CI18" s="1019"/>
      <c r="CJ18" s="1019"/>
      <c r="CK18" s="1019"/>
      <c r="CL18" s="1020"/>
      <c r="CM18" s="1018">
        <v>378</v>
      </c>
      <c r="CN18" s="1019"/>
      <c r="CO18" s="1019"/>
      <c r="CP18" s="1019"/>
      <c r="CQ18" s="1020"/>
      <c r="CR18" s="1018">
        <v>1</v>
      </c>
      <c r="CS18" s="1019"/>
      <c r="CT18" s="1019"/>
      <c r="CU18" s="1019"/>
      <c r="CV18" s="1020"/>
      <c r="CW18" s="1018">
        <v>0</v>
      </c>
      <c r="CX18" s="1019"/>
      <c r="CY18" s="1019"/>
      <c r="CZ18" s="1019"/>
      <c r="DA18" s="1020"/>
      <c r="DB18" s="1018" t="s">
        <v>565</v>
      </c>
      <c r="DC18" s="1019"/>
      <c r="DD18" s="1019"/>
      <c r="DE18" s="1019"/>
      <c r="DF18" s="1020"/>
      <c r="DG18" s="1018" t="s">
        <v>565</v>
      </c>
      <c r="DH18" s="1019"/>
      <c r="DI18" s="1019"/>
      <c r="DJ18" s="1019"/>
      <c r="DK18" s="1020"/>
      <c r="DL18" s="1018" t="s">
        <v>565</v>
      </c>
      <c r="DM18" s="1019"/>
      <c r="DN18" s="1019"/>
      <c r="DO18" s="1019"/>
      <c r="DP18" s="1020"/>
      <c r="DQ18" s="1018" t="s">
        <v>565</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39154</v>
      </c>
      <c r="R23" s="1098"/>
      <c r="S23" s="1098"/>
      <c r="T23" s="1098"/>
      <c r="U23" s="1098"/>
      <c r="V23" s="1098">
        <v>38539</v>
      </c>
      <c r="W23" s="1098"/>
      <c r="X23" s="1098"/>
      <c r="Y23" s="1098"/>
      <c r="Z23" s="1098"/>
      <c r="AA23" s="1098">
        <v>615</v>
      </c>
      <c r="AB23" s="1098"/>
      <c r="AC23" s="1098"/>
      <c r="AD23" s="1098"/>
      <c r="AE23" s="1099"/>
      <c r="AF23" s="1100">
        <v>556</v>
      </c>
      <c r="AG23" s="1098"/>
      <c r="AH23" s="1098"/>
      <c r="AI23" s="1098"/>
      <c r="AJ23" s="1101"/>
      <c r="AK23" s="1102"/>
      <c r="AL23" s="1103"/>
      <c r="AM23" s="1103"/>
      <c r="AN23" s="1103"/>
      <c r="AO23" s="1103"/>
      <c r="AP23" s="1098">
        <v>55886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7750</v>
      </c>
      <c r="R28" s="1083"/>
      <c r="S28" s="1083"/>
      <c r="T28" s="1083"/>
      <c r="U28" s="1083"/>
      <c r="V28" s="1083">
        <v>7471</v>
      </c>
      <c r="W28" s="1083"/>
      <c r="X28" s="1083"/>
      <c r="Y28" s="1083"/>
      <c r="Z28" s="1083"/>
      <c r="AA28" s="1083">
        <v>279</v>
      </c>
      <c r="AB28" s="1083"/>
      <c r="AC28" s="1083"/>
      <c r="AD28" s="1083"/>
      <c r="AE28" s="1084"/>
      <c r="AF28" s="1085">
        <v>279</v>
      </c>
      <c r="AG28" s="1083"/>
      <c r="AH28" s="1083"/>
      <c r="AI28" s="1083"/>
      <c r="AJ28" s="1086"/>
      <c r="AK28" s="1087">
        <v>653</v>
      </c>
      <c r="AL28" s="1075"/>
      <c r="AM28" s="1075"/>
      <c r="AN28" s="1075"/>
      <c r="AO28" s="1075"/>
      <c r="AP28" s="1075" t="s">
        <v>559</v>
      </c>
      <c r="AQ28" s="1075"/>
      <c r="AR28" s="1075"/>
      <c r="AS28" s="1075"/>
      <c r="AT28" s="1075"/>
      <c r="AU28" s="1075" t="s">
        <v>559</v>
      </c>
      <c r="AV28" s="1075"/>
      <c r="AW28" s="1075"/>
      <c r="AX28" s="1075"/>
      <c r="AY28" s="1075"/>
      <c r="AZ28" s="1076" t="s">
        <v>566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270</v>
      </c>
      <c r="R29" s="1073"/>
      <c r="S29" s="1073"/>
      <c r="T29" s="1073"/>
      <c r="U29" s="1073"/>
      <c r="V29" s="1073">
        <v>270</v>
      </c>
      <c r="W29" s="1073"/>
      <c r="X29" s="1073"/>
      <c r="Y29" s="1073"/>
      <c r="Z29" s="1073"/>
      <c r="AA29" s="1073" t="s">
        <v>559</v>
      </c>
      <c r="AB29" s="1073"/>
      <c r="AC29" s="1073"/>
      <c r="AD29" s="1073"/>
      <c r="AE29" s="1074"/>
      <c r="AF29" s="1048" t="s">
        <v>113</v>
      </c>
      <c r="AG29" s="1049"/>
      <c r="AH29" s="1049"/>
      <c r="AI29" s="1049"/>
      <c r="AJ29" s="1050"/>
      <c r="AK29" s="1009">
        <v>91</v>
      </c>
      <c r="AL29" s="1000"/>
      <c r="AM29" s="1000"/>
      <c r="AN29" s="1000"/>
      <c r="AO29" s="1000"/>
      <c r="AP29" s="1000">
        <v>40</v>
      </c>
      <c r="AQ29" s="1000"/>
      <c r="AR29" s="1000"/>
      <c r="AS29" s="1000"/>
      <c r="AT29" s="1000"/>
      <c r="AU29" s="1000">
        <v>9</v>
      </c>
      <c r="AV29" s="1000"/>
      <c r="AW29" s="1000"/>
      <c r="AX29" s="1000"/>
      <c r="AY29" s="1000"/>
      <c r="AZ29" s="1071" t="s">
        <v>558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111</v>
      </c>
      <c r="R30" s="1073"/>
      <c r="S30" s="1073"/>
      <c r="T30" s="1073"/>
      <c r="U30" s="1073"/>
      <c r="V30" s="1073">
        <v>111</v>
      </c>
      <c r="W30" s="1073"/>
      <c r="X30" s="1073"/>
      <c r="Y30" s="1073"/>
      <c r="Z30" s="1073"/>
      <c r="AA30" s="1073">
        <v>0</v>
      </c>
      <c r="AB30" s="1073"/>
      <c r="AC30" s="1073"/>
      <c r="AD30" s="1073"/>
      <c r="AE30" s="1074"/>
      <c r="AF30" s="1048">
        <v>0</v>
      </c>
      <c r="AG30" s="1049"/>
      <c r="AH30" s="1049"/>
      <c r="AI30" s="1049"/>
      <c r="AJ30" s="1050"/>
      <c r="AK30" s="1009" t="s">
        <v>558</v>
      </c>
      <c r="AL30" s="1000"/>
      <c r="AM30" s="1000"/>
      <c r="AN30" s="1000"/>
      <c r="AO30" s="1000"/>
      <c r="AP30" s="1000">
        <v>86</v>
      </c>
      <c r="AQ30" s="1000"/>
      <c r="AR30" s="1000"/>
      <c r="AS30" s="1000"/>
      <c r="AT30" s="1000"/>
      <c r="AU30" s="1000" t="s">
        <v>558</v>
      </c>
      <c r="AV30" s="1000"/>
      <c r="AW30" s="1000"/>
      <c r="AX30" s="1000"/>
      <c r="AY30" s="1000"/>
      <c r="AZ30" s="1071" t="s">
        <v>567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797</v>
      </c>
      <c r="R31" s="1073"/>
      <c r="S31" s="1073"/>
      <c r="T31" s="1073"/>
      <c r="U31" s="1073"/>
      <c r="V31" s="1073">
        <v>779</v>
      </c>
      <c r="W31" s="1073"/>
      <c r="X31" s="1073"/>
      <c r="Y31" s="1073"/>
      <c r="Z31" s="1073"/>
      <c r="AA31" s="1073">
        <v>17</v>
      </c>
      <c r="AB31" s="1073"/>
      <c r="AC31" s="1073"/>
      <c r="AD31" s="1073"/>
      <c r="AE31" s="1074"/>
      <c r="AF31" s="1048">
        <v>17</v>
      </c>
      <c r="AG31" s="1049"/>
      <c r="AH31" s="1049"/>
      <c r="AI31" s="1049"/>
      <c r="AJ31" s="1050"/>
      <c r="AK31" s="1009">
        <v>245</v>
      </c>
      <c r="AL31" s="1000"/>
      <c r="AM31" s="1000"/>
      <c r="AN31" s="1000"/>
      <c r="AO31" s="1000"/>
      <c r="AP31" s="1000" t="s">
        <v>559</v>
      </c>
      <c r="AQ31" s="1000"/>
      <c r="AR31" s="1000"/>
      <c r="AS31" s="1000"/>
      <c r="AT31" s="1000"/>
      <c r="AU31" s="1000" t="s">
        <v>560</v>
      </c>
      <c r="AV31" s="1000"/>
      <c r="AW31" s="1000"/>
      <c r="AX31" s="1000"/>
      <c r="AY31" s="1000"/>
      <c r="AZ31" s="1071" t="s">
        <v>568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1021</v>
      </c>
      <c r="R32" s="1073"/>
      <c r="S32" s="1073"/>
      <c r="T32" s="1073"/>
      <c r="U32" s="1073"/>
      <c r="V32" s="1073">
        <v>957</v>
      </c>
      <c r="W32" s="1073"/>
      <c r="X32" s="1073"/>
      <c r="Y32" s="1073"/>
      <c r="Z32" s="1073"/>
      <c r="AA32" s="1073">
        <v>64</v>
      </c>
      <c r="AB32" s="1073"/>
      <c r="AC32" s="1073"/>
      <c r="AD32" s="1073"/>
      <c r="AE32" s="1074"/>
      <c r="AF32" s="1048">
        <v>601</v>
      </c>
      <c r="AG32" s="1049"/>
      <c r="AH32" s="1049"/>
      <c r="AI32" s="1049"/>
      <c r="AJ32" s="1050"/>
      <c r="AK32" s="1009">
        <v>120</v>
      </c>
      <c r="AL32" s="1000"/>
      <c r="AM32" s="1000"/>
      <c r="AN32" s="1000"/>
      <c r="AO32" s="1000"/>
      <c r="AP32" s="1000">
        <v>3955</v>
      </c>
      <c r="AQ32" s="1000"/>
      <c r="AR32" s="1000"/>
      <c r="AS32" s="1000"/>
      <c r="AT32" s="1000"/>
      <c r="AU32" s="1000">
        <v>1064</v>
      </c>
      <c r="AV32" s="1000"/>
      <c r="AW32" s="1000"/>
      <c r="AX32" s="1000"/>
      <c r="AY32" s="1000"/>
      <c r="AZ32" s="1071" t="s">
        <v>569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125</v>
      </c>
      <c r="R33" s="1073"/>
      <c r="S33" s="1073"/>
      <c r="T33" s="1073"/>
      <c r="U33" s="1073"/>
      <c r="V33" s="1073">
        <v>115</v>
      </c>
      <c r="W33" s="1073"/>
      <c r="X33" s="1073"/>
      <c r="Y33" s="1073"/>
      <c r="Z33" s="1073"/>
      <c r="AA33" s="1073">
        <v>11</v>
      </c>
      <c r="AB33" s="1073"/>
      <c r="AC33" s="1073"/>
      <c r="AD33" s="1073"/>
      <c r="AE33" s="1074"/>
      <c r="AF33" s="1048">
        <v>486</v>
      </c>
      <c r="AG33" s="1049"/>
      <c r="AH33" s="1049"/>
      <c r="AI33" s="1049"/>
      <c r="AJ33" s="1050"/>
      <c r="AK33" s="1009">
        <v>0</v>
      </c>
      <c r="AL33" s="1000"/>
      <c r="AM33" s="1000"/>
      <c r="AN33" s="1000"/>
      <c r="AO33" s="1000"/>
      <c r="AP33" s="1000">
        <v>63</v>
      </c>
      <c r="AQ33" s="1000"/>
      <c r="AR33" s="1000"/>
      <c r="AS33" s="1000"/>
      <c r="AT33" s="1000"/>
      <c r="AU33" s="1000">
        <v>0</v>
      </c>
      <c r="AV33" s="1000"/>
      <c r="AW33" s="1000"/>
      <c r="AX33" s="1000"/>
      <c r="AY33" s="1000"/>
      <c r="AZ33" s="1071" t="s">
        <v>569</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1250</v>
      </c>
      <c r="R34" s="1073"/>
      <c r="S34" s="1073"/>
      <c r="T34" s="1073"/>
      <c r="U34" s="1073"/>
      <c r="V34" s="1073">
        <v>1249</v>
      </c>
      <c r="W34" s="1073"/>
      <c r="X34" s="1073"/>
      <c r="Y34" s="1073"/>
      <c r="Z34" s="1073"/>
      <c r="AA34" s="1073">
        <v>1</v>
      </c>
      <c r="AB34" s="1073"/>
      <c r="AC34" s="1073"/>
      <c r="AD34" s="1073"/>
      <c r="AE34" s="1074"/>
      <c r="AF34" s="1048">
        <v>1</v>
      </c>
      <c r="AG34" s="1049"/>
      <c r="AH34" s="1049"/>
      <c r="AI34" s="1049"/>
      <c r="AJ34" s="1050"/>
      <c r="AK34" s="1009">
        <v>446</v>
      </c>
      <c r="AL34" s="1000"/>
      <c r="AM34" s="1000"/>
      <c r="AN34" s="1000"/>
      <c r="AO34" s="1000"/>
      <c r="AP34" s="1000">
        <v>6348</v>
      </c>
      <c r="AQ34" s="1000"/>
      <c r="AR34" s="1000"/>
      <c r="AS34" s="1000"/>
      <c r="AT34" s="1000"/>
      <c r="AU34" s="1000">
        <v>4876</v>
      </c>
      <c r="AV34" s="1000"/>
      <c r="AW34" s="1000"/>
      <c r="AX34" s="1000"/>
      <c r="AY34" s="1000"/>
      <c r="AZ34" s="1071" t="s">
        <v>559</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733</v>
      </c>
      <c r="R35" s="1073"/>
      <c r="S35" s="1073"/>
      <c r="T35" s="1073"/>
      <c r="U35" s="1073"/>
      <c r="V35" s="1073">
        <v>733</v>
      </c>
      <c r="W35" s="1073"/>
      <c r="X35" s="1073"/>
      <c r="Y35" s="1073"/>
      <c r="Z35" s="1073"/>
      <c r="AA35" s="1073">
        <v>0</v>
      </c>
      <c r="AB35" s="1073"/>
      <c r="AC35" s="1073"/>
      <c r="AD35" s="1073"/>
      <c r="AE35" s="1074"/>
      <c r="AF35" s="1048">
        <v>0</v>
      </c>
      <c r="AG35" s="1049"/>
      <c r="AH35" s="1049"/>
      <c r="AI35" s="1049"/>
      <c r="AJ35" s="1050"/>
      <c r="AK35" s="1009">
        <v>331</v>
      </c>
      <c r="AL35" s="1000"/>
      <c r="AM35" s="1000"/>
      <c r="AN35" s="1000"/>
      <c r="AO35" s="1000"/>
      <c r="AP35" s="1000">
        <v>4729</v>
      </c>
      <c r="AQ35" s="1000"/>
      <c r="AR35" s="1000"/>
      <c r="AS35" s="1000"/>
      <c r="AT35" s="1000"/>
      <c r="AU35" s="1000">
        <v>4625</v>
      </c>
      <c r="AV35" s="1000"/>
      <c r="AW35" s="1000"/>
      <c r="AX35" s="1000"/>
      <c r="AY35" s="1000"/>
      <c r="AZ35" s="1071" t="s">
        <v>558</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616</v>
      </c>
      <c r="R36" s="1073"/>
      <c r="S36" s="1073"/>
      <c r="T36" s="1073"/>
      <c r="U36" s="1073"/>
      <c r="V36" s="1073">
        <v>616</v>
      </c>
      <c r="W36" s="1073"/>
      <c r="X36" s="1073"/>
      <c r="Y36" s="1073"/>
      <c r="Z36" s="1073"/>
      <c r="AA36" s="1073">
        <v>0</v>
      </c>
      <c r="AB36" s="1073"/>
      <c r="AC36" s="1073"/>
      <c r="AD36" s="1073"/>
      <c r="AE36" s="1074"/>
      <c r="AF36" s="1048">
        <v>0</v>
      </c>
      <c r="AG36" s="1049"/>
      <c r="AH36" s="1049"/>
      <c r="AI36" s="1049"/>
      <c r="AJ36" s="1050"/>
      <c r="AK36" s="1009">
        <v>304</v>
      </c>
      <c r="AL36" s="1000"/>
      <c r="AM36" s="1000"/>
      <c r="AN36" s="1000"/>
      <c r="AO36" s="1000"/>
      <c r="AP36" s="1000">
        <v>4311</v>
      </c>
      <c r="AQ36" s="1000"/>
      <c r="AR36" s="1000"/>
      <c r="AS36" s="1000"/>
      <c r="AT36" s="1000"/>
      <c r="AU36" s="1000">
        <v>4285</v>
      </c>
      <c r="AV36" s="1000"/>
      <c r="AW36" s="1000"/>
      <c r="AX36" s="1000"/>
      <c r="AY36" s="1000"/>
      <c r="AZ36" s="1071" t="s">
        <v>558</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v>50</v>
      </c>
      <c r="R37" s="1073"/>
      <c r="S37" s="1073"/>
      <c r="T37" s="1073"/>
      <c r="U37" s="1073"/>
      <c r="V37" s="1073">
        <v>50</v>
      </c>
      <c r="W37" s="1073"/>
      <c r="X37" s="1073"/>
      <c r="Y37" s="1073"/>
      <c r="Z37" s="1073"/>
      <c r="AA37" s="1073" t="s">
        <v>571</v>
      </c>
      <c r="AB37" s="1073"/>
      <c r="AC37" s="1073"/>
      <c r="AD37" s="1073"/>
      <c r="AE37" s="1074"/>
      <c r="AF37" s="1048" t="s">
        <v>113</v>
      </c>
      <c r="AG37" s="1049"/>
      <c r="AH37" s="1049"/>
      <c r="AI37" s="1049"/>
      <c r="AJ37" s="1050"/>
      <c r="AK37" s="1009">
        <v>35</v>
      </c>
      <c r="AL37" s="1000"/>
      <c r="AM37" s="1000"/>
      <c r="AN37" s="1000"/>
      <c r="AO37" s="1000"/>
      <c r="AP37" s="1000">
        <v>272</v>
      </c>
      <c r="AQ37" s="1000"/>
      <c r="AR37" s="1000"/>
      <c r="AS37" s="1000"/>
      <c r="AT37" s="1000"/>
      <c r="AU37" s="1000">
        <v>267</v>
      </c>
      <c r="AV37" s="1000"/>
      <c r="AW37" s="1000"/>
      <c r="AX37" s="1000"/>
      <c r="AY37" s="1000"/>
      <c r="AZ37" s="1071" t="s">
        <v>558</v>
      </c>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392</v>
      </c>
      <c r="C38" s="1067"/>
      <c r="D38" s="1067"/>
      <c r="E38" s="1067"/>
      <c r="F38" s="1067"/>
      <c r="G38" s="1067"/>
      <c r="H38" s="1067"/>
      <c r="I38" s="1067"/>
      <c r="J38" s="1067"/>
      <c r="K38" s="1067"/>
      <c r="L38" s="1067"/>
      <c r="M38" s="1067"/>
      <c r="N38" s="1067"/>
      <c r="O38" s="1067"/>
      <c r="P38" s="1068"/>
      <c r="Q38" s="1072">
        <v>54</v>
      </c>
      <c r="R38" s="1073"/>
      <c r="S38" s="1073"/>
      <c r="T38" s="1073"/>
      <c r="U38" s="1073"/>
      <c r="V38" s="1073">
        <v>54</v>
      </c>
      <c r="W38" s="1073"/>
      <c r="X38" s="1073"/>
      <c r="Y38" s="1073"/>
      <c r="Z38" s="1073"/>
      <c r="AA38" s="1073">
        <v>0</v>
      </c>
      <c r="AB38" s="1073"/>
      <c r="AC38" s="1073"/>
      <c r="AD38" s="1073"/>
      <c r="AE38" s="1074"/>
      <c r="AF38" s="1048">
        <v>0</v>
      </c>
      <c r="AG38" s="1049"/>
      <c r="AH38" s="1049"/>
      <c r="AI38" s="1049"/>
      <c r="AJ38" s="1050"/>
      <c r="AK38" s="1009">
        <v>33</v>
      </c>
      <c r="AL38" s="1000"/>
      <c r="AM38" s="1000"/>
      <c r="AN38" s="1000"/>
      <c r="AO38" s="1000"/>
      <c r="AP38" s="1000">
        <v>202</v>
      </c>
      <c r="AQ38" s="1000"/>
      <c r="AR38" s="1000"/>
      <c r="AS38" s="1000"/>
      <c r="AT38" s="1000"/>
      <c r="AU38" s="1000">
        <v>184</v>
      </c>
      <c r="AV38" s="1000"/>
      <c r="AW38" s="1000"/>
      <c r="AX38" s="1000"/>
      <c r="AY38" s="1000"/>
      <c r="AZ38" s="1071" t="s">
        <v>558</v>
      </c>
      <c r="BA38" s="1071"/>
      <c r="BB38" s="1071"/>
      <c r="BC38" s="1071"/>
      <c r="BD38" s="1071"/>
      <c r="BE38" s="1061" t="s">
        <v>388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393</v>
      </c>
      <c r="C39" s="1067"/>
      <c r="D39" s="1067"/>
      <c r="E39" s="1067"/>
      <c r="F39" s="1067"/>
      <c r="G39" s="1067"/>
      <c r="H39" s="1067"/>
      <c r="I39" s="1067"/>
      <c r="J39" s="1067"/>
      <c r="K39" s="1067"/>
      <c r="L39" s="1067"/>
      <c r="M39" s="1067"/>
      <c r="N39" s="1067"/>
      <c r="O39" s="1067"/>
      <c r="P39" s="1068"/>
      <c r="Q39" s="1072">
        <v>19</v>
      </c>
      <c r="R39" s="1073"/>
      <c r="S39" s="1073"/>
      <c r="T39" s="1073"/>
      <c r="U39" s="1073"/>
      <c r="V39" s="1073">
        <v>17</v>
      </c>
      <c r="W39" s="1073"/>
      <c r="X39" s="1073"/>
      <c r="Y39" s="1073"/>
      <c r="Z39" s="1073"/>
      <c r="AA39" s="1073">
        <v>2</v>
      </c>
      <c r="AB39" s="1073"/>
      <c r="AC39" s="1073"/>
      <c r="AD39" s="1073"/>
      <c r="AE39" s="1074"/>
      <c r="AF39" s="1048">
        <v>2</v>
      </c>
      <c r="AG39" s="1049"/>
      <c r="AH39" s="1049"/>
      <c r="AI39" s="1049"/>
      <c r="AJ39" s="1050"/>
      <c r="AK39" s="1009" t="s">
        <v>559</v>
      </c>
      <c r="AL39" s="1000"/>
      <c r="AM39" s="1000"/>
      <c r="AN39" s="1000"/>
      <c r="AO39" s="1000"/>
      <c r="AP39" s="1000" t="s">
        <v>559</v>
      </c>
      <c r="AQ39" s="1000"/>
      <c r="AR39" s="1000"/>
      <c r="AS39" s="1000"/>
      <c r="AT39" s="1000"/>
      <c r="AU39" s="1000" t="s">
        <v>558</v>
      </c>
      <c r="AV39" s="1000"/>
      <c r="AW39" s="1000"/>
      <c r="AX39" s="1000"/>
      <c r="AY39" s="1000"/>
      <c r="AZ39" s="1071" t="s">
        <v>570</v>
      </c>
      <c r="BA39" s="1071"/>
      <c r="BB39" s="1071"/>
      <c r="BC39" s="1071"/>
      <c r="BD39" s="1071"/>
      <c r="BE39" s="1061" t="s">
        <v>388</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71"/>
      <c r="AV40" s="1071"/>
      <c r="AW40" s="1071"/>
      <c r="AX40" s="1071"/>
      <c r="AY40" s="1071"/>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1386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397</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552</v>
      </c>
      <c r="C68" s="1015"/>
      <c r="D68" s="1015"/>
      <c r="E68" s="1015"/>
      <c r="F68" s="1015"/>
      <c r="G68" s="1015"/>
      <c r="H68" s="1015"/>
      <c r="I68" s="1015"/>
      <c r="J68" s="1015"/>
      <c r="K68" s="1015"/>
      <c r="L68" s="1015"/>
      <c r="M68" s="1015"/>
      <c r="N68" s="1015"/>
      <c r="O68" s="1015"/>
      <c r="P68" s="1016"/>
      <c r="Q68" s="1017">
        <v>1243</v>
      </c>
      <c r="R68" s="1011"/>
      <c r="S68" s="1011"/>
      <c r="T68" s="1011"/>
      <c r="U68" s="1011"/>
      <c r="V68" s="1011">
        <v>1230</v>
      </c>
      <c r="W68" s="1011"/>
      <c r="X68" s="1011"/>
      <c r="Y68" s="1011"/>
      <c r="Z68" s="1011"/>
      <c r="AA68" s="1011">
        <v>13</v>
      </c>
      <c r="AB68" s="1011"/>
      <c r="AC68" s="1011"/>
      <c r="AD68" s="1011"/>
      <c r="AE68" s="1011"/>
      <c r="AF68" s="1011">
        <v>13</v>
      </c>
      <c r="AG68" s="1011"/>
      <c r="AH68" s="1011"/>
      <c r="AI68" s="1011"/>
      <c r="AJ68" s="1011"/>
      <c r="AK68" s="1011">
        <v>12</v>
      </c>
      <c r="AL68" s="1011"/>
      <c r="AM68" s="1011"/>
      <c r="AN68" s="1011"/>
      <c r="AO68" s="1011"/>
      <c r="AP68" s="1011">
        <v>1828</v>
      </c>
      <c r="AQ68" s="1011"/>
      <c r="AR68" s="1011"/>
      <c r="AS68" s="1011"/>
      <c r="AT68" s="1011"/>
      <c r="AU68" s="1011">
        <v>1456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553</v>
      </c>
      <c r="C69" s="1004"/>
      <c r="D69" s="1004"/>
      <c r="E69" s="1004"/>
      <c r="F69" s="1004"/>
      <c r="G69" s="1004"/>
      <c r="H69" s="1004"/>
      <c r="I69" s="1004"/>
      <c r="J69" s="1004"/>
      <c r="K69" s="1004"/>
      <c r="L69" s="1004"/>
      <c r="M69" s="1004"/>
      <c r="N69" s="1004"/>
      <c r="O69" s="1004"/>
      <c r="P69" s="1005"/>
      <c r="Q69" s="1006">
        <v>11787</v>
      </c>
      <c r="R69" s="1000"/>
      <c r="S69" s="1000"/>
      <c r="T69" s="1000"/>
      <c r="U69" s="1000"/>
      <c r="V69" s="1000">
        <v>11536</v>
      </c>
      <c r="W69" s="1000"/>
      <c r="X69" s="1000"/>
      <c r="Y69" s="1000"/>
      <c r="Z69" s="1000"/>
      <c r="AA69" s="1000">
        <v>251</v>
      </c>
      <c r="AB69" s="1000"/>
      <c r="AC69" s="1000"/>
      <c r="AD69" s="1000"/>
      <c r="AE69" s="1000"/>
      <c r="AF69" s="1000">
        <v>251</v>
      </c>
      <c r="AG69" s="1000"/>
      <c r="AH69" s="1000"/>
      <c r="AI69" s="1000"/>
      <c r="AJ69" s="1000"/>
      <c r="AK69" s="1000">
        <v>1690</v>
      </c>
      <c r="AL69" s="1000"/>
      <c r="AM69" s="1000"/>
      <c r="AN69" s="1000"/>
      <c r="AO69" s="1000"/>
      <c r="AP69" s="1000" t="s">
        <v>572</v>
      </c>
      <c r="AQ69" s="1000"/>
      <c r="AR69" s="1000"/>
      <c r="AS69" s="1000"/>
      <c r="AT69" s="1000"/>
      <c r="AU69" s="1000" t="s">
        <v>559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554</v>
      </c>
      <c r="C70" s="1004"/>
      <c r="D70" s="1004"/>
      <c r="E70" s="1004"/>
      <c r="F70" s="1004"/>
      <c r="G70" s="1004"/>
      <c r="H70" s="1004"/>
      <c r="I70" s="1004"/>
      <c r="J70" s="1004"/>
      <c r="K70" s="1004"/>
      <c r="L70" s="1004"/>
      <c r="M70" s="1004"/>
      <c r="N70" s="1004"/>
      <c r="O70" s="1004"/>
      <c r="P70" s="1005"/>
      <c r="Q70" s="1006">
        <v>26</v>
      </c>
      <c r="R70" s="1000"/>
      <c r="S70" s="1000"/>
      <c r="T70" s="1000"/>
      <c r="U70" s="1000"/>
      <c r="V70" s="1000">
        <v>25</v>
      </c>
      <c r="W70" s="1000"/>
      <c r="X70" s="1000"/>
      <c r="Y70" s="1000"/>
      <c r="Z70" s="1000"/>
      <c r="AA70" s="1000">
        <v>1</v>
      </c>
      <c r="AB70" s="1000"/>
      <c r="AC70" s="1000"/>
      <c r="AD70" s="1000"/>
      <c r="AE70" s="1000"/>
      <c r="AF70" s="1000">
        <v>1</v>
      </c>
      <c r="AG70" s="1000"/>
      <c r="AH70" s="1000"/>
      <c r="AI70" s="1000"/>
      <c r="AJ70" s="1000"/>
      <c r="AK70" s="1000">
        <v>2</v>
      </c>
      <c r="AL70" s="1000"/>
      <c r="AM70" s="1000"/>
      <c r="AN70" s="1000"/>
      <c r="AO70" s="1000"/>
      <c r="AP70" s="1000" t="s">
        <v>558</v>
      </c>
      <c r="AQ70" s="1000"/>
      <c r="AR70" s="1000"/>
      <c r="AS70" s="1000"/>
      <c r="AT70" s="1000"/>
      <c r="AU70" s="1000" t="s">
        <v>558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555</v>
      </c>
      <c r="C71" s="1004"/>
      <c r="D71" s="1004"/>
      <c r="E71" s="1004"/>
      <c r="F71" s="1004"/>
      <c r="G71" s="1004"/>
      <c r="H71" s="1004"/>
      <c r="I71" s="1004"/>
      <c r="J71" s="1004"/>
      <c r="K71" s="1004"/>
      <c r="L71" s="1004"/>
      <c r="M71" s="1004"/>
      <c r="N71" s="1004"/>
      <c r="O71" s="1004"/>
      <c r="P71" s="1005"/>
      <c r="Q71" s="1006">
        <v>6316</v>
      </c>
      <c r="R71" s="1000"/>
      <c r="S71" s="1000"/>
      <c r="T71" s="1000"/>
      <c r="U71" s="1000"/>
      <c r="V71" s="1000">
        <v>6286</v>
      </c>
      <c r="W71" s="1000"/>
      <c r="X71" s="1000"/>
      <c r="Y71" s="1000"/>
      <c r="Z71" s="1000"/>
      <c r="AA71" s="1000">
        <v>30</v>
      </c>
      <c r="AB71" s="1000"/>
      <c r="AC71" s="1000"/>
      <c r="AD71" s="1000"/>
      <c r="AE71" s="1000"/>
      <c r="AF71" s="1000">
        <v>30</v>
      </c>
      <c r="AG71" s="1000"/>
      <c r="AH71" s="1000"/>
      <c r="AI71" s="1000"/>
      <c r="AJ71" s="1000"/>
      <c r="AK71" s="1000">
        <v>171</v>
      </c>
      <c r="AL71" s="1000"/>
      <c r="AM71" s="1000"/>
      <c r="AN71" s="1000"/>
      <c r="AO71" s="1000"/>
      <c r="AP71" s="1000" t="s">
        <v>558</v>
      </c>
      <c r="AQ71" s="1000"/>
      <c r="AR71" s="1000"/>
      <c r="AS71" s="1000"/>
      <c r="AT71" s="1000"/>
      <c r="AU71" s="1000" t="s">
        <v>558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556</v>
      </c>
      <c r="C72" s="1004"/>
      <c r="D72" s="1004"/>
      <c r="E72" s="1004"/>
      <c r="F72" s="1004"/>
      <c r="G72" s="1004"/>
      <c r="H72" s="1004"/>
      <c r="I72" s="1004"/>
      <c r="J72" s="1004"/>
      <c r="K72" s="1004"/>
      <c r="L72" s="1004"/>
      <c r="M72" s="1004"/>
      <c r="N72" s="1004"/>
      <c r="O72" s="1004"/>
      <c r="P72" s="1005"/>
      <c r="Q72" s="1006">
        <v>290</v>
      </c>
      <c r="R72" s="1000"/>
      <c r="S72" s="1000"/>
      <c r="T72" s="1000"/>
      <c r="U72" s="1000"/>
      <c r="V72" s="1000">
        <v>253</v>
      </c>
      <c r="W72" s="1000"/>
      <c r="X72" s="1000"/>
      <c r="Y72" s="1000"/>
      <c r="Z72" s="1000"/>
      <c r="AA72" s="1000">
        <v>37</v>
      </c>
      <c r="AB72" s="1000"/>
      <c r="AC72" s="1000"/>
      <c r="AD72" s="1000"/>
      <c r="AE72" s="1000"/>
      <c r="AF72" s="1000">
        <v>37</v>
      </c>
      <c r="AG72" s="1000"/>
      <c r="AH72" s="1000"/>
      <c r="AI72" s="1000"/>
      <c r="AJ72" s="1000"/>
      <c r="AK72" s="1000">
        <v>26</v>
      </c>
      <c r="AL72" s="1000"/>
      <c r="AM72" s="1000"/>
      <c r="AN72" s="1000"/>
      <c r="AO72" s="1000"/>
      <c r="AP72" s="1000" t="s">
        <v>573</v>
      </c>
      <c r="AQ72" s="1000"/>
      <c r="AR72" s="1000"/>
      <c r="AS72" s="1000"/>
      <c r="AT72" s="1000"/>
      <c r="AU72" s="1000" t="s">
        <v>558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557</v>
      </c>
      <c r="C73" s="1004"/>
      <c r="D73" s="1004"/>
      <c r="E73" s="1004"/>
      <c r="F73" s="1004"/>
      <c r="G73" s="1004"/>
      <c r="H73" s="1004"/>
      <c r="I73" s="1004"/>
      <c r="J73" s="1004"/>
      <c r="K73" s="1004"/>
      <c r="L73" s="1004"/>
      <c r="M73" s="1004"/>
      <c r="N73" s="1004"/>
      <c r="O73" s="1004"/>
      <c r="P73" s="1005"/>
      <c r="Q73" s="1006">
        <v>110694</v>
      </c>
      <c r="R73" s="1000"/>
      <c r="S73" s="1000"/>
      <c r="T73" s="1000"/>
      <c r="U73" s="1000"/>
      <c r="V73" s="1000">
        <v>107375</v>
      </c>
      <c r="W73" s="1000"/>
      <c r="X73" s="1000"/>
      <c r="Y73" s="1000"/>
      <c r="Z73" s="1000"/>
      <c r="AA73" s="1000">
        <v>3318</v>
      </c>
      <c r="AB73" s="1000"/>
      <c r="AC73" s="1000"/>
      <c r="AD73" s="1000"/>
      <c r="AE73" s="1000"/>
      <c r="AF73" s="1000">
        <v>3318</v>
      </c>
      <c r="AG73" s="1000"/>
      <c r="AH73" s="1000"/>
      <c r="AI73" s="1000"/>
      <c r="AJ73" s="1000"/>
      <c r="AK73" s="1000" t="s">
        <v>559</v>
      </c>
      <c r="AL73" s="1000"/>
      <c r="AM73" s="1000"/>
      <c r="AN73" s="1000"/>
      <c r="AO73" s="1000"/>
      <c r="AP73" s="1000" t="s">
        <v>562</v>
      </c>
      <c r="AQ73" s="1000"/>
      <c r="AR73" s="1000"/>
      <c r="AS73" s="1000"/>
      <c r="AT73" s="1000"/>
      <c r="AU73" s="1000" t="s">
        <v>573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4715510</v>
      </c>
      <c r="AB110" s="916"/>
      <c r="AC110" s="916"/>
      <c r="AD110" s="916"/>
      <c r="AE110" s="917"/>
      <c r="AF110" s="918">
        <v>4684362</v>
      </c>
      <c r="AG110" s="916"/>
      <c r="AH110" s="916"/>
      <c r="AI110" s="916"/>
      <c r="AJ110" s="917"/>
      <c r="AK110" s="918">
        <v>4932060</v>
      </c>
      <c r="AL110" s="916"/>
      <c r="AM110" s="916"/>
      <c r="AN110" s="916"/>
      <c r="AO110" s="917"/>
      <c r="AP110" s="919">
        <v>30.7</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54724388</v>
      </c>
      <c r="BR110" s="863"/>
      <c r="BS110" s="863"/>
      <c r="BT110" s="863"/>
      <c r="BU110" s="863"/>
      <c r="BV110" s="863">
        <v>56216801</v>
      </c>
      <c r="BW110" s="863"/>
      <c r="BX110" s="863"/>
      <c r="BY110" s="863"/>
      <c r="BZ110" s="863"/>
      <c r="CA110" s="863">
        <v>55886013</v>
      </c>
      <c r="CB110" s="863"/>
      <c r="CC110" s="863"/>
      <c r="CD110" s="863"/>
      <c r="CE110" s="863"/>
      <c r="CF110" s="887">
        <v>348.3</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16667</v>
      </c>
      <c r="AB112" s="798"/>
      <c r="AC112" s="798"/>
      <c r="AD112" s="798"/>
      <c r="AE112" s="799"/>
      <c r="AF112" s="800">
        <v>16667</v>
      </c>
      <c r="AG112" s="798"/>
      <c r="AH112" s="798"/>
      <c r="AI112" s="798"/>
      <c r="AJ112" s="799"/>
      <c r="AK112" s="800">
        <v>16667</v>
      </c>
      <c r="AL112" s="798"/>
      <c r="AM112" s="798"/>
      <c r="AN112" s="798"/>
      <c r="AO112" s="799"/>
      <c r="AP112" s="845">
        <v>0.1</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16474373</v>
      </c>
      <c r="BR112" s="835"/>
      <c r="BS112" s="835"/>
      <c r="BT112" s="835"/>
      <c r="BU112" s="835"/>
      <c r="BV112" s="835">
        <v>16034266</v>
      </c>
      <c r="BW112" s="835"/>
      <c r="BX112" s="835"/>
      <c r="BY112" s="835"/>
      <c r="BZ112" s="835"/>
      <c r="CA112" s="835">
        <v>15310123</v>
      </c>
      <c r="CB112" s="835"/>
      <c r="CC112" s="835"/>
      <c r="CD112" s="835"/>
      <c r="CE112" s="835"/>
      <c r="CF112" s="896">
        <v>95.4</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1036221</v>
      </c>
      <c r="AB113" s="944"/>
      <c r="AC113" s="944"/>
      <c r="AD113" s="944"/>
      <c r="AE113" s="945"/>
      <c r="AF113" s="946">
        <v>1039648</v>
      </c>
      <c r="AG113" s="944"/>
      <c r="AH113" s="944"/>
      <c r="AI113" s="944"/>
      <c r="AJ113" s="945"/>
      <c r="AK113" s="946">
        <v>1086253</v>
      </c>
      <c r="AL113" s="944"/>
      <c r="AM113" s="944"/>
      <c r="AN113" s="944"/>
      <c r="AO113" s="945"/>
      <c r="AP113" s="947">
        <v>6.8</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2153090</v>
      </c>
      <c r="BR113" s="835"/>
      <c r="BS113" s="835"/>
      <c r="BT113" s="835"/>
      <c r="BU113" s="835"/>
      <c r="BV113" s="835">
        <v>1807108</v>
      </c>
      <c r="BW113" s="835"/>
      <c r="BX113" s="835"/>
      <c r="BY113" s="835"/>
      <c r="BZ113" s="835"/>
      <c r="CA113" s="835">
        <v>1456046</v>
      </c>
      <c r="CB113" s="835"/>
      <c r="CC113" s="835"/>
      <c r="CD113" s="835"/>
      <c r="CE113" s="835"/>
      <c r="CF113" s="896">
        <v>9.1</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378784</v>
      </c>
      <c r="AB114" s="798"/>
      <c r="AC114" s="798"/>
      <c r="AD114" s="798"/>
      <c r="AE114" s="799"/>
      <c r="AF114" s="800">
        <v>378747</v>
      </c>
      <c r="AG114" s="798"/>
      <c r="AH114" s="798"/>
      <c r="AI114" s="798"/>
      <c r="AJ114" s="799"/>
      <c r="AK114" s="800">
        <v>378715</v>
      </c>
      <c r="AL114" s="798"/>
      <c r="AM114" s="798"/>
      <c r="AN114" s="798"/>
      <c r="AO114" s="799"/>
      <c r="AP114" s="845">
        <v>2.4</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5098484</v>
      </c>
      <c r="BR114" s="835"/>
      <c r="BS114" s="835"/>
      <c r="BT114" s="835"/>
      <c r="BU114" s="835"/>
      <c r="BV114" s="835">
        <v>4927238</v>
      </c>
      <c r="BW114" s="835"/>
      <c r="BX114" s="835"/>
      <c r="BY114" s="835"/>
      <c r="BZ114" s="835"/>
      <c r="CA114" s="835">
        <v>4971028</v>
      </c>
      <c r="CB114" s="835"/>
      <c r="CC114" s="835"/>
      <c r="CD114" s="835"/>
      <c r="CE114" s="835"/>
      <c r="CF114" s="896">
        <v>31</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5310</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6152492</v>
      </c>
      <c r="AB117" s="930"/>
      <c r="AC117" s="930"/>
      <c r="AD117" s="930"/>
      <c r="AE117" s="931"/>
      <c r="AF117" s="932">
        <v>6119424</v>
      </c>
      <c r="AG117" s="930"/>
      <c r="AH117" s="930"/>
      <c r="AI117" s="930"/>
      <c r="AJ117" s="931"/>
      <c r="AK117" s="932">
        <v>6413695</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78450335</v>
      </c>
      <c r="BR119" s="866"/>
      <c r="BS119" s="866"/>
      <c r="BT119" s="866"/>
      <c r="BU119" s="866"/>
      <c r="BV119" s="866">
        <v>78985413</v>
      </c>
      <c r="BW119" s="866"/>
      <c r="BX119" s="866"/>
      <c r="BY119" s="866"/>
      <c r="BZ119" s="866"/>
      <c r="CA119" s="866">
        <v>77623210</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10177740</v>
      </c>
      <c r="BR120" s="863"/>
      <c r="BS120" s="863"/>
      <c r="BT120" s="863"/>
      <c r="BU120" s="863"/>
      <c r="BV120" s="863">
        <v>11559051</v>
      </c>
      <c r="BW120" s="863"/>
      <c r="BX120" s="863"/>
      <c r="BY120" s="863"/>
      <c r="BZ120" s="863"/>
      <c r="CA120" s="863">
        <v>12618831</v>
      </c>
      <c r="CB120" s="863"/>
      <c r="CC120" s="863"/>
      <c r="CD120" s="863"/>
      <c r="CE120" s="863"/>
      <c r="CF120" s="887">
        <v>78.599999999999994</v>
      </c>
      <c r="CG120" s="888"/>
      <c r="CH120" s="888"/>
      <c r="CI120" s="888"/>
      <c r="CJ120" s="888"/>
      <c r="CK120" s="889" t="s">
        <v>443</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5121457</v>
      </c>
      <c r="DH120" s="863"/>
      <c r="DI120" s="863"/>
      <c r="DJ120" s="863"/>
      <c r="DK120" s="863"/>
      <c r="DL120" s="863">
        <v>5072394</v>
      </c>
      <c r="DM120" s="863"/>
      <c r="DN120" s="863"/>
      <c r="DO120" s="863"/>
      <c r="DP120" s="863"/>
      <c r="DQ120" s="863">
        <v>4875531</v>
      </c>
      <c r="DR120" s="863"/>
      <c r="DS120" s="863"/>
      <c r="DT120" s="863"/>
      <c r="DU120" s="863"/>
      <c r="DV120" s="864">
        <v>30.4</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1951320</v>
      </c>
      <c r="BR121" s="835"/>
      <c r="BS121" s="835"/>
      <c r="BT121" s="835"/>
      <c r="BU121" s="835"/>
      <c r="BV121" s="835">
        <v>1821710</v>
      </c>
      <c r="BW121" s="835"/>
      <c r="BX121" s="835"/>
      <c r="BY121" s="835"/>
      <c r="BZ121" s="835"/>
      <c r="CA121" s="835">
        <v>1760374</v>
      </c>
      <c r="CB121" s="835"/>
      <c r="CC121" s="835"/>
      <c r="CD121" s="835"/>
      <c r="CE121" s="835"/>
      <c r="CF121" s="896">
        <v>11</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4814463</v>
      </c>
      <c r="DH121" s="835"/>
      <c r="DI121" s="835"/>
      <c r="DJ121" s="835"/>
      <c r="DK121" s="835"/>
      <c r="DL121" s="835">
        <v>4727713</v>
      </c>
      <c r="DM121" s="835"/>
      <c r="DN121" s="835"/>
      <c r="DO121" s="835"/>
      <c r="DP121" s="835"/>
      <c r="DQ121" s="835">
        <v>4624577</v>
      </c>
      <c r="DR121" s="835"/>
      <c r="DS121" s="835"/>
      <c r="DT121" s="835"/>
      <c r="DU121" s="835"/>
      <c r="DV121" s="812">
        <v>28.8</v>
      </c>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49087606</v>
      </c>
      <c r="BR122" s="866"/>
      <c r="BS122" s="866"/>
      <c r="BT122" s="866"/>
      <c r="BU122" s="866"/>
      <c r="BV122" s="866">
        <v>50403511</v>
      </c>
      <c r="BW122" s="866"/>
      <c r="BX122" s="866"/>
      <c r="BY122" s="866"/>
      <c r="BZ122" s="866"/>
      <c r="CA122" s="866">
        <v>49973801</v>
      </c>
      <c r="CB122" s="866"/>
      <c r="CC122" s="866"/>
      <c r="CD122" s="866"/>
      <c r="CE122" s="866"/>
      <c r="CF122" s="867">
        <v>311.39999999999998</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4559516</v>
      </c>
      <c r="DH122" s="835"/>
      <c r="DI122" s="835"/>
      <c r="DJ122" s="835"/>
      <c r="DK122" s="835"/>
      <c r="DL122" s="835">
        <v>4441163</v>
      </c>
      <c r="DM122" s="835"/>
      <c r="DN122" s="835"/>
      <c r="DO122" s="835"/>
      <c r="DP122" s="835"/>
      <c r="DQ122" s="835">
        <v>4285476</v>
      </c>
      <c r="DR122" s="835"/>
      <c r="DS122" s="835"/>
      <c r="DT122" s="835"/>
      <c r="DU122" s="835"/>
      <c r="DV122" s="812">
        <v>26.7</v>
      </c>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5309</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61216666</v>
      </c>
      <c r="BR123" s="854"/>
      <c r="BS123" s="854"/>
      <c r="BT123" s="854"/>
      <c r="BU123" s="854"/>
      <c r="BV123" s="854">
        <v>63784272</v>
      </c>
      <c r="BW123" s="854"/>
      <c r="BX123" s="854"/>
      <c r="BY123" s="854"/>
      <c r="BZ123" s="854"/>
      <c r="CA123" s="854">
        <v>64353006</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1319022</v>
      </c>
      <c r="DH123" s="798"/>
      <c r="DI123" s="798"/>
      <c r="DJ123" s="798"/>
      <c r="DK123" s="799"/>
      <c r="DL123" s="800">
        <v>1189046</v>
      </c>
      <c r="DM123" s="798"/>
      <c r="DN123" s="798"/>
      <c r="DO123" s="798"/>
      <c r="DP123" s="799"/>
      <c r="DQ123" s="800">
        <v>1063973</v>
      </c>
      <c r="DR123" s="798"/>
      <c r="DS123" s="798"/>
      <c r="DT123" s="798"/>
      <c r="DU123" s="799"/>
      <c r="DV123" s="845">
        <v>6.6</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106.5</v>
      </c>
      <c r="BR124" s="852"/>
      <c r="BS124" s="852"/>
      <c r="BT124" s="852"/>
      <c r="BU124" s="852"/>
      <c r="BV124" s="852">
        <v>93.1</v>
      </c>
      <c r="BW124" s="852"/>
      <c r="BX124" s="852"/>
      <c r="BY124" s="852"/>
      <c r="BZ124" s="852"/>
      <c r="CA124" s="852">
        <v>82.6</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659915</v>
      </c>
      <c r="DH124" s="781"/>
      <c r="DI124" s="781"/>
      <c r="DJ124" s="781"/>
      <c r="DK124" s="782"/>
      <c r="DL124" s="783">
        <v>603950</v>
      </c>
      <c r="DM124" s="781"/>
      <c r="DN124" s="781"/>
      <c r="DO124" s="781"/>
      <c r="DP124" s="782"/>
      <c r="DQ124" s="783">
        <v>460566</v>
      </c>
      <c r="DR124" s="781"/>
      <c r="DS124" s="781"/>
      <c r="DT124" s="781"/>
      <c r="DU124" s="782"/>
      <c r="DV124" s="869">
        <v>2.9</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180101</v>
      </c>
      <c r="AB128" s="819"/>
      <c r="AC128" s="819"/>
      <c r="AD128" s="819"/>
      <c r="AE128" s="820"/>
      <c r="AF128" s="821">
        <v>181607</v>
      </c>
      <c r="AG128" s="819"/>
      <c r="AH128" s="819"/>
      <c r="AI128" s="819"/>
      <c r="AJ128" s="820"/>
      <c r="AK128" s="821">
        <v>194488</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12.44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20515263</v>
      </c>
      <c r="AB129" s="798"/>
      <c r="AC129" s="798"/>
      <c r="AD129" s="798"/>
      <c r="AE129" s="799"/>
      <c r="AF129" s="800">
        <v>20720165</v>
      </c>
      <c r="AG129" s="798"/>
      <c r="AH129" s="798"/>
      <c r="AI129" s="798"/>
      <c r="AJ129" s="799"/>
      <c r="AK129" s="800">
        <v>20621855</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17.440000000000001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4347520</v>
      </c>
      <c r="AB130" s="798"/>
      <c r="AC130" s="798"/>
      <c r="AD130" s="798"/>
      <c r="AE130" s="799"/>
      <c r="AF130" s="800">
        <v>4392699</v>
      </c>
      <c r="AG130" s="798"/>
      <c r="AH130" s="798"/>
      <c r="AI130" s="798"/>
      <c r="AJ130" s="799"/>
      <c r="AK130" s="800">
        <v>4574879</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16167743</v>
      </c>
      <c r="AB131" s="781"/>
      <c r="AC131" s="781"/>
      <c r="AD131" s="781"/>
      <c r="AE131" s="782"/>
      <c r="AF131" s="783">
        <v>16327466</v>
      </c>
      <c r="AG131" s="781"/>
      <c r="AH131" s="781"/>
      <c r="AI131" s="781"/>
      <c r="AJ131" s="782"/>
      <c r="AK131" s="783">
        <v>16046976</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82.6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10.050079350000001</v>
      </c>
      <c r="AB132" s="761"/>
      <c r="AC132" s="761"/>
      <c r="AD132" s="761"/>
      <c r="AE132" s="762"/>
      <c r="AF132" s="763">
        <v>9.4633055739999996</v>
      </c>
      <c r="AG132" s="761"/>
      <c r="AH132" s="761"/>
      <c r="AI132" s="761"/>
      <c r="AJ132" s="762"/>
      <c r="AK132" s="763">
        <v>10.246964910000001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12</v>
      </c>
      <c r="AB133" s="740"/>
      <c r="AC133" s="740"/>
      <c r="AD133" s="740"/>
      <c r="AE133" s="741"/>
      <c r="AF133" s="739">
        <v>10.6</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C51" sqref="AC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5875649</v>
      </c>
      <c r="L9" s="266">
        <v>104844</v>
      </c>
      <c r="M9" s="267">
        <v>57713</v>
      </c>
      <c r="N9" s="268">
        <v>81.7</v>
      </c>
    </row>
    <row r="10" spans="1:16">
      <c r="A10" s="250"/>
      <c r="B10" s="246"/>
      <c r="C10" s="246"/>
      <c r="D10" s="246"/>
      <c r="E10" s="246"/>
      <c r="F10" s="246"/>
      <c r="G10" s="1166" t="s">
        <v>481</v>
      </c>
      <c r="H10" s="1167"/>
      <c r="I10" s="1167"/>
      <c r="J10" s="1168"/>
      <c r="K10" s="269">
        <v>275359</v>
      </c>
      <c r="L10" s="270">
        <v>4913</v>
      </c>
      <c r="M10" s="271">
        <v>3737</v>
      </c>
      <c r="N10" s="272">
        <v>31.5</v>
      </c>
    </row>
    <row r="11" spans="1:16" ht="13.5" customHeight="1">
      <c r="A11" s="250"/>
      <c r="B11" s="246"/>
      <c r="C11" s="246"/>
      <c r="D11" s="246"/>
      <c r="E11" s="246"/>
      <c r="F11" s="246"/>
      <c r="G11" s="1166" t="s">
        <v>482</v>
      </c>
      <c r="H11" s="1167"/>
      <c r="I11" s="1167"/>
      <c r="J11" s="1168"/>
      <c r="K11" s="269">
        <v>45029</v>
      </c>
      <c r="L11" s="270">
        <v>803</v>
      </c>
      <c r="M11" s="271">
        <v>6346</v>
      </c>
      <c r="N11" s="272">
        <v>-87.3</v>
      </c>
    </row>
    <row r="12" spans="1:16" ht="13.5" customHeight="1">
      <c r="A12" s="250"/>
      <c r="B12" s="246"/>
      <c r="C12" s="246"/>
      <c r="D12" s="246"/>
      <c r="E12" s="246"/>
      <c r="F12" s="246"/>
      <c r="G12" s="1166" t="s">
        <v>483</v>
      </c>
      <c r="H12" s="1167"/>
      <c r="I12" s="1167"/>
      <c r="J12" s="1168"/>
      <c r="K12" s="269">
        <v>5342</v>
      </c>
      <c r="L12" s="270">
        <v>95</v>
      </c>
      <c r="M12" s="271">
        <v>800</v>
      </c>
      <c r="N12" s="272">
        <v>-88.1</v>
      </c>
    </row>
    <row r="13" spans="1:16" ht="13.5" customHeight="1">
      <c r="A13" s="250"/>
      <c r="B13" s="246"/>
      <c r="C13" s="246"/>
      <c r="D13" s="246"/>
      <c r="E13" s="246"/>
      <c r="F13" s="246"/>
      <c r="G13" s="1166" t="s">
        <v>484</v>
      </c>
      <c r="H13" s="1167"/>
      <c r="I13" s="1167"/>
      <c r="J13" s="1168"/>
      <c r="K13" s="269" t="s">
        <v>485</v>
      </c>
      <c r="L13" s="270" t="s">
        <v>485</v>
      </c>
      <c r="M13" s="271">
        <v>1</v>
      </c>
      <c r="N13" s="272" t="s">
        <v>485</v>
      </c>
    </row>
    <row r="14" spans="1:16" ht="13.5" customHeight="1">
      <c r="A14" s="250"/>
      <c r="B14" s="246"/>
      <c r="C14" s="246"/>
      <c r="D14" s="246"/>
      <c r="E14" s="246"/>
      <c r="F14" s="246"/>
      <c r="G14" s="1166" t="s">
        <v>486</v>
      </c>
      <c r="H14" s="1167"/>
      <c r="I14" s="1167"/>
      <c r="J14" s="1168"/>
      <c r="K14" s="269">
        <v>192667</v>
      </c>
      <c r="L14" s="270">
        <v>3438</v>
      </c>
      <c r="M14" s="271">
        <v>2571</v>
      </c>
      <c r="N14" s="272">
        <v>33.700000000000003</v>
      </c>
    </row>
    <row r="15" spans="1:16" ht="13.5" customHeight="1">
      <c r="A15" s="250"/>
      <c r="B15" s="246"/>
      <c r="C15" s="246"/>
      <c r="D15" s="246"/>
      <c r="E15" s="246"/>
      <c r="F15" s="246"/>
      <c r="G15" s="1166" t="s">
        <v>487</v>
      </c>
      <c r="H15" s="1167"/>
      <c r="I15" s="1167"/>
      <c r="J15" s="1168"/>
      <c r="K15" s="269">
        <v>69638</v>
      </c>
      <c r="L15" s="270">
        <v>1243</v>
      </c>
      <c r="M15" s="271">
        <v>1342</v>
      </c>
      <c r="N15" s="272">
        <v>-7.4</v>
      </c>
    </row>
    <row r="16" spans="1:16">
      <c r="A16" s="250"/>
      <c r="B16" s="246"/>
      <c r="C16" s="246"/>
      <c r="D16" s="246"/>
      <c r="E16" s="246"/>
      <c r="F16" s="246"/>
      <c r="G16" s="1169" t="s">
        <v>488</v>
      </c>
      <c r="H16" s="1170"/>
      <c r="I16" s="1170"/>
      <c r="J16" s="1171"/>
      <c r="K16" s="270">
        <v>-507021</v>
      </c>
      <c r="L16" s="270">
        <v>-9047</v>
      </c>
      <c r="M16" s="271">
        <v>-4975</v>
      </c>
      <c r="N16" s="272">
        <v>81.8</v>
      </c>
    </row>
    <row r="17" spans="1:16">
      <c r="A17" s="250"/>
      <c r="B17" s="246"/>
      <c r="C17" s="246"/>
      <c r="D17" s="246"/>
      <c r="E17" s="246"/>
      <c r="F17" s="246"/>
      <c r="G17" s="1169" t="s">
        <v>171</v>
      </c>
      <c r="H17" s="1170"/>
      <c r="I17" s="1170"/>
      <c r="J17" s="1171"/>
      <c r="K17" s="270">
        <v>5956663</v>
      </c>
      <c r="L17" s="270">
        <v>106289</v>
      </c>
      <c r="M17" s="271">
        <v>67535</v>
      </c>
      <c r="N17" s="272">
        <v>57.4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10.88</v>
      </c>
      <c r="L21" s="283">
        <v>6.24</v>
      </c>
      <c r="M21" s="284">
        <v>4.6399999999999997</v>
      </c>
      <c r="N21" s="251"/>
      <c r="O21" s="285"/>
      <c r="P21" s="281"/>
    </row>
    <row r="22" spans="1:16" s="286" customFormat="1">
      <c r="A22" s="281"/>
      <c r="B22" s="251"/>
      <c r="C22" s="251"/>
      <c r="D22" s="251"/>
      <c r="E22" s="251"/>
      <c r="F22" s="251"/>
      <c r="G22" s="1163" t="s">
        <v>494</v>
      </c>
      <c r="H22" s="1164"/>
      <c r="I22" s="1164"/>
      <c r="J22" s="1165"/>
      <c r="K22" s="287">
        <v>97.4</v>
      </c>
      <c r="L22" s="288">
        <v>98.7</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4932060</v>
      </c>
      <c r="L32" s="296">
        <v>88006</v>
      </c>
      <c r="M32" s="297">
        <v>35267</v>
      </c>
      <c r="N32" s="298">
        <v>149.5</v>
      </c>
    </row>
    <row r="33" spans="1:16" ht="13.5" customHeight="1">
      <c r="A33" s="250"/>
      <c r="B33" s="246"/>
      <c r="C33" s="246"/>
      <c r="D33" s="246"/>
      <c r="E33" s="246"/>
      <c r="F33" s="246"/>
      <c r="G33" s="1154" t="s">
        <v>499</v>
      </c>
      <c r="H33" s="1155"/>
      <c r="I33" s="1155"/>
      <c r="J33" s="1156"/>
      <c r="K33" s="296" t="s">
        <v>485</v>
      </c>
      <c r="L33" s="296" t="s">
        <v>485</v>
      </c>
      <c r="M33" s="297">
        <v>1</v>
      </c>
      <c r="N33" s="298" t="s">
        <v>485</v>
      </c>
    </row>
    <row r="34" spans="1:16" ht="27" customHeight="1">
      <c r="A34" s="250"/>
      <c r="B34" s="246"/>
      <c r="C34" s="246"/>
      <c r="D34" s="246"/>
      <c r="E34" s="246"/>
      <c r="F34" s="246"/>
      <c r="G34" s="1154" t="s">
        <v>500</v>
      </c>
      <c r="H34" s="1155"/>
      <c r="I34" s="1155"/>
      <c r="J34" s="1156"/>
      <c r="K34" s="296">
        <v>16667</v>
      </c>
      <c r="L34" s="296">
        <v>297</v>
      </c>
      <c r="M34" s="297">
        <v>49</v>
      </c>
      <c r="N34" s="298">
        <v>506.1</v>
      </c>
    </row>
    <row r="35" spans="1:16" ht="27" customHeight="1">
      <c r="A35" s="250"/>
      <c r="B35" s="246"/>
      <c r="C35" s="246"/>
      <c r="D35" s="246"/>
      <c r="E35" s="246"/>
      <c r="F35" s="246"/>
      <c r="G35" s="1154" t="s">
        <v>501</v>
      </c>
      <c r="H35" s="1155"/>
      <c r="I35" s="1155"/>
      <c r="J35" s="1156"/>
      <c r="K35" s="296">
        <v>1086253</v>
      </c>
      <c r="L35" s="296">
        <v>19383</v>
      </c>
      <c r="M35" s="297">
        <v>9709</v>
      </c>
      <c r="N35" s="298">
        <v>99.6</v>
      </c>
    </row>
    <row r="36" spans="1:16" ht="27" customHeight="1">
      <c r="A36" s="250"/>
      <c r="B36" s="246"/>
      <c r="C36" s="246"/>
      <c r="D36" s="246"/>
      <c r="E36" s="246"/>
      <c r="F36" s="246"/>
      <c r="G36" s="1154" t="s">
        <v>502</v>
      </c>
      <c r="H36" s="1155"/>
      <c r="I36" s="1155"/>
      <c r="J36" s="1156"/>
      <c r="K36" s="296">
        <v>378715</v>
      </c>
      <c r="L36" s="296">
        <v>6758</v>
      </c>
      <c r="M36" s="297">
        <v>2367</v>
      </c>
      <c r="N36" s="298">
        <v>185.5</v>
      </c>
    </row>
    <row r="37" spans="1:16" ht="13.5" customHeight="1">
      <c r="A37" s="250"/>
      <c r="B37" s="246"/>
      <c r="C37" s="246"/>
      <c r="D37" s="246"/>
      <c r="E37" s="246"/>
      <c r="F37" s="246"/>
      <c r="G37" s="1154" t="s">
        <v>503</v>
      </c>
      <c r="H37" s="1155"/>
      <c r="I37" s="1155"/>
      <c r="J37" s="1156"/>
      <c r="K37" s="296" t="s">
        <v>485</v>
      </c>
      <c r="L37" s="296" t="s">
        <v>485</v>
      </c>
      <c r="M37" s="297">
        <v>1205</v>
      </c>
      <c r="N37" s="298" t="s">
        <v>485</v>
      </c>
    </row>
    <row r="38" spans="1:16" ht="27" customHeight="1">
      <c r="A38" s="250"/>
      <c r="B38" s="246"/>
      <c r="C38" s="246"/>
      <c r="D38" s="246"/>
      <c r="E38" s="246"/>
      <c r="F38" s="246"/>
      <c r="G38" s="1157" t="s">
        <v>504</v>
      </c>
      <c r="H38" s="1158"/>
      <c r="I38" s="1158"/>
      <c r="J38" s="1159"/>
      <c r="K38" s="299" t="s">
        <v>485</v>
      </c>
      <c r="L38" s="299" t="s">
        <v>485</v>
      </c>
      <c r="M38" s="300">
        <v>3</v>
      </c>
      <c r="N38" s="301" t="s">
        <v>485</v>
      </c>
      <c r="O38" s="295"/>
    </row>
    <row r="39" spans="1:16">
      <c r="A39" s="250"/>
      <c r="B39" s="246"/>
      <c r="C39" s="246"/>
      <c r="D39" s="246"/>
      <c r="E39" s="246"/>
      <c r="F39" s="246"/>
      <c r="G39" s="1157" t="s">
        <v>505</v>
      </c>
      <c r="H39" s="1158"/>
      <c r="I39" s="1158"/>
      <c r="J39" s="1159"/>
      <c r="K39" s="302">
        <v>-194488</v>
      </c>
      <c r="L39" s="302">
        <v>-3470</v>
      </c>
      <c r="M39" s="303">
        <v>-6690</v>
      </c>
      <c r="N39" s="304">
        <v>-48.1</v>
      </c>
      <c r="O39" s="295"/>
    </row>
    <row r="40" spans="1:16" ht="27" customHeight="1">
      <c r="A40" s="250"/>
      <c r="B40" s="246"/>
      <c r="C40" s="246"/>
      <c r="D40" s="246"/>
      <c r="E40" s="246"/>
      <c r="F40" s="246"/>
      <c r="G40" s="1154" t="s">
        <v>506</v>
      </c>
      <c r="H40" s="1155"/>
      <c r="I40" s="1155"/>
      <c r="J40" s="1156"/>
      <c r="K40" s="302">
        <v>-4574879</v>
      </c>
      <c r="L40" s="302">
        <v>-81633</v>
      </c>
      <c r="M40" s="303">
        <v>-29386</v>
      </c>
      <c r="N40" s="304">
        <v>177.8</v>
      </c>
      <c r="O40" s="295"/>
    </row>
    <row r="41" spans="1:16">
      <c r="A41" s="250"/>
      <c r="B41" s="246"/>
      <c r="C41" s="246"/>
      <c r="D41" s="246"/>
      <c r="E41" s="246"/>
      <c r="F41" s="246"/>
      <c r="G41" s="1160" t="s">
        <v>282</v>
      </c>
      <c r="H41" s="1161"/>
      <c r="I41" s="1161"/>
      <c r="J41" s="1162"/>
      <c r="K41" s="296">
        <v>1644328</v>
      </c>
      <c r="L41" s="302">
        <v>29341</v>
      </c>
      <c r="M41" s="303">
        <v>12524</v>
      </c>
      <c r="N41" s="304">
        <v>134.30000000000001</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6035938</v>
      </c>
      <c r="J51" s="322">
        <v>103138</v>
      </c>
      <c r="K51" s="323">
        <v>-1.9</v>
      </c>
      <c r="L51" s="324">
        <v>50880</v>
      </c>
      <c r="M51" s="325">
        <v>7</v>
      </c>
      <c r="N51" s="326">
        <v>-8.9</v>
      </c>
    </row>
    <row r="52" spans="1:14">
      <c r="A52" s="250"/>
      <c r="B52" s="246"/>
      <c r="C52" s="246"/>
      <c r="D52" s="246"/>
      <c r="E52" s="246"/>
      <c r="F52" s="246"/>
      <c r="G52" s="327"/>
      <c r="H52" s="328" t="s">
        <v>517</v>
      </c>
      <c r="I52" s="329">
        <v>3687337</v>
      </c>
      <c r="J52" s="330">
        <v>63007</v>
      </c>
      <c r="K52" s="331">
        <v>1.4</v>
      </c>
      <c r="L52" s="332">
        <v>26879</v>
      </c>
      <c r="M52" s="333">
        <v>2.4</v>
      </c>
      <c r="N52" s="334">
        <v>-1</v>
      </c>
    </row>
    <row r="53" spans="1:14">
      <c r="A53" s="250"/>
      <c r="B53" s="246"/>
      <c r="C53" s="246"/>
      <c r="D53" s="246"/>
      <c r="E53" s="246"/>
      <c r="F53" s="246"/>
      <c r="G53" s="312" t="s">
        <v>518</v>
      </c>
      <c r="H53" s="313"/>
      <c r="I53" s="321">
        <v>7389185</v>
      </c>
      <c r="J53" s="322">
        <v>126777</v>
      </c>
      <c r="K53" s="323">
        <v>22.9</v>
      </c>
      <c r="L53" s="324">
        <v>63956</v>
      </c>
      <c r="M53" s="325">
        <v>25.7</v>
      </c>
      <c r="N53" s="326">
        <v>-2.8</v>
      </c>
    </row>
    <row r="54" spans="1:14">
      <c r="A54" s="250"/>
      <c r="B54" s="246"/>
      <c r="C54" s="246"/>
      <c r="D54" s="246"/>
      <c r="E54" s="246"/>
      <c r="F54" s="246"/>
      <c r="G54" s="327"/>
      <c r="H54" s="328" t="s">
        <v>517</v>
      </c>
      <c r="I54" s="329">
        <v>3828836</v>
      </c>
      <c r="J54" s="330">
        <v>65692</v>
      </c>
      <c r="K54" s="331">
        <v>4.3</v>
      </c>
      <c r="L54" s="332">
        <v>29239</v>
      </c>
      <c r="M54" s="333">
        <v>8.8000000000000007</v>
      </c>
      <c r="N54" s="334">
        <v>-4.5</v>
      </c>
    </row>
    <row r="55" spans="1:14">
      <c r="A55" s="250"/>
      <c r="B55" s="246"/>
      <c r="C55" s="246"/>
      <c r="D55" s="246"/>
      <c r="E55" s="246"/>
      <c r="F55" s="246"/>
      <c r="G55" s="312" t="s">
        <v>519</v>
      </c>
      <c r="H55" s="313"/>
      <c r="I55" s="321">
        <v>7482363</v>
      </c>
      <c r="J55" s="322">
        <v>130119</v>
      </c>
      <c r="K55" s="323">
        <v>2.6</v>
      </c>
      <c r="L55" s="324">
        <v>66255</v>
      </c>
      <c r="M55" s="325">
        <v>3.6</v>
      </c>
      <c r="N55" s="326">
        <v>-1</v>
      </c>
    </row>
    <row r="56" spans="1:14">
      <c r="A56" s="250"/>
      <c r="B56" s="246"/>
      <c r="C56" s="246"/>
      <c r="D56" s="246"/>
      <c r="E56" s="246"/>
      <c r="F56" s="246"/>
      <c r="G56" s="327"/>
      <c r="H56" s="328" t="s">
        <v>517</v>
      </c>
      <c r="I56" s="329">
        <v>3305673</v>
      </c>
      <c r="J56" s="330">
        <v>57486</v>
      </c>
      <c r="K56" s="331">
        <v>-12.5</v>
      </c>
      <c r="L56" s="332">
        <v>31822</v>
      </c>
      <c r="M56" s="333">
        <v>8.8000000000000007</v>
      </c>
      <c r="N56" s="334">
        <v>-21.3</v>
      </c>
    </row>
    <row r="57" spans="1:14">
      <c r="A57" s="250"/>
      <c r="B57" s="246"/>
      <c r="C57" s="246"/>
      <c r="D57" s="246"/>
      <c r="E57" s="246"/>
      <c r="F57" s="246"/>
      <c r="G57" s="312" t="s">
        <v>520</v>
      </c>
      <c r="H57" s="313"/>
      <c r="I57" s="321">
        <v>6513017</v>
      </c>
      <c r="J57" s="322">
        <v>114807</v>
      </c>
      <c r="K57" s="323">
        <v>-11.8</v>
      </c>
      <c r="L57" s="324">
        <v>47278</v>
      </c>
      <c r="M57" s="325">
        <v>-28.6</v>
      </c>
      <c r="N57" s="326">
        <v>16.8</v>
      </c>
    </row>
    <row r="58" spans="1:14">
      <c r="A58" s="250"/>
      <c r="B58" s="246"/>
      <c r="C58" s="246"/>
      <c r="D58" s="246"/>
      <c r="E58" s="246"/>
      <c r="F58" s="246"/>
      <c r="G58" s="327"/>
      <c r="H58" s="328" t="s">
        <v>517</v>
      </c>
      <c r="I58" s="329">
        <v>3447112</v>
      </c>
      <c r="J58" s="330">
        <v>60763</v>
      </c>
      <c r="K58" s="331">
        <v>5.7</v>
      </c>
      <c r="L58" s="332">
        <v>24096</v>
      </c>
      <c r="M58" s="333">
        <v>-24.3</v>
      </c>
      <c r="N58" s="334">
        <v>30</v>
      </c>
    </row>
    <row r="59" spans="1:14">
      <c r="A59" s="250"/>
      <c r="B59" s="246"/>
      <c r="C59" s="246"/>
      <c r="D59" s="246"/>
      <c r="E59" s="246"/>
      <c r="F59" s="246"/>
      <c r="G59" s="312" t="s">
        <v>521</v>
      </c>
      <c r="H59" s="313"/>
      <c r="I59" s="321">
        <v>5058147</v>
      </c>
      <c r="J59" s="322">
        <v>90256</v>
      </c>
      <c r="K59" s="323">
        <v>-21.4</v>
      </c>
      <c r="L59" s="324">
        <v>44504</v>
      </c>
      <c r="M59" s="325">
        <v>-5.9</v>
      </c>
      <c r="N59" s="326">
        <v>-15.5</v>
      </c>
    </row>
    <row r="60" spans="1:14">
      <c r="A60" s="250"/>
      <c r="B60" s="246"/>
      <c r="C60" s="246"/>
      <c r="D60" s="246"/>
      <c r="E60" s="246"/>
      <c r="F60" s="246"/>
      <c r="G60" s="327"/>
      <c r="H60" s="328" t="s">
        <v>517</v>
      </c>
      <c r="I60" s="335">
        <v>2634864</v>
      </c>
      <c r="J60" s="330">
        <v>47016</v>
      </c>
      <c r="K60" s="331">
        <v>-22.6</v>
      </c>
      <c r="L60" s="332">
        <v>25876</v>
      </c>
      <c r="M60" s="333">
        <v>7.4</v>
      </c>
      <c r="N60" s="334">
        <v>-30</v>
      </c>
    </row>
    <row r="61" spans="1:14">
      <c r="A61" s="250"/>
      <c r="B61" s="246"/>
      <c r="C61" s="246"/>
      <c r="D61" s="246"/>
      <c r="E61" s="246"/>
      <c r="F61" s="246"/>
      <c r="G61" s="312" t="s">
        <v>522</v>
      </c>
      <c r="H61" s="336"/>
      <c r="I61" s="337">
        <v>6495730</v>
      </c>
      <c r="J61" s="338">
        <v>113019</v>
      </c>
      <c r="K61" s="339">
        <v>-1.9</v>
      </c>
      <c r="L61" s="340">
        <v>54575</v>
      </c>
      <c r="M61" s="341">
        <v>0.4</v>
      </c>
      <c r="N61" s="326">
        <v>-2.2999999999999998</v>
      </c>
    </row>
    <row r="62" spans="1:14">
      <c r="A62" s="250"/>
      <c r="B62" s="246"/>
      <c r="C62" s="246"/>
      <c r="D62" s="246"/>
      <c r="E62" s="246"/>
      <c r="F62" s="246"/>
      <c r="G62" s="327"/>
      <c r="H62" s="328" t="s">
        <v>517</v>
      </c>
      <c r="I62" s="329">
        <v>3380764</v>
      </c>
      <c r="J62" s="330">
        <v>58793</v>
      </c>
      <c r="K62" s="331">
        <v>-4.7</v>
      </c>
      <c r="L62" s="332">
        <v>27582</v>
      </c>
      <c r="M62" s="333">
        <v>0.6</v>
      </c>
      <c r="N62" s="334">
        <v>-5.3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15.89</v>
      </c>
      <c r="G47" s="12">
        <v>16.03</v>
      </c>
      <c r="H47" s="12">
        <v>16.88</v>
      </c>
      <c r="I47" s="12">
        <v>18.510000000000002</v>
      </c>
      <c r="J47" s="13">
        <v>20.16</v>
      </c>
    </row>
    <row r="48" spans="2:10" ht="57.75" customHeight="1">
      <c r="B48" s="14"/>
      <c r="C48" s="1174" t="s">
        <v>4</v>
      </c>
      <c r="D48" s="1174"/>
      <c r="E48" s="1175"/>
      <c r="F48" s="15">
        <v>1.68</v>
      </c>
      <c r="G48" s="16">
        <v>1.81</v>
      </c>
      <c r="H48" s="16">
        <v>3.57</v>
      </c>
      <c r="I48" s="16">
        <v>3.03</v>
      </c>
      <c r="J48" s="17">
        <v>2.7</v>
      </c>
    </row>
    <row r="49" spans="2:10" ht="57.75" customHeight="1" thickBot="1">
      <c r="B49" s="18"/>
      <c r="C49" s="1176" t="s">
        <v>5</v>
      </c>
      <c r="D49" s="1176"/>
      <c r="E49" s="1177"/>
      <c r="F49" s="19">
        <v>4.91</v>
      </c>
      <c r="G49" s="20">
        <v>7.56</v>
      </c>
      <c r="H49" s="20">
        <v>7.22</v>
      </c>
      <c r="I49" s="20">
        <v>5.12</v>
      </c>
      <c r="J49" s="21">
        <v>4.08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平野 裕人</cp:lastModifiedBy>
  <cp:lastPrinted>2018-02-26T10:18:07Z</cp:lastPrinted>
  <dcterms:created xsi:type="dcterms:W3CDTF">2018-01-24T05:51:28Z</dcterms:created>
  <dcterms:modified xsi:type="dcterms:W3CDTF">2018-11-02T07:36:26Z</dcterms:modified>
  <cp:category/>
</cp:coreProperties>
</file>