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AM34" i="9"/>
  <c r="C34" i="9"/>
  <c r="BW34" i="9" l="1"/>
  <c r="BW35" i="9" s="1"/>
  <c r="BW36" i="9" s="1"/>
  <c r="BW37" i="9" s="1"/>
  <c r="BW38" i="9" s="1"/>
  <c r="BW39" i="9" s="1"/>
  <c r="BW40" i="9" s="1"/>
  <c r="BW41" i="9" s="1"/>
  <c r="U34" i="9"/>
  <c r="U35" i="9" s="1"/>
  <c r="U36" i="9" s="1"/>
  <c r="CO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<sst xmlns="http://schemas.openxmlformats.org/spreadsheetml/2006/main" count="1085" uniqueCount="561">
  <si>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</si>
  <si>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</si>
  <si>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</si>
  <si>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</si>
  <si>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</si>
  <si>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</si>
  <si>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</si>
  <si>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</si>
  <si>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</si>
  <si>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</si>
  <si>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</si>
  <si>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</si>
  <si>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</si>
  <si>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</si>
  <si>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</si>
  <si>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</si>
  <si>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</si>
  <si>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</si>
  <si>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</si>
  <si>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</si>
  <si>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</si>
  <si>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</si>
  <si>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</si>
  <si>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</si>
  <si>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</si>
  <si>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</si>
  <si>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</si>
  <si>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</si>
  <si>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</si>
  <si>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</si>
  <si>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</si>
  <si>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</si>
  <si>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</si>
  <si>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</si>
  <si>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</si>
  <si>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</si>
  <si>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</si>
  <si>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</si>
  <si>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</si>
  <si>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</si>
  <si>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</si>
  <si>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</si>
  <si>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</si>
  <si>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</si>
  <si>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</si>
  <si>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</si>
  <si>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</si>
  <si>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</si>
  <si>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</si>
  <si>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</si>
  <si>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</si>
  <si>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</si>
  <si>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</si>
  <si>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</si>
  <si>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</si>
  <si>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</si>
  <si>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</si>
  <si>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</si>
  <si>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</si>
  <si>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</si>
  <si>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</si>
  <si>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</si>
  <si>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</si>
  <si>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</si>
  <si>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</si>
  <si>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</si>
  <si>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</si>
  <si>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</si>
  <si>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</si>
  <si>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</si>
  <si>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</si>
  <si>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</si>
  <si>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</si>
  <si>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</si>
  <si>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</si>
  <si>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</si>
  <si>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</si>
  <si>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</si>
  <si>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</si>
  <si>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</si>
  <si>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</si>
  <si>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</si>
  <si>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</si>
  <si>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</si>
  <si>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</si>
  <si>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</si>
  <si>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</si>
  <si>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</si>
  <si>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</si>
  <si>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</si>
  <si>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</si>
  <si>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</si>
  <si>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</si>
  <si>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</si>
  <si>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</si>
  <si>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</si>
  <si>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</si>
  <si>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</si>
  <si>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</si>
  <si>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</si>
  <si>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</si>
  <si>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</si>
  <si>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</si>
  <si>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</si>
  <si>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</si>
  <si>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</si>
  <si>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</si>
  <si>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</si>
  <si>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</si>
  <si>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</si>
  <si>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</si>
  <si>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</si>
  <si>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</si>
  <si>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</si>
  <si>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</si>
  <si>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</si>
  <si>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</si>
  <si>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</si>
  <si>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</si>
  <si>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</si>
  <si>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</si>
  <si>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</si>
  <si>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</si>
  <si>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</si>
  <si>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</si>
  <si>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</si>
  <si>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</si>
  <si>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</si>
  <si>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</si>
  <si>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</si>
  <si>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</si>
  <si>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</si>
  <si>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</si>
  <si>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</si>
  <si>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</si>
  <si>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</si>
  <si>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</si>
  <si>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</si>
  <si>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</si>
  <si>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</si>
  <si>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</si>
  <si>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</si>
  <si>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</si>
  <si>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</si>
  <si>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</si>
  <si>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</si>
  <si>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</si>
  <si>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</si>
  <si>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</si>
  <si>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</si>
  <si>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</si>
  <si>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</si>
  <si>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</si>
  <si>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</si>
  <si>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</si>
  <si>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</si>
  <si>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</si>
  <si>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</si>
  <si>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</si>
  <si>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</si>
  <si>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</si>
  <si>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</si>
  <si>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</si>
  <si>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</si>
  <si>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</si>
  <si>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</si>
  <si>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</si>
  <si>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</si>
  <si>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</si>
  <si>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</si>
  <si>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</si>
  <si>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</si>
  <si>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</si>
  <si>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</si>
  <si>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</si>
  <si>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</si>
  <si>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</si>
  <si>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</si>
  <si>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</si>
  <si>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</si>
  <si>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</si>
  <si>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</si>
  <si>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</si>
  <si>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</si>
  <si>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</si>
  <si>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</si>
  <si>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</si>
  <si>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</si>
  <si>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</si>
  <si>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</si>
  <si>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</si>
  <si>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</si>
  <si>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</si>
  <si>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</si>
  <si>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島根県知夫村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</si>
  <si>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</si>
  <si>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</si>
  <si>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</si>
  <si>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</si>
  <si>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</si>
  <si>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</si>
  <si>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</si>
  <si>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</si>
  <si>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</si>
  <si>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</si>
  <si>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</si>
  <si>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</si>
  <si>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</si>
  <si>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</si>
  <si>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</si>
  <si>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</si>
  <si>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</si>
  <si>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</si>
  <si>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</si>
  <si>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</si>
  <si>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</si>
  <si>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</si>
  <si>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</si>
  <si>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</si>
  <si>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</si>
  <si>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</si>
  <si>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</si>
  <si>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</si>
  <si>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</si>
  <si>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</si>
  <si>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</si>
  <si>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</si>
  <si>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</si>
  <si>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</si>
  <si>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</si>
  <si>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</si>
  <si>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</si>
  <si>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</si>
  <si>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</si>
  <si>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</si>
  <si>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</si>
  <si>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</si>
  <si>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</si>
  <si>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</si>
  <si>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</si>
  <si>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</si>
  <si>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</si>
  <si>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</si>
  <si>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</si>
  <si>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</si>
  <si>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</si>
  <si>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</si>
  <si>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</si>
  <si>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</si>
  <si>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</si>
  <si>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</si>
  <si>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</si>
  <si>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</si>
  <si>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</si>
  <si>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</si>
  <si>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</si>
  <si>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</si>
  <si>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</si>
  <si>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</si>
  <si>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</si>
  <si>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</si>
  <si>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</si>
  <si>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</si>
  <si>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</si>
  <si>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</si>
  <si>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</si>
  <si>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</si>
  <si>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</si>
  <si>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</si>
  <si>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</si>
  <si>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</si>
  <si>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</si>
  <si>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</si>
  <si>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</si>
  <si>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</si>
  <si>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</si>
  <si>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</si>
  <si>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</si>
  <si>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</si>
  <si>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</si>
  <si>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</si>
  <si>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</si>
  <si>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</si>
  <si>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</si>
  <si>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</si>
  <si>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</si>
  <si>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</si>
  <si>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</si>
  <si>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</si>
  <si>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</si>
  <si>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</si>
  <si>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</si>
  <si>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</si>
  <si>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</si>
  <si>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</si>
  <si>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</si>
  <si>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</si>
  <si>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</si>
  <si>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</si>
  <si>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</si>
  <si>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</si>
  <si>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</si>
  <si>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</si>
  <si>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</si>
  <si>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</si>
  <si>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</si>
  <si>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</si>
  <si>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</si>
  <si>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</si>
  <si>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</si>
  <si>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</si>
  <si>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</si>
  <si>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</si>
  <si>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</si>
  <si>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</si>
  <si>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</si>
  <si>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</si>
  <si>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</si>
  <si>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</si>
  <si>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</si>
  <si>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</si>
  <si>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</si>
  <si>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</si>
  <si>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</si>
  <si>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</si>
  <si>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</si>
  <si>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</si>
  <si>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</si>
  <si>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</si>
  <si>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</si>
  <si>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</si>
  <si>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</si>
  <si>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</si>
  <si>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</si>
  <si>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</si>
  <si>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</si>
  <si>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</si>
  <si>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</si>
  <si>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</si>
  <si>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</si>
  <si>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</si>
  <si>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</si>
  <si>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島根県知夫村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</si>
  <si>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</si>
  <si>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</si>
  <si>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</si>
  <si>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</si>
  <si>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</si>
  <si>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</si>
  <si>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</si>
  <si>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</si>
  <si>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</si>
  <si>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</si>
  <si>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</si>
  <si>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</si>
  <si>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</si>
  <si>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</si>
  <si>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</si>
  <si>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</si>
  <si>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</si>
  <si>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</si>
  <si>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</si>
  <si>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</si>
  <si>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</si>
  <si>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</si>
  <si>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</si>
  <si>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</si>
  <si>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</si>
  <si>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</si>
  <si>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</si>
  <si>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</si>
  <si>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</si>
  <si>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</si>
  <si>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</si>
  <si>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</si>
  <si>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</si>
  <si>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</si>
  <si>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</si>
  <si>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t>
    <phoneticPr fontId="5"/>
  </si>
  <si>
    <t>国民健康保険事業会計（直診勘定）</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</si>
  <si>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</si>
  <si>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</si>
  <si>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</si>
  <si>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</si>
  <si>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</si>
  <si>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</si>
  <si>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</si>
  <si>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</si>
  <si>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</si>
  <si>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</si>
  <si>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</si>
  <si>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</si>
  <si>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</si>
  <si>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</si>
  <si>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</si>
  <si>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</si>
  <si>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</si>
  <si>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</si>
  <si>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</si>
  <si>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</si>
  <si>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</si>
  <si>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</si>
  <si>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</si>
  <si>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</si>
  <si>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</si>
  <si>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</si>
  <si>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</si>
  <si>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</si>
  <si>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</si>
  <si>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</si>
  <si>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</si>
  <si>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</si>
  <si>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</si>
  <si>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</si>
  <si>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</si>
  <si>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</si>
  <si>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</si>
  <si>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</si>
  <si>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</si>
  <si>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</si>
  <si>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</si>
  <si>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</si>
  <si>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</si>
  <si>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</si>
  <si>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</si>
  <si>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</si>
  <si>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</si>
  <si>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</si>
  <si>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</si>
  <si>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</si>
  <si>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</si>
  <si>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</si>
  <si>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</si>
  <si>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</si>
  <si>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</si>
  <si>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</si>
  <si>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</si>
  <si>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</si>
  <si>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</si>
  <si>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</si>
  <si>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</si>
  <si>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</si>
  <si>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</si>
  <si>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</si>
  <si>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</si>
  <si>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</si>
  <si>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</si>
  <si>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</si>
  <si>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</si>
  <si>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</si>
  <si>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</si>
  <si>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</si>
  <si>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</si>
  <si>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</si>
  <si>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</si>
  <si>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</si>
  <si>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</si>
  <si>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</si>
  <si>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</si>
  <si>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</si>
  <si>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</si>
  <si>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</si>
  <si>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</si>
  <si>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</si>
  <si>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</si>
  <si>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</si>
  <si>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</si>
  <si>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</si>
  <si>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</si>
  <si>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</si>
  <si>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</si>
  <si>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</si>
  <si>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</si>
  <si>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</si>
  <si>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</si>
  <si>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</si>
  <si>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</si>
  <si>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</si>
  <si>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</si>
  <si>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</si>
  <si>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</si>
  <si>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</si>
  <si>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</si>
  <si>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</si>
  <si>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</si>
  <si>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</si>
  <si>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</si>
  <si>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</si>
  <si>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</si>
  <si>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</si>
  <si>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</si>
  <si>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</si>
  <si>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</si>
  <si>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</si>
  <si>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</si>
  <si>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</si>
  <si>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</si>
  <si>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</si>
  <si>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</si>
  <si>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</si>
  <si>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</si>
  <si>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</si>
  <si>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</si>
  <si>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</si>
  <si>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</si>
  <si>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</si>
  <si>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</si>
  <si>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</si>
  <si>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</si>
  <si>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</si>
  <si>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</si>
  <si>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</si>
  <si>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</si>
  <si>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</si>
  <si>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</si>
  <si>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</si>
  <si>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</si>
  <si>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</si>
  <si>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</si>
  <si>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</si>
  <si>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</si>
  <si>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</si>
  <si>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</si>
  <si>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</si>
  <si>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</si>
  <si>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</si>
  <si>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</si>
  <si>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1.15</t>
  </si>
  <si>
    <t>一般会計</t>
  </si>
  <si>
    <t>国民健康保険事業会計（事業勘定）</t>
  </si>
  <si>
    <t>国民健康保険事業会計（直診勘定）</t>
  </si>
  <si>
    <t>後期高齢者医療事業特別会計</t>
  </si>
  <si>
    <t>その他会計（赤字）</t>
  </si>
  <si>
    <t>その他会計（黒字）</t>
  </si>
  <si>
    <t>-</t>
    <phoneticPr fontId="2"/>
  </si>
  <si>
    <t>簡易水道事業会計</t>
    <rPh sb="0" eb="2">
      <t>カンイ</t>
    </rPh>
    <rPh sb="2" eb="4">
      <t>スイドウ</t>
    </rPh>
    <rPh sb="4" eb="6">
      <t>ジギョウ</t>
    </rPh>
    <rPh sb="6" eb="8">
      <t>カイケイ</t>
    </rPh>
    <phoneticPr fontId="2"/>
  </si>
  <si>
    <t>下水道事業会計</t>
    <rPh sb="0" eb="3">
      <t>ゲスイドウ</t>
    </rPh>
    <rPh sb="3" eb="5">
      <t>ジギョウ</t>
    </rPh>
    <rPh sb="5" eb="7">
      <t>カイケイ</t>
    </rPh>
    <phoneticPr fontId="2"/>
  </si>
  <si>
    <t>-</t>
    <phoneticPr fontId="2"/>
  </si>
  <si>
    <t>法非適用事業</t>
    <rPh sb="0" eb="1">
      <t>ホウ</t>
    </rPh>
    <rPh sb="1" eb="2">
      <t>ヒ</t>
    </rPh>
    <rPh sb="2" eb="4">
      <t>テキヨウ</t>
    </rPh>
    <rPh sb="4" eb="6">
      <t>ジギョウ</t>
    </rPh>
    <phoneticPr fontId="2"/>
  </si>
  <si>
    <t>隠岐広域連合（普通会計）</t>
    <rPh sb="0" eb="2">
      <t>オキ</t>
    </rPh>
    <rPh sb="2" eb="4">
      <t>コウイキ</t>
    </rPh>
    <rPh sb="4" eb="6">
      <t>レンゴウ</t>
    </rPh>
    <rPh sb="7" eb="9">
      <t>フツウ</t>
    </rPh>
    <rPh sb="9" eb="11">
      <t>カイケイ</t>
    </rPh>
    <phoneticPr fontId="2"/>
  </si>
  <si>
    <t>隠岐広域連合（介護会計）</t>
    <rPh sb="7" eb="9">
      <t>カイゴ</t>
    </rPh>
    <rPh sb="9" eb="11">
      <t>カイケイ</t>
    </rPh>
    <phoneticPr fontId="2"/>
  </si>
  <si>
    <t>隠岐広域連合（隠岐病院会計）</t>
    <rPh sb="7" eb="9">
      <t>オキ</t>
    </rPh>
    <rPh sb="9" eb="11">
      <t>ビョウイン</t>
    </rPh>
    <rPh sb="11" eb="13">
      <t>カイケイ</t>
    </rPh>
    <phoneticPr fontId="2"/>
  </si>
  <si>
    <t>隠岐広域連合（島前病院会計）</t>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</si>
  <si>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</si>
  <si>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</si>
  <si>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</si>
  <si>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</si>
  <si>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知夫里島開発㈱</t>
    <rPh sb="0" eb="2">
      <t>チブ</t>
    </rPh>
    <rPh sb="2" eb="3">
      <t>リ</t>
    </rPh>
    <rPh sb="3" eb="4">
      <t>ジマ</t>
    </rPh>
    <rPh sb="4" eb="6">
      <t>カイハツ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</si>
  <si>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</si>
  <si>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</si>
  <si>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</si>
  <si>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</si>
  <si>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</si>
  <si>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</si>
  <si>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</si>
  <si>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</si>
  <si>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</si>
  <si>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</si>
  <si>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充当可能財源である基金や基準財政需要額算入見込額も増加しているため、将来負担比率の分子は改善されている。
　一方で、実質公債費比率については、平成26年度に実施した情報通信整備事業等による影響で、今後16％台に推移する見込みである。</t>
    <rPh sb="55" eb="57">
      <t>イッポウ</t>
    </rPh>
    <rPh sb="59" eb="61">
      <t>ジッシツ</t>
    </rPh>
    <rPh sb="61" eb="64">
      <t>コウサイヒ</t>
    </rPh>
    <rPh sb="64" eb="66">
      <t>ヒリツ</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</si>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</sst>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103518</c:v>
                </c:pt>
                <c:pt idx="1">
                  <c:v>146446</c:v>
                </c:pt>
                <c:pt idx="2">
                  <c:v>384375</c:v>
                </c:pt>
                <c:pt idx="3">
                  <c:v>1451157</c:v>
                </c:pt>
                <c:pt idx="4">
                  <c:v>511176</c:v>
                </c:pt>
              </c:numCache>
            </c:numRef>
          </c:val>
          <c:smooth val="0"/>
        </c:ser>
        <c:dLbls>
          <c:showLegendKey val="0"/>
          <c:showVal val="0"/>
          <c:showCatName val="0"/>
          <c:showSerName val="0"/>
          <c:showPercent val="0"/>
          <c:showBubbleSize val="0"/>
        </c:dLbls>
        <c:marker val="1"/>
        <c:smooth val="0"/>
        <c:axId val="135090176"/>
        <c:axId val="135092096"/>
      </c:lineChart>
      <c:catAx>
        <c:axId val="13509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92096"/>
        <c:crosses val="autoZero"/>
        <c:auto val="1"/>
        <c:lblAlgn val="ctr"/>
        <c:lblOffset val="100"/>
        <c:tickLblSkip val="1"/>
        <c:tickMarkSkip val="1"/>
        <c:noMultiLvlLbl val="0"/>
      </c:catAx>
      <c:valAx>
        <c:axId val="13509209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9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5.82</c:v>
                </c:pt>
                <c:pt idx="1">
                  <c:v>8.56</c:v>
                </c:pt>
                <c:pt idx="2">
                  <c:v>4.58</c:v>
                </c:pt>
                <c:pt idx="3">
                  <c:v>7.52</c:v>
                </c:pt>
                <c:pt idx="4">
                  <c:v>8.24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48.92</c:v>
                </c:pt>
                <c:pt idx="1">
                  <c:v>52.54</c:v>
                </c:pt>
                <c:pt idx="2">
                  <c:v>57.11</c:v>
                </c:pt>
                <c:pt idx="3">
                  <c:v>60.93</c:v>
                </c:pt>
                <c:pt idx="4">
                  <c:v>60.97</c:v>
                </c:pt>
              </c:numCache>
            </c:numRef>
          </c:val>
        </c:ser>
        <c:dLbls>
          <c:showLegendKey val="0"/>
          <c:showVal val="0"/>
          <c:showCatName val="0"/>
          <c:showSerName val="0"/>
          <c:showPercent val="0"/>
          <c:showBubbleSize val="0"/>
        </c:dLbls>
        <c:gapWidth val="250"/>
        <c:overlap val="100"/>
        <c:axId val="143316864"/>
        <c:axId val="14562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8.81</c:v>
                </c:pt>
                <c:pt idx="1">
                  <c:v>5.62</c:v>
                </c:pt>
                <c:pt idx="2">
                  <c:v>-1.1499999999999999</c:v>
                </c:pt>
                <c:pt idx="3">
                  <c:v>4.8499999999999996</c:v>
                </c:pt>
                <c:pt idx="4">
                  <c:v>2.95</c:v>
                </c:pt>
              </c:numCache>
            </c:numRef>
          </c:val>
          <c:smooth val="0"/>
        </c:ser>
        <c:dLbls>
          <c:showLegendKey val="0"/>
          <c:showVal val="0"/>
          <c:showCatName val="0"/>
          <c:showSerName val="0"/>
          <c:showPercent val="0"/>
          <c:showBubbleSize val="0"/>
        </c:dLbls>
        <c:marker val="1"/>
        <c:smooth val="0"/>
        <c:axId val="143316864"/>
        <c:axId val="145629184"/>
      </c:lineChart>
      <c:catAx>
        <c:axId val="1433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629184"/>
        <c:crosses val="autoZero"/>
        <c:auto val="1"/>
        <c:lblAlgn val="ctr"/>
        <c:lblOffset val="100"/>
        <c:tickLblSkip val="1"/>
        <c:tickMarkSkip val="1"/>
        <c:noMultiLvlLbl val="0"/>
      </c:catAx>
      <c:valAx>
        <c:axId val="14562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0.79</c:v>
                </c:pt>
                <c:pt idx="2">
                  <c:v>#N/A</c:v>
                </c:pt>
                <c:pt idx="3">
                  <c:v>0</c:v>
                </c:pt>
                <c:pt idx="4">
                  <c:v>#N/A</c:v>
                </c:pt>
                <c:pt idx="5">
                  <c:v>1.74</c:v>
                </c:pt>
                <c:pt idx="6">
                  <c:v>#N/A</c:v>
                </c:pt>
                <c:pt idx="7">
                  <c:v>0.26</c:v>
                </c:pt>
                <c:pt idx="8">
                  <c:v>#N/A</c:v>
                </c:pt>
                <c:pt idx="9">
                  <c:v>0</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5.81</c:v>
                </c:pt>
                <c:pt idx="2">
                  <c:v>#N/A</c:v>
                </c:pt>
                <c:pt idx="3">
                  <c:v>8.5500000000000007</c:v>
                </c:pt>
                <c:pt idx="4">
                  <c:v>#N/A</c:v>
                </c:pt>
                <c:pt idx="5">
                  <c:v>4.58</c:v>
                </c:pt>
                <c:pt idx="6">
                  <c:v>#N/A</c:v>
                </c:pt>
                <c:pt idx="7">
                  <c:v>7.52</c:v>
                </c:pt>
                <c:pt idx="8">
                  <c:v>#N/A</c:v>
                </c:pt>
                <c:pt idx="9">
                  <c:v>8.24</c:v>
                </c:pt>
              </c:numCache>
            </c:numRef>
          </c:val>
        </c:ser>
        <c:dLbls>
          <c:showLegendKey val="0"/>
          <c:showVal val="0"/>
          <c:showCatName val="0"/>
          <c:showSerName val="0"/>
          <c:showPercent val="0"/>
          <c:showBubbleSize val="0"/>
        </c:dLbls>
        <c:gapWidth val="150"/>
        <c:overlap val="100"/>
        <c:axId val="126934400"/>
        <c:axId val="126940288"/>
      </c:barChart>
      <c:catAx>
        <c:axId val="1269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40288"/>
        <c:crosses val="autoZero"/>
        <c:auto val="1"/>
        <c:lblAlgn val="ctr"/>
        <c:lblOffset val="100"/>
        <c:tickLblSkip val="1"/>
        <c:tickMarkSkip val="1"/>
        <c:noMultiLvlLbl val="0"/>
      </c:catAx>
      <c:valAx>
        <c:axId val="12694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3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191</c:v>
                </c:pt>
                <c:pt idx="5">
                  <c:v>198</c:v>
                </c:pt>
                <c:pt idx="8">
                  <c:v>182</c:v>
                </c:pt>
                <c:pt idx="11">
                  <c:v>176</c:v>
                </c:pt>
                <c:pt idx="14">
                  <c:v>166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2</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c:v>
                </c:pt>
                <c:pt idx="3">
                  <c:v>69</c:v>
                </c:pt>
                <c:pt idx="6">
                  <c:v>67</c:v>
                </c:pt>
                <c:pt idx="9">
                  <c:v>62</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c:v>
                </c:pt>
                <c:pt idx="3">
                  <c:v>212</c:v>
                </c:pt>
                <c:pt idx="6">
                  <c:v>192</c:v>
                </c:pt>
                <c:pt idx="9">
                  <c:v>185</c:v>
                </c:pt>
                <c:pt idx="12">
                  <c:v>173</c:v>
                </c:pt>
              </c:numCache>
            </c:numRef>
          </c:val>
        </c:ser>
        <c:dLbls>
          <c:showLegendKey val="0"/>
          <c:showVal val="0"/>
          <c:showCatName val="0"/>
          <c:showSerName val="0"/>
          <c:showPercent val="0"/>
          <c:showBubbleSize val="0"/>
        </c:dLbls>
        <c:gapWidth val="100"/>
        <c:overlap val="100"/>
        <c:axId val="132692992"/>
        <c:axId val="1326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c:v>
                </c:pt>
                <c:pt idx="2">
                  <c:v>#N/A</c:v>
                </c:pt>
                <c:pt idx="3">
                  <c:v>#N/A</c:v>
                </c:pt>
                <c:pt idx="4">
                  <c:v>84</c:v>
                </c:pt>
                <c:pt idx="5">
                  <c:v>#N/A</c:v>
                </c:pt>
                <c:pt idx="6">
                  <c:v>#N/A</c:v>
                </c:pt>
                <c:pt idx="7">
                  <c:v>79</c:v>
                </c:pt>
                <c:pt idx="8">
                  <c:v>#N/A</c:v>
                </c:pt>
                <c:pt idx="9">
                  <c:v>#N/A</c:v>
                </c:pt>
                <c:pt idx="10">
                  <c:v>72</c:v>
                </c:pt>
                <c:pt idx="11">
                  <c:v>#N/A</c:v>
                </c:pt>
                <c:pt idx="12">
                  <c:v>#N/A</c:v>
                </c:pt>
                <c:pt idx="13">
                  <c:v>69</c:v>
                </c:pt>
                <c:pt idx="14">
                  <c:v>#N/A</c:v>
                </c:pt>
              </c:numCache>
            </c:numRef>
          </c:val>
          <c:smooth val="0"/>
        </c:ser>
        <c:dLbls>
          <c:showLegendKey val="0"/>
          <c:showVal val="0"/>
          <c:showCatName val="0"/>
          <c:showSerName val="0"/>
          <c:showPercent val="0"/>
          <c:showBubbleSize val="0"/>
        </c:dLbls>
        <c:marker val="1"/>
        <c:smooth val="0"/>
        <c:axId val="132692992"/>
        <c:axId val="132699264"/>
      </c:lineChart>
      <c:catAx>
        <c:axId val="132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99264"/>
        <c:crosses val="autoZero"/>
        <c:auto val="1"/>
        <c:lblAlgn val="ctr"/>
        <c:lblOffset val="100"/>
        <c:tickLblSkip val="1"/>
        <c:tickMarkSkip val="1"/>
        <c:noMultiLvlLbl val="0"/>
      </c:catAx>
      <c:valAx>
        <c:axId val="1326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1405</c:v>
                </c:pt>
                <c:pt idx="5">
                  <c:v>1407</c:v>
                </c:pt>
                <c:pt idx="8">
                  <c:v>1469</c:v>
                </c:pt>
                <c:pt idx="11">
                  <c:v>1892</c:v>
                </c:pt>
                <c:pt idx="14">
                  <c:v>1923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101</c:v>
                </c:pt>
                <c:pt idx="5">
                  <c:v>97</c:v>
                </c:pt>
                <c:pt idx="8">
                  <c:v>84</c:v>
                </c:pt>
                <c:pt idx="11">
                  <c:v>73</c:v>
                </c:pt>
                <c:pt idx="14">
                  <c:v>104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933</c:v>
                </c:pt>
                <c:pt idx="5">
                  <c:v>947</c:v>
                </c:pt>
                <c:pt idx="8">
                  <c:v>980</c:v>
                </c:pt>
                <c:pt idx="11">
                  <c:v>1009</c:v>
                </c:pt>
                <c:pt idx="14">
                  <c:v>1033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211</c:v>
                </c:pt>
                <c:pt idx="3">
                  <c:v>231</c:v>
                </c:pt>
                <c:pt idx="6">
                  <c:v>198</c:v>
                </c:pt>
                <c:pt idx="9">
                  <c:v>209</c:v>
                </c:pt>
                <c:pt idx="12">
                  <c:v>169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c:v>
                </c:pt>
                <c:pt idx="3">
                  <c:v>26</c:v>
                </c:pt>
                <c:pt idx="6">
                  <c:v>32</c:v>
                </c:pt>
                <c:pt idx="9">
                  <c:v>32</c:v>
                </c:pt>
                <c:pt idx="12">
                  <c:v>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825</c:v>
                </c:pt>
                <c:pt idx="3">
                  <c:v>798</c:v>
                </c:pt>
                <c:pt idx="6">
                  <c:v>753</c:v>
                </c:pt>
                <c:pt idx="9">
                  <c:v>721</c:v>
                </c:pt>
                <c:pt idx="12">
                  <c:v>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1428</c:v>
                </c:pt>
                <c:pt idx="3">
                  <c:v>1441</c:v>
                </c:pt>
                <c:pt idx="6">
                  <c:v>1536</c:v>
                </c:pt>
                <c:pt idx="9">
                  <c:v>2103</c:v>
                </c:pt>
                <c:pt idx="12">
                  <c:v>2198</c:v>
                </c:pt>
              </c:numCache>
            </c:numRef>
          </c:val>
        </c:ser>
        <c:dLbls>
          <c:showLegendKey val="0"/>
          <c:showVal val="0"/>
          <c:showCatName val="0"/>
          <c:showSerName val="0"/>
          <c:showPercent val="0"/>
          <c:showBubbleSize val="0"/>
        </c:dLbls>
        <c:gapWidth val="100"/>
        <c:overlap val="100"/>
        <c:axId val="146780160"/>
        <c:axId val="14678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c:v>
                </c:pt>
                <c:pt idx="2">
                  <c:v>#N/A</c:v>
                </c:pt>
                <c:pt idx="3">
                  <c:v>#N/A</c:v>
                </c:pt>
                <c:pt idx="4">
                  <c:v>46</c:v>
                </c:pt>
                <c:pt idx="5">
                  <c:v>#N/A</c:v>
                </c:pt>
                <c:pt idx="6">
                  <c:v>#N/A</c:v>
                </c:pt>
                <c:pt idx="7">
                  <c:v>0</c:v>
                </c:pt>
                <c:pt idx="8">
                  <c:v>#N/A</c:v>
                </c:pt>
                <c:pt idx="9">
                  <c:v>#N/A</c:v>
                </c:pt>
                <c:pt idx="10">
                  <c:v>92</c:v>
                </c:pt>
                <c:pt idx="11">
                  <c:v>#N/A</c:v>
                </c:pt>
                <c:pt idx="12">
                  <c:v>#N/A</c:v>
                </c:pt>
                <c:pt idx="13">
                  <c:v>16</c:v>
                </c:pt>
                <c:pt idx="14">
                  <c:v>#N/A</c:v>
                </c:pt>
              </c:numCache>
            </c:numRef>
          </c:val>
          <c:smooth val="0"/>
        </c:ser>
        <c:dLbls>
          <c:showLegendKey val="0"/>
          <c:showVal val="0"/>
          <c:showCatName val="0"/>
          <c:showSerName val="0"/>
          <c:showPercent val="0"/>
          <c:showBubbleSize val="0"/>
        </c:dLbls>
        <c:marker val="1"/>
        <c:smooth val="0"/>
        <c:axId val="146780160"/>
        <c:axId val="146782080"/>
      </c:lineChart>
      <c:catAx>
        <c:axId val="1467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782080"/>
        <c:crosses val="autoZero"/>
        <c:auto val="1"/>
        <c:lblAlgn val="ctr"/>
        <c:lblOffset val="100"/>
        <c:tickLblSkip val="1"/>
        <c:tickMarkSkip val="1"/>
        <c:noMultiLvlLbl val="0"/>
      </c:catAx>
      <c:valAx>
        <c:axId val="1467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{8650BDCC-515B-4B58-B488-FD65AF7EC497}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{B2DA0897-13AE-44AF-9410-FAF794E8FE51}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{8CB503F3-9A43-4112-ACFD-16FE88B41DA2}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{14566F4D-AA16-4DDA-9379-B544402A00E6}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{0CC801C4-5B6D-4D6E-A80D-ECA737CD34FA}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{E14A82BF-79C9-4135-BEC1-276D4AAAF98E}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{ED7C1CD5-50AE-4246-B4D5-526551772F19}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{3FE536B6-A81B-443B-8B4C-182345FDD4E0}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{2557E2C3-A10B-4E0B-AAB0-DFD28A504B4E}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{7C1A461C-CDE3-4850-8195-F4FDC42A9E1E}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6124160"/>
        <c:axId val="146503168"/>
      </c:scatterChart>
      <c:valAx>
        <c:axId val="146124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503168"/>
        <c:crosses val="autoZero"/>
        <c:crossBetween val="midCat"/>
      </c:valAx>
      <c:valAx>
        <c:axId val="14650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12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411799015319163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{598C0294-F7AD-4EC6-A9A4-0E335ED26EEE}</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541179901531916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{F8E28CF2-CF38-4DF5-BC69-950E5F1FC388}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{71F18360-1968-4CB8-8DAA-FFB9F58838B9}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{3D1CF592-CC63-4003-A4C3-ACA16FEBBC06}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{353D9FC6-624A-4A27-B949-D78264AECF47}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14.8</c:v>
                </c:pt>
                <c:pt idx="2">
                  <c:v>14.5</c:v>
                </c:pt>
                <c:pt idx="3">
                  <c:v>13.7</c:v>
                </c:pt>
                <c:pt idx="4">
                  <c:v>12.6</c:v>
                </c:pt>
              </c:numCache>
            </c:numRef>
          </c:xVal>
          <c:yVal>
            <c:numRef>
              <c:f>公会計指標分析・財政指標組合せ分析表!$K$73:$O$73</c:f>
              <c:numCache>
                <c:formatCode>#,##0.0;"▲ "#,##0.0</c:formatCode>
                <c:ptCount val="5"/>
                <c:pt idx="0">
                  <c:v>8.1</c:v>
                </c:pt>
                <c:pt idx="1">
                  <c:v>7.9</c:v>
                </c:pt>
                <c:pt idx="3">
                  <c:v>16.399999999999999</c:v>
                </c:pt>
                <c:pt idx="4">
                  <c:v>2.7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{1A09EB7C-B713-448E-A00D-EE9B11B84FA3}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{F370F507-1CFF-4FD3-A206-7FAFA30262AD}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{47A43517-3F2E-4E8C-8943-0922B29BB099}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{A7EE6426-42E9-44EB-B396-1D06B54A56A7}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{9685C7F2-7E93-4382-AF49-F8FF1EE47B47}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47212928"/>
        <c:axId val="147219200"/>
      </c:scatterChart>
      <c:valAx>
        <c:axId val="147212928"/>
        <c:scaling>
          <c:orientation val="minMax"/>
          <c:max val="15.5"/>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19200"/>
        <c:crosses val="autoZero"/>
        <c:crossBetween val="midCat"/>
      </c:valAx>
      <c:valAx>
        <c:axId val="14721920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12928"/>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元利償還金、算入公債費、実質公債費比率の分子ともに微減である。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％台に推移する見込みであるが、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事業の採択にあたっては、真に住民に必要であり、交付税措置の高い起債が充当できる事業の選択に努める他、必要に応じた繰上償還等により公債費の縮減を図りたい。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一般会計等に係る地方債現在高については、平成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年度に実施した情報通信整備事業等により大きく増加し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年度に於いてはほぼ横ばいとなっている</a:t>
          </a:r>
          <a:r>
            <a:rPr kumimoji="1" lang="ja-JP" altLang="ja-JP" sz="1100">
              <a:solidFill>
                <a:schemeClr val="dk1"/>
              </a:solidFill>
              <a:effectLst/>
              <a:latin typeface="+mn-lt"/>
              <a:ea typeface="+mn-ea"/>
              <a:cs typeface="+mn-cs"/>
            </a:rPr>
            <a:t>。充当可能財源である基金や基準財政需要額算入見込額も増加しているため、将来負担比率の分子は</a:t>
          </a:r>
          <a:r>
            <a:rPr kumimoji="1" lang="ja-JP" altLang="en-US" sz="1100">
              <a:solidFill>
                <a:schemeClr val="dk1"/>
              </a:solidFill>
              <a:effectLst/>
              <a:latin typeface="+mn-lt"/>
              <a:ea typeface="+mn-ea"/>
              <a:cs typeface="+mn-cs"/>
            </a:rPr>
            <a:t>改善されている。</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％と低い水準と認められる。</a:t>
          </a:r>
          <a:endParaRPr lang="ja-JP" altLang="ja-JP" sz="1400">
            <a:effectLst/>
          </a:endParaRPr>
        </a:p>
        <a:p>
          <a:r>
            <a:rPr kumimoji="1" lang="ja-JP" altLang="ja-JP" sz="1100">
              <a:solidFill>
                <a:schemeClr val="dk1"/>
              </a:solidFill>
              <a:effectLst/>
              <a:latin typeface="+mn-lt"/>
              <a:ea typeface="+mn-ea"/>
              <a:cs typeface="+mn-cs"/>
            </a:rPr>
            <a:t>　今後も将来への負担を軽減できるよう、基金の積み増しや、基準財政需要額算入見込される事業の実施を優先する等、健全な財政運営を行うものである。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離島という厳しい地理的条件化において、少子高齢化（高齢化率は平成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年度末で</a:t>
          </a:r>
          <a:r>
            <a:rPr kumimoji="1" lang="en-US" altLang="ja-JP" sz="1100" baseline="0">
              <a:solidFill>
                <a:schemeClr val="dk1"/>
              </a:solidFill>
              <a:effectLst/>
              <a:latin typeface="+mn-lt"/>
              <a:ea typeface="+mn-ea"/>
              <a:cs typeface="+mn-cs"/>
            </a:rPr>
            <a:t>48.0</a:t>
          </a:r>
          <a:r>
            <a:rPr kumimoji="1" lang="ja-JP" altLang="ja-JP" sz="1100" baseline="0">
              <a:solidFill>
                <a:schemeClr val="dk1"/>
              </a:solidFill>
              <a:effectLst/>
              <a:latin typeface="+mn-lt"/>
              <a:ea typeface="+mn-ea"/>
              <a:cs typeface="+mn-cs"/>
            </a:rPr>
            <a:t>％）の影響を受け後継者不足等による産業の衰退により財政基盤は脆弱化しており、類似団体平均値を下回っている。その中において、村税等（住民税、固定資産税、軽自動車税、国保料、保育料、給食費、公営住宅使用料、上下水道料等）は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％を堅持し、自主財源の確保に努めているところである。また、給与カットによる人件費・物件費の削減等歳出削減に取り組み、財政の健全化を図っている。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10885</xdr:rowOff>
    </xdr:to>
    <xdr:cxnSp macro="">
      <xdr:nvCxnSpPr>
        <xdr:cNvPr id="69" name="直線コネクタ 68"/>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10885</xdr:rowOff>
    </xdr:from>
    <xdr:to>
      <xdr:col>6</xdr:col>
      <xdr:colOff>0</xdr:colOff>
      <xdr:row>45</xdr:row>
      <xdr:rowOff>10885</xdr:rowOff>
    </xdr:to>
    <xdr:cxnSp macro="">
      <xdr:nvCxnSpPr>
        <xdr:cNvPr id="72" name="直線コネクタ 71"/>
        <xdr:cNvCxnSpPr/>
      </xdr:nvCxnSpPr>
      <xdr:spPr>
        <a:xfrm>
          <a:off x="3225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10885</xdr:rowOff>
    </xdr:from>
    <xdr:to>
      <xdr:col>4</xdr:col>
      <xdr:colOff>482600</xdr:colOff>
      <xdr:row>45</xdr:row>
      <xdr:rowOff>10885</xdr:rowOff>
    </xdr:to>
    <xdr:cxnSp macro="">
      <xdr:nvCxnSpPr>
        <xdr:cNvPr id="75" name="直線コネクタ 74"/>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10885</xdr:rowOff>
    </xdr:to>
    <xdr:cxnSp macro="">
      <xdr:nvCxnSpPr>
        <xdr:cNvPr id="78" name="直線コネクタ 77"/>
        <xdr:cNvCxnSpPr/>
      </xdr:nvCxnSpPr>
      <xdr:spPr>
        <a:xfrm>
          <a:off x="1447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131535</xdr:rowOff>
    </xdr:from>
    <xdr:to>
      <xdr:col>6</xdr:col>
      <xdr:colOff>50800</xdr:colOff>
      <xdr:row>45</xdr:row>
      <xdr:rowOff>61685</xdr:rowOff>
    </xdr:to>
    <xdr:sp macro="" textlink="">
      <xdr:nvSpPr>
        <xdr:cNvPr id="90" name="円/楕円 89"/>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46462</xdr:rowOff>
    </xdr:from>
    <xdr:ext cx="736600" cy="259045"/>
    <xdr:sp macro="" textlink="">
      <xdr:nvSpPr>
        <xdr:cNvPr id="91" name="テキスト ボックス 90"/>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131535</xdr:rowOff>
    </xdr:from>
    <xdr:to>
      <xdr:col>4</xdr:col>
      <xdr:colOff>533400</xdr:colOff>
      <xdr:row>45</xdr:row>
      <xdr:rowOff>61685</xdr:rowOff>
    </xdr:to>
    <xdr:sp macro="" textlink="">
      <xdr:nvSpPr>
        <xdr:cNvPr id="92" name="円/楕円 91"/>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46462</xdr:rowOff>
    </xdr:from>
    <xdr:ext cx="762000" cy="259045"/>
    <xdr:sp macro="" textlink="">
      <xdr:nvSpPr>
        <xdr:cNvPr id="93" name="テキスト ボックス 92"/>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131535</xdr:rowOff>
    </xdr:from>
    <xdr:to>
      <xdr:col>3</xdr:col>
      <xdr:colOff>330200</xdr:colOff>
      <xdr:row>45</xdr:row>
      <xdr:rowOff>61685</xdr:rowOff>
    </xdr:to>
    <xdr:sp macro="" textlink="">
      <xdr:nvSpPr>
        <xdr:cNvPr id="94" name="円/楕円 93"/>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46462</xdr:rowOff>
    </xdr:from>
    <xdr:ext cx="762000" cy="259045"/>
    <xdr:sp macro="" textlink="">
      <xdr:nvSpPr>
        <xdr:cNvPr id="95" name="テキスト ボックス 94"/>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6" name="円/楕円 95"/>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7" name="テキスト ボックス 96"/>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一般</a:t>
          </a:r>
          <a:r>
            <a:rPr kumimoji="1" lang="ja-JP" altLang="en-US" sz="1100">
              <a:solidFill>
                <a:schemeClr val="dk1"/>
              </a:solidFill>
              <a:effectLst/>
              <a:latin typeface="+mn-lt"/>
              <a:ea typeface="+mn-ea"/>
              <a:cs typeface="+mn-cs"/>
            </a:rPr>
            <a:t>財源（主に</a:t>
          </a:r>
          <a:r>
            <a:rPr kumimoji="1" lang="ja-JP" altLang="ja-JP" sz="1100">
              <a:solidFill>
                <a:schemeClr val="dk1"/>
              </a:solidFill>
              <a:effectLst/>
              <a:latin typeface="+mn-lt"/>
              <a:ea typeface="+mn-ea"/>
              <a:cs typeface="+mn-cs"/>
            </a:rPr>
            <a:t>普通</a:t>
          </a:r>
          <a:r>
            <a:rPr kumimoji="1" lang="ja-JP" altLang="en-US" sz="1100">
              <a:solidFill>
                <a:schemeClr val="dk1"/>
              </a:solidFill>
              <a:effectLst/>
              <a:latin typeface="+mn-lt"/>
              <a:ea typeface="+mn-ea"/>
              <a:cs typeface="+mn-cs"/>
            </a:rPr>
            <a:t>交付税、地方消費税の増による）は</a:t>
          </a:r>
          <a:r>
            <a:rPr kumimoji="1" lang="ja-JP" altLang="ja-JP" sz="1100">
              <a:solidFill>
                <a:schemeClr val="dk1"/>
              </a:solidFill>
              <a:effectLst/>
              <a:latin typeface="+mn-lt"/>
              <a:ea typeface="+mn-ea"/>
              <a:cs typeface="+mn-cs"/>
            </a:rPr>
            <a:t>前年度比で増加、歳出一般財源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辺地債等の公債費償還金の減額</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の改善</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今後に於いては、公債費の増等により硬直化が見込まれるが、引き続き、</a:t>
          </a:r>
          <a:r>
            <a:rPr kumimoji="1" lang="ja-JP" altLang="ja-JP" sz="1100" baseline="0">
              <a:solidFill>
                <a:schemeClr val="dk1"/>
              </a:solidFill>
              <a:effectLst/>
              <a:latin typeface="+mn-lt"/>
              <a:ea typeface="+mn-ea"/>
              <a:cs typeface="+mn-cs"/>
            </a:rPr>
            <a:t>村税等（住民税、固定資産税、軽自動車税、国保料、保育料、給食費、公営住宅使用料、上下水道料等）は徴収率</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％を堅持し、自主財源の確保に努め</a:t>
          </a:r>
          <a:r>
            <a:rPr kumimoji="1" lang="ja-JP" altLang="en-US" sz="1100" baseline="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人件費や物件費の抑制、</a:t>
          </a:r>
          <a:r>
            <a:rPr kumimoji="1" lang="ja-JP" altLang="en-US" sz="1100" b="0" i="0" baseline="0">
              <a:solidFill>
                <a:schemeClr val="dk1"/>
              </a:solidFill>
              <a:effectLst/>
              <a:latin typeface="+mn-lt"/>
              <a:ea typeface="+mn-ea"/>
              <a:cs typeface="+mn-cs"/>
            </a:rPr>
            <a:t>村</a:t>
          </a:r>
          <a:r>
            <a:rPr kumimoji="1" lang="ja-JP" altLang="ja-JP" sz="1100" b="0" i="0" baseline="0">
              <a:solidFill>
                <a:schemeClr val="dk1"/>
              </a:solidFill>
              <a:effectLst/>
              <a:latin typeface="+mn-lt"/>
              <a:ea typeface="+mn-ea"/>
              <a:cs typeface="+mn-cs"/>
            </a:rPr>
            <a:t>債の借入額抑制や公債費の繰上償還を実施し、</a:t>
          </a:r>
          <a:r>
            <a:rPr lang="ja-JP" altLang="ja-JP" sz="1100">
              <a:solidFill>
                <a:schemeClr val="dk1"/>
              </a:solidFill>
              <a:effectLst/>
              <a:latin typeface="+mn-lt"/>
              <a:ea typeface="+mn-ea"/>
              <a:cs typeface="+mn-cs"/>
            </a:rPr>
            <a:t>比率の</a:t>
          </a:r>
          <a:r>
            <a:rPr kumimoji="1" lang="ja-JP" altLang="ja-JP" sz="1100" b="0" i="0" baseline="0">
              <a:solidFill>
                <a:schemeClr val="dk1"/>
              </a:solidFill>
              <a:effectLst/>
              <a:latin typeface="+mn-lt"/>
              <a:ea typeface="+mn-ea"/>
              <a:cs typeface="+mn-cs"/>
            </a:rPr>
            <a:t>改善に努め</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 </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67</xdr:row>
      <xdr:rowOff>75988</xdr:rowOff>
    </xdr:to>
    <xdr:cxnSp macro="">
      <xdr:nvCxnSpPr>
        <xdr:cNvPr id="132" name="直線コネクタ 131"/>
        <xdr:cNvCxnSpPr/>
      </xdr:nvCxnSpPr>
      <xdr:spPr>
        <a:xfrm flipV="1">
          <a:off x="4114800" y="11317817"/>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39794</xdr:rowOff>
    </xdr:from>
    <xdr:to>
      <xdr:col>6</xdr:col>
      <xdr:colOff>0</xdr:colOff>
      <xdr:row>67</xdr:row>
      <xdr:rowOff>75988</xdr:rowOff>
    </xdr:to>
    <xdr:cxnSp macro="">
      <xdr:nvCxnSpPr>
        <xdr:cNvPr id="135" name="直線コネクタ 134"/>
        <xdr:cNvCxnSpPr/>
      </xdr:nvCxnSpPr>
      <xdr:spPr>
        <a:xfrm>
          <a:off x="3225800" y="1152694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102658</xdr:rowOff>
    </xdr:from>
    <xdr:to>
      <xdr:col>4</xdr:col>
      <xdr:colOff>482600</xdr:colOff>
      <xdr:row>67</xdr:row>
      <xdr:rowOff>39794</xdr:rowOff>
    </xdr:to>
    <xdr:cxnSp macro="">
      <xdr:nvCxnSpPr>
        <xdr:cNvPr id="138" name="直線コネクタ 137"/>
        <xdr:cNvCxnSpPr/>
      </xdr:nvCxnSpPr>
      <xdr:spPr>
        <a:xfrm>
          <a:off x="2336800" y="1141835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6138</xdr:rowOff>
    </xdr:from>
    <xdr:to>
      <xdr:col>3</xdr:col>
      <xdr:colOff>279400</xdr:colOff>
      <xdr:row>66</xdr:row>
      <xdr:rowOff>102658</xdr:rowOff>
    </xdr:to>
    <xdr:cxnSp macro="">
      <xdr:nvCxnSpPr>
        <xdr:cNvPr id="141" name="直線コネクタ 140"/>
        <xdr:cNvCxnSpPr/>
      </xdr:nvCxnSpPr>
      <xdr:spPr>
        <a:xfrm>
          <a:off x="1447800" y="113218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1" name="円/楕円 150"/>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2"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25188</xdr:rowOff>
    </xdr:from>
    <xdr:to>
      <xdr:col>6</xdr:col>
      <xdr:colOff>50800</xdr:colOff>
      <xdr:row>67</xdr:row>
      <xdr:rowOff>126788</xdr:rowOff>
    </xdr:to>
    <xdr:sp macro="" textlink="">
      <xdr:nvSpPr>
        <xdr:cNvPr id="153" name="円/楕円 152"/>
        <xdr:cNvSpPr/>
      </xdr:nvSpPr>
      <xdr:spPr>
        <a:xfrm>
          <a:off x="40640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111565</xdr:rowOff>
    </xdr:from>
    <xdr:ext cx="736600" cy="259045"/>
    <xdr:sp macro="" textlink="">
      <xdr:nvSpPr>
        <xdr:cNvPr id="154" name="テキスト ボックス 153"/>
        <xdr:cNvSpPr txBox="1"/>
      </xdr:nvSpPr>
      <xdr:spPr>
        <a:xfrm>
          <a:off x="3733800" y="115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160444</xdr:rowOff>
    </xdr:from>
    <xdr:to>
      <xdr:col>4</xdr:col>
      <xdr:colOff>533400</xdr:colOff>
      <xdr:row>67</xdr:row>
      <xdr:rowOff>90594</xdr:rowOff>
    </xdr:to>
    <xdr:sp macro="" textlink="">
      <xdr:nvSpPr>
        <xdr:cNvPr id="155" name="円/楕円 154"/>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75371</xdr:rowOff>
    </xdr:from>
    <xdr:ext cx="762000" cy="259045"/>
    <xdr:sp macro="" textlink="">
      <xdr:nvSpPr>
        <xdr:cNvPr id="156" name="テキスト ボックス 155"/>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51858</xdr:rowOff>
    </xdr:from>
    <xdr:to>
      <xdr:col>3</xdr:col>
      <xdr:colOff>330200</xdr:colOff>
      <xdr:row>66</xdr:row>
      <xdr:rowOff>153458</xdr:rowOff>
    </xdr:to>
    <xdr:sp macro="" textlink="">
      <xdr:nvSpPr>
        <xdr:cNvPr id="157" name="円/楕円 156"/>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138235</xdr:rowOff>
    </xdr:from>
    <xdr:ext cx="762000" cy="259045"/>
    <xdr:sp macro="" textlink="">
      <xdr:nvSpPr>
        <xdr:cNvPr id="158" name="テキスト ボックス 157"/>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126788</xdr:rowOff>
    </xdr:from>
    <xdr:to>
      <xdr:col>2</xdr:col>
      <xdr:colOff>127000</xdr:colOff>
      <xdr:row>66</xdr:row>
      <xdr:rowOff>56938</xdr:rowOff>
    </xdr:to>
    <xdr:sp macro="" textlink="">
      <xdr:nvSpPr>
        <xdr:cNvPr id="159" name="円/楕円 158"/>
        <xdr:cNvSpPr/>
      </xdr:nvSpPr>
      <xdr:spPr>
        <a:xfrm>
          <a:off x="1397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41715</xdr:rowOff>
    </xdr:from>
    <xdr:ext cx="762000" cy="259045"/>
    <xdr:sp macro="" textlink="">
      <xdr:nvSpPr>
        <xdr:cNvPr id="160" name="テキスト ボックス 159"/>
        <xdr:cNvSpPr txBox="1"/>
      </xdr:nvSpPr>
      <xdr:spPr>
        <a:xfrm>
          <a:off x="1066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[905,932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類似団体平均を大きく上回っているのは、自治体の規模が極めて小さく、離島の僻地であり民間委託の受け皿もなく、行政コストが増大している</a:t>
          </a:r>
          <a:r>
            <a:rPr kumimoji="1" lang="ja-JP" altLang="en-US" sz="1100">
              <a:solidFill>
                <a:schemeClr val="dk1"/>
              </a:solidFill>
              <a:effectLst/>
              <a:latin typeface="+mn-lt"/>
              <a:ea typeface="+mn-ea"/>
              <a:cs typeface="+mn-cs"/>
            </a:rPr>
            <a:t>ことが主な</a:t>
          </a:r>
          <a:r>
            <a:rPr kumimoji="1" lang="ja-JP" altLang="ja-JP" sz="1100">
              <a:solidFill>
                <a:schemeClr val="dk1"/>
              </a:solidFill>
              <a:effectLst/>
              <a:latin typeface="+mn-lt"/>
              <a:ea typeface="+mn-ea"/>
              <a:cs typeface="+mn-cs"/>
            </a:rPr>
            <a:t>要因と考えられる。</a:t>
          </a:r>
          <a:endParaRPr lang="ja-JP" altLang="ja-JP" sz="1400">
            <a:effectLst/>
          </a:endParaRPr>
        </a:p>
        <a:p>
          <a:r>
            <a:rPr kumimoji="1" lang="ja-JP" altLang="ja-JP" sz="1100">
              <a:solidFill>
                <a:schemeClr val="dk1"/>
              </a:solidFill>
              <a:effectLst/>
              <a:latin typeface="+mn-lt"/>
              <a:ea typeface="+mn-ea"/>
              <a:cs typeface="+mn-cs"/>
            </a:rPr>
            <a:t>　コスト抑制の為、村営バスを職員が交代で運行したり、村道をはじめとする公共施設の維持補修や、道路除雪等も職員自ら行っている。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指定管理者制度による民間委託については、前段の理由により困難な状況であるが、その可能性については様々な角度より検討し、一層のコスト削減に努</a:t>
          </a:r>
          <a:r>
            <a:rPr kumimoji="1" lang="ja-JP" altLang="en-US" sz="1100">
              <a:solidFill>
                <a:schemeClr val="dk1"/>
              </a:solidFill>
              <a:effectLst/>
              <a:latin typeface="+mn-lt"/>
              <a:ea typeface="+mn-ea"/>
              <a:cs typeface="+mn-cs"/>
            </a:rPr>
            <a:t>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17345</xdr:rowOff>
    </xdr:from>
    <xdr:to>
      <xdr:col>7</xdr:col>
      <xdr:colOff>152400</xdr:colOff>
      <xdr:row>86</xdr:row>
      <xdr:rowOff>39474</xdr:rowOff>
    </xdr:to>
    <xdr:cxnSp macro="">
      <xdr:nvCxnSpPr>
        <xdr:cNvPr id="196" name="直線コネクタ 195"/>
        <xdr:cNvCxnSpPr/>
      </xdr:nvCxnSpPr>
      <xdr:spPr>
        <a:xfrm>
          <a:off x="4114800" y="14762045"/>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121410</xdr:rowOff>
    </xdr:from>
    <xdr:to>
      <xdr:col>6</xdr:col>
      <xdr:colOff>0</xdr:colOff>
      <xdr:row>86</xdr:row>
      <xdr:rowOff>17345</xdr:rowOff>
    </xdr:to>
    <xdr:cxnSp macro="">
      <xdr:nvCxnSpPr>
        <xdr:cNvPr id="199" name="直線コネクタ 198"/>
        <xdr:cNvCxnSpPr/>
      </xdr:nvCxnSpPr>
      <xdr:spPr>
        <a:xfrm>
          <a:off x="3225800" y="14694660"/>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87390</xdr:rowOff>
    </xdr:from>
    <xdr:to>
      <xdr:col>4</xdr:col>
      <xdr:colOff>482600</xdr:colOff>
      <xdr:row>85</xdr:row>
      <xdr:rowOff>121410</xdr:rowOff>
    </xdr:to>
    <xdr:cxnSp macro="">
      <xdr:nvCxnSpPr>
        <xdr:cNvPr id="202" name="直線コネクタ 201"/>
        <xdr:cNvCxnSpPr/>
      </xdr:nvCxnSpPr>
      <xdr:spPr>
        <a:xfrm>
          <a:off x="2336800" y="14660640"/>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87390</xdr:rowOff>
    </xdr:from>
    <xdr:to>
      <xdr:col>3</xdr:col>
      <xdr:colOff>279400</xdr:colOff>
      <xdr:row>85</xdr:row>
      <xdr:rowOff>95172</xdr:rowOff>
    </xdr:to>
    <xdr:cxnSp macro="">
      <xdr:nvCxnSpPr>
        <xdr:cNvPr id="205" name="直線コネクタ 204"/>
        <xdr:cNvCxnSpPr/>
      </xdr:nvCxnSpPr>
      <xdr:spPr>
        <a:xfrm flipV="1">
          <a:off x="1447800" y="14660640"/>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160124</xdr:rowOff>
    </xdr:from>
    <xdr:to>
      <xdr:col>7</xdr:col>
      <xdr:colOff>203200</xdr:colOff>
      <xdr:row>86</xdr:row>
      <xdr:rowOff>90274</xdr:rowOff>
    </xdr:to>
    <xdr:sp macro="" textlink="">
      <xdr:nvSpPr>
        <xdr:cNvPr id="215" name="円/楕円 214"/>
        <xdr:cNvSpPr/>
      </xdr:nvSpPr>
      <xdr:spPr>
        <a:xfrm>
          <a:off x="4902200" y="147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132201</xdr:rowOff>
    </xdr:from>
    <xdr:ext cx="762000" cy="259045"/>
    <xdr:sp macro="" textlink="">
      <xdr:nvSpPr>
        <xdr:cNvPr id="216" name="人件費・物件費等の状況該当値テキスト"/>
        <xdr:cNvSpPr txBox="1"/>
      </xdr:nvSpPr>
      <xdr:spPr>
        <a:xfrm>
          <a:off x="5041900" y="147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905,932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137995</xdr:rowOff>
    </xdr:from>
    <xdr:to>
      <xdr:col>6</xdr:col>
      <xdr:colOff>50800</xdr:colOff>
      <xdr:row>86</xdr:row>
      <xdr:rowOff>68145</xdr:rowOff>
    </xdr:to>
    <xdr:sp macro="" textlink="">
      <xdr:nvSpPr>
        <xdr:cNvPr id="217" name="円/楕円 216"/>
        <xdr:cNvSpPr/>
      </xdr:nvSpPr>
      <xdr:spPr>
        <a:xfrm>
          <a:off x="4064000" y="14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52922</xdr:rowOff>
    </xdr:from>
    <xdr:ext cx="736600" cy="259045"/>
    <xdr:sp macro="" textlink="">
      <xdr:nvSpPr>
        <xdr:cNvPr id="218" name="テキスト ボックス 217"/>
        <xdr:cNvSpPr txBox="1"/>
      </xdr:nvSpPr>
      <xdr:spPr>
        <a:xfrm>
          <a:off x="3733800" y="1479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886,674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70610</xdr:rowOff>
    </xdr:from>
    <xdr:to>
      <xdr:col>4</xdr:col>
      <xdr:colOff>533400</xdr:colOff>
      <xdr:row>86</xdr:row>
      <xdr:rowOff>760</xdr:rowOff>
    </xdr:to>
    <xdr:sp macro="" textlink="">
      <xdr:nvSpPr>
        <xdr:cNvPr id="219" name="円/楕円 218"/>
        <xdr:cNvSpPr/>
      </xdr:nvSpPr>
      <xdr:spPr>
        <a:xfrm>
          <a:off x="3175000" y="14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156987</xdr:rowOff>
    </xdr:from>
    <xdr:ext cx="762000" cy="259045"/>
    <xdr:sp macro="" textlink="">
      <xdr:nvSpPr>
        <xdr:cNvPr id="220" name="テキスト ボックス 219"/>
        <xdr:cNvSpPr txBox="1"/>
      </xdr:nvSpPr>
      <xdr:spPr>
        <a:xfrm>
          <a:off x="2844800" y="147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828,030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36590</xdr:rowOff>
    </xdr:from>
    <xdr:to>
      <xdr:col>3</xdr:col>
      <xdr:colOff>330200</xdr:colOff>
      <xdr:row>85</xdr:row>
      <xdr:rowOff>138190</xdr:rowOff>
    </xdr:to>
    <xdr:sp macro="" textlink="">
      <xdr:nvSpPr>
        <xdr:cNvPr id="221" name="円/楕円 220"/>
        <xdr:cNvSpPr/>
      </xdr:nvSpPr>
      <xdr:spPr>
        <a:xfrm>
          <a:off x="2286000" y="14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122967</xdr:rowOff>
    </xdr:from>
    <xdr:ext cx="762000" cy="259045"/>
    <xdr:sp macro="" textlink="">
      <xdr:nvSpPr>
        <xdr:cNvPr id="222" name="テキスト ボックス 221"/>
        <xdr:cNvSpPr txBox="1"/>
      </xdr:nvSpPr>
      <xdr:spPr>
        <a:xfrm>
          <a:off x="1955800" y="14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798,423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44372</xdr:rowOff>
    </xdr:from>
    <xdr:to>
      <xdr:col>2</xdr:col>
      <xdr:colOff>127000</xdr:colOff>
      <xdr:row>85</xdr:row>
      <xdr:rowOff>145972</xdr:rowOff>
    </xdr:to>
    <xdr:sp macro="" textlink="">
      <xdr:nvSpPr>
        <xdr:cNvPr id="223" name="円/楕円 222"/>
        <xdr:cNvSpPr/>
      </xdr:nvSpPr>
      <xdr:spPr>
        <a:xfrm>
          <a:off x="1397000" y="146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130749</xdr:rowOff>
    </xdr:from>
    <xdr:ext cx="762000" cy="259045"/>
    <xdr:sp macro="" textlink="">
      <xdr:nvSpPr>
        <xdr:cNvPr id="224" name="テキスト ボックス 223"/>
        <xdr:cNvSpPr txBox="1"/>
      </xdr:nvSpPr>
      <xdr:spPr>
        <a:xfrm>
          <a:off x="1066800" y="147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給与カットを継続して行っており、類似団体と近い基準にある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引き続き職員給与の適正化に</a:t>
          </a:r>
          <a:r>
            <a:rPr kumimoji="1" lang="ja-JP" altLang="en-US" sz="1100">
              <a:solidFill>
                <a:schemeClr val="dk1"/>
              </a:solidFill>
              <a:effectLst/>
              <a:latin typeface="+mn-lt"/>
              <a:ea typeface="+mn-ea"/>
              <a:cs typeface="+mn-cs"/>
            </a:rPr>
            <a:t>努めたい</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88</xdr:row>
      <xdr:rowOff>48261</xdr:rowOff>
    </xdr:from>
    <xdr:to>
      <xdr:col>24</xdr:col>
      <xdr:colOff>558800</xdr:colOff>
      <xdr:row>88</xdr:row>
      <xdr:rowOff>57913</xdr:rowOff>
    </xdr:to>
    <xdr:cxnSp macro="">
      <xdr:nvCxnSpPr>
        <xdr:cNvPr id="256" name="直線コネクタ 255"/>
        <xdr:cNvCxnSpPr/>
      </xdr:nvCxnSpPr>
      <xdr:spPr>
        <a:xfrm>
          <a:off x="16179800" y="1513586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156481</xdr:rowOff>
    </xdr:from>
    <xdr:ext cx="762000" cy="259045"/>
    <xdr:sp macro="" textlink="">
      <xdr:nvSpPr>
        <xdr:cNvPr id="257" name="給与水準   （国との比較）平均値テキスト"/>
        <xdr:cNvSpPr txBox="1"/>
      </xdr:nvSpPr>
      <xdr:spPr>
        <a:xfrm>
          <a:off x="17106900" y="1490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72389</xdr:rowOff>
    </xdr:to>
    <xdr:cxnSp macro="">
      <xdr:nvCxnSpPr>
        <xdr:cNvPr id="259" name="直線コネクタ 258"/>
        <xdr:cNvCxnSpPr/>
      </xdr:nvCxnSpPr>
      <xdr:spPr>
        <a:xfrm flipV="1">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1" name="テキスト ボックス 260"/>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89</xdr:row>
      <xdr:rowOff>166370</xdr:rowOff>
    </xdr:to>
    <xdr:cxnSp macro="">
      <xdr:nvCxnSpPr>
        <xdr:cNvPr id="262" name="直線コネクタ 261"/>
        <xdr:cNvCxnSpPr/>
      </xdr:nvCxnSpPr>
      <xdr:spPr>
        <a:xfrm flipV="1">
          <a:off x="14401800" y="15159989"/>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4" name="テキスト ボックス 263"/>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26415</xdr:rowOff>
    </xdr:from>
    <xdr:to>
      <xdr:col>21</xdr:col>
      <xdr:colOff>0</xdr:colOff>
      <xdr:row>89</xdr:row>
      <xdr:rowOff>166370</xdr:rowOff>
    </xdr:to>
    <xdr:cxnSp macro="">
      <xdr:nvCxnSpPr>
        <xdr:cNvPr id="265" name="直線コネクタ 264"/>
        <xdr:cNvCxnSpPr/>
      </xdr:nvCxnSpPr>
      <xdr:spPr>
        <a:xfrm>
          <a:off x="13512800" y="15285465"/>
          <a:ext cx="8890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88</xdr:row>
      <xdr:rowOff>7113</xdr:rowOff>
    </xdr:from>
    <xdr:to>
      <xdr:col>24</xdr:col>
      <xdr:colOff>609600</xdr:colOff>
      <xdr:row>88</xdr:row>
      <xdr:rowOff>108713</xdr:rowOff>
    </xdr:to>
    <xdr:sp macro="" textlink="">
      <xdr:nvSpPr>
        <xdr:cNvPr id="275" name="円/楕円 274"/>
        <xdr:cNvSpPr/>
      </xdr:nvSpPr>
      <xdr:spPr>
        <a:xfrm>
          <a:off x="169672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150640</xdr:rowOff>
    </xdr:from>
    <xdr:ext cx="762000" cy="259045"/>
    <xdr:sp macro="" textlink="">
      <xdr:nvSpPr>
        <xdr:cNvPr id="276" name="給与水準   （国との比較）該当値テキスト"/>
        <xdr:cNvSpPr txBox="1"/>
      </xdr:nvSpPr>
      <xdr:spPr>
        <a:xfrm>
          <a:off x="17106900" y="150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7" name="円/楕円 276"/>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8" name="テキスト ボックス 277"/>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9" name="円/楕円 278"/>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80" name="テキスト ボックス 279"/>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81" name="円/楕円 280"/>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55897</xdr:rowOff>
    </xdr:from>
    <xdr:ext cx="762000" cy="259045"/>
    <xdr:sp macro="" textlink="">
      <xdr:nvSpPr>
        <xdr:cNvPr id="282" name="テキスト ボックス 281"/>
        <xdr:cNvSpPr txBox="1"/>
      </xdr:nvSpPr>
      <xdr:spPr>
        <a:xfrm>
          <a:off x="14020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147065</xdr:rowOff>
    </xdr:from>
    <xdr:to>
      <xdr:col>19</xdr:col>
      <xdr:colOff>533400</xdr:colOff>
      <xdr:row>89</xdr:row>
      <xdr:rowOff>77215</xdr:rowOff>
    </xdr:to>
    <xdr:sp macro="" textlink="">
      <xdr:nvSpPr>
        <xdr:cNvPr id="283" name="円/楕円 282"/>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87392</xdr:rowOff>
    </xdr:from>
    <xdr:ext cx="762000" cy="259045"/>
    <xdr:sp macro="" textlink="">
      <xdr:nvSpPr>
        <xdr:cNvPr id="284" name="テキスト ボックス 283"/>
        <xdr:cNvSpPr txBox="1"/>
      </xdr:nvSpPr>
      <xdr:spPr>
        <a:xfrm>
          <a:off x="13131800" y="150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基準人数に満たない人口（</a:t>
          </a:r>
          <a:r>
            <a:rPr kumimoji="1" lang="en-US" altLang="ja-JP" sz="1100" baseline="0">
              <a:solidFill>
                <a:schemeClr val="dk1"/>
              </a:solidFill>
              <a:effectLst/>
              <a:latin typeface="+mn-lt"/>
              <a:ea typeface="+mn-ea"/>
              <a:cs typeface="+mn-cs"/>
            </a:rPr>
            <a:t>592</a:t>
          </a:r>
          <a:r>
            <a:rPr kumimoji="1" lang="ja-JP" altLang="ja-JP" sz="1100" baseline="0">
              <a:solidFill>
                <a:schemeClr val="dk1"/>
              </a:solidFill>
              <a:effectLst/>
              <a:latin typeface="+mn-lt"/>
              <a:ea typeface="+mn-ea"/>
              <a:cs typeface="+mn-cs"/>
            </a:rPr>
            <a:t>名）であり、</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島</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村の自治体である本村にとって民間委託が困難な状況の中、診療所、公立保育所の運営等は直営において行政サービスを堅持している。</a:t>
          </a:r>
          <a:endParaRPr lang="ja-JP" altLang="ja-JP" sz="1400">
            <a:effectLst/>
          </a:endParaRPr>
        </a:p>
        <a:p>
          <a:r>
            <a:rPr kumimoji="1" lang="ja-JP" altLang="ja-JP" sz="1100" baseline="0">
              <a:solidFill>
                <a:schemeClr val="dk1"/>
              </a:solidFill>
              <a:effectLst/>
              <a:latin typeface="+mn-lt"/>
              <a:ea typeface="+mn-ea"/>
              <a:cs typeface="+mn-cs"/>
            </a:rPr>
            <a:t>　なお、現状において定員管理上の職員数は保たれているものの、</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名の職員が複数の業務を兼務している状態であり、引き続き適正な定員管理に努める。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149758</xdr:rowOff>
    </xdr:from>
    <xdr:to>
      <xdr:col>24</xdr:col>
      <xdr:colOff>558800</xdr:colOff>
      <xdr:row>66</xdr:row>
      <xdr:rowOff>59627</xdr:rowOff>
    </xdr:to>
    <xdr:cxnSp macro="">
      <xdr:nvCxnSpPr>
        <xdr:cNvPr id="316" name="直線コネクタ 315"/>
        <xdr:cNvCxnSpPr/>
      </xdr:nvCxnSpPr>
      <xdr:spPr>
        <a:xfrm>
          <a:off x="16179800" y="11294008"/>
          <a:ext cx="8382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99085</xdr:rowOff>
    </xdr:from>
    <xdr:to>
      <xdr:col>23</xdr:col>
      <xdr:colOff>406400</xdr:colOff>
      <xdr:row>65</xdr:row>
      <xdr:rowOff>149758</xdr:rowOff>
    </xdr:to>
    <xdr:cxnSp macro="">
      <xdr:nvCxnSpPr>
        <xdr:cNvPr id="319" name="直線コネクタ 318"/>
        <xdr:cNvCxnSpPr/>
      </xdr:nvCxnSpPr>
      <xdr:spPr>
        <a:xfrm>
          <a:off x="15290800" y="112433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99085</xdr:rowOff>
    </xdr:from>
    <xdr:to>
      <xdr:col>22</xdr:col>
      <xdr:colOff>203200</xdr:colOff>
      <xdr:row>65</xdr:row>
      <xdr:rowOff>116942</xdr:rowOff>
    </xdr:to>
    <xdr:cxnSp macro="">
      <xdr:nvCxnSpPr>
        <xdr:cNvPr id="322" name="直線コネクタ 321"/>
        <xdr:cNvCxnSpPr/>
      </xdr:nvCxnSpPr>
      <xdr:spPr>
        <a:xfrm flipV="1">
          <a:off x="14401800" y="11243335"/>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9081</xdr:rowOff>
    </xdr:from>
    <xdr:to>
      <xdr:col>21</xdr:col>
      <xdr:colOff>0</xdr:colOff>
      <xdr:row>65</xdr:row>
      <xdr:rowOff>116942</xdr:rowOff>
    </xdr:to>
    <xdr:cxnSp macro="">
      <xdr:nvCxnSpPr>
        <xdr:cNvPr id="325" name="直線コネクタ 324"/>
        <xdr:cNvCxnSpPr/>
      </xdr:nvCxnSpPr>
      <xdr:spPr>
        <a:xfrm>
          <a:off x="13512800" y="11153331"/>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8827</xdr:rowOff>
    </xdr:from>
    <xdr:to>
      <xdr:col>24</xdr:col>
      <xdr:colOff>609600</xdr:colOff>
      <xdr:row>66</xdr:row>
      <xdr:rowOff>110427</xdr:rowOff>
    </xdr:to>
    <xdr:sp macro="" textlink="">
      <xdr:nvSpPr>
        <xdr:cNvPr id="335" name="円/楕円 334"/>
        <xdr:cNvSpPr/>
      </xdr:nvSpPr>
      <xdr:spPr>
        <a:xfrm>
          <a:off x="16967200" y="113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152354</xdr:rowOff>
    </xdr:from>
    <xdr:ext cx="762000" cy="259045"/>
    <xdr:sp macro="" textlink="">
      <xdr:nvSpPr>
        <xdr:cNvPr id="336" name="定員管理の状況該当値テキスト"/>
        <xdr:cNvSpPr txBox="1"/>
      </xdr:nvSpPr>
      <xdr:spPr>
        <a:xfrm>
          <a:off x="17106900" y="1129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98958</xdr:rowOff>
    </xdr:from>
    <xdr:to>
      <xdr:col>23</xdr:col>
      <xdr:colOff>457200</xdr:colOff>
      <xdr:row>66</xdr:row>
      <xdr:rowOff>29108</xdr:rowOff>
    </xdr:to>
    <xdr:sp macro="" textlink="">
      <xdr:nvSpPr>
        <xdr:cNvPr id="337" name="円/楕円 336"/>
        <xdr:cNvSpPr/>
      </xdr:nvSpPr>
      <xdr:spPr>
        <a:xfrm>
          <a:off x="16129000" y="112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13885</xdr:rowOff>
    </xdr:from>
    <xdr:ext cx="736600" cy="259045"/>
    <xdr:sp macro="" textlink="">
      <xdr:nvSpPr>
        <xdr:cNvPr id="338" name="テキスト ボックス 337"/>
        <xdr:cNvSpPr txBox="1"/>
      </xdr:nvSpPr>
      <xdr:spPr>
        <a:xfrm>
          <a:off x="15798800" y="1132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48285</xdr:rowOff>
    </xdr:from>
    <xdr:to>
      <xdr:col>22</xdr:col>
      <xdr:colOff>254000</xdr:colOff>
      <xdr:row>65</xdr:row>
      <xdr:rowOff>149885</xdr:rowOff>
    </xdr:to>
    <xdr:sp macro="" textlink="">
      <xdr:nvSpPr>
        <xdr:cNvPr id="339" name="円/楕円 338"/>
        <xdr:cNvSpPr/>
      </xdr:nvSpPr>
      <xdr:spPr>
        <a:xfrm>
          <a:off x="15240000" y="111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134662</xdr:rowOff>
    </xdr:from>
    <xdr:ext cx="762000" cy="259045"/>
    <xdr:sp macro="" textlink="">
      <xdr:nvSpPr>
        <xdr:cNvPr id="340" name="テキスト ボックス 339"/>
        <xdr:cNvSpPr txBox="1"/>
      </xdr:nvSpPr>
      <xdr:spPr>
        <a:xfrm>
          <a:off x="14909800" y="112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66142</xdr:rowOff>
    </xdr:from>
    <xdr:to>
      <xdr:col>21</xdr:col>
      <xdr:colOff>50800</xdr:colOff>
      <xdr:row>65</xdr:row>
      <xdr:rowOff>167742</xdr:rowOff>
    </xdr:to>
    <xdr:sp macro="" textlink="">
      <xdr:nvSpPr>
        <xdr:cNvPr id="341" name="円/楕円 340"/>
        <xdr:cNvSpPr/>
      </xdr:nvSpPr>
      <xdr:spPr>
        <a:xfrm>
          <a:off x="14351000" y="112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152519</xdr:rowOff>
    </xdr:from>
    <xdr:ext cx="762000" cy="259045"/>
    <xdr:sp macro="" textlink="">
      <xdr:nvSpPr>
        <xdr:cNvPr id="342" name="テキスト ボックス 341"/>
        <xdr:cNvSpPr txBox="1"/>
      </xdr:nvSpPr>
      <xdr:spPr>
        <a:xfrm>
          <a:off x="14020800" y="1129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129731</xdr:rowOff>
    </xdr:from>
    <xdr:to>
      <xdr:col>19</xdr:col>
      <xdr:colOff>533400</xdr:colOff>
      <xdr:row>65</xdr:row>
      <xdr:rowOff>59881</xdr:rowOff>
    </xdr:to>
    <xdr:sp macro="" textlink="">
      <xdr:nvSpPr>
        <xdr:cNvPr id="343" name="円/楕円 342"/>
        <xdr:cNvSpPr/>
      </xdr:nvSpPr>
      <xdr:spPr>
        <a:xfrm>
          <a:off x="13462000" y="111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44658</xdr:rowOff>
    </xdr:from>
    <xdr:ext cx="762000" cy="259045"/>
    <xdr:sp macro="" textlink="">
      <xdr:nvSpPr>
        <xdr:cNvPr id="344" name="テキスト ボックス 343"/>
        <xdr:cNvSpPr txBox="1"/>
      </xdr:nvSpPr>
      <xdr:spPr>
        <a:xfrm>
          <a:off x="13131800" y="111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過去に行われた大型建設事業の償還</a:t>
          </a:r>
          <a:r>
            <a:rPr kumimoji="1" lang="ja-JP" altLang="en-US" sz="1100">
              <a:solidFill>
                <a:schemeClr val="dk1"/>
              </a:solidFill>
              <a:effectLst/>
              <a:latin typeface="+mn-lt"/>
              <a:ea typeface="+mn-ea"/>
              <a:cs typeface="+mn-cs"/>
            </a:rPr>
            <a:t>の終了、交付税の増加等により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光通信事業等</a:t>
          </a:r>
          <a:r>
            <a:rPr kumimoji="1" lang="ja-JP" altLang="ja-JP" sz="1100">
              <a:solidFill>
                <a:schemeClr val="dk1"/>
              </a:solidFill>
              <a:effectLst/>
              <a:latin typeface="+mn-lt"/>
              <a:ea typeface="+mn-ea"/>
              <a:cs typeface="+mn-cs"/>
            </a:rPr>
            <a:t>大型建設事業の償還が始まっていくことから、引き続き繰上償還や交付税算入に有利な地方債の活用、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公共施設の維持等について適切に管理し、適正な事務執行に努め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43</xdr:row>
      <xdr:rowOff>32512</xdr:rowOff>
    </xdr:to>
    <xdr:cxnSp macro="">
      <xdr:nvCxnSpPr>
        <xdr:cNvPr id="375" name="直線コネクタ 374"/>
        <xdr:cNvCxnSpPr/>
      </xdr:nvCxnSpPr>
      <xdr:spPr>
        <a:xfrm flipV="1">
          <a:off x="16179800" y="73517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32512</xdr:rowOff>
    </xdr:from>
    <xdr:to>
      <xdr:col>23</xdr:col>
      <xdr:colOff>406400</xdr:colOff>
      <xdr:row>43</xdr:row>
      <xdr:rowOff>71120</xdr:rowOff>
    </xdr:to>
    <xdr:cxnSp macro="">
      <xdr:nvCxnSpPr>
        <xdr:cNvPr id="378" name="直線コネクタ 377"/>
        <xdr:cNvCxnSpPr/>
      </xdr:nvCxnSpPr>
      <xdr:spPr>
        <a:xfrm flipV="1">
          <a:off x="15290800" y="740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85598</xdr:rowOff>
    </xdr:to>
    <xdr:cxnSp macro="">
      <xdr:nvCxnSpPr>
        <xdr:cNvPr id="381" name="直線コネクタ 380"/>
        <xdr:cNvCxnSpPr/>
      </xdr:nvCxnSpPr>
      <xdr:spPr>
        <a:xfrm flipV="1">
          <a:off x="14401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90424</xdr:rowOff>
    </xdr:to>
    <xdr:cxnSp macro="">
      <xdr:nvCxnSpPr>
        <xdr:cNvPr id="384" name="直線コネクタ 383"/>
        <xdr:cNvCxnSpPr/>
      </xdr:nvCxnSpPr>
      <xdr:spPr>
        <a:xfrm flipV="1">
          <a:off x="13512800" y="745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394" name="円/楕円 393"/>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395"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153162</xdr:rowOff>
    </xdr:from>
    <xdr:to>
      <xdr:col>23</xdr:col>
      <xdr:colOff>457200</xdr:colOff>
      <xdr:row>43</xdr:row>
      <xdr:rowOff>83312</xdr:rowOff>
    </xdr:to>
    <xdr:sp macro="" textlink="">
      <xdr:nvSpPr>
        <xdr:cNvPr id="396" name="円/楕円 395"/>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68089</xdr:rowOff>
    </xdr:from>
    <xdr:ext cx="736600" cy="259045"/>
    <xdr:sp macro="" textlink="">
      <xdr:nvSpPr>
        <xdr:cNvPr id="397" name="テキスト ボックス 396"/>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8" name="円/楕円 39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99" name="テキスト ボックス 39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0" name="円/楕円 399"/>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1" name="テキスト ボックス 400"/>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39624</xdr:rowOff>
    </xdr:from>
    <xdr:to>
      <xdr:col>19</xdr:col>
      <xdr:colOff>533400</xdr:colOff>
      <xdr:row>43</xdr:row>
      <xdr:rowOff>141224</xdr:rowOff>
    </xdr:to>
    <xdr:sp macro="" textlink="">
      <xdr:nvSpPr>
        <xdr:cNvPr id="402" name="円/楕円 401"/>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126001</xdr:rowOff>
    </xdr:from>
    <xdr:ext cx="762000" cy="259045"/>
    <xdr:sp macro="" textlink="">
      <xdr:nvSpPr>
        <xdr:cNvPr id="403" name="テキスト ボックス 402"/>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今年度に於いては</a:t>
          </a:r>
          <a:r>
            <a:rPr kumimoji="1" lang="ja-JP" altLang="ja-JP" sz="1100">
              <a:solidFill>
                <a:schemeClr val="dk1"/>
              </a:solidFill>
              <a:effectLst/>
              <a:latin typeface="+mn-lt"/>
              <a:ea typeface="+mn-ea"/>
              <a:cs typeface="+mn-cs"/>
            </a:rPr>
            <a:t>普通交付税増加</a:t>
          </a:r>
          <a:r>
            <a:rPr kumimoji="1" lang="ja-JP" altLang="en-US" sz="1100">
              <a:solidFill>
                <a:schemeClr val="dk1"/>
              </a:solidFill>
              <a:effectLst/>
              <a:latin typeface="+mn-lt"/>
              <a:ea typeface="+mn-ea"/>
              <a:cs typeface="+mn-cs"/>
            </a:rPr>
            <a:t>、充当可能財源の増</a:t>
          </a:r>
          <a:r>
            <a:rPr kumimoji="1" lang="ja-JP" altLang="ja-JP" sz="1100">
              <a:solidFill>
                <a:schemeClr val="dk1"/>
              </a:solidFill>
              <a:effectLst/>
              <a:latin typeface="+mn-lt"/>
              <a:ea typeface="+mn-ea"/>
              <a:cs typeface="+mn-cs"/>
            </a:rPr>
            <a:t>等を要因として、前年度比</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ポイントの改善が図られ</a:t>
          </a:r>
          <a:r>
            <a:rPr kumimoji="1" lang="ja-JP" altLang="en-US" sz="1100">
              <a:solidFill>
                <a:schemeClr val="dk1"/>
              </a:solidFill>
              <a:effectLst/>
              <a:latin typeface="+mn-lt"/>
              <a:ea typeface="+mn-ea"/>
              <a:cs typeface="+mn-cs"/>
            </a:rPr>
            <a:t>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交付税上有利な地方債の運用に</a:t>
          </a:r>
          <a:r>
            <a:rPr kumimoji="1" lang="ja-JP" altLang="en-US" sz="1100">
              <a:solidFill>
                <a:schemeClr val="dk1"/>
              </a:solidFill>
              <a:effectLst/>
              <a:latin typeface="+mn-lt"/>
              <a:ea typeface="+mn-ea"/>
              <a:cs typeface="+mn-cs"/>
            </a:rPr>
            <a:t>努め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大規模事業について抑制する方針であることから、将来負担比率の極端な増大は見込まないものであるが、引き続き比率の抑制に努めたい。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6562</xdr:rowOff>
    </xdr:from>
    <xdr:to>
      <xdr:col>24</xdr:col>
      <xdr:colOff>558800</xdr:colOff>
      <xdr:row>15</xdr:row>
      <xdr:rowOff>18768</xdr:rowOff>
    </xdr:to>
    <xdr:cxnSp macro="">
      <xdr:nvCxnSpPr>
        <xdr:cNvPr id="437" name="直線コネクタ 436"/>
        <xdr:cNvCxnSpPr/>
      </xdr:nvCxnSpPr>
      <xdr:spPr>
        <a:xfrm flipV="1">
          <a:off x="16179800" y="2406862"/>
          <a:ext cx="8382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76271</xdr:rowOff>
    </xdr:from>
    <xdr:to>
      <xdr:col>21</xdr:col>
      <xdr:colOff>0</xdr:colOff>
      <xdr:row>14</xdr:row>
      <xdr:rowOff>78952</xdr:rowOff>
    </xdr:to>
    <xdr:cxnSp macro="">
      <xdr:nvCxnSpPr>
        <xdr:cNvPr id="442" name="直線コネクタ 441"/>
        <xdr:cNvCxnSpPr/>
      </xdr:nvCxnSpPr>
      <xdr:spPr>
        <a:xfrm flipV="1">
          <a:off x="13512800" y="247657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127212</xdr:rowOff>
    </xdr:from>
    <xdr:to>
      <xdr:col>24</xdr:col>
      <xdr:colOff>609600</xdr:colOff>
      <xdr:row>14</xdr:row>
      <xdr:rowOff>57362</xdr:rowOff>
    </xdr:to>
    <xdr:sp macro="" textlink="">
      <xdr:nvSpPr>
        <xdr:cNvPr id="454" name="円/楕円 453"/>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99289</xdr:rowOff>
    </xdr:from>
    <xdr:ext cx="762000" cy="259045"/>
    <xdr:sp macro="" textlink="">
      <xdr:nvSpPr>
        <xdr:cNvPr id="455" name="将来負担の状況該当値テキスト"/>
        <xdr:cNvSpPr txBox="1"/>
      </xdr:nvSpPr>
      <xdr:spPr>
        <a:xfrm>
          <a:off x="17106900" y="232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139418</xdr:rowOff>
    </xdr:from>
    <xdr:to>
      <xdr:col>23</xdr:col>
      <xdr:colOff>457200</xdr:colOff>
      <xdr:row>15</xdr:row>
      <xdr:rowOff>69568</xdr:rowOff>
    </xdr:to>
    <xdr:sp macro="" textlink="">
      <xdr:nvSpPr>
        <xdr:cNvPr id="456" name="円/楕円 455"/>
        <xdr:cNvSpPr/>
      </xdr:nvSpPr>
      <xdr:spPr>
        <a:xfrm>
          <a:off x="16129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54345</xdr:rowOff>
    </xdr:from>
    <xdr:ext cx="736600" cy="259045"/>
    <xdr:sp macro="" textlink="">
      <xdr:nvSpPr>
        <xdr:cNvPr id="457" name="テキスト ボックス 456"/>
        <xdr:cNvSpPr txBox="1"/>
      </xdr:nvSpPr>
      <xdr:spPr>
        <a:xfrm>
          <a:off x="15798800" y="262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25471</xdr:rowOff>
    </xdr:from>
    <xdr:to>
      <xdr:col>21</xdr:col>
      <xdr:colOff>50800</xdr:colOff>
      <xdr:row>14</xdr:row>
      <xdr:rowOff>127071</xdr:rowOff>
    </xdr:to>
    <xdr:sp macro="" textlink="">
      <xdr:nvSpPr>
        <xdr:cNvPr id="458" name="円/楕円 457"/>
        <xdr:cNvSpPr/>
      </xdr:nvSpPr>
      <xdr:spPr>
        <a:xfrm>
          <a:off x="143510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111848</xdr:rowOff>
    </xdr:from>
    <xdr:ext cx="762000" cy="259045"/>
    <xdr:sp macro="" textlink="">
      <xdr:nvSpPr>
        <xdr:cNvPr id="459" name="テキスト ボックス 458"/>
        <xdr:cNvSpPr txBox="1"/>
      </xdr:nvSpPr>
      <xdr:spPr>
        <a:xfrm>
          <a:off x="14020800" y="25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28152</xdr:rowOff>
    </xdr:from>
    <xdr:to>
      <xdr:col>19</xdr:col>
      <xdr:colOff>533400</xdr:colOff>
      <xdr:row>14</xdr:row>
      <xdr:rowOff>129752</xdr:rowOff>
    </xdr:to>
    <xdr:sp macro="" textlink="">
      <xdr:nvSpPr>
        <xdr:cNvPr id="460" name="円/楕円 459"/>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114529</xdr:rowOff>
    </xdr:from>
    <xdr:ext cx="762000" cy="259045"/>
    <xdr:sp macro="" textlink="">
      <xdr:nvSpPr>
        <xdr:cNvPr id="461" name="テキスト ボックス 460"/>
        <xdr:cNvSpPr txBox="1"/>
      </xdr:nvSpPr>
      <xdr:spPr>
        <a:xfrm>
          <a:off x="13131800" y="251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職員数の水準が類似団体と比較して高いため、経常収支比率の人件費分が高くなっているが、ほとんどの職員は複数の業務を兼務しているのが現状であり、これ以上の人員の削減は見込めない。今後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定年退職を迎える職員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比較的多い割合</a:t>
          </a:r>
          <a:r>
            <a:rPr kumimoji="1" lang="ja-JP" altLang="en-US" sz="1100">
              <a:solidFill>
                <a:schemeClr val="dk1"/>
              </a:solidFill>
              <a:effectLst/>
              <a:latin typeface="+mn-lt"/>
              <a:ea typeface="+mn-ea"/>
              <a:cs typeface="+mn-cs"/>
            </a:rPr>
            <a:t>にあることから、</a:t>
          </a:r>
          <a:r>
            <a:rPr kumimoji="1" lang="ja-JP" altLang="ja-JP" sz="1100">
              <a:solidFill>
                <a:schemeClr val="dk1"/>
              </a:solidFill>
              <a:effectLst/>
              <a:latin typeface="+mn-lt"/>
              <a:ea typeface="+mn-ea"/>
              <a:cs typeface="+mn-cs"/>
            </a:rPr>
            <a:t>人件費は抑制される見込みである。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53848</xdr:rowOff>
    </xdr:from>
    <xdr:to>
      <xdr:col>7</xdr:col>
      <xdr:colOff>15875</xdr:colOff>
      <xdr:row>40</xdr:row>
      <xdr:rowOff>140716</xdr:rowOff>
    </xdr:to>
    <xdr:cxnSp macro="">
      <xdr:nvCxnSpPr>
        <xdr:cNvPr id="64" name="直線コネクタ 63"/>
        <xdr:cNvCxnSpPr/>
      </xdr:nvCxnSpPr>
      <xdr:spPr>
        <a:xfrm flipV="1">
          <a:off x="3987800" y="69118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53848</xdr:rowOff>
    </xdr:from>
    <xdr:to>
      <xdr:col>5</xdr:col>
      <xdr:colOff>549275</xdr:colOff>
      <xdr:row>40</xdr:row>
      <xdr:rowOff>140716</xdr:rowOff>
    </xdr:to>
    <xdr:cxnSp macro="">
      <xdr:nvCxnSpPr>
        <xdr:cNvPr id="67" name="直線コネクタ 66"/>
        <xdr:cNvCxnSpPr/>
      </xdr:nvCxnSpPr>
      <xdr:spPr>
        <a:xfrm>
          <a:off x="3098800" y="69118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53848</xdr:rowOff>
    </xdr:to>
    <xdr:cxnSp macro="">
      <xdr:nvCxnSpPr>
        <xdr:cNvPr id="70" name="直線コネクタ 69"/>
        <xdr:cNvCxnSpPr/>
      </xdr:nvCxnSpPr>
      <xdr:spPr>
        <a:xfrm>
          <a:off x="2209800" y="68478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60706</xdr:rowOff>
    </xdr:from>
    <xdr:to>
      <xdr:col>3</xdr:col>
      <xdr:colOff>142875</xdr:colOff>
      <xdr:row>39</xdr:row>
      <xdr:rowOff>161290</xdr:rowOff>
    </xdr:to>
    <xdr:cxnSp macro="">
      <xdr:nvCxnSpPr>
        <xdr:cNvPr id="73" name="直線コネクタ 72"/>
        <xdr:cNvCxnSpPr/>
      </xdr:nvCxnSpPr>
      <xdr:spPr>
        <a:xfrm>
          <a:off x="1320800" y="67472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3048</xdr:rowOff>
    </xdr:from>
    <xdr:to>
      <xdr:col>7</xdr:col>
      <xdr:colOff>66675</xdr:colOff>
      <xdr:row>40</xdr:row>
      <xdr:rowOff>104648</xdr:rowOff>
    </xdr:to>
    <xdr:sp macro="" textlink="">
      <xdr:nvSpPr>
        <xdr:cNvPr id="83" name="円/楕円 82"/>
        <xdr:cNvSpPr/>
      </xdr:nvSpPr>
      <xdr:spPr>
        <a:xfrm>
          <a:off x="4775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146575</xdr:rowOff>
    </xdr:from>
    <xdr:ext cx="762000" cy="259045"/>
    <xdr:sp macro="" textlink="">
      <xdr:nvSpPr>
        <xdr:cNvPr id="84" name="人件費該当値テキスト"/>
        <xdr:cNvSpPr txBox="1"/>
      </xdr:nvSpPr>
      <xdr:spPr>
        <a:xfrm>
          <a:off x="49149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89916</xdr:rowOff>
    </xdr:from>
    <xdr:to>
      <xdr:col>5</xdr:col>
      <xdr:colOff>600075</xdr:colOff>
      <xdr:row>41</xdr:row>
      <xdr:rowOff>20066</xdr:rowOff>
    </xdr:to>
    <xdr:sp macro="" textlink="">
      <xdr:nvSpPr>
        <xdr:cNvPr id="85" name="円/楕円 84"/>
        <xdr:cNvSpPr/>
      </xdr:nvSpPr>
      <xdr:spPr>
        <a:xfrm>
          <a:off x="3937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4843</xdr:rowOff>
    </xdr:from>
    <xdr:ext cx="736600" cy="259045"/>
    <xdr:sp macro="" textlink="">
      <xdr:nvSpPr>
        <xdr:cNvPr id="86" name="テキスト ボックス 85"/>
        <xdr:cNvSpPr txBox="1"/>
      </xdr:nvSpPr>
      <xdr:spPr>
        <a:xfrm>
          <a:off x="3606800" y="70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3048</xdr:rowOff>
    </xdr:from>
    <xdr:to>
      <xdr:col>4</xdr:col>
      <xdr:colOff>396875</xdr:colOff>
      <xdr:row>40</xdr:row>
      <xdr:rowOff>104648</xdr:rowOff>
    </xdr:to>
    <xdr:sp macro="" textlink="">
      <xdr:nvSpPr>
        <xdr:cNvPr id="87" name="円/楕円 86"/>
        <xdr:cNvSpPr/>
      </xdr:nvSpPr>
      <xdr:spPr>
        <a:xfrm>
          <a:off x="3048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89425</xdr:rowOff>
    </xdr:from>
    <xdr:ext cx="762000" cy="259045"/>
    <xdr:sp macro="" textlink="">
      <xdr:nvSpPr>
        <xdr:cNvPr id="88" name="テキスト ボックス 87"/>
        <xdr:cNvSpPr txBox="1"/>
      </xdr:nvSpPr>
      <xdr:spPr>
        <a:xfrm>
          <a:off x="2717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89" name="円/楕円 88"/>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0" name="テキスト ボックス 89"/>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9906</xdr:rowOff>
    </xdr:from>
    <xdr:to>
      <xdr:col>1</xdr:col>
      <xdr:colOff>676275</xdr:colOff>
      <xdr:row>39</xdr:row>
      <xdr:rowOff>111506</xdr:rowOff>
    </xdr:to>
    <xdr:sp macro="" textlink="">
      <xdr:nvSpPr>
        <xdr:cNvPr id="91" name="円/楕円 90"/>
        <xdr:cNvSpPr/>
      </xdr:nvSpPr>
      <xdr:spPr>
        <a:xfrm>
          <a:off x="1270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96283</xdr:rowOff>
    </xdr:from>
    <xdr:ext cx="762000" cy="259045"/>
    <xdr:sp macro="" textlink="">
      <xdr:nvSpPr>
        <xdr:cNvPr id="92" name="テキスト ボックス 91"/>
        <xdr:cNvSpPr txBox="1"/>
      </xdr:nvSpPr>
      <xdr:spPr>
        <a:xfrm>
          <a:off x="939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類似団体平均を上回っているが、極小規模自治体であるがゆえに民間委託の受け皿もなく、行政コストが増大していることが要因であることから、今後も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極力物件費の抑制に努め歳出削減</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27940</xdr:rowOff>
    </xdr:to>
    <xdr:cxnSp macro="">
      <xdr:nvCxnSpPr>
        <xdr:cNvPr id="125" name="直線コネクタ 124"/>
        <xdr:cNvCxnSpPr/>
      </xdr:nvCxnSpPr>
      <xdr:spPr>
        <a:xfrm>
          <a:off x="15671800" y="306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153670</xdr:rowOff>
    </xdr:to>
    <xdr:cxnSp macro="">
      <xdr:nvCxnSpPr>
        <xdr:cNvPr id="128" name="直線コネクタ 127"/>
        <xdr:cNvCxnSpPr/>
      </xdr:nvCxnSpPr>
      <xdr:spPr>
        <a:xfrm>
          <a:off x="14782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123190</xdr:rowOff>
    </xdr:to>
    <xdr:cxnSp macro="">
      <xdr:nvCxnSpPr>
        <xdr:cNvPr id="131" name="直線コネクタ 130"/>
        <xdr:cNvCxnSpPr/>
      </xdr:nvCxnSpPr>
      <xdr:spPr>
        <a:xfrm>
          <a:off x="13893800" y="2946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31750</xdr:rowOff>
    </xdr:to>
    <xdr:cxnSp macro="">
      <xdr:nvCxnSpPr>
        <xdr:cNvPr id="134" name="直線コネクタ 133"/>
        <xdr:cNvCxnSpPr/>
      </xdr:nvCxnSpPr>
      <xdr:spPr>
        <a:xfrm>
          <a:off x="13004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類似団体をやや下回</a:t>
          </a:r>
          <a:r>
            <a:rPr kumimoji="1" lang="ja-JP" altLang="en-US" sz="1100">
              <a:solidFill>
                <a:schemeClr val="dk1"/>
              </a:solidFill>
              <a:effectLst/>
              <a:latin typeface="+mn-lt"/>
              <a:ea typeface="+mn-ea"/>
              <a:cs typeface="+mn-cs"/>
            </a:rPr>
            <a:t>り、下降傾向にある。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要因の一つとして、従来より住民の基本健診等の受診についての高い受診率（平成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年度受診率</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％）が挙げられ、今後も引き続き周知徹底し医療扶助の抑制を図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7" name="直線コネクタ 186"/>
        <xdr:cNvCxnSpPr/>
      </xdr:nvCxnSpPr>
      <xdr:spPr>
        <a:xfrm flipV="1">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69850</xdr:rowOff>
    </xdr:to>
    <xdr:cxnSp macro="">
      <xdr:nvCxnSpPr>
        <xdr:cNvPr id="190" name="直線コネクタ 189"/>
        <xdr:cNvCxnSpPr/>
      </xdr:nvCxnSpPr>
      <xdr:spPr>
        <a:xfrm flipV="1">
          <a:off x="3098800" y="9352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55</xdr:row>
      <xdr:rowOff>69850</xdr:rowOff>
    </xdr:to>
    <xdr:cxnSp macro="">
      <xdr:nvCxnSpPr>
        <xdr:cNvPr id="193" name="直線コネクタ 192"/>
        <xdr:cNvCxnSpPr/>
      </xdr:nvCxnSpPr>
      <xdr:spPr>
        <a:xfrm>
          <a:off x="2209800" y="9238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61685</xdr:rowOff>
    </xdr:to>
    <xdr:cxnSp macro="">
      <xdr:nvCxnSpPr>
        <xdr:cNvPr id="196" name="直線コネクタ 195"/>
        <xdr:cNvCxnSpPr/>
      </xdr:nvCxnSpPr>
      <xdr:spPr>
        <a:xfrm flipV="1">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横ばいとなっている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類似団体と比較しても下回っており、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適切な維持管理を行い、</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122428</xdr:rowOff>
    </xdr:from>
    <xdr:to>
      <xdr:col>24</xdr:col>
      <xdr:colOff>31750</xdr:colOff>
      <xdr:row>54</xdr:row>
      <xdr:rowOff>122428</xdr:rowOff>
    </xdr:to>
    <xdr:cxnSp macro="">
      <xdr:nvCxnSpPr>
        <xdr:cNvPr id="245" name="直線コネクタ 244"/>
        <xdr:cNvCxnSpPr/>
      </xdr:nvCxnSpPr>
      <xdr:spPr>
        <a:xfrm>
          <a:off x="15671800" y="938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122428</xdr:rowOff>
    </xdr:from>
    <xdr:to>
      <xdr:col>22</xdr:col>
      <xdr:colOff>565150</xdr:colOff>
      <xdr:row>55</xdr:row>
      <xdr:rowOff>5842</xdr:rowOff>
    </xdr:to>
    <xdr:cxnSp macro="">
      <xdr:nvCxnSpPr>
        <xdr:cNvPr id="248" name="直線コネクタ 247"/>
        <xdr:cNvCxnSpPr/>
      </xdr:nvCxnSpPr>
      <xdr:spPr>
        <a:xfrm flipV="1">
          <a:off x="14782800" y="9380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5842</xdr:rowOff>
    </xdr:from>
    <xdr:to>
      <xdr:col>21</xdr:col>
      <xdr:colOff>361950</xdr:colOff>
      <xdr:row>55</xdr:row>
      <xdr:rowOff>78994</xdr:rowOff>
    </xdr:to>
    <xdr:cxnSp macro="">
      <xdr:nvCxnSpPr>
        <xdr:cNvPr id="251" name="直線コネクタ 250"/>
        <xdr:cNvCxnSpPr/>
      </xdr:nvCxnSpPr>
      <xdr:spPr>
        <a:xfrm flipV="1">
          <a:off x="13893800" y="94355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78994</xdr:rowOff>
    </xdr:to>
    <xdr:cxnSp macro="">
      <xdr:nvCxnSpPr>
        <xdr:cNvPr id="254" name="直線コネクタ 253"/>
        <xdr:cNvCxnSpPr/>
      </xdr:nvCxnSpPr>
      <xdr:spPr>
        <a:xfrm>
          <a:off x="13004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71628</xdr:rowOff>
    </xdr:from>
    <xdr:to>
      <xdr:col>24</xdr:col>
      <xdr:colOff>82550</xdr:colOff>
      <xdr:row>55</xdr:row>
      <xdr:rowOff>1778</xdr:rowOff>
    </xdr:to>
    <xdr:sp macro="" textlink="">
      <xdr:nvSpPr>
        <xdr:cNvPr id="264" name="円/楕円 263"/>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88155</xdr:rowOff>
    </xdr:from>
    <xdr:ext cx="762000" cy="259045"/>
    <xdr:sp macro="" textlink="">
      <xdr:nvSpPr>
        <xdr:cNvPr id="265" name="その他該当値テキスト"/>
        <xdr:cNvSpPr txBox="1"/>
      </xdr:nvSpPr>
      <xdr:spPr>
        <a:xfrm>
          <a:off x="16598900" y="917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71628</xdr:rowOff>
    </xdr:from>
    <xdr:to>
      <xdr:col>22</xdr:col>
      <xdr:colOff>615950</xdr:colOff>
      <xdr:row>55</xdr:row>
      <xdr:rowOff>1778</xdr:rowOff>
    </xdr:to>
    <xdr:sp macro="" textlink="">
      <xdr:nvSpPr>
        <xdr:cNvPr id="266" name="円/楕円 265"/>
        <xdr:cNvSpPr/>
      </xdr:nvSpPr>
      <xdr:spPr>
        <a:xfrm>
          <a:off x="15621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11955</xdr:rowOff>
    </xdr:from>
    <xdr:ext cx="736600" cy="259045"/>
    <xdr:sp macro="" textlink="">
      <xdr:nvSpPr>
        <xdr:cNvPr id="267" name="テキスト ボックス 266"/>
        <xdr:cNvSpPr txBox="1"/>
      </xdr:nvSpPr>
      <xdr:spPr>
        <a:xfrm>
          <a:off x="15290800" y="909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126492</xdr:rowOff>
    </xdr:from>
    <xdr:to>
      <xdr:col>21</xdr:col>
      <xdr:colOff>412750</xdr:colOff>
      <xdr:row>55</xdr:row>
      <xdr:rowOff>56642</xdr:rowOff>
    </xdr:to>
    <xdr:sp macro="" textlink="">
      <xdr:nvSpPr>
        <xdr:cNvPr id="268" name="円/楕円 267"/>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66819</xdr:rowOff>
    </xdr:from>
    <xdr:ext cx="762000" cy="259045"/>
    <xdr:sp macro="" textlink="">
      <xdr:nvSpPr>
        <xdr:cNvPr id="269" name="テキスト ボックス 268"/>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28194</xdr:rowOff>
    </xdr:from>
    <xdr:to>
      <xdr:col>20</xdr:col>
      <xdr:colOff>209550</xdr:colOff>
      <xdr:row>55</xdr:row>
      <xdr:rowOff>129794</xdr:rowOff>
    </xdr:to>
    <xdr:sp macro="" textlink="">
      <xdr:nvSpPr>
        <xdr:cNvPr id="270" name="円/楕円 269"/>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139971</xdr:rowOff>
    </xdr:from>
    <xdr:ext cx="762000" cy="259045"/>
    <xdr:sp macro="" textlink="">
      <xdr:nvSpPr>
        <xdr:cNvPr id="271" name="テキスト ボックス 270"/>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類似団体平均を上回っているが、離島であり単独での事業が困難な離島航路、病院、消防等、一部事務組合に負担金として支出する割合が約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その他の補助費については、補助団体等への交付についての明確な基準や見直しを行い歳出の抑制を図る。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46990</xdr:rowOff>
    </xdr:to>
    <xdr:cxnSp macro="">
      <xdr:nvCxnSpPr>
        <xdr:cNvPr id="303" name="直線コネクタ 302"/>
        <xdr:cNvCxnSpPr/>
      </xdr:nvCxnSpPr>
      <xdr:spPr>
        <a:xfrm flipV="1">
          <a:off x="15671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46990</xdr:rowOff>
    </xdr:to>
    <xdr:cxnSp macro="">
      <xdr:nvCxnSpPr>
        <xdr:cNvPr id="306" name="直線コネクタ 305"/>
        <xdr:cNvCxnSpPr/>
      </xdr:nvCxnSpPr>
      <xdr:spPr>
        <a:xfrm>
          <a:off x="14782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168148</xdr:rowOff>
    </xdr:to>
    <xdr:cxnSp macro="">
      <xdr:nvCxnSpPr>
        <xdr:cNvPr id="309" name="直線コネクタ 308"/>
        <xdr:cNvCxnSpPr/>
      </xdr:nvCxnSpPr>
      <xdr:spPr>
        <a:xfrm>
          <a:off x="13893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81280</xdr:rowOff>
    </xdr:to>
    <xdr:cxnSp macro="">
      <xdr:nvCxnSpPr>
        <xdr:cNvPr id="312" name="直線コネクタ 311"/>
        <xdr:cNvCxnSpPr/>
      </xdr:nvCxnSpPr>
      <xdr:spPr>
        <a:xfrm>
          <a:off x="13004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2" name="円/楕円 32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3"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4" name="円/楕円 323"/>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5" name="テキスト ボックス 32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6" name="円/楕円 32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7" name="テキスト ボックス 32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9" name="テキスト ボックス 32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1" name="テキスト ボックス 33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公債費に係る経常収支比率は、起債発行の抑制</a:t>
          </a:r>
          <a:r>
            <a:rPr kumimoji="1" lang="ja-JP" altLang="en-US" sz="1100">
              <a:solidFill>
                <a:schemeClr val="dk1"/>
              </a:solidFill>
              <a:effectLst/>
              <a:latin typeface="+mn-lt"/>
              <a:ea typeface="+mn-ea"/>
              <a:cs typeface="+mn-cs"/>
            </a:rPr>
            <a:t>等により減少傾向にあるが依然</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今後は、情報通信整備事業等の大型</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の償還が始まることにより公債費の増加が見込まれることから、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計画的な事業実施、繰上償還や交付税参入に有利な地方債の活用</a:t>
          </a:r>
          <a:r>
            <a:rPr kumimoji="1" lang="ja-JP" altLang="en-US" sz="1100">
              <a:solidFill>
                <a:schemeClr val="dk1"/>
              </a:solidFill>
              <a:effectLst/>
              <a:latin typeface="+mn-lt"/>
              <a:ea typeface="+mn-ea"/>
              <a:cs typeface="+mn-cs"/>
            </a:rPr>
            <a:t>を図り比率の抑制に努める。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123189</xdr:rowOff>
    </xdr:from>
    <xdr:to>
      <xdr:col>7</xdr:col>
      <xdr:colOff>15875</xdr:colOff>
      <xdr:row>78</xdr:row>
      <xdr:rowOff>43180</xdr:rowOff>
    </xdr:to>
    <xdr:cxnSp macro="">
      <xdr:nvCxnSpPr>
        <xdr:cNvPr id="363" name="直線コネクタ 362"/>
        <xdr:cNvCxnSpPr/>
      </xdr:nvCxnSpPr>
      <xdr:spPr>
        <a:xfrm flipV="1">
          <a:off x="3987800" y="133248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43180</xdr:rowOff>
    </xdr:from>
    <xdr:to>
      <xdr:col>5</xdr:col>
      <xdr:colOff>549275</xdr:colOff>
      <xdr:row>78</xdr:row>
      <xdr:rowOff>58420</xdr:rowOff>
    </xdr:to>
    <xdr:cxnSp macro="">
      <xdr:nvCxnSpPr>
        <xdr:cNvPr id="366" name="直線コネクタ 365"/>
        <xdr:cNvCxnSpPr/>
      </xdr:nvCxnSpPr>
      <xdr:spPr>
        <a:xfrm flipV="1">
          <a:off x="3098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127000</xdr:rowOff>
    </xdr:to>
    <xdr:cxnSp macro="">
      <xdr:nvCxnSpPr>
        <xdr:cNvPr id="369" name="直線コネクタ 368"/>
        <xdr:cNvCxnSpPr/>
      </xdr:nvCxnSpPr>
      <xdr:spPr>
        <a:xfrm flipV="1">
          <a:off x="2209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130811</xdr:rowOff>
    </xdr:to>
    <xdr:cxnSp macro="">
      <xdr:nvCxnSpPr>
        <xdr:cNvPr id="372" name="直線コネクタ 371"/>
        <xdr:cNvCxnSpPr/>
      </xdr:nvCxnSpPr>
      <xdr:spPr>
        <a:xfrm flipV="1">
          <a:off x="1320800" y="13500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72389</xdr:rowOff>
    </xdr:from>
    <xdr:to>
      <xdr:col>7</xdr:col>
      <xdr:colOff>66675</xdr:colOff>
      <xdr:row>78</xdr:row>
      <xdr:rowOff>2539</xdr:rowOff>
    </xdr:to>
    <xdr:sp macro="" textlink="">
      <xdr:nvSpPr>
        <xdr:cNvPr id="382" name="円/楕円 381"/>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44466</xdr:rowOff>
    </xdr:from>
    <xdr:ext cx="762000" cy="259045"/>
    <xdr:sp macro="" textlink="">
      <xdr:nvSpPr>
        <xdr:cNvPr id="383"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84" name="円/楕円 383"/>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85" name="テキスト ボックス 384"/>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6" name="円/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8" name="円/楕円 38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9" name="テキスト ボックス 38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80011</xdr:rowOff>
    </xdr:from>
    <xdr:to>
      <xdr:col>1</xdr:col>
      <xdr:colOff>676275</xdr:colOff>
      <xdr:row>79</xdr:row>
      <xdr:rowOff>10161</xdr:rowOff>
    </xdr:to>
    <xdr:sp macro="" textlink="">
      <xdr:nvSpPr>
        <xdr:cNvPr id="390" name="円/楕円 389"/>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166388</xdr:rowOff>
    </xdr:from>
    <xdr:ext cx="762000" cy="259045"/>
    <xdr:sp macro="" textlink="">
      <xdr:nvSpPr>
        <xdr:cNvPr id="391" name="テキスト ボックス 390"/>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公債費以外については、前述のとおりごく小規模自治体であるが故に、職員数割合の関係による人件費、物件費への影響が多くなる傾向である。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en-US" sz="1100" b="0">
              <a:solidFill>
                <a:schemeClr val="dk1"/>
              </a:solidFill>
              <a:effectLst/>
              <a:latin typeface="+mn-lt"/>
              <a:ea typeface="+mn-ea"/>
              <a:cs typeface="+mn-cs"/>
            </a:rPr>
            <a:t>引き続き人件費、物件費等の抑制を図っていく</a:t>
          </a:r>
          <a:r>
            <a:rPr kumimoji="1" lang="ja-JP" altLang="en-US"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168911</xdr:rowOff>
    </xdr:from>
    <xdr:to>
      <xdr:col>24</xdr:col>
      <xdr:colOff>31750</xdr:colOff>
      <xdr:row>80</xdr:row>
      <xdr:rowOff>138430</xdr:rowOff>
    </xdr:to>
    <xdr:cxnSp macro="">
      <xdr:nvCxnSpPr>
        <xdr:cNvPr id="424" name="直線コネクタ 423"/>
        <xdr:cNvCxnSpPr/>
      </xdr:nvCxnSpPr>
      <xdr:spPr>
        <a:xfrm flipV="1">
          <a:off x="15671800" y="1371346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88900</xdr:rowOff>
    </xdr:from>
    <xdr:to>
      <xdr:col>22</xdr:col>
      <xdr:colOff>565150</xdr:colOff>
      <xdr:row>80</xdr:row>
      <xdr:rowOff>138430</xdr:rowOff>
    </xdr:to>
    <xdr:cxnSp macro="">
      <xdr:nvCxnSpPr>
        <xdr:cNvPr id="427" name="直線コネクタ 426"/>
        <xdr:cNvCxnSpPr/>
      </xdr:nvCxnSpPr>
      <xdr:spPr>
        <a:xfrm>
          <a:off x="14782800" y="13804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80</xdr:row>
      <xdr:rowOff>88900</xdr:rowOff>
    </xdr:to>
    <xdr:cxnSp macro="">
      <xdr:nvCxnSpPr>
        <xdr:cNvPr id="430" name="直線コネクタ 429"/>
        <xdr:cNvCxnSpPr/>
      </xdr:nvCxnSpPr>
      <xdr:spPr>
        <a:xfrm>
          <a:off x="13893800" y="13633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165100</xdr:rowOff>
    </xdr:from>
    <xdr:to>
      <xdr:col>20</xdr:col>
      <xdr:colOff>158750</xdr:colOff>
      <xdr:row>79</xdr:row>
      <xdr:rowOff>88900</xdr:rowOff>
    </xdr:to>
    <xdr:cxnSp macro="">
      <xdr:nvCxnSpPr>
        <xdr:cNvPr id="433" name="直線コネクタ 432"/>
        <xdr:cNvCxnSpPr/>
      </xdr:nvCxnSpPr>
      <xdr:spPr>
        <a:xfrm>
          <a:off x="13004800" y="1353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43" name="円/楕円 442"/>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90188</xdr:rowOff>
    </xdr:from>
    <xdr:ext cx="762000" cy="259045"/>
    <xdr:sp macro="" textlink="">
      <xdr:nvSpPr>
        <xdr:cNvPr id="444"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87630</xdr:rowOff>
    </xdr:from>
    <xdr:to>
      <xdr:col>22</xdr:col>
      <xdr:colOff>615950</xdr:colOff>
      <xdr:row>81</xdr:row>
      <xdr:rowOff>17780</xdr:rowOff>
    </xdr:to>
    <xdr:sp macro="" textlink="">
      <xdr:nvSpPr>
        <xdr:cNvPr id="445" name="円/楕円 444"/>
        <xdr:cNvSpPr/>
      </xdr:nvSpPr>
      <xdr:spPr>
        <a:xfrm>
          <a:off x="15621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2557</xdr:rowOff>
    </xdr:from>
    <xdr:ext cx="736600" cy="259045"/>
    <xdr:sp macro="" textlink="">
      <xdr:nvSpPr>
        <xdr:cNvPr id="446" name="テキスト ボックス 445"/>
        <xdr:cNvSpPr txBox="1"/>
      </xdr:nvSpPr>
      <xdr:spPr>
        <a:xfrm>
          <a:off x="15290800" y="1389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38100</xdr:rowOff>
    </xdr:from>
    <xdr:to>
      <xdr:col>21</xdr:col>
      <xdr:colOff>412750</xdr:colOff>
      <xdr:row>80</xdr:row>
      <xdr:rowOff>139700</xdr:rowOff>
    </xdr:to>
    <xdr:sp macro="" textlink="">
      <xdr:nvSpPr>
        <xdr:cNvPr id="447" name="円/楕円 446"/>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124477</xdr:rowOff>
    </xdr:from>
    <xdr:ext cx="762000" cy="259045"/>
    <xdr:sp macro="" textlink="">
      <xdr:nvSpPr>
        <xdr:cNvPr id="448" name="テキスト ボックス 447"/>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49" name="円/楕円 448"/>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50" name="テキスト ボックス 449"/>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1" name="円/楕円 450"/>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2" name="テキスト ボックス 45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島根県知夫村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27492</xdr:rowOff>
    </xdr:from>
    <xdr:to>
      <xdr:col>4</xdr:col>
      <xdr:colOff>1117600</xdr:colOff>
      <xdr:row>14</xdr:row>
      <xdr:rowOff>56675</xdr:rowOff>
    </xdr:to>
    <xdr:cxnSp macro="">
      <xdr:nvCxnSpPr>
        <xdr:cNvPr id="49" name="直線コネクタ 48"/>
        <xdr:cNvCxnSpPr/>
      </xdr:nvCxnSpPr>
      <xdr:spPr bwMode="auto">
        <a:xfrm>
          <a:off x="5003800" y="2475417"/>
          <a:ext cx="647700" cy="2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27492</xdr:rowOff>
    </xdr:from>
    <xdr:to>
      <xdr:col>4</xdr:col>
      <xdr:colOff>469900</xdr:colOff>
      <xdr:row>14</xdr:row>
      <xdr:rowOff>62571</xdr:rowOff>
    </xdr:to>
    <xdr:cxnSp macro="">
      <xdr:nvCxnSpPr>
        <xdr:cNvPr id="52" name="直線コネクタ 51"/>
        <xdr:cNvCxnSpPr/>
      </xdr:nvCxnSpPr>
      <xdr:spPr bwMode="auto">
        <a:xfrm flipV="1">
          <a:off x="4305300" y="2475417"/>
          <a:ext cx="698500" cy="3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62571</xdr:rowOff>
    </xdr:from>
    <xdr:to>
      <xdr:col>3</xdr:col>
      <xdr:colOff>904875</xdr:colOff>
      <xdr:row>14</xdr:row>
      <xdr:rowOff>95108</xdr:rowOff>
    </xdr:to>
    <xdr:cxnSp macro="">
      <xdr:nvCxnSpPr>
        <xdr:cNvPr id="55" name="直線コネクタ 54"/>
        <xdr:cNvCxnSpPr/>
      </xdr:nvCxnSpPr>
      <xdr:spPr bwMode="auto">
        <a:xfrm flipV="1">
          <a:off x="3606800" y="2510496"/>
          <a:ext cx="6985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95108</xdr:rowOff>
    </xdr:from>
    <xdr:to>
      <xdr:col>3</xdr:col>
      <xdr:colOff>206375</xdr:colOff>
      <xdr:row>14</xdr:row>
      <xdr:rowOff>114478</xdr:rowOff>
    </xdr:to>
    <xdr:cxnSp macro="">
      <xdr:nvCxnSpPr>
        <xdr:cNvPr id="58" name="直線コネクタ 57"/>
        <xdr:cNvCxnSpPr/>
      </xdr:nvCxnSpPr>
      <xdr:spPr bwMode="auto">
        <a:xfrm flipV="1">
          <a:off x="2908300" y="2543033"/>
          <a:ext cx="6985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5875</xdr:rowOff>
    </xdr:from>
    <xdr:to>
      <xdr:col>5</xdr:col>
      <xdr:colOff>34925</xdr:colOff>
      <xdr:row>14</xdr:row>
      <xdr:rowOff>107475</xdr:rowOff>
    </xdr:to>
    <xdr:sp macro="" textlink="">
      <xdr:nvSpPr>
        <xdr:cNvPr id="68" name="円/楕円 67"/>
        <xdr:cNvSpPr/>
      </xdr:nvSpPr>
      <xdr:spPr bwMode="auto">
        <a:xfrm>
          <a:off x="5600700" y="24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22402</xdr:rowOff>
    </xdr:from>
    <xdr:ext cx="762000" cy="259045"/>
    <xdr:sp macro="" textlink="">
      <xdr:nvSpPr>
        <xdr:cNvPr id="69" name="人口1人当たり決算額の推移該当値テキスト130"/>
        <xdr:cNvSpPr txBox="1"/>
      </xdr:nvSpPr>
      <xdr:spPr>
        <a:xfrm>
          <a:off x="5740400" y="22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551,916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148142</xdr:rowOff>
    </xdr:from>
    <xdr:to>
      <xdr:col>4</xdr:col>
      <xdr:colOff>520700</xdr:colOff>
      <xdr:row>14</xdr:row>
      <xdr:rowOff>78292</xdr:rowOff>
    </xdr:to>
    <xdr:sp macro="" textlink="">
      <xdr:nvSpPr>
        <xdr:cNvPr id="70" name="円/楕円 69"/>
        <xdr:cNvSpPr/>
      </xdr:nvSpPr>
      <xdr:spPr bwMode="auto">
        <a:xfrm>
          <a:off x="4953000" y="242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88469</xdr:rowOff>
    </xdr:from>
    <xdr:ext cx="736600" cy="259045"/>
    <xdr:sp macro="" textlink="">
      <xdr:nvSpPr>
        <xdr:cNvPr id="71" name="テキスト ボックス 70"/>
        <xdr:cNvSpPr txBox="1"/>
      </xdr:nvSpPr>
      <xdr:spPr>
        <a:xfrm>
          <a:off x="4622800" y="21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567,235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11771</xdr:rowOff>
    </xdr:from>
    <xdr:to>
      <xdr:col>3</xdr:col>
      <xdr:colOff>955675</xdr:colOff>
      <xdr:row>14</xdr:row>
      <xdr:rowOff>113371</xdr:rowOff>
    </xdr:to>
    <xdr:sp macro="" textlink="">
      <xdr:nvSpPr>
        <xdr:cNvPr id="72" name="円/楕円 71"/>
        <xdr:cNvSpPr/>
      </xdr:nvSpPr>
      <xdr:spPr bwMode="auto">
        <a:xfrm>
          <a:off x="4254500" y="245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123548</xdr:rowOff>
    </xdr:from>
    <xdr:ext cx="762000" cy="259045"/>
    <xdr:sp macro="" textlink="">
      <xdr:nvSpPr>
        <xdr:cNvPr id="73" name="テキスト ボックス 72"/>
        <xdr:cNvSpPr txBox="1"/>
      </xdr:nvSpPr>
      <xdr:spPr>
        <a:xfrm>
          <a:off x="3924300" y="22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548,821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44308</xdr:rowOff>
    </xdr:from>
    <xdr:to>
      <xdr:col>3</xdr:col>
      <xdr:colOff>257175</xdr:colOff>
      <xdr:row>14</xdr:row>
      <xdr:rowOff>145908</xdr:rowOff>
    </xdr:to>
    <xdr:sp macro="" textlink="">
      <xdr:nvSpPr>
        <xdr:cNvPr id="74" name="円/楕円 73"/>
        <xdr:cNvSpPr/>
      </xdr:nvSpPr>
      <xdr:spPr bwMode="auto">
        <a:xfrm>
          <a:off x="3556000" y="24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156085</xdr:rowOff>
    </xdr:from>
    <xdr:ext cx="762000" cy="259045"/>
    <xdr:sp macro="" textlink="">
      <xdr:nvSpPr>
        <xdr:cNvPr id="75" name="テキスト ボックス 74"/>
        <xdr:cNvSpPr txBox="1"/>
      </xdr:nvSpPr>
      <xdr:spPr>
        <a:xfrm>
          <a:off x="3225800" y="226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63678</xdr:rowOff>
    </xdr:from>
    <xdr:to>
      <xdr:col>2</xdr:col>
      <xdr:colOff>692150</xdr:colOff>
      <xdr:row>14</xdr:row>
      <xdr:rowOff>165278</xdr:rowOff>
    </xdr:to>
    <xdr:sp macro="" textlink="">
      <xdr:nvSpPr>
        <xdr:cNvPr id="76" name="円/楕円 75"/>
        <xdr:cNvSpPr/>
      </xdr:nvSpPr>
      <xdr:spPr bwMode="auto">
        <a:xfrm>
          <a:off x="2857500" y="251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4005</xdr:rowOff>
    </xdr:from>
    <xdr:ext cx="762000" cy="259045"/>
    <xdr:sp macro="" textlink="">
      <xdr:nvSpPr>
        <xdr:cNvPr id="77" name="テキスト ボックス 76"/>
        <xdr:cNvSpPr txBox="1"/>
      </xdr:nvSpPr>
      <xdr:spPr>
        <a:xfrm>
          <a:off x="2527300" y="228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333091</xdr:rowOff>
    </xdr:from>
    <xdr:to>
      <xdr:col>4</xdr:col>
      <xdr:colOff>1117600</xdr:colOff>
      <xdr:row>34</xdr:row>
      <xdr:rowOff>36871</xdr:rowOff>
    </xdr:to>
    <xdr:cxnSp macro="">
      <xdr:nvCxnSpPr>
        <xdr:cNvPr id="110" name="直線コネクタ 109"/>
        <xdr:cNvCxnSpPr/>
      </xdr:nvCxnSpPr>
      <xdr:spPr bwMode="auto">
        <a:xfrm>
          <a:off x="5003800" y="6257641"/>
          <a:ext cx="647700" cy="4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243441</xdr:rowOff>
    </xdr:from>
    <xdr:to>
      <xdr:col>4</xdr:col>
      <xdr:colOff>469900</xdr:colOff>
      <xdr:row>33</xdr:row>
      <xdr:rowOff>333091</xdr:rowOff>
    </xdr:to>
    <xdr:cxnSp macro="">
      <xdr:nvCxnSpPr>
        <xdr:cNvPr id="113" name="直線コネクタ 112"/>
        <xdr:cNvCxnSpPr/>
      </xdr:nvCxnSpPr>
      <xdr:spPr bwMode="auto">
        <a:xfrm>
          <a:off x="4305300" y="6167991"/>
          <a:ext cx="698500" cy="8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162090</xdr:rowOff>
    </xdr:from>
    <xdr:to>
      <xdr:col>3</xdr:col>
      <xdr:colOff>904875</xdr:colOff>
      <xdr:row>33</xdr:row>
      <xdr:rowOff>243441</xdr:rowOff>
    </xdr:to>
    <xdr:cxnSp macro="">
      <xdr:nvCxnSpPr>
        <xdr:cNvPr id="116" name="直線コネクタ 115"/>
        <xdr:cNvCxnSpPr/>
      </xdr:nvCxnSpPr>
      <xdr:spPr bwMode="auto">
        <a:xfrm>
          <a:off x="3606800" y="6086640"/>
          <a:ext cx="698500" cy="8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102814</xdr:rowOff>
    </xdr:from>
    <xdr:to>
      <xdr:col>3</xdr:col>
      <xdr:colOff>206375</xdr:colOff>
      <xdr:row>33</xdr:row>
      <xdr:rowOff>162090</xdr:rowOff>
    </xdr:to>
    <xdr:cxnSp macro="">
      <xdr:nvCxnSpPr>
        <xdr:cNvPr id="119" name="直線コネクタ 118"/>
        <xdr:cNvCxnSpPr/>
      </xdr:nvCxnSpPr>
      <xdr:spPr bwMode="auto">
        <a:xfrm>
          <a:off x="2908300" y="6027364"/>
          <a:ext cx="698500" cy="5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328971</xdr:rowOff>
    </xdr:from>
    <xdr:to>
      <xdr:col>5</xdr:col>
      <xdr:colOff>34925</xdr:colOff>
      <xdr:row>34</xdr:row>
      <xdr:rowOff>87671</xdr:rowOff>
    </xdr:to>
    <xdr:sp macro="" textlink="">
      <xdr:nvSpPr>
        <xdr:cNvPr id="129" name="円/楕円 128"/>
        <xdr:cNvSpPr/>
      </xdr:nvSpPr>
      <xdr:spPr bwMode="auto">
        <a:xfrm>
          <a:off x="5600700" y="625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174048</xdr:rowOff>
    </xdr:from>
    <xdr:ext cx="762000" cy="259045"/>
    <xdr:sp macro="" textlink="">
      <xdr:nvSpPr>
        <xdr:cNvPr id="130" name="人口1人当たり決算額の推移該当値テキスト445"/>
        <xdr:cNvSpPr txBox="1"/>
      </xdr:nvSpPr>
      <xdr:spPr>
        <a:xfrm>
          <a:off x="5740400" y="60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282291</xdr:rowOff>
    </xdr:from>
    <xdr:to>
      <xdr:col>4</xdr:col>
      <xdr:colOff>520700</xdr:colOff>
      <xdr:row>34</xdr:row>
      <xdr:rowOff>40991</xdr:rowOff>
    </xdr:to>
    <xdr:sp macro="" textlink="">
      <xdr:nvSpPr>
        <xdr:cNvPr id="131" name="円/楕円 130"/>
        <xdr:cNvSpPr/>
      </xdr:nvSpPr>
      <xdr:spPr bwMode="auto">
        <a:xfrm>
          <a:off x="4953000" y="620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51168</xdr:rowOff>
    </xdr:from>
    <xdr:ext cx="736600" cy="259045"/>
    <xdr:sp macro="" textlink="">
      <xdr:nvSpPr>
        <xdr:cNvPr id="132" name="テキスト ボックス 131"/>
        <xdr:cNvSpPr txBox="1"/>
      </xdr:nvSpPr>
      <xdr:spPr>
        <a:xfrm>
          <a:off x="4622800" y="597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120,454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192641</xdr:rowOff>
    </xdr:from>
    <xdr:to>
      <xdr:col>3</xdr:col>
      <xdr:colOff>955675</xdr:colOff>
      <xdr:row>33</xdr:row>
      <xdr:rowOff>294241</xdr:rowOff>
    </xdr:to>
    <xdr:sp macro="" textlink="">
      <xdr:nvSpPr>
        <xdr:cNvPr id="133" name="円/楕円 132"/>
        <xdr:cNvSpPr/>
      </xdr:nvSpPr>
      <xdr:spPr bwMode="auto">
        <a:xfrm>
          <a:off x="4254500" y="611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132968</xdr:rowOff>
    </xdr:from>
    <xdr:ext cx="762000" cy="259045"/>
    <xdr:sp macro="" textlink="">
      <xdr:nvSpPr>
        <xdr:cNvPr id="134" name="テキスト ボックス 133"/>
        <xdr:cNvSpPr txBox="1"/>
      </xdr:nvSpPr>
      <xdr:spPr>
        <a:xfrm>
          <a:off x="3924300" y="588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111290</xdr:rowOff>
    </xdr:from>
    <xdr:to>
      <xdr:col>3</xdr:col>
      <xdr:colOff>257175</xdr:colOff>
      <xdr:row>33</xdr:row>
      <xdr:rowOff>212890</xdr:rowOff>
    </xdr:to>
    <xdr:sp macro="" textlink="">
      <xdr:nvSpPr>
        <xdr:cNvPr id="135" name="円/楕円 134"/>
        <xdr:cNvSpPr/>
      </xdr:nvSpPr>
      <xdr:spPr bwMode="auto">
        <a:xfrm>
          <a:off x="3556000" y="603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51617</xdr:rowOff>
    </xdr:from>
    <xdr:ext cx="762000" cy="259045"/>
    <xdr:sp macro="" textlink="">
      <xdr:nvSpPr>
        <xdr:cNvPr id="136" name="テキスト ボックス 135"/>
        <xdr:cNvSpPr txBox="1"/>
      </xdr:nvSpPr>
      <xdr:spPr>
        <a:xfrm>
          <a:off x="3225800" y="58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52014</xdr:rowOff>
    </xdr:from>
    <xdr:to>
      <xdr:col>2</xdr:col>
      <xdr:colOff>692150</xdr:colOff>
      <xdr:row>33</xdr:row>
      <xdr:rowOff>153614</xdr:rowOff>
    </xdr:to>
    <xdr:sp macro="" textlink="">
      <xdr:nvSpPr>
        <xdr:cNvPr id="137" name="円/楕円 136"/>
        <xdr:cNvSpPr/>
      </xdr:nvSpPr>
      <xdr:spPr bwMode="auto">
        <a:xfrm>
          <a:off x="2857500" y="597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335241</xdr:rowOff>
    </xdr:from>
    <xdr:ext cx="762000" cy="259045"/>
    <xdr:sp macro="" textlink="">
      <xdr:nvSpPr>
        <xdr:cNvPr id="138" name="テキスト ボックス 137"/>
        <xdr:cNvSpPr txBox="1"/>
      </xdr:nvSpPr>
      <xdr:spPr>
        <a:xfrm>
          <a:off x="2527300" y="574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47708</xdr:rowOff>
    </xdr:from>
    <xdr:to>
      <xdr:col>6</xdr:col>
      <xdr:colOff>511175</xdr:colOff>
      <xdr:row>32</xdr:row>
      <xdr:rowOff>73161</xdr:rowOff>
    </xdr:to>
    <xdr:cxnSp macro="">
      <xdr:nvCxnSpPr>
        <xdr:cNvPr id="63" name="直線コネクタ 62"/>
        <xdr:cNvCxnSpPr/>
      </xdr:nvCxnSpPr>
      <xdr:spPr>
        <a:xfrm>
          <a:off x="3797300" y="5534108"/>
          <a:ext cx="8382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47708</xdr:rowOff>
    </xdr:from>
    <xdr:to>
      <xdr:col>5</xdr:col>
      <xdr:colOff>358775</xdr:colOff>
      <xdr:row>32</xdr:row>
      <xdr:rowOff>62093</xdr:rowOff>
    </xdr:to>
    <xdr:cxnSp macro="">
      <xdr:nvCxnSpPr>
        <xdr:cNvPr id="66" name="直線コネクタ 65"/>
        <xdr:cNvCxnSpPr/>
      </xdr:nvCxnSpPr>
      <xdr:spPr>
        <a:xfrm flipV="1">
          <a:off x="2908300" y="5534108"/>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62093</xdr:rowOff>
    </xdr:from>
    <xdr:to>
      <xdr:col>4</xdr:col>
      <xdr:colOff>155575</xdr:colOff>
      <xdr:row>32</xdr:row>
      <xdr:rowOff>94751</xdr:rowOff>
    </xdr:to>
    <xdr:cxnSp macro="">
      <xdr:nvCxnSpPr>
        <xdr:cNvPr id="69" name="直線コネクタ 68"/>
        <xdr:cNvCxnSpPr/>
      </xdr:nvCxnSpPr>
      <xdr:spPr>
        <a:xfrm flipV="1">
          <a:off x="2019300" y="5548493"/>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94751</xdr:rowOff>
    </xdr:from>
    <xdr:to>
      <xdr:col>2</xdr:col>
      <xdr:colOff>638175</xdr:colOff>
      <xdr:row>33</xdr:row>
      <xdr:rowOff>15560</xdr:rowOff>
    </xdr:to>
    <xdr:cxnSp macro="">
      <xdr:nvCxnSpPr>
        <xdr:cNvPr id="72" name="直線コネクタ 71"/>
        <xdr:cNvCxnSpPr/>
      </xdr:nvCxnSpPr>
      <xdr:spPr>
        <a:xfrm flipV="1">
          <a:off x="1130300" y="5581151"/>
          <a:ext cx="889000" cy="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22361</xdr:rowOff>
    </xdr:from>
    <xdr:to>
      <xdr:col>6</xdr:col>
      <xdr:colOff>561975</xdr:colOff>
      <xdr:row>32</xdr:row>
      <xdr:rowOff>123961</xdr:rowOff>
    </xdr:to>
    <xdr:sp macro="" textlink="">
      <xdr:nvSpPr>
        <xdr:cNvPr id="82" name="円/楕円 81"/>
        <xdr:cNvSpPr/>
      </xdr:nvSpPr>
      <xdr:spPr>
        <a:xfrm>
          <a:off x="4584700" y="55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45238</xdr:rowOff>
    </xdr:from>
    <xdr:ext cx="599010" cy="259045"/>
    <xdr:sp macro="" textlink="">
      <xdr:nvSpPr>
        <xdr:cNvPr id="83" name="人件費該当値テキスト"/>
        <xdr:cNvSpPr txBox="1"/>
      </xdr:nvSpPr>
      <xdr:spPr>
        <a:xfrm>
          <a:off x="4686300" y="536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475,375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168358</xdr:rowOff>
    </xdr:from>
    <xdr:to>
      <xdr:col>5</xdr:col>
      <xdr:colOff>409575</xdr:colOff>
      <xdr:row>32</xdr:row>
      <xdr:rowOff>98508</xdr:rowOff>
    </xdr:to>
    <xdr:sp macro="" textlink="">
      <xdr:nvSpPr>
        <xdr:cNvPr id="84" name="円/楕円 83"/>
        <xdr:cNvSpPr/>
      </xdr:nvSpPr>
      <xdr:spPr>
        <a:xfrm>
          <a:off x="3746500" y="54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115035</xdr:rowOff>
    </xdr:from>
    <xdr:ext cx="599010" cy="259045"/>
    <xdr:sp macro="" textlink="">
      <xdr:nvSpPr>
        <xdr:cNvPr id="85" name="テキスト ボックス 84"/>
        <xdr:cNvSpPr txBox="1"/>
      </xdr:nvSpPr>
      <xdr:spPr>
        <a:xfrm>
          <a:off x="3497794" y="525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483,169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11293</xdr:rowOff>
    </xdr:from>
    <xdr:to>
      <xdr:col>4</xdr:col>
      <xdr:colOff>206375</xdr:colOff>
      <xdr:row>32</xdr:row>
      <xdr:rowOff>112893</xdr:rowOff>
    </xdr:to>
    <xdr:sp macro="" textlink="">
      <xdr:nvSpPr>
        <xdr:cNvPr id="86" name="円/楕円 85"/>
        <xdr:cNvSpPr/>
      </xdr:nvSpPr>
      <xdr:spPr>
        <a:xfrm>
          <a:off x="2857500" y="54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129420</xdr:rowOff>
    </xdr:from>
    <xdr:ext cx="599010" cy="259045"/>
    <xdr:sp macro="" textlink="">
      <xdr:nvSpPr>
        <xdr:cNvPr id="87" name="テキスト ボックス 86"/>
        <xdr:cNvSpPr txBox="1"/>
      </xdr:nvSpPr>
      <xdr:spPr>
        <a:xfrm>
          <a:off x="2608794" y="527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43951</xdr:rowOff>
    </xdr:from>
    <xdr:to>
      <xdr:col>3</xdr:col>
      <xdr:colOff>3175</xdr:colOff>
      <xdr:row>32</xdr:row>
      <xdr:rowOff>145551</xdr:rowOff>
    </xdr:to>
    <xdr:sp macro="" textlink="">
      <xdr:nvSpPr>
        <xdr:cNvPr id="88" name="円/楕円 87"/>
        <xdr:cNvSpPr/>
      </xdr:nvSpPr>
      <xdr:spPr>
        <a:xfrm>
          <a:off x="1968500" y="5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162078</xdr:rowOff>
    </xdr:from>
    <xdr:ext cx="599010" cy="259045"/>
    <xdr:sp macro="" textlink="">
      <xdr:nvSpPr>
        <xdr:cNvPr id="89" name="テキスト ボックス 88"/>
        <xdr:cNvSpPr txBox="1"/>
      </xdr:nvSpPr>
      <xdr:spPr>
        <a:xfrm>
          <a:off x="1719794" y="530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136210</xdr:rowOff>
    </xdr:from>
    <xdr:to>
      <xdr:col>1</xdr:col>
      <xdr:colOff>485775</xdr:colOff>
      <xdr:row>33</xdr:row>
      <xdr:rowOff>66360</xdr:rowOff>
    </xdr:to>
    <xdr:sp macro="" textlink="">
      <xdr:nvSpPr>
        <xdr:cNvPr id="90" name="円/楕円 89"/>
        <xdr:cNvSpPr/>
      </xdr:nvSpPr>
      <xdr:spPr>
        <a:xfrm>
          <a:off x="1079500" y="56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82887</xdr:rowOff>
    </xdr:from>
    <xdr:ext cx="599010" cy="259045"/>
    <xdr:sp macro="" textlink="">
      <xdr:nvSpPr>
        <xdr:cNvPr id="91" name="テキスト ボックス 90"/>
        <xdr:cNvSpPr txBox="1"/>
      </xdr:nvSpPr>
      <xdr:spPr>
        <a:xfrm>
          <a:off x="830794" y="539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20982</xdr:rowOff>
    </xdr:from>
    <xdr:to>
      <xdr:col>6</xdr:col>
      <xdr:colOff>511175</xdr:colOff>
      <xdr:row>55</xdr:row>
      <xdr:rowOff>73189</xdr:rowOff>
    </xdr:to>
    <xdr:cxnSp macro="">
      <xdr:nvCxnSpPr>
        <xdr:cNvPr id="122" name="直線コネクタ 121"/>
        <xdr:cNvCxnSpPr/>
      </xdr:nvCxnSpPr>
      <xdr:spPr>
        <a:xfrm flipV="1">
          <a:off x="3797300" y="9450732"/>
          <a:ext cx="838200" cy="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73189</xdr:rowOff>
    </xdr:from>
    <xdr:to>
      <xdr:col>5</xdr:col>
      <xdr:colOff>358775</xdr:colOff>
      <xdr:row>55</xdr:row>
      <xdr:rowOff>140534</xdr:rowOff>
    </xdr:to>
    <xdr:cxnSp macro="">
      <xdr:nvCxnSpPr>
        <xdr:cNvPr id="125" name="直線コネクタ 124"/>
        <xdr:cNvCxnSpPr/>
      </xdr:nvCxnSpPr>
      <xdr:spPr>
        <a:xfrm flipV="1">
          <a:off x="2908300" y="9502939"/>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140534</xdr:rowOff>
    </xdr:from>
    <xdr:to>
      <xdr:col>4</xdr:col>
      <xdr:colOff>155575</xdr:colOff>
      <xdr:row>55</xdr:row>
      <xdr:rowOff>163595</xdr:rowOff>
    </xdr:to>
    <xdr:cxnSp macro="">
      <xdr:nvCxnSpPr>
        <xdr:cNvPr id="128" name="直線コネクタ 127"/>
        <xdr:cNvCxnSpPr/>
      </xdr:nvCxnSpPr>
      <xdr:spPr>
        <a:xfrm flipV="1">
          <a:off x="2019300" y="957028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123527</xdr:rowOff>
    </xdr:from>
    <xdr:to>
      <xdr:col>2</xdr:col>
      <xdr:colOff>638175</xdr:colOff>
      <xdr:row>55</xdr:row>
      <xdr:rowOff>163595</xdr:rowOff>
    </xdr:to>
    <xdr:cxnSp macro="">
      <xdr:nvCxnSpPr>
        <xdr:cNvPr id="131" name="直線コネクタ 130"/>
        <xdr:cNvCxnSpPr/>
      </xdr:nvCxnSpPr>
      <xdr:spPr>
        <a:xfrm>
          <a:off x="1130300" y="9553277"/>
          <a:ext cx="8890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141632</xdr:rowOff>
    </xdr:from>
    <xdr:to>
      <xdr:col>6</xdr:col>
      <xdr:colOff>561975</xdr:colOff>
      <xdr:row>55</xdr:row>
      <xdr:rowOff>71782</xdr:rowOff>
    </xdr:to>
    <xdr:sp macro="" textlink="">
      <xdr:nvSpPr>
        <xdr:cNvPr id="141" name="円/楕円 140"/>
        <xdr:cNvSpPr/>
      </xdr:nvSpPr>
      <xdr:spPr>
        <a:xfrm>
          <a:off x="4584700" y="9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164509</xdr:rowOff>
    </xdr:from>
    <xdr:ext cx="599010" cy="259045"/>
    <xdr:sp macro="" textlink="">
      <xdr:nvSpPr>
        <xdr:cNvPr id="142" name="物件費該当値テキスト"/>
        <xdr:cNvSpPr txBox="1"/>
      </xdr:nvSpPr>
      <xdr:spPr>
        <a:xfrm>
          <a:off x="4686300" y="92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467,706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22389</xdr:rowOff>
    </xdr:from>
    <xdr:to>
      <xdr:col>5</xdr:col>
      <xdr:colOff>409575</xdr:colOff>
      <xdr:row>55</xdr:row>
      <xdr:rowOff>123989</xdr:rowOff>
    </xdr:to>
    <xdr:sp macro="" textlink="">
      <xdr:nvSpPr>
        <xdr:cNvPr id="143" name="円/楕円 142"/>
        <xdr:cNvSpPr/>
      </xdr:nvSpPr>
      <xdr:spPr>
        <a:xfrm>
          <a:off x="3746500" y="94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140516</xdr:rowOff>
    </xdr:from>
    <xdr:ext cx="599010" cy="259045"/>
    <xdr:sp macro="" textlink="">
      <xdr:nvSpPr>
        <xdr:cNvPr id="144" name="テキスト ボックス 143"/>
        <xdr:cNvSpPr txBox="1"/>
      </xdr:nvSpPr>
      <xdr:spPr>
        <a:xfrm>
          <a:off x="3497794" y="922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89734</xdr:rowOff>
    </xdr:from>
    <xdr:to>
      <xdr:col>4</xdr:col>
      <xdr:colOff>206375</xdr:colOff>
      <xdr:row>56</xdr:row>
      <xdr:rowOff>19884</xdr:rowOff>
    </xdr:to>
    <xdr:sp macro="" textlink="">
      <xdr:nvSpPr>
        <xdr:cNvPr id="145" name="円/楕円 144"/>
        <xdr:cNvSpPr/>
      </xdr:nvSpPr>
      <xdr:spPr>
        <a:xfrm>
          <a:off x="2857500" y="95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36411</xdr:rowOff>
    </xdr:from>
    <xdr:ext cx="599010" cy="259045"/>
    <xdr:sp macro="" textlink="">
      <xdr:nvSpPr>
        <xdr:cNvPr id="146" name="テキスト ボックス 145"/>
        <xdr:cNvSpPr txBox="1"/>
      </xdr:nvSpPr>
      <xdr:spPr>
        <a:xfrm>
          <a:off x="2608794" y="92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112795</xdr:rowOff>
    </xdr:from>
    <xdr:to>
      <xdr:col>3</xdr:col>
      <xdr:colOff>3175</xdr:colOff>
      <xdr:row>56</xdr:row>
      <xdr:rowOff>42945</xdr:rowOff>
    </xdr:to>
    <xdr:sp macro="" textlink="">
      <xdr:nvSpPr>
        <xdr:cNvPr id="147" name="円/楕円 146"/>
        <xdr:cNvSpPr/>
      </xdr:nvSpPr>
      <xdr:spPr>
        <a:xfrm>
          <a:off x="1968500" y="9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59472</xdr:rowOff>
    </xdr:from>
    <xdr:ext cx="599010" cy="259045"/>
    <xdr:sp macro="" textlink="">
      <xdr:nvSpPr>
        <xdr:cNvPr id="148" name="テキスト ボックス 147"/>
        <xdr:cNvSpPr txBox="1"/>
      </xdr:nvSpPr>
      <xdr:spPr>
        <a:xfrm>
          <a:off x="1719794" y="931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380,366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72727</xdr:rowOff>
    </xdr:from>
    <xdr:to>
      <xdr:col>1</xdr:col>
      <xdr:colOff>485775</xdr:colOff>
      <xdr:row>56</xdr:row>
      <xdr:rowOff>2877</xdr:rowOff>
    </xdr:to>
    <xdr:sp macro="" textlink="">
      <xdr:nvSpPr>
        <xdr:cNvPr id="149" name="円/楕円 148"/>
        <xdr:cNvSpPr/>
      </xdr:nvSpPr>
      <xdr:spPr>
        <a:xfrm>
          <a:off x="1079500" y="95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19404</xdr:rowOff>
    </xdr:from>
    <xdr:ext cx="599010" cy="259045"/>
    <xdr:sp macro="" textlink="">
      <xdr:nvSpPr>
        <xdr:cNvPr id="150" name="テキスト ボックス 149"/>
        <xdr:cNvSpPr txBox="1"/>
      </xdr:nvSpPr>
      <xdr:spPr>
        <a:xfrm>
          <a:off x="830794" y="927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44450</xdr:rowOff>
    </xdr:from>
    <xdr:to>
      <xdr:col>6</xdr:col>
      <xdr:colOff>511175</xdr:colOff>
      <xdr:row>79</xdr:row>
      <xdr:rowOff>44450</xdr:rowOff>
    </xdr:to>
    <xdr:cxnSp macro="">
      <xdr:nvCxnSpPr>
        <xdr:cNvPr id="179" name="直線コネクタ 178"/>
        <xdr:cNvCxnSpPr/>
      </xdr:nvCxnSpPr>
      <xdr:spPr>
        <a:xfrm>
          <a:off x="3797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44450</xdr:rowOff>
    </xdr:from>
    <xdr:to>
      <xdr:col>5</xdr:col>
      <xdr:colOff>358775</xdr:colOff>
      <xdr:row>79</xdr:row>
      <xdr:rowOff>44450</xdr:rowOff>
    </xdr:to>
    <xdr:cxnSp macro="">
      <xdr:nvCxnSpPr>
        <xdr:cNvPr id="182" name="直線コネクタ 181"/>
        <xdr:cNvCxnSpPr/>
      </xdr:nvCxnSpPr>
      <xdr:spPr>
        <a:xfrm>
          <a:off x="2908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44450</xdr:rowOff>
    </xdr:from>
    <xdr:to>
      <xdr:col>4</xdr:col>
      <xdr:colOff>155575</xdr:colOff>
      <xdr:row>79</xdr:row>
      <xdr:rowOff>44450</xdr:rowOff>
    </xdr:to>
    <xdr:cxnSp macro="">
      <xdr:nvCxnSpPr>
        <xdr:cNvPr id="185" name="直線コネクタ 184"/>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44450</xdr:rowOff>
    </xdr:from>
    <xdr:to>
      <xdr:col>2</xdr:col>
      <xdr:colOff>638175</xdr:colOff>
      <xdr:row>79</xdr:row>
      <xdr:rowOff>44450</xdr:rowOff>
    </xdr:to>
    <xdr:cxnSp macro="">
      <xdr:nvCxnSpPr>
        <xdr:cNvPr id="188" name="直線コネクタ 187"/>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98" name="円/楕円 197"/>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80027</xdr:rowOff>
    </xdr:from>
    <xdr:ext cx="249299" cy="259045"/>
    <xdr:sp macro="" textlink="">
      <xdr:nvSpPr>
        <xdr:cNvPr id="199" name="維持補修費該当値テキスト"/>
        <xdr:cNvSpPr txBox="1"/>
      </xdr:nvSpPr>
      <xdr:spPr>
        <a:xfrm>
          <a:off x="4686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165100</xdr:rowOff>
    </xdr:from>
    <xdr:to>
      <xdr:col>5</xdr:col>
      <xdr:colOff>409575</xdr:colOff>
      <xdr:row>79</xdr:row>
      <xdr:rowOff>95250</xdr:rowOff>
    </xdr:to>
    <xdr:sp macro="" textlink="">
      <xdr:nvSpPr>
        <xdr:cNvPr id="200" name="円/楕円 199"/>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234124</xdr:colOff>
      <xdr:row>79</xdr:row>
      <xdr:rowOff>86377</xdr:rowOff>
    </xdr:from>
    <xdr:ext cx="249299" cy="259045"/>
    <xdr:sp macro="" textlink="">
      <xdr:nvSpPr>
        <xdr:cNvPr id="201" name="テキスト ボックス 200"/>
        <xdr:cNvSpPr txBox="1"/>
      </xdr:nvSpPr>
      <xdr:spPr>
        <a:xfrm>
          <a:off x="3672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165100</xdr:rowOff>
    </xdr:from>
    <xdr:to>
      <xdr:col>3</xdr:col>
      <xdr:colOff>3175</xdr:colOff>
      <xdr:row>79</xdr:row>
      <xdr:rowOff>95250</xdr:rowOff>
    </xdr:to>
    <xdr:sp macro="" textlink="">
      <xdr:nvSpPr>
        <xdr:cNvPr id="204" name="円/楕円 203"/>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513524</xdr:colOff>
      <xdr:row>79</xdr:row>
      <xdr:rowOff>86377</xdr:rowOff>
    </xdr:from>
    <xdr:ext cx="249299" cy="259045"/>
    <xdr:sp macro="" textlink="">
      <xdr:nvSpPr>
        <xdr:cNvPr id="205" name="テキスト ボックス 204"/>
        <xdr:cNvSpPr txBox="1"/>
      </xdr:nvSpPr>
      <xdr:spPr>
        <a:xfrm>
          <a:off x="189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165100</xdr:rowOff>
    </xdr:from>
    <xdr:to>
      <xdr:col>1</xdr:col>
      <xdr:colOff>485775</xdr:colOff>
      <xdr:row>79</xdr:row>
      <xdr:rowOff>95250</xdr:rowOff>
    </xdr:to>
    <xdr:sp macro="" textlink="">
      <xdr:nvSpPr>
        <xdr:cNvPr id="206" name="円/楕円 205"/>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310324</xdr:colOff>
      <xdr:row>79</xdr:row>
      <xdr:rowOff>86377</xdr:rowOff>
    </xdr:from>
    <xdr:ext cx="249299" cy="259045"/>
    <xdr:sp macro="" textlink="">
      <xdr:nvSpPr>
        <xdr:cNvPr id="207" name="テキスト ボックス 206"/>
        <xdr:cNvSpPr txBox="1"/>
      </xdr:nvSpPr>
      <xdr:spPr>
        <a:xfrm>
          <a:off x="100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30632</xdr:rowOff>
    </xdr:from>
    <xdr:to>
      <xdr:col>6</xdr:col>
      <xdr:colOff>511175</xdr:colOff>
      <xdr:row>96</xdr:row>
      <xdr:rowOff>108077</xdr:rowOff>
    </xdr:to>
    <xdr:cxnSp macro="">
      <xdr:nvCxnSpPr>
        <xdr:cNvPr id="237" name="直線コネクタ 236"/>
        <xdr:cNvCxnSpPr/>
      </xdr:nvCxnSpPr>
      <xdr:spPr>
        <a:xfrm>
          <a:off x="3797300" y="16489832"/>
          <a:ext cx="8382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30632</xdr:rowOff>
    </xdr:from>
    <xdr:to>
      <xdr:col>5</xdr:col>
      <xdr:colOff>358775</xdr:colOff>
      <xdr:row>97</xdr:row>
      <xdr:rowOff>13157</xdr:rowOff>
    </xdr:to>
    <xdr:cxnSp macro="">
      <xdr:nvCxnSpPr>
        <xdr:cNvPr id="240" name="直線コネクタ 239"/>
        <xdr:cNvCxnSpPr/>
      </xdr:nvCxnSpPr>
      <xdr:spPr>
        <a:xfrm flipV="1">
          <a:off x="2908300" y="16489832"/>
          <a:ext cx="889000" cy="1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93802</xdr:rowOff>
    </xdr:from>
    <xdr:to>
      <xdr:col>4</xdr:col>
      <xdr:colOff>155575</xdr:colOff>
      <xdr:row>97</xdr:row>
      <xdr:rowOff>13157</xdr:rowOff>
    </xdr:to>
    <xdr:cxnSp macro="">
      <xdr:nvCxnSpPr>
        <xdr:cNvPr id="243" name="直線コネクタ 242"/>
        <xdr:cNvCxnSpPr/>
      </xdr:nvCxnSpPr>
      <xdr:spPr>
        <a:xfrm>
          <a:off x="2019300" y="16553002"/>
          <a:ext cx="889000" cy="9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93802</xdr:rowOff>
    </xdr:from>
    <xdr:to>
      <xdr:col>2</xdr:col>
      <xdr:colOff>638175</xdr:colOff>
      <xdr:row>96</xdr:row>
      <xdr:rowOff>129845</xdr:rowOff>
    </xdr:to>
    <xdr:cxnSp macro="">
      <xdr:nvCxnSpPr>
        <xdr:cNvPr id="246" name="直線コネクタ 245"/>
        <xdr:cNvCxnSpPr/>
      </xdr:nvCxnSpPr>
      <xdr:spPr>
        <a:xfrm flipV="1">
          <a:off x="1130300" y="16553002"/>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57277</xdr:rowOff>
    </xdr:from>
    <xdr:to>
      <xdr:col>6</xdr:col>
      <xdr:colOff>561975</xdr:colOff>
      <xdr:row>96</xdr:row>
      <xdr:rowOff>158877</xdr:rowOff>
    </xdr:to>
    <xdr:sp macro="" textlink="">
      <xdr:nvSpPr>
        <xdr:cNvPr id="256" name="円/楕円 255"/>
        <xdr:cNvSpPr/>
      </xdr:nvSpPr>
      <xdr:spPr>
        <a:xfrm>
          <a:off x="4584700" y="165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80154</xdr:rowOff>
    </xdr:from>
    <xdr:ext cx="534377" cy="259045"/>
    <xdr:sp macro="" textlink="">
      <xdr:nvSpPr>
        <xdr:cNvPr id="257" name="扶助費該当値テキスト"/>
        <xdr:cNvSpPr txBox="1"/>
      </xdr:nvSpPr>
      <xdr:spPr>
        <a:xfrm>
          <a:off x="4686300" y="163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151282</xdr:rowOff>
    </xdr:from>
    <xdr:to>
      <xdr:col>5</xdr:col>
      <xdr:colOff>409575</xdr:colOff>
      <xdr:row>96</xdr:row>
      <xdr:rowOff>81432</xdr:rowOff>
    </xdr:to>
    <xdr:sp macro="" textlink="">
      <xdr:nvSpPr>
        <xdr:cNvPr id="258" name="円/楕円 257"/>
        <xdr:cNvSpPr/>
      </xdr:nvSpPr>
      <xdr:spPr>
        <a:xfrm>
          <a:off x="3746500" y="164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97959</xdr:rowOff>
    </xdr:from>
    <xdr:ext cx="534377" cy="259045"/>
    <xdr:sp macro="" textlink="">
      <xdr:nvSpPr>
        <xdr:cNvPr id="259" name="テキスト ボックス 258"/>
        <xdr:cNvSpPr txBox="1"/>
      </xdr:nvSpPr>
      <xdr:spPr>
        <a:xfrm>
          <a:off x="3530111" y="162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133807</xdr:rowOff>
    </xdr:from>
    <xdr:to>
      <xdr:col>4</xdr:col>
      <xdr:colOff>206375</xdr:colOff>
      <xdr:row>97</xdr:row>
      <xdr:rowOff>63957</xdr:rowOff>
    </xdr:to>
    <xdr:sp macro="" textlink="">
      <xdr:nvSpPr>
        <xdr:cNvPr id="260" name="円/楕円 259"/>
        <xdr:cNvSpPr/>
      </xdr:nvSpPr>
      <xdr:spPr>
        <a:xfrm>
          <a:off x="2857500" y="165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80484</xdr:rowOff>
    </xdr:from>
    <xdr:ext cx="534377" cy="259045"/>
    <xdr:sp macro="" textlink="">
      <xdr:nvSpPr>
        <xdr:cNvPr id="261" name="テキスト ボックス 260"/>
        <xdr:cNvSpPr txBox="1"/>
      </xdr:nvSpPr>
      <xdr:spPr>
        <a:xfrm>
          <a:off x="2641111" y="163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43002</xdr:rowOff>
    </xdr:from>
    <xdr:to>
      <xdr:col>3</xdr:col>
      <xdr:colOff>3175</xdr:colOff>
      <xdr:row>96</xdr:row>
      <xdr:rowOff>144602</xdr:rowOff>
    </xdr:to>
    <xdr:sp macro="" textlink="">
      <xdr:nvSpPr>
        <xdr:cNvPr id="262" name="円/楕円 261"/>
        <xdr:cNvSpPr/>
      </xdr:nvSpPr>
      <xdr:spPr>
        <a:xfrm>
          <a:off x="1968500" y="165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161129</xdr:rowOff>
    </xdr:from>
    <xdr:ext cx="534377" cy="259045"/>
    <xdr:sp macro="" textlink="">
      <xdr:nvSpPr>
        <xdr:cNvPr id="263" name="テキスト ボックス 262"/>
        <xdr:cNvSpPr txBox="1"/>
      </xdr:nvSpPr>
      <xdr:spPr>
        <a:xfrm>
          <a:off x="175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79045</xdr:rowOff>
    </xdr:from>
    <xdr:to>
      <xdr:col>1</xdr:col>
      <xdr:colOff>485775</xdr:colOff>
      <xdr:row>97</xdr:row>
      <xdr:rowOff>9195</xdr:rowOff>
    </xdr:to>
    <xdr:sp macro="" textlink="">
      <xdr:nvSpPr>
        <xdr:cNvPr id="264" name="円/楕円 263"/>
        <xdr:cNvSpPr/>
      </xdr:nvSpPr>
      <xdr:spPr>
        <a:xfrm>
          <a:off x="1079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25722</xdr:rowOff>
    </xdr:from>
    <xdr:ext cx="534377" cy="259045"/>
    <xdr:sp macro="" textlink="">
      <xdr:nvSpPr>
        <xdr:cNvPr id="265" name="テキスト ボックス 264"/>
        <xdr:cNvSpPr txBox="1"/>
      </xdr:nvSpPr>
      <xdr:spPr>
        <a:xfrm>
          <a:off x="863111" y="163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156111</xdr:rowOff>
    </xdr:from>
    <xdr:to>
      <xdr:col>15</xdr:col>
      <xdr:colOff>180975</xdr:colOff>
      <xdr:row>36</xdr:row>
      <xdr:rowOff>21017</xdr:rowOff>
    </xdr:to>
    <xdr:cxnSp macro="">
      <xdr:nvCxnSpPr>
        <xdr:cNvPr id="294" name="直線コネクタ 293"/>
        <xdr:cNvCxnSpPr/>
      </xdr:nvCxnSpPr>
      <xdr:spPr>
        <a:xfrm>
          <a:off x="9639300" y="6156861"/>
          <a:ext cx="8382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79330</xdr:rowOff>
    </xdr:from>
    <xdr:to>
      <xdr:col>14</xdr:col>
      <xdr:colOff>28575</xdr:colOff>
      <xdr:row>35</xdr:row>
      <xdr:rowOff>156111</xdr:rowOff>
    </xdr:to>
    <xdr:cxnSp macro="">
      <xdr:nvCxnSpPr>
        <xdr:cNvPr id="297" name="直線コネクタ 296"/>
        <xdr:cNvCxnSpPr/>
      </xdr:nvCxnSpPr>
      <xdr:spPr>
        <a:xfrm>
          <a:off x="8750300" y="6080080"/>
          <a:ext cx="889000" cy="7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32950</xdr:rowOff>
    </xdr:from>
    <xdr:to>
      <xdr:col>12</xdr:col>
      <xdr:colOff>511175</xdr:colOff>
      <xdr:row>35</xdr:row>
      <xdr:rowOff>79330</xdr:rowOff>
    </xdr:to>
    <xdr:cxnSp macro="">
      <xdr:nvCxnSpPr>
        <xdr:cNvPr id="300" name="直線コネクタ 299"/>
        <xdr:cNvCxnSpPr/>
      </xdr:nvCxnSpPr>
      <xdr:spPr>
        <a:xfrm>
          <a:off x="7861300" y="6033700"/>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32950</xdr:rowOff>
    </xdr:from>
    <xdr:to>
      <xdr:col>11</xdr:col>
      <xdr:colOff>307975</xdr:colOff>
      <xdr:row>35</xdr:row>
      <xdr:rowOff>70769</xdr:rowOff>
    </xdr:to>
    <xdr:cxnSp macro="">
      <xdr:nvCxnSpPr>
        <xdr:cNvPr id="303" name="直線コネクタ 302"/>
        <xdr:cNvCxnSpPr/>
      </xdr:nvCxnSpPr>
      <xdr:spPr>
        <a:xfrm flipV="1">
          <a:off x="6972300" y="6033700"/>
          <a:ext cx="8890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141667</xdr:rowOff>
    </xdr:from>
    <xdr:to>
      <xdr:col>15</xdr:col>
      <xdr:colOff>231775</xdr:colOff>
      <xdr:row>36</xdr:row>
      <xdr:rowOff>71817</xdr:rowOff>
    </xdr:to>
    <xdr:sp macro="" textlink="">
      <xdr:nvSpPr>
        <xdr:cNvPr id="313" name="円/楕円 312"/>
        <xdr:cNvSpPr/>
      </xdr:nvSpPr>
      <xdr:spPr>
        <a:xfrm>
          <a:off x="10426700" y="61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164544</xdr:rowOff>
    </xdr:from>
    <xdr:ext cx="599010" cy="259045"/>
    <xdr:sp macro="" textlink="">
      <xdr:nvSpPr>
        <xdr:cNvPr id="314" name="補助費等該当値テキスト"/>
        <xdr:cNvSpPr txBox="1"/>
      </xdr:nvSpPr>
      <xdr:spPr>
        <a:xfrm>
          <a:off x="10528300" y="599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105311</xdr:rowOff>
    </xdr:from>
    <xdr:to>
      <xdr:col>14</xdr:col>
      <xdr:colOff>79375</xdr:colOff>
      <xdr:row>36</xdr:row>
      <xdr:rowOff>35461</xdr:rowOff>
    </xdr:to>
    <xdr:sp macro="" textlink="">
      <xdr:nvSpPr>
        <xdr:cNvPr id="315" name="円/楕円 314"/>
        <xdr:cNvSpPr/>
      </xdr:nvSpPr>
      <xdr:spPr>
        <a:xfrm>
          <a:off x="9588500" y="61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51988</xdr:rowOff>
    </xdr:from>
    <xdr:ext cx="599010" cy="259045"/>
    <xdr:sp macro="" textlink="">
      <xdr:nvSpPr>
        <xdr:cNvPr id="316" name="テキスト ボックス 315"/>
        <xdr:cNvSpPr txBox="1"/>
      </xdr:nvSpPr>
      <xdr:spPr>
        <a:xfrm>
          <a:off x="9339794" y="58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28530</xdr:rowOff>
    </xdr:from>
    <xdr:to>
      <xdr:col>12</xdr:col>
      <xdr:colOff>561975</xdr:colOff>
      <xdr:row>35</xdr:row>
      <xdr:rowOff>130130</xdr:rowOff>
    </xdr:to>
    <xdr:sp macro="" textlink="">
      <xdr:nvSpPr>
        <xdr:cNvPr id="317" name="円/楕円 316"/>
        <xdr:cNvSpPr/>
      </xdr:nvSpPr>
      <xdr:spPr>
        <a:xfrm>
          <a:off x="8699500" y="60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146657</xdr:rowOff>
    </xdr:from>
    <xdr:ext cx="599010" cy="259045"/>
    <xdr:sp macro="" textlink="">
      <xdr:nvSpPr>
        <xdr:cNvPr id="318" name="テキスト ボックス 317"/>
        <xdr:cNvSpPr txBox="1"/>
      </xdr:nvSpPr>
      <xdr:spPr>
        <a:xfrm>
          <a:off x="8450794" y="580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341,690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153600</xdr:rowOff>
    </xdr:from>
    <xdr:to>
      <xdr:col>11</xdr:col>
      <xdr:colOff>358775</xdr:colOff>
      <xdr:row>35</xdr:row>
      <xdr:rowOff>83750</xdr:rowOff>
    </xdr:to>
    <xdr:sp macro="" textlink="">
      <xdr:nvSpPr>
        <xdr:cNvPr id="319" name="円/楕円 318"/>
        <xdr:cNvSpPr/>
      </xdr:nvSpPr>
      <xdr:spPr>
        <a:xfrm>
          <a:off x="7810500" y="59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100277</xdr:rowOff>
    </xdr:from>
    <xdr:ext cx="599010" cy="259045"/>
    <xdr:sp macro="" textlink="">
      <xdr:nvSpPr>
        <xdr:cNvPr id="320" name="テキスト ボックス 319"/>
        <xdr:cNvSpPr txBox="1"/>
      </xdr:nvSpPr>
      <xdr:spPr>
        <a:xfrm>
          <a:off x="7561794" y="57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19969</xdr:rowOff>
    </xdr:from>
    <xdr:to>
      <xdr:col>10</xdr:col>
      <xdr:colOff>155575</xdr:colOff>
      <xdr:row>35</xdr:row>
      <xdr:rowOff>121569</xdr:rowOff>
    </xdr:to>
    <xdr:sp macro="" textlink="">
      <xdr:nvSpPr>
        <xdr:cNvPr id="321" name="円/楕円 320"/>
        <xdr:cNvSpPr/>
      </xdr:nvSpPr>
      <xdr:spPr>
        <a:xfrm>
          <a:off x="6921500" y="60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138096</xdr:rowOff>
    </xdr:from>
    <xdr:ext cx="599010" cy="259045"/>
    <xdr:sp macro="" textlink="">
      <xdr:nvSpPr>
        <xdr:cNvPr id="322" name="テキスト ボックス 321"/>
        <xdr:cNvSpPr txBox="1"/>
      </xdr:nvSpPr>
      <xdr:spPr>
        <a:xfrm>
          <a:off x="6672794" y="579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138819</xdr:rowOff>
    </xdr:from>
    <xdr:to>
      <xdr:col>15</xdr:col>
      <xdr:colOff>180975</xdr:colOff>
      <xdr:row>56</xdr:row>
      <xdr:rowOff>169284</xdr:rowOff>
    </xdr:to>
    <xdr:cxnSp macro="">
      <xdr:nvCxnSpPr>
        <xdr:cNvPr id="351" name="直線コネクタ 350"/>
        <xdr:cNvCxnSpPr/>
      </xdr:nvCxnSpPr>
      <xdr:spPr>
        <a:xfrm>
          <a:off x="9639300" y="9054219"/>
          <a:ext cx="838200" cy="7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138819</xdr:rowOff>
    </xdr:from>
    <xdr:to>
      <xdr:col>14</xdr:col>
      <xdr:colOff>28575</xdr:colOff>
      <xdr:row>57</xdr:row>
      <xdr:rowOff>94456</xdr:rowOff>
    </xdr:to>
    <xdr:cxnSp macro="">
      <xdr:nvCxnSpPr>
        <xdr:cNvPr id="354" name="直線コネクタ 353"/>
        <xdr:cNvCxnSpPr/>
      </xdr:nvCxnSpPr>
      <xdr:spPr>
        <a:xfrm flipV="1">
          <a:off x="8750300" y="9054219"/>
          <a:ext cx="889000" cy="8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94456</xdr:rowOff>
    </xdr:from>
    <xdr:to>
      <xdr:col>12</xdr:col>
      <xdr:colOff>511175</xdr:colOff>
      <xdr:row>58</xdr:row>
      <xdr:rowOff>104308</xdr:rowOff>
    </xdr:to>
    <xdr:cxnSp macro="">
      <xdr:nvCxnSpPr>
        <xdr:cNvPr id="357" name="直線コネクタ 356"/>
        <xdr:cNvCxnSpPr/>
      </xdr:nvCxnSpPr>
      <xdr:spPr>
        <a:xfrm flipV="1">
          <a:off x="7861300" y="9867106"/>
          <a:ext cx="889000" cy="18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104308</xdr:rowOff>
    </xdr:from>
    <xdr:to>
      <xdr:col>11</xdr:col>
      <xdr:colOff>307975</xdr:colOff>
      <xdr:row>58</xdr:row>
      <xdr:rowOff>137020</xdr:rowOff>
    </xdr:to>
    <xdr:cxnSp macro="">
      <xdr:nvCxnSpPr>
        <xdr:cNvPr id="360" name="直線コネクタ 359"/>
        <xdr:cNvCxnSpPr/>
      </xdr:nvCxnSpPr>
      <xdr:spPr>
        <a:xfrm flipV="1">
          <a:off x="6972300" y="10048408"/>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118484</xdr:rowOff>
    </xdr:from>
    <xdr:to>
      <xdr:col>15</xdr:col>
      <xdr:colOff>231775</xdr:colOff>
      <xdr:row>57</xdr:row>
      <xdr:rowOff>48634</xdr:rowOff>
    </xdr:to>
    <xdr:sp macro="" textlink="">
      <xdr:nvSpPr>
        <xdr:cNvPr id="370" name="円/楕円 369"/>
        <xdr:cNvSpPr/>
      </xdr:nvSpPr>
      <xdr:spPr>
        <a:xfrm>
          <a:off x="10426700" y="97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141361</xdr:rowOff>
    </xdr:from>
    <xdr:ext cx="599010" cy="259045"/>
    <xdr:sp macro="" textlink="">
      <xdr:nvSpPr>
        <xdr:cNvPr id="371" name="普通建設事業費該当値テキスト"/>
        <xdr:cNvSpPr txBox="1"/>
      </xdr:nvSpPr>
      <xdr:spPr>
        <a:xfrm>
          <a:off x="10528300" y="95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511,176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88019</xdr:rowOff>
    </xdr:from>
    <xdr:to>
      <xdr:col>14</xdr:col>
      <xdr:colOff>79375</xdr:colOff>
      <xdr:row>53</xdr:row>
      <xdr:rowOff>18169</xdr:rowOff>
    </xdr:to>
    <xdr:sp macro="" textlink="">
      <xdr:nvSpPr>
        <xdr:cNvPr id="372" name="円/楕円 371"/>
        <xdr:cNvSpPr/>
      </xdr:nvSpPr>
      <xdr:spPr>
        <a:xfrm>
          <a:off x="9588500" y="9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34696</xdr:rowOff>
    </xdr:from>
    <xdr:ext cx="690189" cy="259045"/>
    <xdr:sp macro="" textlink="">
      <xdr:nvSpPr>
        <xdr:cNvPr id="373" name="テキスト ボックス 372"/>
        <xdr:cNvSpPr txBox="1"/>
      </xdr:nvSpPr>
      <xdr:spPr>
        <a:xfrm>
          <a:off x="9294204" y="8778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43656</xdr:rowOff>
    </xdr:from>
    <xdr:to>
      <xdr:col>12</xdr:col>
      <xdr:colOff>561975</xdr:colOff>
      <xdr:row>57</xdr:row>
      <xdr:rowOff>145256</xdr:rowOff>
    </xdr:to>
    <xdr:sp macro="" textlink="">
      <xdr:nvSpPr>
        <xdr:cNvPr id="374" name="円/楕円 373"/>
        <xdr:cNvSpPr/>
      </xdr:nvSpPr>
      <xdr:spPr>
        <a:xfrm>
          <a:off x="8699500" y="98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161783</xdr:rowOff>
    </xdr:from>
    <xdr:ext cx="599010" cy="259045"/>
    <xdr:sp macro="" textlink="">
      <xdr:nvSpPr>
        <xdr:cNvPr id="375" name="テキスト ボックス 374"/>
        <xdr:cNvSpPr txBox="1"/>
      </xdr:nvSpPr>
      <xdr:spPr>
        <a:xfrm>
          <a:off x="8450794" y="959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53508</xdr:rowOff>
    </xdr:from>
    <xdr:to>
      <xdr:col>11</xdr:col>
      <xdr:colOff>358775</xdr:colOff>
      <xdr:row>58</xdr:row>
      <xdr:rowOff>155108</xdr:rowOff>
    </xdr:to>
    <xdr:sp macro="" textlink="">
      <xdr:nvSpPr>
        <xdr:cNvPr id="376" name="円/楕円 375"/>
        <xdr:cNvSpPr/>
      </xdr:nvSpPr>
      <xdr:spPr>
        <a:xfrm>
          <a:off x="7810500" y="99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146235</xdr:rowOff>
    </xdr:from>
    <xdr:ext cx="599010" cy="259045"/>
    <xdr:sp macro="" textlink="">
      <xdr:nvSpPr>
        <xdr:cNvPr id="377" name="テキスト ボックス 376"/>
        <xdr:cNvSpPr txBox="1"/>
      </xdr:nvSpPr>
      <xdr:spPr>
        <a:xfrm>
          <a:off x="7561794" y="1009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86220</xdr:rowOff>
    </xdr:from>
    <xdr:to>
      <xdr:col>10</xdr:col>
      <xdr:colOff>155575</xdr:colOff>
      <xdr:row>59</xdr:row>
      <xdr:rowOff>16370</xdr:rowOff>
    </xdr:to>
    <xdr:sp macro="" textlink="">
      <xdr:nvSpPr>
        <xdr:cNvPr id="378" name="円/楕円 377"/>
        <xdr:cNvSpPr/>
      </xdr:nvSpPr>
      <xdr:spPr>
        <a:xfrm>
          <a:off x="6921500" y="100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7497</xdr:rowOff>
    </xdr:from>
    <xdr:ext cx="599010" cy="259045"/>
    <xdr:sp macro="" textlink="">
      <xdr:nvSpPr>
        <xdr:cNvPr id="379" name="テキスト ボックス 378"/>
        <xdr:cNvSpPr txBox="1"/>
      </xdr:nvSpPr>
      <xdr:spPr>
        <a:xfrm>
          <a:off x="6672794" y="10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14234</xdr:rowOff>
    </xdr:from>
    <xdr:to>
      <xdr:col>15</xdr:col>
      <xdr:colOff>180975</xdr:colOff>
      <xdr:row>75</xdr:row>
      <xdr:rowOff>166435</xdr:rowOff>
    </xdr:to>
    <xdr:cxnSp macro="">
      <xdr:nvCxnSpPr>
        <xdr:cNvPr id="408" name="直線コネクタ 407"/>
        <xdr:cNvCxnSpPr/>
      </xdr:nvCxnSpPr>
      <xdr:spPr>
        <a:xfrm>
          <a:off x="9639300" y="12015734"/>
          <a:ext cx="838200" cy="10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115635</xdr:rowOff>
    </xdr:from>
    <xdr:to>
      <xdr:col>15</xdr:col>
      <xdr:colOff>231775</xdr:colOff>
      <xdr:row>76</xdr:row>
      <xdr:rowOff>45785</xdr:rowOff>
    </xdr:to>
    <xdr:sp macro="" textlink="">
      <xdr:nvSpPr>
        <xdr:cNvPr id="418" name="円/楕円 417"/>
        <xdr:cNvSpPr/>
      </xdr:nvSpPr>
      <xdr:spPr>
        <a:xfrm>
          <a:off x="10426700" y="129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138512</xdr:rowOff>
    </xdr:from>
    <xdr:ext cx="599010" cy="259045"/>
    <xdr:sp macro="" textlink="">
      <xdr:nvSpPr>
        <xdr:cNvPr id="419" name="普通建設事業費 （ うち新規整備　）該当値テキスト"/>
        <xdr:cNvSpPr txBox="1"/>
      </xdr:nvSpPr>
      <xdr:spPr>
        <a:xfrm>
          <a:off x="10528300" y="1282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443,949</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134884</xdr:rowOff>
    </xdr:from>
    <xdr:to>
      <xdr:col>14</xdr:col>
      <xdr:colOff>79375</xdr:colOff>
      <xdr:row>70</xdr:row>
      <xdr:rowOff>65034</xdr:rowOff>
    </xdr:to>
    <xdr:sp macro="" textlink="">
      <xdr:nvSpPr>
        <xdr:cNvPr id="420" name="円/楕円 419"/>
        <xdr:cNvSpPr/>
      </xdr:nvSpPr>
      <xdr:spPr>
        <a:xfrm>
          <a:off x="9588500" y="119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68</xdr:row>
      <xdr:rowOff>81561</xdr:rowOff>
    </xdr:from>
    <xdr:ext cx="690189" cy="259045"/>
    <xdr:sp macro="" textlink="">
      <xdr:nvSpPr>
        <xdr:cNvPr id="421" name="テキスト ボックス 420"/>
        <xdr:cNvSpPr txBox="1"/>
      </xdr:nvSpPr>
      <xdr:spPr>
        <a:xfrm>
          <a:off x="9294204" y="11740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78750</xdr:rowOff>
    </xdr:from>
    <xdr:to>
      <xdr:col>15</xdr:col>
      <xdr:colOff>180975</xdr:colOff>
      <xdr:row>98</xdr:row>
      <xdr:rowOff>90243</xdr:rowOff>
    </xdr:to>
    <xdr:cxnSp macro="">
      <xdr:nvCxnSpPr>
        <xdr:cNvPr id="448" name="直線コネクタ 447"/>
        <xdr:cNvCxnSpPr/>
      </xdr:nvCxnSpPr>
      <xdr:spPr>
        <a:xfrm flipV="1">
          <a:off x="9639300" y="16880850"/>
          <a:ext cx="8382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27950</xdr:rowOff>
    </xdr:from>
    <xdr:to>
      <xdr:col>15</xdr:col>
      <xdr:colOff>231775</xdr:colOff>
      <xdr:row>98</xdr:row>
      <xdr:rowOff>129550</xdr:rowOff>
    </xdr:to>
    <xdr:sp macro="" textlink="">
      <xdr:nvSpPr>
        <xdr:cNvPr id="458" name="円/楕円 457"/>
        <xdr:cNvSpPr/>
      </xdr:nvSpPr>
      <xdr:spPr>
        <a:xfrm>
          <a:off x="10426700" y="168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39443</xdr:rowOff>
    </xdr:from>
    <xdr:to>
      <xdr:col>14</xdr:col>
      <xdr:colOff>79375</xdr:colOff>
      <xdr:row>98</xdr:row>
      <xdr:rowOff>141043</xdr:rowOff>
    </xdr:to>
    <xdr:sp macro="" textlink="">
      <xdr:nvSpPr>
        <xdr:cNvPr id="460" name="円/楕円 459"/>
        <xdr:cNvSpPr/>
      </xdr:nvSpPr>
      <xdr:spPr>
        <a:xfrm>
          <a:off x="9588500" y="168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132170</xdr:rowOff>
    </xdr:from>
    <xdr:ext cx="534377" cy="259045"/>
    <xdr:sp macro="" textlink="">
      <xdr:nvSpPr>
        <xdr:cNvPr id="461" name="テキスト ボックス 460"/>
        <xdr:cNvSpPr txBox="1"/>
      </xdr:nvSpPr>
      <xdr:spPr>
        <a:xfrm>
          <a:off x="9372111" y="169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139681</xdr:rowOff>
    </xdr:from>
    <xdr:to>
      <xdr:col>23</xdr:col>
      <xdr:colOff>517525</xdr:colOff>
      <xdr:row>38</xdr:row>
      <xdr:rowOff>139681</xdr:rowOff>
    </xdr:to>
    <xdr:cxnSp macro="">
      <xdr:nvCxnSpPr>
        <xdr:cNvPr id="488" name="直線コネクタ 487"/>
        <xdr:cNvCxnSpPr/>
      </xdr:nvCxnSpPr>
      <xdr:spPr>
        <a:xfrm>
          <a:off x="15481300" y="6654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139681</xdr:rowOff>
    </xdr:from>
    <xdr:to>
      <xdr:col>22</xdr:col>
      <xdr:colOff>365125</xdr:colOff>
      <xdr:row>38</xdr:row>
      <xdr:rowOff>139693</xdr:rowOff>
    </xdr:to>
    <xdr:cxnSp macro="">
      <xdr:nvCxnSpPr>
        <xdr:cNvPr id="491" name="直線コネクタ 490"/>
        <xdr:cNvCxnSpPr/>
      </xdr:nvCxnSpPr>
      <xdr:spPr>
        <a:xfrm flipV="1">
          <a:off x="14592300" y="6654781"/>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139693</xdr:rowOff>
    </xdr:from>
    <xdr:to>
      <xdr:col>21</xdr:col>
      <xdr:colOff>161925</xdr:colOff>
      <xdr:row>38</xdr:row>
      <xdr:rowOff>139700</xdr:rowOff>
    </xdr:to>
    <xdr:cxnSp macro="">
      <xdr:nvCxnSpPr>
        <xdr:cNvPr id="494" name="直線コネクタ 493"/>
        <xdr:cNvCxnSpPr/>
      </xdr:nvCxnSpPr>
      <xdr:spPr>
        <a:xfrm flipV="1">
          <a:off x="13703300" y="665479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107495</xdr:rowOff>
    </xdr:from>
    <xdr:to>
      <xdr:col>19</xdr:col>
      <xdr:colOff>644525</xdr:colOff>
      <xdr:row>38</xdr:row>
      <xdr:rowOff>139700</xdr:rowOff>
    </xdr:to>
    <xdr:cxnSp macro="">
      <xdr:nvCxnSpPr>
        <xdr:cNvPr id="497" name="直線コネクタ 496"/>
        <xdr:cNvCxnSpPr/>
      </xdr:nvCxnSpPr>
      <xdr:spPr>
        <a:xfrm>
          <a:off x="12814300" y="6622595"/>
          <a:ext cx="889000" cy="3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88881</xdr:rowOff>
    </xdr:from>
    <xdr:to>
      <xdr:col>23</xdr:col>
      <xdr:colOff>568325</xdr:colOff>
      <xdr:row>39</xdr:row>
      <xdr:rowOff>19031</xdr:rowOff>
    </xdr:to>
    <xdr:sp macro="" textlink="">
      <xdr:nvSpPr>
        <xdr:cNvPr id="507" name="円/楕円 506"/>
        <xdr:cNvSpPr/>
      </xdr:nvSpPr>
      <xdr:spPr>
        <a:xfrm>
          <a:off x="162687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249299" cy="259045"/>
    <xdr:sp macro="" textlink="">
      <xdr:nvSpPr>
        <xdr:cNvPr id="508" name="災害復旧事業費該当値テキスト"/>
        <xdr:cNvSpPr txBox="1"/>
      </xdr:nvSpPr>
      <xdr:spPr>
        <a:xfrm>
          <a:off x="16370300" y="65491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88881</xdr:rowOff>
    </xdr:from>
    <xdr:to>
      <xdr:col>22</xdr:col>
      <xdr:colOff>415925</xdr:colOff>
      <xdr:row>39</xdr:row>
      <xdr:rowOff>19031</xdr:rowOff>
    </xdr:to>
    <xdr:sp macro="" textlink="">
      <xdr:nvSpPr>
        <xdr:cNvPr id="509" name="円/楕円 508"/>
        <xdr:cNvSpPr/>
      </xdr:nvSpPr>
      <xdr:spPr>
        <a:xfrm>
          <a:off x="15430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10158</xdr:rowOff>
    </xdr:from>
    <xdr:ext cx="249299" cy="259045"/>
    <xdr:sp macro="" textlink="">
      <xdr:nvSpPr>
        <xdr:cNvPr id="510" name="テキスト ボックス 509"/>
        <xdr:cNvSpPr txBox="1"/>
      </xdr:nvSpPr>
      <xdr:spPr>
        <a:xfrm>
          <a:off x="15356649"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88893</xdr:rowOff>
    </xdr:from>
    <xdr:to>
      <xdr:col>21</xdr:col>
      <xdr:colOff>212725</xdr:colOff>
      <xdr:row>39</xdr:row>
      <xdr:rowOff>19043</xdr:rowOff>
    </xdr:to>
    <xdr:sp macro="" textlink="">
      <xdr:nvSpPr>
        <xdr:cNvPr id="511" name="円/楕円 510"/>
        <xdr:cNvSpPr/>
      </xdr:nvSpPr>
      <xdr:spPr>
        <a:xfrm>
          <a:off x="14541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10170</xdr:rowOff>
    </xdr:from>
    <xdr:ext cx="249299" cy="259045"/>
    <xdr:sp macro="" textlink="">
      <xdr:nvSpPr>
        <xdr:cNvPr id="512" name="テキスト ボックス 511"/>
        <xdr:cNvSpPr txBox="1"/>
      </xdr:nvSpPr>
      <xdr:spPr>
        <a:xfrm>
          <a:off x="14467649"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56695</xdr:rowOff>
    </xdr:from>
    <xdr:to>
      <xdr:col>18</xdr:col>
      <xdr:colOff>492125</xdr:colOff>
      <xdr:row>38</xdr:row>
      <xdr:rowOff>158295</xdr:rowOff>
    </xdr:to>
    <xdr:sp macro="" textlink="">
      <xdr:nvSpPr>
        <xdr:cNvPr id="515" name="円/楕円 514"/>
        <xdr:cNvSpPr/>
      </xdr:nvSpPr>
      <xdr:spPr>
        <a:xfrm>
          <a:off x="12763500" y="65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149422</xdr:rowOff>
    </xdr:from>
    <xdr:ext cx="534377" cy="259045"/>
    <xdr:sp macro="" textlink="">
      <xdr:nvSpPr>
        <xdr:cNvPr id="516" name="テキスト ボックス 515"/>
        <xdr:cNvSpPr txBox="1"/>
      </xdr:nvSpPr>
      <xdr:spPr>
        <a:xfrm>
          <a:off x="12547111" y="66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127836</xdr:rowOff>
    </xdr:from>
    <xdr:to>
      <xdr:col>23</xdr:col>
      <xdr:colOff>517525</xdr:colOff>
      <xdr:row>75</xdr:row>
      <xdr:rowOff>169152</xdr:rowOff>
    </xdr:to>
    <xdr:cxnSp macro="">
      <xdr:nvCxnSpPr>
        <xdr:cNvPr id="600" name="直線コネクタ 599"/>
        <xdr:cNvCxnSpPr/>
      </xdr:nvCxnSpPr>
      <xdr:spPr>
        <a:xfrm>
          <a:off x="15481300" y="12986586"/>
          <a:ext cx="8382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114830</xdr:rowOff>
    </xdr:from>
    <xdr:to>
      <xdr:col>22</xdr:col>
      <xdr:colOff>365125</xdr:colOff>
      <xdr:row>75</xdr:row>
      <xdr:rowOff>127836</xdr:rowOff>
    </xdr:to>
    <xdr:cxnSp macro="">
      <xdr:nvCxnSpPr>
        <xdr:cNvPr id="603" name="直線コネクタ 602"/>
        <xdr:cNvCxnSpPr/>
      </xdr:nvCxnSpPr>
      <xdr:spPr>
        <a:xfrm>
          <a:off x="14592300" y="12973580"/>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41070</xdr:rowOff>
    </xdr:from>
    <xdr:to>
      <xdr:col>21</xdr:col>
      <xdr:colOff>161925</xdr:colOff>
      <xdr:row>75</xdr:row>
      <xdr:rowOff>114830</xdr:rowOff>
    </xdr:to>
    <xdr:cxnSp macro="">
      <xdr:nvCxnSpPr>
        <xdr:cNvPr id="606" name="直線コネクタ 605"/>
        <xdr:cNvCxnSpPr/>
      </xdr:nvCxnSpPr>
      <xdr:spPr>
        <a:xfrm>
          <a:off x="13703300" y="12899820"/>
          <a:ext cx="889000" cy="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41070</xdr:rowOff>
    </xdr:from>
    <xdr:to>
      <xdr:col>19</xdr:col>
      <xdr:colOff>644525</xdr:colOff>
      <xdr:row>75</xdr:row>
      <xdr:rowOff>49611</xdr:rowOff>
    </xdr:to>
    <xdr:cxnSp macro="">
      <xdr:nvCxnSpPr>
        <xdr:cNvPr id="609" name="直線コネクタ 608"/>
        <xdr:cNvCxnSpPr/>
      </xdr:nvCxnSpPr>
      <xdr:spPr>
        <a:xfrm flipV="1">
          <a:off x="12814300" y="12899820"/>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118353</xdr:rowOff>
    </xdr:from>
    <xdr:to>
      <xdr:col>23</xdr:col>
      <xdr:colOff>568325</xdr:colOff>
      <xdr:row>76</xdr:row>
      <xdr:rowOff>48502</xdr:rowOff>
    </xdr:to>
    <xdr:sp macro="" textlink="">
      <xdr:nvSpPr>
        <xdr:cNvPr id="619" name="円/楕円 618"/>
        <xdr:cNvSpPr/>
      </xdr:nvSpPr>
      <xdr:spPr>
        <a:xfrm>
          <a:off x="16268700" y="12977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141230</xdr:rowOff>
    </xdr:from>
    <xdr:ext cx="599010" cy="259045"/>
    <xdr:sp macro="" textlink="">
      <xdr:nvSpPr>
        <xdr:cNvPr id="620" name="公債費該当値テキスト"/>
        <xdr:cNvSpPr txBox="1"/>
      </xdr:nvSpPr>
      <xdr:spPr>
        <a:xfrm>
          <a:off x="16370300" y="1282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294,539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77036</xdr:rowOff>
    </xdr:from>
    <xdr:to>
      <xdr:col>22</xdr:col>
      <xdr:colOff>415925</xdr:colOff>
      <xdr:row>76</xdr:row>
      <xdr:rowOff>7186</xdr:rowOff>
    </xdr:to>
    <xdr:sp macro="" textlink="">
      <xdr:nvSpPr>
        <xdr:cNvPr id="621" name="円/楕円 620"/>
        <xdr:cNvSpPr/>
      </xdr:nvSpPr>
      <xdr:spPr>
        <a:xfrm>
          <a:off x="15430500" y="12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23713</xdr:rowOff>
    </xdr:from>
    <xdr:ext cx="599010" cy="259045"/>
    <xdr:sp macro="" textlink="">
      <xdr:nvSpPr>
        <xdr:cNvPr id="622" name="テキスト ボックス 621"/>
        <xdr:cNvSpPr txBox="1"/>
      </xdr:nvSpPr>
      <xdr:spPr>
        <a:xfrm>
          <a:off x="15181794" y="127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64030</xdr:rowOff>
    </xdr:from>
    <xdr:to>
      <xdr:col>21</xdr:col>
      <xdr:colOff>212725</xdr:colOff>
      <xdr:row>75</xdr:row>
      <xdr:rowOff>165630</xdr:rowOff>
    </xdr:to>
    <xdr:sp macro="" textlink="">
      <xdr:nvSpPr>
        <xdr:cNvPr id="623" name="円/楕円 622"/>
        <xdr:cNvSpPr/>
      </xdr:nvSpPr>
      <xdr:spPr>
        <a:xfrm>
          <a:off x="14541500" y="129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10707</xdr:rowOff>
    </xdr:from>
    <xdr:ext cx="599010" cy="259045"/>
    <xdr:sp macro="" textlink="">
      <xdr:nvSpPr>
        <xdr:cNvPr id="624" name="テキスト ボックス 623"/>
        <xdr:cNvSpPr txBox="1"/>
      </xdr:nvSpPr>
      <xdr:spPr>
        <a:xfrm>
          <a:off x="14292794" y="1269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323,055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161720</xdr:rowOff>
    </xdr:from>
    <xdr:to>
      <xdr:col>20</xdr:col>
      <xdr:colOff>9525</xdr:colOff>
      <xdr:row>75</xdr:row>
      <xdr:rowOff>91870</xdr:rowOff>
    </xdr:to>
    <xdr:sp macro="" textlink="">
      <xdr:nvSpPr>
        <xdr:cNvPr id="625" name="円/楕円 624"/>
        <xdr:cNvSpPr/>
      </xdr:nvSpPr>
      <xdr:spPr>
        <a:xfrm>
          <a:off x="13652500" y="12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108397</xdr:rowOff>
    </xdr:from>
    <xdr:ext cx="599010" cy="259045"/>
    <xdr:sp macro="" textlink="">
      <xdr:nvSpPr>
        <xdr:cNvPr id="626" name="テキスト ボックス 625"/>
        <xdr:cNvSpPr txBox="1"/>
      </xdr:nvSpPr>
      <xdr:spPr>
        <a:xfrm>
          <a:off x="13403794" y="1262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170261</xdr:rowOff>
    </xdr:from>
    <xdr:to>
      <xdr:col>18</xdr:col>
      <xdr:colOff>492125</xdr:colOff>
      <xdr:row>75</xdr:row>
      <xdr:rowOff>100411</xdr:rowOff>
    </xdr:to>
    <xdr:sp macro="" textlink="">
      <xdr:nvSpPr>
        <xdr:cNvPr id="627" name="円/楕円 626"/>
        <xdr:cNvSpPr/>
      </xdr:nvSpPr>
      <xdr:spPr>
        <a:xfrm>
          <a:off x="12763500" y="128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116938</xdr:rowOff>
    </xdr:from>
    <xdr:ext cx="599010" cy="259045"/>
    <xdr:sp macro="" textlink="">
      <xdr:nvSpPr>
        <xdr:cNvPr id="628" name="テキスト ボックス 627"/>
        <xdr:cNvSpPr txBox="1"/>
      </xdr:nvSpPr>
      <xdr:spPr>
        <a:xfrm>
          <a:off x="12514794" y="126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152298</xdr:rowOff>
    </xdr:from>
    <xdr:to>
      <xdr:col>23</xdr:col>
      <xdr:colOff>517525</xdr:colOff>
      <xdr:row>98</xdr:row>
      <xdr:rowOff>163723</xdr:rowOff>
    </xdr:to>
    <xdr:cxnSp macro="">
      <xdr:nvCxnSpPr>
        <xdr:cNvPr id="657" name="直線コネクタ 656"/>
        <xdr:cNvCxnSpPr/>
      </xdr:nvCxnSpPr>
      <xdr:spPr>
        <a:xfrm flipV="1">
          <a:off x="15481300" y="16954398"/>
          <a:ext cx="8382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143478</xdr:rowOff>
    </xdr:from>
    <xdr:to>
      <xdr:col>22</xdr:col>
      <xdr:colOff>365125</xdr:colOff>
      <xdr:row>98</xdr:row>
      <xdr:rowOff>163723</xdr:rowOff>
    </xdr:to>
    <xdr:cxnSp macro="">
      <xdr:nvCxnSpPr>
        <xdr:cNvPr id="660" name="直線コネクタ 659"/>
        <xdr:cNvCxnSpPr/>
      </xdr:nvCxnSpPr>
      <xdr:spPr>
        <a:xfrm>
          <a:off x="14592300" y="16945578"/>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143478</xdr:rowOff>
    </xdr:from>
    <xdr:to>
      <xdr:col>21</xdr:col>
      <xdr:colOff>161925</xdr:colOff>
      <xdr:row>98</xdr:row>
      <xdr:rowOff>155538</xdr:rowOff>
    </xdr:to>
    <xdr:cxnSp macro="">
      <xdr:nvCxnSpPr>
        <xdr:cNvPr id="663" name="直線コネクタ 662"/>
        <xdr:cNvCxnSpPr/>
      </xdr:nvCxnSpPr>
      <xdr:spPr>
        <a:xfrm flipV="1">
          <a:off x="13703300" y="16945578"/>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57373</xdr:rowOff>
    </xdr:from>
    <xdr:to>
      <xdr:col>19</xdr:col>
      <xdr:colOff>644525</xdr:colOff>
      <xdr:row>98</xdr:row>
      <xdr:rowOff>155538</xdr:rowOff>
    </xdr:to>
    <xdr:cxnSp macro="">
      <xdr:nvCxnSpPr>
        <xdr:cNvPr id="666" name="直線コネクタ 665"/>
        <xdr:cNvCxnSpPr/>
      </xdr:nvCxnSpPr>
      <xdr:spPr>
        <a:xfrm>
          <a:off x="12814300" y="16859473"/>
          <a:ext cx="8890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101498</xdr:rowOff>
    </xdr:from>
    <xdr:to>
      <xdr:col>23</xdr:col>
      <xdr:colOff>568325</xdr:colOff>
      <xdr:row>99</xdr:row>
      <xdr:rowOff>31648</xdr:rowOff>
    </xdr:to>
    <xdr:sp macro="" textlink="">
      <xdr:nvSpPr>
        <xdr:cNvPr id="676" name="円/楕円 675"/>
        <xdr:cNvSpPr/>
      </xdr:nvSpPr>
      <xdr:spPr>
        <a:xfrm>
          <a:off x="16268700" y="169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42619</xdr:rowOff>
    </xdr:from>
    <xdr:ext cx="534377" cy="259045"/>
    <xdr:sp macro="" textlink="">
      <xdr:nvSpPr>
        <xdr:cNvPr id="677" name="積立金該当値テキスト"/>
        <xdr:cNvSpPr txBox="1"/>
      </xdr:nvSpPr>
      <xdr:spPr>
        <a:xfrm>
          <a:off x="16370300" y="168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112923</xdr:rowOff>
    </xdr:from>
    <xdr:to>
      <xdr:col>22</xdr:col>
      <xdr:colOff>415925</xdr:colOff>
      <xdr:row>99</xdr:row>
      <xdr:rowOff>43073</xdr:rowOff>
    </xdr:to>
    <xdr:sp macro="" textlink="">
      <xdr:nvSpPr>
        <xdr:cNvPr id="678" name="円/楕円 677"/>
        <xdr:cNvSpPr/>
      </xdr:nvSpPr>
      <xdr:spPr>
        <a:xfrm>
          <a:off x="15430500" y="16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34200</xdr:rowOff>
    </xdr:from>
    <xdr:ext cx="534377" cy="259045"/>
    <xdr:sp macro="" textlink="">
      <xdr:nvSpPr>
        <xdr:cNvPr id="679" name="テキスト ボックス 678"/>
        <xdr:cNvSpPr txBox="1"/>
      </xdr:nvSpPr>
      <xdr:spPr>
        <a:xfrm>
          <a:off x="15214111" y="17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92678</xdr:rowOff>
    </xdr:from>
    <xdr:to>
      <xdr:col>21</xdr:col>
      <xdr:colOff>212725</xdr:colOff>
      <xdr:row>99</xdr:row>
      <xdr:rowOff>22828</xdr:rowOff>
    </xdr:to>
    <xdr:sp macro="" textlink="">
      <xdr:nvSpPr>
        <xdr:cNvPr id="680" name="円/楕円 679"/>
        <xdr:cNvSpPr/>
      </xdr:nvSpPr>
      <xdr:spPr>
        <a:xfrm>
          <a:off x="14541500" y="168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13955</xdr:rowOff>
    </xdr:from>
    <xdr:ext cx="534377" cy="259045"/>
    <xdr:sp macro="" textlink="">
      <xdr:nvSpPr>
        <xdr:cNvPr id="681" name="テキスト ボックス 680"/>
        <xdr:cNvSpPr txBox="1"/>
      </xdr:nvSpPr>
      <xdr:spPr>
        <a:xfrm>
          <a:off x="14325111" y="169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104738</xdr:rowOff>
    </xdr:from>
    <xdr:to>
      <xdr:col>20</xdr:col>
      <xdr:colOff>9525</xdr:colOff>
      <xdr:row>99</xdr:row>
      <xdr:rowOff>34888</xdr:rowOff>
    </xdr:to>
    <xdr:sp macro="" textlink="">
      <xdr:nvSpPr>
        <xdr:cNvPr id="682" name="円/楕円 681"/>
        <xdr:cNvSpPr/>
      </xdr:nvSpPr>
      <xdr:spPr>
        <a:xfrm>
          <a:off x="13652500" y="169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26015</xdr:rowOff>
    </xdr:from>
    <xdr:ext cx="534377" cy="259045"/>
    <xdr:sp macro="" textlink="">
      <xdr:nvSpPr>
        <xdr:cNvPr id="683" name="テキスト ボックス 682"/>
        <xdr:cNvSpPr txBox="1"/>
      </xdr:nvSpPr>
      <xdr:spPr>
        <a:xfrm>
          <a:off x="13436111" y="169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6573</xdr:rowOff>
    </xdr:from>
    <xdr:to>
      <xdr:col>18</xdr:col>
      <xdr:colOff>492125</xdr:colOff>
      <xdr:row>98</xdr:row>
      <xdr:rowOff>108173</xdr:rowOff>
    </xdr:to>
    <xdr:sp macro="" textlink="">
      <xdr:nvSpPr>
        <xdr:cNvPr id="684" name="円/楕円 683"/>
        <xdr:cNvSpPr/>
      </xdr:nvSpPr>
      <xdr:spPr>
        <a:xfrm>
          <a:off x="12763500" y="168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124700</xdr:rowOff>
    </xdr:from>
    <xdr:ext cx="599010" cy="259045"/>
    <xdr:sp macro="" textlink="">
      <xdr:nvSpPr>
        <xdr:cNvPr id="685" name="テキスト ボックス 684"/>
        <xdr:cNvSpPr txBox="1"/>
      </xdr:nvSpPr>
      <xdr:spPr>
        <a:xfrm>
          <a:off x="12514794" y="16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156563</xdr:rowOff>
    </xdr:from>
    <xdr:to>
      <xdr:col>32</xdr:col>
      <xdr:colOff>187325</xdr:colOff>
      <xdr:row>59</xdr:row>
      <xdr:rowOff>20896</xdr:rowOff>
    </xdr:to>
    <xdr:cxnSp macro="">
      <xdr:nvCxnSpPr>
        <xdr:cNvPr id="771" name="直線コネクタ 770"/>
        <xdr:cNvCxnSpPr/>
      </xdr:nvCxnSpPr>
      <xdr:spPr>
        <a:xfrm flipV="1">
          <a:off x="21323300" y="10100663"/>
          <a:ext cx="838200" cy="3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20896</xdr:rowOff>
    </xdr:from>
    <xdr:to>
      <xdr:col>31</xdr:col>
      <xdr:colOff>34925</xdr:colOff>
      <xdr:row>59</xdr:row>
      <xdr:rowOff>44450</xdr:rowOff>
    </xdr:to>
    <xdr:cxnSp macro="">
      <xdr:nvCxnSpPr>
        <xdr:cNvPr id="774" name="直線コネクタ 773"/>
        <xdr:cNvCxnSpPr/>
      </xdr:nvCxnSpPr>
      <xdr:spPr>
        <a:xfrm flipV="1">
          <a:off x="20434300" y="10136446"/>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21666</xdr:rowOff>
    </xdr:from>
    <xdr:to>
      <xdr:col>28</xdr:col>
      <xdr:colOff>314325</xdr:colOff>
      <xdr:row>59</xdr:row>
      <xdr:rowOff>44450</xdr:rowOff>
    </xdr:to>
    <xdr:cxnSp macro="">
      <xdr:nvCxnSpPr>
        <xdr:cNvPr id="780" name="直線コネクタ 779"/>
        <xdr:cNvCxnSpPr/>
      </xdr:nvCxnSpPr>
      <xdr:spPr>
        <a:xfrm>
          <a:off x="18656300" y="10137216"/>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105763</xdr:rowOff>
    </xdr:from>
    <xdr:to>
      <xdr:col>32</xdr:col>
      <xdr:colOff>238125</xdr:colOff>
      <xdr:row>59</xdr:row>
      <xdr:rowOff>35913</xdr:rowOff>
    </xdr:to>
    <xdr:sp macro="" textlink="">
      <xdr:nvSpPr>
        <xdr:cNvPr id="790" name="円/楕円 789"/>
        <xdr:cNvSpPr/>
      </xdr:nvSpPr>
      <xdr:spPr>
        <a:xfrm>
          <a:off x="22110700" y="100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141546</xdr:rowOff>
    </xdr:from>
    <xdr:to>
      <xdr:col>31</xdr:col>
      <xdr:colOff>85725</xdr:colOff>
      <xdr:row>59</xdr:row>
      <xdr:rowOff>71696</xdr:rowOff>
    </xdr:to>
    <xdr:sp macro="" textlink="">
      <xdr:nvSpPr>
        <xdr:cNvPr id="792" name="円/楕円 791"/>
        <xdr:cNvSpPr/>
      </xdr:nvSpPr>
      <xdr:spPr>
        <a:xfrm>
          <a:off x="21272500" y="100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62823</xdr:rowOff>
    </xdr:from>
    <xdr:ext cx="469744" cy="259045"/>
    <xdr:sp macro="" textlink="">
      <xdr:nvSpPr>
        <xdr:cNvPr id="793" name="テキスト ボックス 792"/>
        <xdr:cNvSpPr txBox="1"/>
      </xdr:nvSpPr>
      <xdr:spPr>
        <a:xfrm>
          <a:off x="21088427" y="1017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142316</xdr:rowOff>
    </xdr:from>
    <xdr:to>
      <xdr:col>27</xdr:col>
      <xdr:colOff>161925</xdr:colOff>
      <xdr:row>59</xdr:row>
      <xdr:rowOff>72466</xdr:rowOff>
    </xdr:to>
    <xdr:sp macro="" textlink="">
      <xdr:nvSpPr>
        <xdr:cNvPr id="798" name="円/楕円 797"/>
        <xdr:cNvSpPr/>
      </xdr:nvSpPr>
      <xdr:spPr>
        <a:xfrm>
          <a:off x="18605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63593</xdr:rowOff>
    </xdr:from>
    <xdr:ext cx="469744" cy="259045"/>
    <xdr:sp macro="" textlink="">
      <xdr:nvSpPr>
        <xdr:cNvPr id="799" name="テキスト ボックス 798"/>
        <xdr:cNvSpPr txBox="1"/>
      </xdr:nvSpPr>
      <xdr:spPr>
        <a:xfrm>
          <a:off x="18421427" y="101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42602</xdr:rowOff>
    </xdr:from>
    <xdr:to>
      <xdr:col>32</xdr:col>
      <xdr:colOff>187325</xdr:colOff>
      <xdr:row>74</xdr:row>
      <xdr:rowOff>74789</xdr:rowOff>
    </xdr:to>
    <xdr:cxnSp macro="">
      <xdr:nvCxnSpPr>
        <xdr:cNvPr id="828" name="直線コネクタ 827"/>
        <xdr:cNvCxnSpPr/>
      </xdr:nvCxnSpPr>
      <xdr:spPr>
        <a:xfrm>
          <a:off x="21323300" y="12729902"/>
          <a:ext cx="8382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153077</xdr:rowOff>
    </xdr:from>
    <xdr:to>
      <xdr:col>31</xdr:col>
      <xdr:colOff>34925</xdr:colOff>
      <xdr:row>74</xdr:row>
      <xdr:rowOff>42602</xdr:rowOff>
    </xdr:to>
    <xdr:cxnSp macro="">
      <xdr:nvCxnSpPr>
        <xdr:cNvPr id="831" name="直線コネクタ 830"/>
        <xdr:cNvCxnSpPr/>
      </xdr:nvCxnSpPr>
      <xdr:spPr>
        <a:xfrm>
          <a:off x="20434300" y="12668927"/>
          <a:ext cx="889000" cy="6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153077</xdr:rowOff>
    </xdr:from>
    <xdr:to>
      <xdr:col>29</xdr:col>
      <xdr:colOff>517525</xdr:colOff>
      <xdr:row>73</xdr:row>
      <xdr:rowOff>155672</xdr:rowOff>
    </xdr:to>
    <xdr:cxnSp macro="">
      <xdr:nvCxnSpPr>
        <xdr:cNvPr id="834" name="直線コネクタ 833"/>
        <xdr:cNvCxnSpPr/>
      </xdr:nvCxnSpPr>
      <xdr:spPr>
        <a:xfrm flipV="1">
          <a:off x="19545300" y="1266892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155672</xdr:rowOff>
    </xdr:from>
    <xdr:to>
      <xdr:col>28</xdr:col>
      <xdr:colOff>314325</xdr:colOff>
      <xdr:row>74</xdr:row>
      <xdr:rowOff>70910</xdr:rowOff>
    </xdr:to>
    <xdr:cxnSp macro="">
      <xdr:nvCxnSpPr>
        <xdr:cNvPr id="837" name="直線コネクタ 836"/>
        <xdr:cNvCxnSpPr/>
      </xdr:nvCxnSpPr>
      <xdr:spPr>
        <a:xfrm flipV="1">
          <a:off x="18656300" y="12671522"/>
          <a:ext cx="889000" cy="8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23989</xdr:rowOff>
    </xdr:from>
    <xdr:to>
      <xdr:col>32</xdr:col>
      <xdr:colOff>238125</xdr:colOff>
      <xdr:row>74</xdr:row>
      <xdr:rowOff>125589</xdr:rowOff>
    </xdr:to>
    <xdr:sp macro="" textlink="">
      <xdr:nvSpPr>
        <xdr:cNvPr id="847" name="円/楕円 846"/>
        <xdr:cNvSpPr/>
      </xdr:nvSpPr>
      <xdr:spPr>
        <a:xfrm>
          <a:off x="22110700" y="127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46866</xdr:rowOff>
    </xdr:from>
    <xdr:ext cx="599010" cy="259045"/>
    <xdr:sp macro="" textlink="">
      <xdr:nvSpPr>
        <xdr:cNvPr id="848" name="繰出金該当値テキスト"/>
        <xdr:cNvSpPr txBox="1"/>
      </xdr:nvSpPr>
      <xdr:spPr>
        <a:xfrm>
          <a:off x="22212300" y="1256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217,037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163252</xdr:rowOff>
    </xdr:from>
    <xdr:to>
      <xdr:col>31</xdr:col>
      <xdr:colOff>85725</xdr:colOff>
      <xdr:row>74</xdr:row>
      <xdr:rowOff>93402</xdr:rowOff>
    </xdr:to>
    <xdr:sp macro="" textlink="">
      <xdr:nvSpPr>
        <xdr:cNvPr id="849" name="円/楕円 848"/>
        <xdr:cNvSpPr/>
      </xdr:nvSpPr>
      <xdr:spPr>
        <a:xfrm>
          <a:off x="21272500" y="126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109929</xdr:rowOff>
    </xdr:from>
    <xdr:ext cx="599010" cy="259045"/>
    <xdr:sp macro="" textlink="">
      <xdr:nvSpPr>
        <xdr:cNvPr id="850" name="テキスト ボックス 849"/>
        <xdr:cNvSpPr txBox="1"/>
      </xdr:nvSpPr>
      <xdr:spPr>
        <a:xfrm>
          <a:off x="21023794" y="1245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225,485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102277</xdr:rowOff>
    </xdr:from>
    <xdr:to>
      <xdr:col>29</xdr:col>
      <xdr:colOff>568325</xdr:colOff>
      <xdr:row>74</xdr:row>
      <xdr:rowOff>32427</xdr:rowOff>
    </xdr:to>
    <xdr:sp macro="" textlink="">
      <xdr:nvSpPr>
        <xdr:cNvPr id="851" name="円/楕円 850"/>
        <xdr:cNvSpPr/>
      </xdr:nvSpPr>
      <xdr:spPr>
        <a:xfrm>
          <a:off x="20383500" y="126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48954</xdr:rowOff>
    </xdr:from>
    <xdr:ext cx="599010" cy="259045"/>
    <xdr:sp macro="" textlink="">
      <xdr:nvSpPr>
        <xdr:cNvPr id="852" name="テキスト ボックス 851"/>
        <xdr:cNvSpPr txBox="1"/>
      </xdr:nvSpPr>
      <xdr:spPr>
        <a:xfrm>
          <a:off x="20134794" y="123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241,489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104872</xdr:rowOff>
    </xdr:from>
    <xdr:to>
      <xdr:col>28</xdr:col>
      <xdr:colOff>365125</xdr:colOff>
      <xdr:row>74</xdr:row>
      <xdr:rowOff>35022</xdr:rowOff>
    </xdr:to>
    <xdr:sp macro="" textlink="">
      <xdr:nvSpPr>
        <xdr:cNvPr id="853" name="円/楕円 852"/>
        <xdr:cNvSpPr/>
      </xdr:nvSpPr>
      <xdr:spPr>
        <a:xfrm>
          <a:off x="19494500" y="126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51549</xdr:rowOff>
    </xdr:from>
    <xdr:ext cx="599010" cy="259045"/>
    <xdr:sp macro="" textlink="">
      <xdr:nvSpPr>
        <xdr:cNvPr id="854" name="テキスト ボックス 853"/>
        <xdr:cNvSpPr txBox="1"/>
      </xdr:nvSpPr>
      <xdr:spPr>
        <a:xfrm>
          <a:off x="19245794" y="123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240,808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20110</xdr:rowOff>
    </xdr:from>
    <xdr:to>
      <xdr:col>27</xdr:col>
      <xdr:colOff>161925</xdr:colOff>
      <xdr:row>74</xdr:row>
      <xdr:rowOff>121710</xdr:rowOff>
    </xdr:to>
    <xdr:sp macro="" textlink="">
      <xdr:nvSpPr>
        <xdr:cNvPr id="855" name="円/楕円 854"/>
        <xdr:cNvSpPr/>
      </xdr:nvSpPr>
      <xdr:spPr>
        <a:xfrm>
          <a:off x="18605500" y="127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138237</xdr:rowOff>
    </xdr:from>
    <xdr:ext cx="599010" cy="259045"/>
    <xdr:sp macro="" textlink="">
      <xdr:nvSpPr>
        <xdr:cNvPr id="856" name="テキスト ボックス 855"/>
        <xdr:cNvSpPr txBox="1"/>
      </xdr:nvSpPr>
      <xdr:spPr>
        <a:xfrm>
          <a:off x="18356794" y="1248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歳出決算総額のうち、人件費、物件費、普通建設費、公債費等において何れも類似団体と比較し一人あたりのコストが高い状況となっている。</a:t>
          </a:r>
          <a:endParaRPr kumimoji="1" lang="en-US" altLang="ja-JP" sz="1200">
            <a:latin typeface="ＭＳ Ｐゴシック"/>
          </a:endParaRPr>
        </a:p>
        <a:p>
          <a:r>
            <a:rPr kumimoji="1" lang="ja-JP" altLang="en-US" sz="1200">
              <a:latin typeface="ＭＳ Ｐゴシック"/>
            </a:rPr>
            <a:t>主な要因としては、</a:t>
          </a:r>
          <a:r>
            <a:rPr kumimoji="1" lang="ja-JP" altLang="ja-JP" sz="1200">
              <a:solidFill>
                <a:schemeClr val="dk1"/>
              </a:solidFill>
              <a:effectLst/>
              <a:latin typeface="+mn-lt"/>
              <a:ea typeface="+mn-ea"/>
              <a:cs typeface="+mn-cs"/>
            </a:rPr>
            <a:t>自治体の規模が極めて小さく、離島の僻地であり民間委託の受け皿もなく、行政コストが増大している</a:t>
          </a:r>
          <a:r>
            <a:rPr kumimoji="1" lang="ja-JP" altLang="en-US" sz="1200">
              <a:solidFill>
                <a:schemeClr val="dk1"/>
              </a:solidFill>
              <a:effectLst/>
              <a:latin typeface="+mn-lt"/>
              <a:ea typeface="+mn-ea"/>
              <a:cs typeface="+mn-cs"/>
            </a:rPr>
            <a:t>ためであると考える。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今後に於いては、引き続き</a:t>
          </a:r>
          <a:r>
            <a:rPr kumimoji="1" lang="ja-JP" altLang="ja-JP" sz="1200">
              <a:solidFill>
                <a:schemeClr val="dk1"/>
              </a:solidFill>
              <a:effectLst/>
              <a:latin typeface="+mn-lt"/>
              <a:ea typeface="+mn-ea"/>
              <a:cs typeface="+mn-cs"/>
            </a:rPr>
            <a:t>計画的な事業実施</a:t>
          </a:r>
          <a:r>
            <a:rPr kumimoji="1" lang="ja-JP" altLang="en-US" sz="1200">
              <a:solidFill>
                <a:schemeClr val="dk1"/>
              </a:solidFill>
              <a:effectLst/>
              <a:latin typeface="+mn-lt"/>
              <a:ea typeface="+mn-ea"/>
              <a:cs typeface="+mn-cs"/>
            </a:rPr>
            <a:t>を図り、新規整備事業の抑制、</a:t>
          </a:r>
          <a:r>
            <a:rPr kumimoji="1" lang="ja-JP" altLang="ja-JP" sz="1200" b="0" i="0" baseline="0">
              <a:solidFill>
                <a:schemeClr val="dk1"/>
              </a:solidFill>
              <a:effectLst/>
              <a:latin typeface="+mn-lt"/>
              <a:ea typeface="+mn-ea"/>
              <a:cs typeface="+mn-cs"/>
            </a:rPr>
            <a:t>村債の借入額抑制や公債費の繰上償還</a:t>
          </a:r>
          <a:r>
            <a:rPr kumimoji="1" lang="ja-JP" altLang="en-US" sz="1200" b="0" i="0" baseline="0">
              <a:solidFill>
                <a:schemeClr val="dk1"/>
              </a:solidFill>
              <a:effectLst/>
              <a:latin typeface="+mn-lt"/>
              <a:ea typeface="+mn-ea"/>
              <a:cs typeface="+mn-cs"/>
            </a:rPr>
            <a:t>等</a:t>
          </a:r>
          <a:r>
            <a:rPr kumimoji="1" lang="ja-JP" altLang="ja-JP" sz="1200" b="0" i="0" baseline="0">
              <a:solidFill>
                <a:schemeClr val="dk1"/>
              </a:solidFill>
              <a:effectLst/>
              <a:latin typeface="+mn-lt"/>
              <a:ea typeface="+mn-ea"/>
              <a:cs typeface="+mn-cs"/>
            </a:rPr>
            <a:t>を実施</a:t>
          </a:r>
          <a:r>
            <a:rPr kumimoji="1" lang="ja-JP" altLang="en-US" sz="1200" b="0" i="0" baseline="0">
              <a:solidFill>
                <a:schemeClr val="dk1"/>
              </a:solidFill>
              <a:effectLst/>
              <a:latin typeface="+mn-lt"/>
              <a:ea typeface="+mn-ea"/>
              <a:cs typeface="+mn-cs"/>
            </a:rPr>
            <a:t>し、事業費の減少を目指すものとする。</a:t>
          </a:r>
          <a:endParaRPr kumimoji="1" lang="en-US" altLang="ja-JP"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島根県知夫村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
590
13.70
1,478,972
1,403,928
61,110
741,212
2,198,993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29368</xdr:rowOff>
    </xdr:from>
    <xdr:to>
      <xdr:col>6</xdr:col>
      <xdr:colOff>511175</xdr:colOff>
      <xdr:row>34</xdr:row>
      <xdr:rowOff>32095</xdr:rowOff>
    </xdr:to>
    <xdr:cxnSp macro="">
      <xdr:nvCxnSpPr>
        <xdr:cNvPr id="62" name="直線コネクタ 61"/>
        <xdr:cNvCxnSpPr/>
      </xdr:nvCxnSpPr>
      <xdr:spPr>
        <a:xfrm flipV="1">
          <a:off x="3797300" y="5858668"/>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32095</xdr:rowOff>
    </xdr:from>
    <xdr:to>
      <xdr:col>5</xdr:col>
      <xdr:colOff>358775</xdr:colOff>
      <xdr:row>34</xdr:row>
      <xdr:rowOff>43035</xdr:rowOff>
    </xdr:to>
    <xdr:cxnSp macro="">
      <xdr:nvCxnSpPr>
        <xdr:cNvPr id="65" name="直線コネクタ 64"/>
        <xdr:cNvCxnSpPr/>
      </xdr:nvCxnSpPr>
      <xdr:spPr>
        <a:xfrm flipV="1">
          <a:off x="2908300" y="5861395"/>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3716</xdr:rowOff>
    </xdr:from>
    <xdr:to>
      <xdr:col>4</xdr:col>
      <xdr:colOff>155575</xdr:colOff>
      <xdr:row>34</xdr:row>
      <xdr:rowOff>43035</xdr:rowOff>
    </xdr:to>
    <xdr:cxnSp macro="">
      <xdr:nvCxnSpPr>
        <xdr:cNvPr id="68" name="直線コネクタ 67"/>
        <xdr:cNvCxnSpPr/>
      </xdr:nvCxnSpPr>
      <xdr:spPr>
        <a:xfrm>
          <a:off x="2019300" y="5833016"/>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3716</xdr:rowOff>
    </xdr:from>
    <xdr:to>
      <xdr:col>2</xdr:col>
      <xdr:colOff>638175</xdr:colOff>
      <xdr:row>34</xdr:row>
      <xdr:rowOff>73145</xdr:rowOff>
    </xdr:to>
    <xdr:cxnSp macro="">
      <xdr:nvCxnSpPr>
        <xdr:cNvPr id="71" name="直線コネクタ 70"/>
        <xdr:cNvCxnSpPr/>
      </xdr:nvCxnSpPr>
      <xdr:spPr>
        <a:xfrm flipV="1">
          <a:off x="1130300" y="5833016"/>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150018</xdr:rowOff>
    </xdr:from>
    <xdr:to>
      <xdr:col>6</xdr:col>
      <xdr:colOff>561975</xdr:colOff>
      <xdr:row>34</xdr:row>
      <xdr:rowOff>80168</xdr:rowOff>
    </xdr:to>
    <xdr:sp macro="" textlink="">
      <xdr:nvSpPr>
        <xdr:cNvPr id="81" name="円/楕円 80"/>
        <xdr:cNvSpPr/>
      </xdr:nvSpPr>
      <xdr:spPr>
        <a:xfrm>
          <a:off x="4584700" y="58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1445</xdr:rowOff>
    </xdr:from>
    <xdr:ext cx="534377" cy="259045"/>
    <xdr:sp macro="" textlink="">
      <xdr:nvSpPr>
        <xdr:cNvPr id="82" name="議会費該当値テキスト"/>
        <xdr:cNvSpPr txBox="1"/>
      </xdr:nvSpPr>
      <xdr:spPr>
        <a:xfrm>
          <a:off x="4686300" y="56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152745</xdr:rowOff>
    </xdr:from>
    <xdr:to>
      <xdr:col>5</xdr:col>
      <xdr:colOff>409575</xdr:colOff>
      <xdr:row>34</xdr:row>
      <xdr:rowOff>82895</xdr:rowOff>
    </xdr:to>
    <xdr:sp macro="" textlink="">
      <xdr:nvSpPr>
        <xdr:cNvPr id="83" name="円/楕円 82"/>
        <xdr:cNvSpPr/>
      </xdr:nvSpPr>
      <xdr:spPr>
        <a:xfrm>
          <a:off x="3746500" y="58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99422</xdr:rowOff>
    </xdr:from>
    <xdr:ext cx="534377" cy="259045"/>
    <xdr:sp macro="" textlink="">
      <xdr:nvSpPr>
        <xdr:cNvPr id="84" name="テキスト ボックス 83"/>
        <xdr:cNvSpPr txBox="1"/>
      </xdr:nvSpPr>
      <xdr:spPr>
        <a:xfrm>
          <a:off x="3530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163685</xdr:rowOff>
    </xdr:from>
    <xdr:to>
      <xdr:col>4</xdr:col>
      <xdr:colOff>206375</xdr:colOff>
      <xdr:row>34</xdr:row>
      <xdr:rowOff>93835</xdr:rowOff>
    </xdr:to>
    <xdr:sp macro="" textlink="">
      <xdr:nvSpPr>
        <xdr:cNvPr id="85" name="円/楕円 84"/>
        <xdr:cNvSpPr/>
      </xdr:nvSpPr>
      <xdr:spPr>
        <a:xfrm>
          <a:off x="2857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110362</xdr:rowOff>
    </xdr:from>
    <xdr:ext cx="534377" cy="259045"/>
    <xdr:sp macro="" textlink="">
      <xdr:nvSpPr>
        <xdr:cNvPr id="86" name="テキスト ボックス 85"/>
        <xdr:cNvSpPr txBox="1"/>
      </xdr:nvSpPr>
      <xdr:spPr>
        <a:xfrm>
          <a:off x="2641111" y="55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124366</xdr:rowOff>
    </xdr:from>
    <xdr:to>
      <xdr:col>3</xdr:col>
      <xdr:colOff>3175</xdr:colOff>
      <xdr:row>34</xdr:row>
      <xdr:rowOff>54516</xdr:rowOff>
    </xdr:to>
    <xdr:sp macro="" textlink="">
      <xdr:nvSpPr>
        <xdr:cNvPr id="87" name="円/楕円 86"/>
        <xdr:cNvSpPr/>
      </xdr:nvSpPr>
      <xdr:spPr>
        <a:xfrm>
          <a:off x="1968500" y="57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71043</xdr:rowOff>
    </xdr:from>
    <xdr:ext cx="534377" cy="259045"/>
    <xdr:sp macro="" textlink="">
      <xdr:nvSpPr>
        <xdr:cNvPr id="88" name="テキスト ボックス 87"/>
        <xdr:cNvSpPr txBox="1"/>
      </xdr:nvSpPr>
      <xdr:spPr>
        <a:xfrm>
          <a:off x="1752111" y="55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22345</xdr:rowOff>
    </xdr:from>
    <xdr:to>
      <xdr:col>1</xdr:col>
      <xdr:colOff>485775</xdr:colOff>
      <xdr:row>34</xdr:row>
      <xdr:rowOff>123945</xdr:rowOff>
    </xdr:to>
    <xdr:sp macro="" textlink="">
      <xdr:nvSpPr>
        <xdr:cNvPr id="89" name="円/楕円 88"/>
        <xdr:cNvSpPr/>
      </xdr:nvSpPr>
      <xdr:spPr>
        <a:xfrm>
          <a:off x="1079500" y="58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140472</xdr:rowOff>
    </xdr:from>
    <xdr:ext cx="534377" cy="259045"/>
    <xdr:sp macro="" textlink="">
      <xdr:nvSpPr>
        <xdr:cNvPr id="90" name="テキスト ボックス 89"/>
        <xdr:cNvSpPr txBox="1"/>
      </xdr:nvSpPr>
      <xdr:spPr>
        <a:xfrm>
          <a:off x="863111" y="56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146272</xdr:rowOff>
    </xdr:from>
    <xdr:to>
      <xdr:col>6</xdr:col>
      <xdr:colOff>511175</xdr:colOff>
      <xdr:row>54</xdr:row>
      <xdr:rowOff>88126</xdr:rowOff>
    </xdr:to>
    <xdr:cxnSp macro="">
      <xdr:nvCxnSpPr>
        <xdr:cNvPr id="121" name="直線コネクタ 120"/>
        <xdr:cNvCxnSpPr/>
      </xdr:nvCxnSpPr>
      <xdr:spPr>
        <a:xfrm>
          <a:off x="3797300" y="8718772"/>
          <a:ext cx="838200" cy="6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146272</xdr:rowOff>
    </xdr:from>
    <xdr:to>
      <xdr:col>5</xdr:col>
      <xdr:colOff>358775</xdr:colOff>
      <xdr:row>54</xdr:row>
      <xdr:rowOff>103539</xdr:rowOff>
    </xdr:to>
    <xdr:cxnSp macro="">
      <xdr:nvCxnSpPr>
        <xdr:cNvPr id="124" name="直線コネクタ 123"/>
        <xdr:cNvCxnSpPr/>
      </xdr:nvCxnSpPr>
      <xdr:spPr>
        <a:xfrm flipV="1">
          <a:off x="2908300" y="8718772"/>
          <a:ext cx="889000" cy="6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103539</xdr:rowOff>
    </xdr:from>
    <xdr:to>
      <xdr:col>4</xdr:col>
      <xdr:colOff>155575</xdr:colOff>
      <xdr:row>55</xdr:row>
      <xdr:rowOff>112663</xdr:rowOff>
    </xdr:to>
    <xdr:cxnSp macro="">
      <xdr:nvCxnSpPr>
        <xdr:cNvPr id="127" name="直線コネクタ 126"/>
        <xdr:cNvCxnSpPr/>
      </xdr:nvCxnSpPr>
      <xdr:spPr>
        <a:xfrm flipV="1">
          <a:off x="2019300" y="9361839"/>
          <a:ext cx="889000" cy="18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50467</xdr:rowOff>
    </xdr:from>
    <xdr:to>
      <xdr:col>2</xdr:col>
      <xdr:colOff>638175</xdr:colOff>
      <xdr:row>55</xdr:row>
      <xdr:rowOff>112663</xdr:rowOff>
    </xdr:to>
    <xdr:cxnSp macro="">
      <xdr:nvCxnSpPr>
        <xdr:cNvPr id="130" name="直線コネクタ 129"/>
        <xdr:cNvCxnSpPr/>
      </xdr:nvCxnSpPr>
      <xdr:spPr>
        <a:xfrm>
          <a:off x="1130300" y="9480217"/>
          <a:ext cx="8890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37326</xdr:rowOff>
    </xdr:from>
    <xdr:to>
      <xdr:col>6</xdr:col>
      <xdr:colOff>561975</xdr:colOff>
      <xdr:row>54</xdr:row>
      <xdr:rowOff>138926</xdr:rowOff>
    </xdr:to>
    <xdr:sp macro="" textlink="">
      <xdr:nvSpPr>
        <xdr:cNvPr id="140" name="円/楕円 139"/>
        <xdr:cNvSpPr/>
      </xdr:nvSpPr>
      <xdr:spPr>
        <a:xfrm>
          <a:off x="4584700" y="92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60203</xdr:rowOff>
    </xdr:from>
    <xdr:ext cx="599010" cy="259045"/>
    <xdr:sp macro="" textlink="">
      <xdr:nvSpPr>
        <xdr:cNvPr id="141" name="総務費該当値テキスト"/>
        <xdr:cNvSpPr txBox="1"/>
      </xdr:nvSpPr>
      <xdr:spPr>
        <a:xfrm>
          <a:off x="4686300" y="91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797,378</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95472</xdr:rowOff>
    </xdr:from>
    <xdr:to>
      <xdr:col>5</xdr:col>
      <xdr:colOff>409575</xdr:colOff>
      <xdr:row>51</xdr:row>
      <xdr:rowOff>25622</xdr:rowOff>
    </xdr:to>
    <xdr:sp macro="" textlink="">
      <xdr:nvSpPr>
        <xdr:cNvPr id="142" name="円/楕円 141"/>
        <xdr:cNvSpPr/>
      </xdr:nvSpPr>
      <xdr:spPr>
        <a:xfrm>
          <a:off x="3746500" y="8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49</xdr:row>
      <xdr:rowOff>42149</xdr:rowOff>
    </xdr:from>
    <xdr:ext cx="690189" cy="259045"/>
    <xdr:sp macro="" textlink="">
      <xdr:nvSpPr>
        <xdr:cNvPr id="143" name="テキスト ボックス 142"/>
        <xdr:cNvSpPr txBox="1"/>
      </xdr:nvSpPr>
      <xdr:spPr>
        <a:xfrm>
          <a:off x="3452204" y="84431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1,373,963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52739</xdr:rowOff>
    </xdr:from>
    <xdr:to>
      <xdr:col>4</xdr:col>
      <xdr:colOff>206375</xdr:colOff>
      <xdr:row>54</xdr:row>
      <xdr:rowOff>154339</xdr:rowOff>
    </xdr:to>
    <xdr:sp macro="" textlink="">
      <xdr:nvSpPr>
        <xdr:cNvPr id="144" name="円/楕円 143"/>
        <xdr:cNvSpPr/>
      </xdr:nvSpPr>
      <xdr:spPr>
        <a:xfrm>
          <a:off x="2857500" y="93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170866</xdr:rowOff>
    </xdr:from>
    <xdr:ext cx="599010" cy="259045"/>
    <xdr:sp macro="" textlink="">
      <xdr:nvSpPr>
        <xdr:cNvPr id="145" name="テキスト ボックス 144"/>
        <xdr:cNvSpPr txBox="1"/>
      </xdr:nvSpPr>
      <xdr:spPr>
        <a:xfrm>
          <a:off x="2608794" y="908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61863</xdr:rowOff>
    </xdr:from>
    <xdr:to>
      <xdr:col>3</xdr:col>
      <xdr:colOff>3175</xdr:colOff>
      <xdr:row>55</xdr:row>
      <xdr:rowOff>163463</xdr:rowOff>
    </xdr:to>
    <xdr:sp macro="" textlink="">
      <xdr:nvSpPr>
        <xdr:cNvPr id="146" name="円/楕円 145"/>
        <xdr:cNvSpPr/>
      </xdr:nvSpPr>
      <xdr:spPr>
        <a:xfrm>
          <a:off x="1968500" y="94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8540</xdr:rowOff>
    </xdr:from>
    <xdr:ext cx="599010" cy="259045"/>
    <xdr:sp macro="" textlink="">
      <xdr:nvSpPr>
        <xdr:cNvPr id="147" name="テキスト ボックス 146"/>
        <xdr:cNvSpPr txBox="1"/>
      </xdr:nvSpPr>
      <xdr:spPr>
        <a:xfrm>
          <a:off x="1719794" y="926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617,337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171117</xdr:rowOff>
    </xdr:from>
    <xdr:to>
      <xdr:col>1</xdr:col>
      <xdr:colOff>485775</xdr:colOff>
      <xdr:row>55</xdr:row>
      <xdr:rowOff>101267</xdr:rowOff>
    </xdr:to>
    <xdr:sp macro="" textlink="">
      <xdr:nvSpPr>
        <xdr:cNvPr id="148" name="円/楕円 147"/>
        <xdr:cNvSpPr/>
      </xdr:nvSpPr>
      <xdr:spPr>
        <a:xfrm>
          <a:off x="1079500" y="94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117794</xdr:rowOff>
    </xdr:from>
    <xdr:ext cx="599010" cy="259045"/>
    <xdr:sp macro="" textlink="">
      <xdr:nvSpPr>
        <xdr:cNvPr id="149" name="テキスト ボックス 148"/>
        <xdr:cNvSpPr txBox="1"/>
      </xdr:nvSpPr>
      <xdr:spPr>
        <a:xfrm>
          <a:off x="830794" y="92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122987</xdr:rowOff>
    </xdr:from>
    <xdr:to>
      <xdr:col>6</xdr:col>
      <xdr:colOff>511175</xdr:colOff>
      <xdr:row>77</xdr:row>
      <xdr:rowOff>28671</xdr:rowOff>
    </xdr:to>
    <xdr:cxnSp macro="">
      <xdr:nvCxnSpPr>
        <xdr:cNvPr id="178" name="直線コネクタ 177"/>
        <xdr:cNvCxnSpPr/>
      </xdr:nvCxnSpPr>
      <xdr:spPr>
        <a:xfrm>
          <a:off x="3797300" y="12981737"/>
          <a:ext cx="838200" cy="24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122987</xdr:rowOff>
    </xdr:from>
    <xdr:to>
      <xdr:col>5</xdr:col>
      <xdr:colOff>358775</xdr:colOff>
      <xdr:row>76</xdr:row>
      <xdr:rowOff>160172</xdr:rowOff>
    </xdr:to>
    <xdr:cxnSp macro="">
      <xdr:nvCxnSpPr>
        <xdr:cNvPr id="181" name="直線コネクタ 180"/>
        <xdr:cNvCxnSpPr/>
      </xdr:nvCxnSpPr>
      <xdr:spPr>
        <a:xfrm flipV="1">
          <a:off x="2908300" y="12981737"/>
          <a:ext cx="889000" cy="2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160172</xdr:rowOff>
    </xdr:from>
    <xdr:to>
      <xdr:col>4</xdr:col>
      <xdr:colOff>155575</xdr:colOff>
      <xdr:row>76</xdr:row>
      <xdr:rowOff>165917</xdr:rowOff>
    </xdr:to>
    <xdr:cxnSp macro="">
      <xdr:nvCxnSpPr>
        <xdr:cNvPr id="184" name="直線コネクタ 183"/>
        <xdr:cNvCxnSpPr/>
      </xdr:nvCxnSpPr>
      <xdr:spPr>
        <a:xfrm flipV="1">
          <a:off x="2019300" y="1319037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165917</xdr:rowOff>
    </xdr:from>
    <xdr:to>
      <xdr:col>2</xdr:col>
      <xdr:colOff>638175</xdr:colOff>
      <xdr:row>77</xdr:row>
      <xdr:rowOff>12664</xdr:rowOff>
    </xdr:to>
    <xdr:cxnSp macro="">
      <xdr:nvCxnSpPr>
        <xdr:cNvPr id="187" name="直線コネクタ 186"/>
        <xdr:cNvCxnSpPr/>
      </xdr:nvCxnSpPr>
      <xdr:spPr>
        <a:xfrm flipV="1">
          <a:off x="1130300" y="13196117"/>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149321</xdr:rowOff>
    </xdr:from>
    <xdr:to>
      <xdr:col>6</xdr:col>
      <xdr:colOff>561975</xdr:colOff>
      <xdr:row>77</xdr:row>
      <xdr:rowOff>79471</xdr:rowOff>
    </xdr:to>
    <xdr:sp macro="" textlink="">
      <xdr:nvSpPr>
        <xdr:cNvPr id="197" name="円/楕円 196"/>
        <xdr:cNvSpPr/>
      </xdr:nvSpPr>
      <xdr:spPr>
        <a:xfrm>
          <a:off x="4584700" y="131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748</xdr:rowOff>
    </xdr:from>
    <xdr:ext cx="599010" cy="259045"/>
    <xdr:sp macro="" textlink="">
      <xdr:nvSpPr>
        <xdr:cNvPr id="198" name="民生費該当値テキスト"/>
        <xdr:cNvSpPr txBox="1"/>
      </xdr:nvSpPr>
      <xdr:spPr>
        <a:xfrm>
          <a:off x="4686300" y="1303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282,424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72187</xdr:rowOff>
    </xdr:from>
    <xdr:to>
      <xdr:col>5</xdr:col>
      <xdr:colOff>409575</xdr:colOff>
      <xdr:row>76</xdr:row>
      <xdr:rowOff>2338</xdr:rowOff>
    </xdr:to>
    <xdr:sp macro="" textlink="">
      <xdr:nvSpPr>
        <xdr:cNvPr id="199" name="円/楕円 198"/>
        <xdr:cNvSpPr/>
      </xdr:nvSpPr>
      <xdr:spPr>
        <a:xfrm>
          <a:off x="3746500" y="12930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18864</xdr:rowOff>
    </xdr:from>
    <xdr:ext cx="599010" cy="259045"/>
    <xdr:sp macro="" textlink="">
      <xdr:nvSpPr>
        <xdr:cNvPr id="200" name="テキスト ボックス 199"/>
        <xdr:cNvSpPr txBox="1"/>
      </xdr:nvSpPr>
      <xdr:spPr>
        <a:xfrm>
          <a:off x="3497794" y="1270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109372</xdr:rowOff>
    </xdr:from>
    <xdr:to>
      <xdr:col>4</xdr:col>
      <xdr:colOff>206375</xdr:colOff>
      <xdr:row>77</xdr:row>
      <xdr:rowOff>39522</xdr:rowOff>
    </xdr:to>
    <xdr:sp macro="" textlink="">
      <xdr:nvSpPr>
        <xdr:cNvPr id="201" name="円/楕円 200"/>
        <xdr:cNvSpPr/>
      </xdr:nvSpPr>
      <xdr:spPr>
        <a:xfrm>
          <a:off x="2857500" y="131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56048</xdr:rowOff>
    </xdr:from>
    <xdr:ext cx="599010" cy="259045"/>
    <xdr:sp macro="" textlink="">
      <xdr:nvSpPr>
        <xdr:cNvPr id="202" name="テキスト ボックス 201"/>
        <xdr:cNvSpPr txBox="1"/>
      </xdr:nvSpPr>
      <xdr:spPr>
        <a:xfrm>
          <a:off x="2608794" y="1291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115117</xdr:rowOff>
    </xdr:from>
    <xdr:to>
      <xdr:col>3</xdr:col>
      <xdr:colOff>3175</xdr:colOff>
      <xdr:row>77</xdr:row>
      <xdr:rowOff>45267</xdr:rowOff>
    </xdr:to>
    <xdr:sp macro="" textlink="">
      <xdr:nvSpPr>
        <xdr:cNvPr id="203" name="円/楕円 202"/>
        <xdr:cNvSpPr/>
      </xdr:nvSpPr>
      <xdr:spPr>
        <a:xfrm>
          <a:off x="1968500" y="131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61793</xdr:rowOff>
    </xdr:from>
    <xdr:ext cx="599010" cy="259045"/>
    <xdr:sp macro="" textlink="">
      <xdr:nvSpPr>
        <xdr:cNvPr id="204" name="テキスト ボックス 203"/>
        <xdr:cNvSpPr txBox="1"/>
      </xdr:nvSpPr>
      <xdr:spPr>
        <a:xfrm>
          <a:off x="1719794" y="1292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133314</xdr:rowOff>
    </xdr:from>
    <xdr:to>
      <xdr:col>1</xdr:col>
      <xdr:colOff>485775</xdr:colOff>
      <xdr:row>77</xdr:row>
      <xdr:rowOff>63464</xdr:rowOff>
    </xdr:to>
    <xdr:sp macro="" textlink="">
      <xdr:nvSpPr>
        <xdr:cNvPr id="205" name="円/楕円 204"/>
        <xdr:cNvSpPr/>
      </xdr:nvSpPr>
      <xdr:spPr>
        <a:xfrm>
          <a:off x="1079500" y="131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79991</xdr:rowOff>
    </xdr:from>
    <xdr:ext cx="599010" cy="259045"/>
    <xdr:sp macro="" textlink="">
      <xdr:nvSpPr>
        <xdr:cNvPr id="206" name="テキスト ボックス 205"/>
        <xdr:cNvSpPr txBox="1"/>
      </xdr:nvSpPr>
      <xdr:spPr>
        <a:xfrm>
          <a:off x="830794" y="1293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49623</xdr:rowOff>
    </xdr:from>
    <xdr:to>
      <xdr:col>6</xdr:col>
      <xdr:colOff>511175</xdr:colOff>
      <xdr:row>95</xdr:row>
      <xdr:rowOff>130144</xdr:rowOff>
    </xdr:to>
    <xdr:cxnSp macro="">
      <xdr:nvCxnSpPr>
        <xdr:cNvPr id="235" name="直線コネクタ 234"/>
        <xdr:cNvCxnSpPr/>
      </xdr:nvCxnSpPr>
      <xdr:spPr>
        <a:xfrm>
          <a:off x="3797300" y="15480123"/>
          <a:ext cx="838200" cy="9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49623</xdr:rowOff>
    </xdr:from>
    <xdr:to>
      <xdr:col>5</xdr:col>
      <xdr:colOff>358775</xdr:colOff>
      <xdr:row>95</xdr:row>
      <xdr:rowOff>22930</xdr:rowOff>
    </xdr:to>
    <xdr:cxnSp macro="">
      <xdr:nvCxnSpPr>
        <xdr:cNvPr id="238" name="直線コネクタ 237"/>
        <xdr:cNvCxnSpPr/>
      </xdr:nvCxnSpPr>
      <xdr:spPr>
        <a:xfrm flipV="1">
          <a:off x="2908300" y="15480123"/>
          <a:ext cx="889000" cy="8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22930</xdr:rowOff>
    </xdr:from>
    <xdr:to>
      <xdr:col>4</xdr:col>
      <xdr:colOff>155575</xdr:colOff>
      <xdr:row>95</xdr:row>
      <xdr:rowOff>135086</xdr:rowOff>
    </xdr:to>
    <xdr:cxnSp macro="">
      <xdr:nvCxnSpPr>
        <xdr:cNvPr id="241" name="直線コネクタ 240"/>
        <xdr:cNvCxnSpPr/>
      </xdr:nvCxnSpPr>
      <xdr:spPr>
        <a:xfrm flipV="1">
          <a:off x="2019300" y="16310680"/>
          <a:ext cx="889000" cy="1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134443</xdr:rowOff>
    </xdr:from>
    <xdr:to>
      <xdr:col>2</xdr:col>
      <xdr:colOff>638175</xdr:colOff>
      <xdr:row>95</xdr:row>
      <xdr:rowOff>135086</xdr:rowOff>
    </xdr:to>
    <xdr:cxnSp macro="">
      <xdr:nvCxnSpPr>
        <xdr:cNvPr id="244" name="直線コネクタ 243"/>
        <xdr:cNvCxnSpPr/>
      </xdr:nvCxnSpPr>
      <xdr:spPr>
        <a:xfrm>
          <a:off x="1130300" y="1642219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79344</xdr:rowOff>
    </xdr:from>
    <xdr:to>
      <xdr:col>6</xdr:col>
      <xdr:colOff>561975</xdr:colOff>
      <xdr:row>96</xdr:row>
      <xdr:rowOff>9494</xdr:rowOff>
    </xdr:to>
    <xdr:sp macro="" textlink="">
      <xdr:nvSpPr>
        <xdr:cNvPr id="254" name="円/楕円 253"/>
        <xdr:cNvSpPr/>
      </xdr:nvSpPr>
      <xdr:spPr>
        <a:xfrm>
          <a:off x="45847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102221</xdr:rowOff>
    </xdr:from>
    <xdr:ext cx="599010" cy="259045"/>
    <xdr:sp macro="" textlink="">
      <xdr:nvSpPr>
        <xdr:cNvPr id="255" name="衛生費該当値テキスト"/>
        <xdr:cNvSpPr txBox="1"/>
      </xdr:nvSpPr>
      <xdr:spPr>
        <a:xfrm>
          <a:off x="4686300" y="162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157,508</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170273</xdr:rowOff>
    </xdr:from>
    <xdr:to>
      <xdr:col>5</xdr:col>
      <xdr:colOff>409575</xdr:colOff>
      <xdr:row>90</xdr:row>
      <xdr:rowOff>100423</xdr:rowOff>
    </xdr:to>
    <xdr:sp macro="" textlink="">
      <xdr:nvSpPr>
        <xdr:cNvPr id="256" name="円/楕円 255"/>
        <xdr:cNvSpPr/>
      </xdr:nvSpPr>
      <xdr:spPr>
        <a:xfrm>
          <a:off x="3746500" y="154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116950</xdr:rowOff>
    </xdr:from>
    <xdr:ext cx="599010" cy="259045"/>
    <xdr:sp macro="" textlink="">
      <xdr:nvSpPr>
        <xdr:cNvPr id="257" name="テキスト ボックス 256"/>
        <xdr:cNvSpPr txBox="1"/>
      </xdr:nvSpPr>
      <xdr:spPr>
        <a:xfrm>
          <a:off x="3497794" y="1520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403,642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143580</xdr:rowOff>
    </xdr:from>
    <xdr:to>
      <xdr:col>4</xdr:col>
      <xdr:colOff>206375</xdr:colOff>
      <xdr:row>95</xdr:row>
      <xdr:rowOff>73730</xdr:rowOff>
    </xdr:to>
    <xdr:sp macro="" textlink="">
      <xdr:nvSpPr>
        <xdr:cNvPr id="258" name="円/楕円 257"/>
        <xdr:cNvSpPr/>
      </xdr:nvSpPr>
      <xdr:spPr>
        <a:xfrm>
          <a:off x="2857500" y="162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90257</xdr:rowOff>
    </xdr:from>
    <xdr:ext cx="599010" cy="259045"/>
    <xdr:sp macro="" textlink="">
      <xdr:nvSpPr>
        <xdr:cNvPr id="259" name="テキスト ボックス 258"/>
        <xdr:cNvSpPr txBox="1"/>
      </xdr:nvSpPr>
      <xdr:spPr>
        <a:xfrm>
          <a:off x="2608794" y="1603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84286</xdr:rowOff>
    </xdr:from>
    <xdr:to>
      <xdr:col>3</xdr:col>
      <xdr:colOff>3175</xdr:colOff>
      <xdr:row>96</xdr:row>
      <xdr:rowOff>14436</xdr:rowOff>
    </xdr:to>
    <xdr:sp macro="" textlink="">
      <xdr:nvSpPr>
        <xdr:cNvPr id="260" name="円/楕円 259"/>
        <xdr:cNvSpPr/>
      </xdr:nvSpPr>
      <xdr:spPr>
        <a:xfrm>
          <a:off x="1968500" y="163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30963</xdr:rowOff>
    </xdr:from>
    <xdr:ext cx="599010" cy="259045"/>
    <xdr:sp macro="" textlink="">
      <xdr:nvSpPr>
        <xdr:cNvPr id="261" name="テキスト ボックス 260"/>
        <xdr:cNvSpPr txBox="1"/>
      </xdr:nvSpPr>
      <xdr:spPr>
        <a:xfrm>
          <a:off x="1719794" y="1614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83643</xdr:rowOff>
    </xdr:from>
    <xdr:to>
      <xdr:col>1</xdr:col>
      <xdr:colOff>485775</xdr:colOff>
      <xdr:row>96</xdr:row>
      <xdr:rowOff>13793</xdr:rowOff>
    </xdr:to>
    <xdr:sp macro="" textlink="">
      <xdr:nvSpPr>
        <xdr:cNvPr id="262" name="円/楕円 261"/>
        <xdr:cNvSpPr/>
      </xdr:nvSpPr>
      <xdr:spPr>
        <a:xfrm>
          <a:off x="1079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30320</xdr:rowOff>
    </xdr:from>
    <xdr:ext cx="599010" cy="259045"/>
    <xdr:sp macro="" textlink="">
      <xdr:nvSpPr>
        <xdr:cNvPr id="263" name="テキスト ボックス 262"/>
        <xdr:cNvSpPr txBox="1"/>
      </xdr:nvSpPr>
      <xdr:spPr>
        <a:xfrm>
          <a:off x="830794" y="1614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98715</xdr:rowOff>
    </xdr:from>
    <xdr:to>
      <xdr:col>15</xdr:col>
      <xdr:colOff>180975</xdr:colOff>
      <xdr:row>39</xdr:row>
      <xdr:rowOff>98715</xdr:rowOff>
    </xdr:to>
    <xdr:cxnSp macro="">
      <xdr:nvCxnSpPr>
        <xdr:cNvPr id="294" name="直線コネクタ 293"/>
        <xdr:cNvCxnSpPr/>
      </xdr:nvCxnSpPr>
      <xdr:spPr>
        <a:xfrm>
          <a:off x="9639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98715</xdr:rowOff>
    </xdr:from>
    <xdr:to>
      <xdr:col>14</xdr:col>
      <xdr:colOff>28575</xdr:colOff>
      <xdr:row>39</xdr:row>
      <xdr:rowOff>98715</xdr:rowOff>
    </xdr:to>
    <xdr:cxnSp macro="">
      <xdr:nvCxnSpPr>
        <xdr:cNvPr id="297" name="直線コネクタ 296"/>
        <xdr:cNvCxnSpPr/>
      </xdr:nvCxnSpPr>
      <xdr:spPr>
        <a:xfrm>
          <a:off x="8750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98715</xdr:rowOff>
    </xdr:from>
    <xdr:to>
      <xdr:col>12</xdr:col>
      <xdr:colOff>511175</xdr:colOff>
      <xdr:row>39</xdr:row>
      <xdr:rowOff>98715</xdr:rowOff>
    </xdr:to>
    <xdr:cxnSp macro="">
      <xdr:nvCxnSpPr>
        <xdr:cNvPr id="300" name="直線コネクタ 299"/>
        <xdr:cNvCxnSpPr/>
      </xdr:nvCxnSpPr>
      <xdr:spPr>
        <a:xfrm>
          <a:off x="7861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98715</xdr:rowOff>
    </xdr:from>
    <xdr:to>
      <xdr:col>11</xdr:col>
      <xdr:colOff>307975</xdr:colOff>
      <xdr:row>39</xdr:row>
      <xdr:rowOff>98748</xdr:rowOff>
    </xdr:to>
    <xdr:cxnSp macro="">
      <xdr:nvCxnSpPr>
        <xdr:cNvPr id="303" name="直線コネクタ 302"/>
        <xdr:cNvCxnSpPr/>
      </xdr:nvCxnSpPr>
      <xdr:spPr>
        <a:xfrm flipV="1">
          <a:off x="6972300" y="678526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47915</xdr:rowOff>
    </xdr:from>
    <xdr:to>
      <xdr:col>15</xdr:col>
      <xdr:colOff>231775</xdr:colOff>
      <xdr:row>39</xdr:row>
      <xdr:rowOff>149515</xdr:rowOff>
    </xdr:to>
    <xdr:sp macro="" textlink="">
      <xdr:nvSpPr>
        <xdr:cNvPr id="313" name="円/楕円 312"/>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4" name="労働費該当値テキスト"/>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47915</xdr:rowOff>
    </xdr:from>
    <xdr:to>
      <xdr:col>14</xdr:col>
      <xdr:colOff>79375</xdr:colOff>
      <xdr:row>39</xdr:row>
      <xdr:rowOff>149515</xdr:rowOff>
    </xdr:to>
    <xdr:sp macro="" textlink="">
      <xdr:nvSpPr>
        <xdr:cNvPr id="315" name="円/楕円 314"/>
        <xdr:cNvSpPr/>
      </xdr:nvSpPr>
      <xdr:spPr>
        <a:xfrm>
          <a:off x="958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140642</xdr:rowOff>
    </xdr:from>
    <xdr:ext cx="313932" cy="259045"/>
    <xdr:sp macro="" textlink="">
      <xdr:nvSpPr>
        <xdr:cNvPr id="316" name="テキスト ボックス 315"/>
        <xdr:cNvSpPr txBox="1"/>
      </xdr:nvSpPr>
      <xdr:spPr>
        <a:xfrm>
          <a:off x="9482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47915</xdr:rowOff>
    </xdr:from>
    <xdr:to>
      <xdr:col>12</xdr:col>
      <xdr:colOff>561975</xdr:colOff>
      <xdr:row>39</xdr:row>
      <xdr:rowOff>149515</xdr:rowOff>
    </xdr:to>
    <xdr:sp macro="" textlink="">
      <xdr:nvSpPr>
        <xdr:cNvPr id="317" name="円/楕円 316"/>
        <xdr:cNvSpPr/>
      </xdr:nvSpPr>
      <xdr:spPr>
        <a:xfrm>
          <a:off x="8699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140642</xdr:rowOff>
    </xdr:from>
    <xdr:ext cx="313932" cy="259045"/>
    <xdr:sp macro="" textlink="">
      <xdr:nvSpPr>
        <xdr:cNvPr id="318" name="テキスト ボックス 317"/>
        <xdr:cNvSpPr txBox="1"/>
      </xdr:nvSpPr>
      <xdr:spPr>
        <a:xfrm>
          <a:off x="8593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47915</xdr:rowOff>
    </xdr:from>
    <xdr:to>
      <xdr:col>11</xdr:col>
      <xdr:colOff>358775</xdr:colOff>
      <xdr:row>39</xdr:row>
      <xdr:rowOff>149515</xdr:rowOff>
    </xdr:to>
    <xdr:sp macro="" textlink="">
      <xdr:nvSpPr>
        <xdr:cNvPr id="319" name="円/楕円 318"/>
        <xdr:cNvSpPr/>
      </xdr:nvSpPr>
      <xdr:spPr>
        <a:xfrm>
          <a:off x="7810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140642</xdr:rowOff>
    </xdr:from>
    <xdr:ext cx="313932" cy="259045"/>
    <xdr:sp macro="" textlink="">
      <xdr:nvSpPr>
        <xdr:cNvPr id="320" name="テキスト ボックス 319"/>
        <xdr:cNvSpPr txBox="1"/>
      </xdr:nvSpPr>
      <xdr:spPr>
        <a:xfrm>
          <a:off x="7704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47948</xdr:rowOff>
    </xdr:from>
    <xdr:to>
      <xdr:col>10</xdr:col>
      <xdr:colOff>155575</xdr:colOff>
      <xdr:row>39</xdr:row>
      <xdr:rowOff>149548</xdr:rowOff>
    </xdr:to>
    <xdr:sp macro="" textlink="">
      <xdr:nvSpPr>
        <xdr:cNvPr id="321" name="円/楕円 320"/>
        <xdr:cNvSpPr/>
      </xdr:nvSpPr>
      <xdr:spPr>
        <a:xfrm>
          <a:off x="6921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140675</xdr:rowOff>
    </xdr:from>
    <xdr:ext cx="249299" cy="259045"/>
    <xdr:sp macro="" textlink="">
      <xdr:nvSpPr>
        <xdr:cNvPr id="322" name="テキスト ボックス 321"/>
        <xdr:cNvSpPr txBox="1"/>
      </xdr:nvSpPr>
      <xdr:spPr>
        <a:xfrm>
          <a:off x="6847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67777</xdr:rowOff>
    </xdr:from>
    <xdr:to>
      <xdr:col>15</xdr:col>
      <xdr:colOff>180975</xdr:colOff>
      <xdr:row>57</xdr:row>
      <xdr:rowOff>119401</xdr:rowOff>
    </xdr:to>
    <xdr:cxnSp macro="">
      <xdr:nvCxnSpPr>
        <xdr:cNvPr id="353" name="直線コネクタ 352"/>
        <xdr:cNvCxnSpPr/>
      </xdr:nvCxnSpPr>
      <xdr:spPr>
        <a:xfrm>
          <a:off x="9639300" y="9840427"/>
          <a:ext cx="8382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67777</xdr:rowOff>
    </xdr:from>
    <xdr:to>
      <xdr:col>14</xdr:col>
      <xdr:colOff>28575</xdr:colOff>
      <xdr:row>58</xdr:row>
      <xdr:rowOff>41435</xdr:rowOff>
    </xdr:to>
    <xdr:cxnSp macro="">
      <xdr:nvCxnSpPr>
        <xdr:cNvPr id="356" name="直線コネクタ 355"/>
        <xdr:cNvCxnSpPr/>
      </xdr:nvCxnSpPr>
      <xdr:spPr>
        <a:xfrm flipV="1">
          <a:off x="8750300" y="9840427"/>
          <a:ext cx="889000" cy="1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41435</xdr:rowOff>
    </xdr:from>
    <xdr:to>
      <xdr:col>12</xdr:col>
      <xdr:colOff>511175</xdr:colOff>
      <xdr:row>58</xdr:row>
      <xdr:rowOff>52364</xdr:rowOff>
    </xdr:to>
    <xdr:cxnSp macro="">
      <xdr:nvCxnSpPr>
        <xdr:cNvPr id="359" name="直線コネクタ 358"/>
        <xdr:cNvCxnSpPr/>
      </xdr:nvCxnSpPr>
      <xdr:spPr>
        <a:xfrm flipV="1">
          <a:off x="7861300" y="9985535"/>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32044</xdr:rowOff>
    </xdr:from>
    <xdr:to>
      <xdr:col>11</xdr:col>
      <xdr:colOff>307975</xdr:colOff>
      <xdr:row>58</xdr:row>
      <xdr:rowOff>52364</xdr:rowOff>
    </xdr:to>
    <xdr:cxnSp macro="">
      <xdr:nvCxnSpPr>
        <xdr:cNvPr id="362" name="直線コネクタ 361"/>
        <xdr:cNvCxnSpPr/>
      </xdr:nvCxnSpPr>
      <xdr:spPr>
        <a:xfrm>
          <a:off x="6972300" y="9976144"/>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68601</xdr:rowOff>
    </xdr:from>
    <xdr:to>
      <xdr:col>15</xdr:col>
      <xdr:colOff>231775</xdr:colOff>
      <xdr:row>57</xdr:row>
      <xdr:rowOff>170201</xdr:rowOff>
    </xdr:to>
    <xdr:sp macro="" textlink="">
      <xdr:nvSpPr>
        <xdr:cNvPr id="372" name="円/楕円 371"/>
        <xdr:cNvSpPr/>
      </xdr:nvSpPr>
      <xdr:spPr>
        <a:xfrm>
          <a:off x="10426700" y="98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91478</xdr:rowOff>
    </xdr:from>
    <xdr:ext cx="599010" cy="259045"/>
    <xdr:sp macro="" textlink="">
      <xdr:nvSpPr>
        <xdr:cNvPr id="373" name="農林水産業費該当値テキスト"/>
        <xdr:cNvSpPr txBox="1"/>
      </xdr:nvSpPr>
      <xdr:spPr>
        <a:xfrm>
          <a:off x="10528300" y="96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16977</xdr:rowOff>
    </xdr:from>
    <xdr:to>
      <xdr:col>14</xdr:col>
      <xdr:colOff>79375</xdr:colOff>
      <xdr:row>57</xdr:row>
      <xdr:rowOff>118577</xdr:rowOff>
    </xdr:to>
    <xdr:sp macro="" textlink="">
      <xdr:nvSpPr>
        <xdr:cNvPr id="374" name="円/楕円 373"/>
        <xdr:cNvSpPr/>
      </xdr:nvSpPr>
      <xdr:spPr>
        <a:xfrm>
          <a:off x="9588500" y="97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135104</xdr:rowOff>
    </xdr:from>
    <xdr:ext cx="599010" cy="259045"/>
    <xdr:sp macro="" textlink="">
      <xdr:nvSpPr>
        <xdr:cNvPr id="375" name="テキスト ボックス 374"/>
        <xdr:cNvSpPr txBox="1"/>
      </xdr:nvSpPr>
      <xdr:spPr>
        <a:xfrm>
          <a:off x="9339794" y="956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162085</xdr:rowOff>
    </xdr:from>
    <xdr:to>
      <xdr:col>12</xdr:col>
      <xdr:colOff>561975</xdr:colOff>
      <xdr:row>58</xdr:row>
      <xdr:rowOff>92235</xdr:rowOff>
    </xdr:to>
    <xdr:sp macro="" textlink="">
      <xdr:nvSpPr>
        <xdr:cNvPr id="376" name="円/楕円 375"/>
        <xdr:cNvSpPr/>
      </xdr:nvSpPr>
      <xdr:spPr>
        <a:xfrm>
          <a:off x="8699500" y="99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108762</xdr:rowOff>
    </xdr:from>
    <xdr:ext cx="599010" cy="259045"/>
    <xdr:sp macro="" textlink="">
      <xdr:nvSpPr>
        <xdr:cNvPr id="377" name="テキスト ボックス 376"/>
        <xdr:cNvSpPr txBox="1"/>
      </xdr:nvSpPr>
      <xdr:spPr>
        <a:xfrm>
          <a:off x="8450794" y="970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1564</xdr:rowOff>
    </xdr:from>
    <xdr:to>
      <xdr:col>11</xdr:col>
      <xdr:colOff>358775</xdr:colOff>
      <xdr:row>58</xdr:row>
      <xdr:rowOff>103164</xdr:rowOff>
    </xdr:to>
    <xdr:sp macro="" textlink="">
      <xdr:nvSpPr>
        <xdr:cNvPr id="378" name="円/楕円 377"/>
        <xdr:cNvSpPr/>
      </xdr:nvSpPr>
      <xdr:spPr>
        <a:xfrm>
          <a:off x="7810500" y="99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119691</xdr:rowOff>
    </xdr:from>
    <xdr:ext cx="599010" cy="259045"/>
    <xdr:sp macro="" textlink="">
      <xdr:nvSpPr>
        <xdr:cNvPr id="379" name="テキスト ボックス 378"/>
        <xdr:cNvSpPr txBox="1"/>
      </xdr:nvSpPr>
      <xdr:spPr>
        <a:xfrm>
          <a:off x="7561794" y="97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152694</xdr:rowOff>
    </xdr:from>
    <xdr:to>
      <xdr:col>10</xdr:col>
      <xdr:colOff>155575</xdr:colOff>
      <xdr:row>58</xdr:row>
      <xdr:rowOff>82844</xdr:rowOff>
    </xdr:to>
    <xdr:sp macro="" textlink="">
      <xdr:nvSpPr>
        <xdr:cNvPr id="380" name="円/楕円 379"/>
        <xdr:cNvSpPr/>
      </xdr:nvSpPr>
      <xdr:spPr>
        <a:xfrm>
          <a:off x="6921500" y="99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99371</xdr:rowOff>
    </xdr:from>
    <xdr:ext cx="599010" cy="259045"/>
    <xdr:sp macro="" textlink="">
      <xdr:nvSpPr>
        <xdr:cNvPr id="381" name="テキスト ボックス 380"/>
        <xdr:cNvSpPr txBox="1"/>
      </xdr:nvSpPr>
      <xdr:spPr>
        <a:xfrm>
          <a:off x="6672794" y="970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113770</xdr:rowOff>
    </xdr:from>
    <xdr:to>
      <xdr:col>15</xdr:col>
      <xdr:colOff>180975</xdr:colOff>
      <xdr:row>78</xdr:row>
      <xdr:rowOff>56079</xdr:rowOff>
    </xdr:to>
    <xdr:cxnSp macro="">
      <xdr:nvCxnSpPr>
        <xdr:cNvPr id="410" name="直線コネクタ 409"/>
        <xdr:cNvCxnSpPr/>
      </xdr:nvCxnSpPr>
      <xdr:spPr>
        <a:xfrm flipV="1">
          <a:off x="9639300" y="13315420"/>
          <a:ext cx="838200" cy="1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45376</xdr:rowOff>
    </xdr:from>
    <xdr:to>
      <xdr:col>14</xdr:col>
      <xdr:colOff>28575</xdr:colOff>
      <xdr:row>78</xdr:row>
      <xdr:rowOff>56079</xdr:rowOff>
    </xdr:to>
    <xdr:cxnSp macro="">
      <xdr:nvCxnSpPr>
        <xdr:cNvPr id="413" name="直線コネクタ 412"/>
        <xdr:cNvCxnSpPr/>
      </xdr:nvCxnSpPr>
      <xdr:spPr>
        <a:xfrm>
          <a:off x="8750300" y="13418476"/>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45376</xdr:rowOff>
    </xdr:from>
    <xdr:to>
      <xdr:col>12</xdr:col>
      <xdr:colOff>511175</xdr:colOff>
      <xdr:row>78</xdr:row>
      <xdr:rowOff>54161</xdr:rowOff>
    </xdr:to>
    <xdr:cxnSp macro="">
      <xdr:nvCxnSpPr>
        <xdr:cNvPr id="416" name="直線コネクタ 415"/>
        <xdr:cNvCxnSpPr/>
      </xdr:nvCxnSpPr>
      <xdr:spPr>
        <a:xfrm flipV="1">
          <a:off x="7861300" y="1341847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54161</xdr:rowOff>
    </xdr:from>
    <xdr:to>
      <xdr:col>11</xdr:col>
      <xdr:colOff>307975</xdr:colOff>
      <xdr:row>78</xdr:row>
      <xdr:rowOff>98788</xdr:rowOff>
    </xdr:to>
    <xdr:cxnSp macro="">
      <xdr:nvCxnSpPr>
        <xdr:cNvPr id="419" name="直線コネクタ 418"/>
        <xdr:cNvCxnSpPr/>
      </xdr:nvCxnSpPr>
      <xdr:spPr>
        <a:xfrm flipV="1">
          <a:off x="6972300" y="13427261"/>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62970</xdr:rowOff>
    </xdr:from>
    <xdr:to>
      <xdr:col>15</xdr:col>
      <xdr:colOff>231775</xdr:colOff>
      <xdr:row>77</xdr:row>
      <xdr:rowOff>164570</xdr:rowOff>
    </xdr:to>
    <xdr:sp macro="" textlink="">
      <xdr:nvSpPr>
        <xdr:cNvPr id="429" name="円/楕円 428"/>
        <xdr:cNvSpPr/>
      </xdr:nvSpPr>
      <xdr:spPr>
        <a:xfrm>
          <a:off x="10426700" y="13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85847</xdr:rowOff>
    </xdr:from>
    <xdr:ext cx="534377" cy="259045"/>
    <xdr:sp macro="" textlink="">
      <xdr:nvSpPr>
        <xdr:cNvPr id="430" name="商工費該当値テキスト"/>
        <xdr:cNvSpPr txBox="1"/>
      </xdr:nvSpPr>
      <xdr:spPr>
        <a:xfrm>
          <a:off x="10528300" y="131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5279</xdr:rowOff>
    </xdr:from>
    <xdr:to>
      <xdr:col>14</xdr:col>
      <xdr:colOff>79375</xdr:colOff>
      <xdr:row>78</xdr:row>
      <xdr:rowOff>106879</xdr:rowOff>
    </xdr:to>
    <xdr:sp macro="" textlink="">
      <xdr:nvSpPr>
        <xdr:cNvPr id="431" name="円/楕円 430"/>
        <xdr:cNvSpPr/>
      </xdr:nvSpPr>
      <xdr:spPr>
        <a:xfrm>
          <a:off x="9588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98006</xdr:rowOff>
    </xdr:from>
    <xdr:ext cx="534377" cy="259045"/>
    <xdr:sp macro="" textlink="">
      <xdr:nvSpPr>
        <xdr:cNvPr id="432" name="テキスト ボックス 431"/>
        <xdr:cNvSpPr txBox="1"/>
      </xdr:nvSpPr>
      <xdr:spPr>
        <a:xfrm>
          <a:off x="9372111" y="134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166026</xdr:rowOff>
    </xdr:from>
    <xdr:to>
      <xdr:col>12</xdr:col>
      <xdr:colOff>561975</xdr:colOff>
      <xdr:row>78</xdr:row>
      <xdr:rowOff>96176</xdr:rowOff>
    </xdr:to>
    <xdr:sp macro="" textlink="">
      <xdr:nvSpPr>
        <xdr:cNvPr id="433" name="円/楕円 432"/>
        <xdr:cNvSpPr/>
      </xdr:nvSpPr>
      <xdr:spPr>
        <a:xfrm>
          <a:off x="8699500" y="133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87303</xdr:rowOff>
    </xdr:from>
    <xdr:ext cx="534377" cy="259045"/>
    <xdr:sp macro="" textlink="">
      <xdr:nvSpPr>
        <xdr:cNvPr id="434" name="テキスト ボックス 433"/>
        <xdr:cNvSpPr txBox="1"/>
      </xdr:nvSpPr>
      <xdr:spPr>
        <a:xfrm>
          <a:off x="8483111" y="134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3361</xdr:rowOff>
    </xdr:from>
    <xdr:to>
      <xdr:col>11</xdr:col>
      <xdr:colOff>358775</xdr:colOff>
      <xdr:row>78</xdr:row>
      <xdr:rowOff>104961</xdr:rowOff>
    </xdr:to>
    <xdr:sp macro="" textlink="">
      <xdr:nvSpPr>
        <xdr:cNvPr id="435" name="円/楕円 434"/>
        <xdr:cNvSpPr/>
      </xdr:nvSpPr>
      <xdr:spPr>
        <a:xfrm>
          <a:off x="7810500" y="133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121488</xdr:rowOff>
    </xdr:from>
    <xdr:ext cx="534377" cy="259045"/>
    <xdr:sp macro="" textlink="">
      <xdr:nvSpPr>
        <xdr:cNvPr id="436" name="テキスト ボックス 435"/>
        <xdr:cNvSpPr txBox="1"/>
      </xdr:nvSpPr>
      <xdr:spPr>
        <a:xfrm>
          <a:off x="7594111" y="131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47988</xdr:rowOff>
    </xdr:from>
    <xdr:to>
      <xdr:col>10</xdr:col>
      <xdr:colOff>155575</xdr:colOff>
      <xdr:row>78</xdr:row>
      <xdr:rowOff>149588</xdr:rowOff>
    </xdr:to>
    <xdr:sp macro="" textlink="">
      <xdr:nvSpPr>
        <xdr:cNvPr id="437" name="円/楕円 436"/>
        <xdr:cNvSpPr/>
      </xdr:nvSpPr>
      <xdr:spPr>
        <a:xfrm>
          <a:off x="6921500" y="134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140715</xdr:rowOff>
    </xdr:from>
    <xdr:ext cx="534377" cy="259045"/>
    <xdr:sp macro="" textlink="">
      <xdr:nvSpPr>
        <xdr:cNvPr id="438" name="テキスト ボックス 437"/>
        <xdr:cNvSpPr txBox="1"/>
      </xdr:nvSpPr>
      <xdr:spPr>
        <a:xfrm>
          <a:off x="6705111" y="13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34806</xdr:rowOff>
    </xdr:from>
    <xdr:to>
      <xdr:col>15</xdr:col>
      <xdr:colOff>180975</xdr:colOff>
      <xdr:row>98</xdr:row>
      <xdr:rowOff>140622</xdr:rowOff>
    </xdr:to>
    <xdr:cxnSp macro="">
      <xdr:nvCxnSpPr>
        <xdr:cNvPr id="467" name="直線コネクタ 466"/>
        <xdr:cNvCxnSpPr/>
      </xdr:nvCxnSpPr>
      <xdr:spPr>
        <a:xfrm flipV="1">
          <a:off x="9639300" y="16836906"/>
          <a:ext cx="838200" cy="1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140622</xdr:rowOff>
    </xdr:from>
    <xdr:to>
      <xdr:col>14</xdr:col>
      <xdr:colOff>28575</xdr:colOff>
      <xdr:row>98</xdr:row>
      <xdr:rowOff>143128</xdr:rowOff>
    </xdr:to>
    <xdr:cxnSp macro="">
      <xdr:nvCxnSpPr>
        <xdr:cNvPr id="470" name="直線コネクタ 469"/>
        <xdr:cNvCxnSpPr/>
      </xdr:nvCxnSpPr>
      <xdr:spPr>
        <a:xfrm flipV="1">
          <a:off x="8750300" y="16942722"/>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130020</xdr:rowOff>
    </xdr:from>
    <xdr:to>
      <xdr:col>12</xdr:col>
      <xdr:colOff>511175</xdr:colOff>
      <xdr:row>98</xdr:row>
      <xdr:rowOff>143128</xdr:rowOff>
    </xdr:to>
    <xdr:cxnSp macro="">
      <xdr:nvCxnSpPr>
        <xdr:cNvPr id="473" name="直線コネクタ 472"/>
        <xdr:cNvCxnSpPr/>
      </xdr:nvCxnSpPr>
      <xdr:spPr>
        <a:xfrm>
          <a:off x="7861300" y="16932120"/>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130020</xdr:rowOff>
    </xdr:from>
    <xdr:to>
      <xdr:col>11</xdr:col>
      <xdr:colOff>307975</xdr:colOff>
      <xdr:row>98</xdr:row>
      <xdr:rowOff>131843</xdr:rowOff>
    </xdr:to>
    <xdr:cxnSp macro="">
      <xdr:nvCxnSpPr>
        <xdr:cNvPr id="476" name="直線コネクタ 475"/>
        <xdr:cNvCxnSpPr/>
      </xdr:nvCxnSpPr>
      <xdr:spPr>
        <a:xfrm flipV="1">
          <a:off x="6972300" y="16932120"/>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155456</xdr:rowOff>
    </xdr:from>
    <xdr:to>
      <xdr:col>15</xdr:col>
      <xdr:colOff>231775</xdr:colOff>
      <xdr:row>98</xdr:row>
      <xdr:rowOff>85606</xdr:rowOff>
    </xdr:to>
    <xdr:sp macro="" textlink="">
      <xdr:nvSpPr>
        <xdr:cNvPr id="486" name="円/楕円 485"/>
        <xdr:cNvSpPr/>
      </xdr:nvSpPr>
      <xdr:spPr>
        <a:xfrm>
          <a:off x="10426700" y="167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6883</xdr:rowOff>
    </xdr:from>
    <xdr:ext cx="599010" cy="259045"/>
    <xdr:sp macro="" textlink="">
      <xdr:nvSpPr>
        <xdr:cNvPr id="487" name="土木費該当値テキスト"/>
        <xdr:cNvSpPr txBox="1"/>
      </xdr:nvSpPr>
      <xdr:spPr>
        <a:xfrm>
          <a:off x="10528300" y="1663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89822</xdr:rowOff>
    </xdr:from>
    <xdr:to>
      <xdr:col>14</xdr:col>
      <xdr:colOff>79375</xdr:colOff>
      <xdr:row>99</xdr:row>
      <xdr:rowOff>19972</xdr:rowOff>
    </xdr:to>
    <xdr:sp macro="" textlink="">
      <xdr:nvSpPr>
        <xdr:cNvPr id="488" name="円/楕円 487"/>
        <xdr:cNvSpPr/>
      </xdr:nvSpPr>
      <xdr:spPr>
        <a:xfrm>
          <a:off x="9588500" y="168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11099</xdr:rowOff>
    </xdr:from>
    <xdr:ext cx="534377" cy="259045"/>
    <xdr:sp macro="" textlink="">
      <xdr:nvSpPr>
        <xdr:cNvPr id="489" name="テキスト ボックス 488"/>
        <xdr:cNvSpPr txBox="1"/>
      </xdr:nvSpPr>
      <xdr:spPr>
        <a:xfrm>
          <a:off x="9372111" y="169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92328</xdr:rowOff>
    </xdr:from>
    <xdr:to>
      <xdr:col>12</xdr:col>
      <xdr:colOff>561975</xdr:colOff>
      <xdr:row>99</xdr:row>
      <xdr:rowOff>22478</xdr:rowOff>
    </xdr:to>
    <xdr:sp macro="" textlink="">
      <xdr:nvSpPr>
        <xdr:cNvPr id="490" name="円/楕円 489"/>
        <xdr:cNvSpPr/>
      </xdr:nvSpPr>
      <xdr:spPr>
        <a:xfrm>
          <a:off x="8699500" y="168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13605</xdr:rowOff>
    </xdr:from>
    <xdr:ext cx="534377" cy="259045"/>
    <xdr:sp macro="" textlink="">
      <xdr:nvSpPr>
        <xdr:cNvPr id="491" name="テキスト ボックス 490"/>
        <xdr:cNvSpPr txBox="1"/>
      </xdr:nvSpPr>
      <xdr:spPr>
        <a:xfrm>
          <a:off x="8483111" y="169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79220</xdr:rowOff>
    </xdr:from>
    <xdr:to>
      <xdr:col>11</xdr:col>
      <xdr:colOff>358775</xdr:colOff>
      <xdr:row>99</xdr:row>
      <xdr:rowOff>9370</xdr:rowOff>
    </xdr:to>
    <xdr:sp macro="" textlink="">
      <xdr:nvSpPr>
        <xdr:cNvPr id="492" name="円/楕円 491"/>
        <xdr:cNvSpPr/>
      </xdr:nvSpPr>
      <xdr:spPr>
        <a:xfrm>
          <a:off x="7810500" y="168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497</xdr:rowOff>
    </xdr:from>
    <xdr:ext cx="599010" cy="259045"/>
    <xdr:sp macro="" textlink="">
      <xdr:nvSpPr>
        <xdr:cNvPr id="493" name="テキスト ボックス 492"/>
        <xdr:cNvSpPr txBox="1"/>
      </xdr:nvSpPr>
      <xdr:spPr>
        <a:xfrm>
          <a:off x="7561794" y="16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81043</xdr:rowOff>
    </xdr:from>
    <xdr:to>
      <xdr:col>10</xdr:col>
      <xdr:colOff>155575</xdr:colOff>
      <xdr:row>99</xdr:row>
      <xdr:rowOff>11193</xdr:rowOff>
    </xdr:to>
    <xdr:sp macro="" textlink="">
      <xdr:nvSpPr>
        <xdr:cNvPr id="494" name="円/楕円 493"/>
        <xdr:cNvSpPr/>
      </xdr:nvSpPr>
      <xdr:spPr>
        <a:xfrm>
          <a:off x="6921500" y="168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27720</xdr:rowOff>
    </xdr:from>
    <xdr:ext cx="599010" cy="259045"/>
    <xdr:sp macro="" textlink="">
      <xdr:nvSpPr>
        <xdr:cNvPr id="495" name="テキスト ボックス 494"/>
        <xdr:cNvSpPr txBox="1"/>
      </xdr:nvSpPr>
      <xdr:spPr>
        <a:xfrm>
          <a:off x="6672794" y="1665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92428</xdr:rowOff>
    </xdr:from>
    <xdr:to>
      <xdr:col>23</xdr:col>
      <xdr:colOff>517525</xdr:colOff>
      <xdr:row>37</xdr:row>
      <xdr:rowOff>163143</xdr:rowOff>
    </xdr:to>
    <xdr:cxnSp macro="">
      <xdr:nvCxnSpPr>
        <xdr:cNvPr id="522" name="直線コネクタ 521"/>
        <xdr:cNvCxnSpPr/>
      </xdr:nvCxnSpPr>
      <xdr:spPr>
        <a:xfrm>
          <a:off x="15481300" y="6436078"/>
          <a:ext cx="8382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92428</xdr:rowOff>
    </xdr:from>
    <xdr:to>
      <xdr:col>22</xdr:col>
      <xdr:colOff>365125</xdr:colOff>
      <xdr:row>37</xdr:row>
      <xdr:rowOff>107435</xdr:rowOff>
    </xdr:to>
    <xdr:cxnSp macro="">
      <xdr:nvCxnSpPr>
        <xdr:cNvPr id="525" name="直線コネクタ 524"/>
        <xdr:cNvCxnSpPr/>
      </xdr:nvCxnSpPr>
      <xdr:spPr>
        <a:xfrm flipV="1">
          <a:off x="14592300" y="6436078"/>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107435</xdr:rowOff>
    </xdr:from>
    <xdr:to>
      <xdr:col>21</xdr:col>
      <xdr:colOff>161925</xdr:colOff>
      <xdr:row>37</xdr:row>
      <xdr:rowOff>134956</xdr:rowOff>
    </xdr:to>
    <xdr:cxnSp macro="">
      <xdr:nvCxnSpPr>
        <xdr:cNvPr id="528" name="直線コネクタ 527"/>
        <xdr:cNvCxnSpPr/>
      </xdr:nvCxnSpPr>
      <xdr:spPr>
        <a:xfrm flipV="1">
          <a:off x="13703300" y="6451085"/>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134956</xdr:rowOff>
    </xdr:from>
    <xdr:to>
      <xdr:col>19</xdr:col>
      <xdr:colOff>644525</xdr:colOff>
      <xdr:row>38</xdr:row>
      <xdr:rowOff>3425</xdr:rowOff>
    </xdr:to>
    <xdr:cxnSp macro="">
      <xdr:nvCxnSpPr>
        <xdr:cNvPr id="531" name="直線コネクタ 530"/>
        <xdr:cNvCxnSpPr/>
      </xdr:nvCxnSpPr>
      <xdr:spPr>
        <a:xfrm flipV="1">
          <a:off x="12814300" y="6478606"/>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112343</xdr:rowOff>
    </xdr:from>
    <xdr:to>
      <xdr:col>23</xdr:col>
      <xdr:colOff>568325</xdr:colOff>
      <xdr:row>38</xdr:row>
      <xdr:rowOff>42493</xdr:rowOff>
    </xdr:to>
    <xdr:sp macro="" textlink="">
      <xdr:nvSpPr>
        <xdr:cNvPr id="541" name="円/楕円 540"/>
        <xdr:cNvSpPr/>
      </xdr:nvSpPr>
      <xdr:spPr>
        <a:xfrm>
          <a:off x="16268700" y="64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135220</xdr:rowOff>
    </xdr:from>
    <xdr:ext cx="534377" cy="259045"/>
    <xdr:sp macro="" textlink="">
      <xdr:nvSpPr>
        <xdr:cNvPr id="542" name="消防費該当値テキスト"/>
        <xdr:cNvSpPr txBox="1"/>
      </xdr:nvSpPr>
      <xdr:spPr>
        <a:xfrm>
          <a:off x="16370300" y="63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41628</xdr:rowOff>
    </xdr:from>
    <xdr:to>
      <xdr:col>22</xdr:col>
      <xdr:colOff>415925</xdr:colOff>
      <xdr:row>37</xdr:row>
      <xdr:rowOff>143228</xdr:rowOff>
    </xdr:to>
    <xdr:sp macro="" textlink="">
      <xdr:nvSpPr>
        <xdr:cNvPr id="543" name="円/楕円 542"/>
        <xdr:cNvSpPr/>
      </xdr:nvSpPr>
      <xdr:spPr>
        <a:xfrm>
          <a:off x="15430500" y="6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159755</xdr:rowOff>
    </xdr:from>
    <xdr:ext cx="534377" cy="259045"/>
    <xdr:sp macro="" textlink="">
      <xdr:nvSpPr>
        <xdr:cNvPr id="544" name="テキスト ボックス 543"/>
        <xdr:cNvSpPr txBox="1"/>
      </xdr:nvSpPr>
      <xdr:spPr>
        <a:xfrm>
          <a:off x="15214111" y="6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56635</xdr:rowOff>
    </xdr:from>
    <xdr:to>
      <xdr:col>21</xdr:col>
      <xdr:colOff>212725</xdr:colOff>
      <xdr:row>37</xdr:row>
      <xdr:rowOff>158235</xdr:rowOff>
    </xdr:to>
    <xdr:sp macro="" textlink="">
      <xdr:nvSpPr>
        <xdr:cNvPr id="545" name="円/楕円 544"/>
        <xdr:cNvSpPr/>
      </xdr:nvSpPr>
      <xdr:spPr>
        <a:xfrm>
          <a:off x="14541500" y="64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3312</xdr:rowOff>
    </xdr:from>
    <xdr:ext cx="534377" cy="259045"/>
    <xdr:sp macro="" textlink="">
      <xdr:nvSpPr>
        <xdr:cNvPr id="546" name="テキスト ボックス 545"/>
        <xdr:cNvSpPr txBox="1"/>
      </xdr:nvSpPr>
      <xdr:spPr>
        <a:xfrm>
          <a:off x="14325111" y="61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84156</xdr:rowOff>
    </xdr:from>
    <xdr:to>
      <xdr:col>20</xdr:col>
      <xdr:colOff>9525</xdr:colOff>
      <xdr:row>38</xdr:row>
      <xdr:rowOff>14306</xdr:rowOff>
    </xdr:to>
    <xdr:sp macro="" textlink="">
      <xdr:nvSpPr>
        <xdr:cNvPr id="547" name="円/楕円 546"/>
        <xdr:cNvSpPr/>
      </xdr:nvSpPr>
      <xdr:spPr>
        <a:xfrm>
          <a:off x="13652500" y="64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30833</xdr:rowOff>
    </xdr:from>
    <xdr:ext cx="534377" cy="259045"/>
    <xdr:sp macro="" textlink="">
      <xdr:nvSpPr>
        <xdr:cNvPr id="548" name="テキスト ボックス 547"/>
        <xdr:cNvSpPr txBox="1"/>
      </xdr:nvSpPr>
      <xdr:spPr>
        <a:xfrm>
          <a:off x="13436111" y="62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124075</xdr:rowOff>
    </xdr:from>
    <xdr:to>
      <xdr:col>18</xdr:col>
      <xdr:colOff>492125</xdr:colOff>
      <xdr:row>38</xdr:row>
      <xdr:rowOff>54225</xdr:rowOff>
    </xdr:to>
    <xdr:sp macro="" textlink="">
      <xdr:nvSpPr>
        <xdr:cNvPr id="549" name="円/楕円 548"/>
        <xdr:cNvSpPr/>
      </xdr:nvSpPr>
      <xdr:spPr>
        <a:xfrm>
          <a:off x="12763500" y="64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70752</xdr:rowOff>
    </xdr:from>
    <xdr:ext cx="534377" cy="259045"/>
    <xdr:sp macro="" textlink="">
      <xdr:nvSpPr>
        <xdr:cNvPr id="550" name="テキスト ボックス 549"/>
        <xdr:cNvSpPr txBox="1"/>
      </xdr:nvSpPr>
      <xdr:spPr>
        <a:xfrm>
          <a:off x="12547111" y="62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158100</xdr:rowOff>
    </xdr:from>
    <xdr:to>
      <xdr:col>23</xdr:col>
      <xdr:colOff>517525</xdr:colOff>
      <xdr:row>58</xdr:row>
      <xdr:rowOff>1550</xdr:rowOff>
    </xdr:to>
    <xdr:cxnSp macro="">
      <xdr:nvCxnSpPr>
        <xdr:cNvPr id="579" name="直線コネクタ 578"/>
        <xdr:cNvCxnSpPr/>
      </xdr:nvCxnSpPr>
      <xdr:spPr>
        <a:xfrm>
          <a:off x="15481300" y="9930750"/>
          <a:ext cx="8382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46399</xdr:rowOff>
    </xdr:from>
    <xdr:to>
      <xdr:col>22</xdr:col>
      <xdr:colOff>365125</xdr:colOff>
      <xdr:row>57</xdr:row>
      <xdr:rowOff>158100</xdr:rowOff>
    </xdr:to>
    <xdr:cxnSp macro="">
      <xdr:nvCxnSpPr>
        <xdr:cNvPr id="582" name="直線コネクタ 581"/>
        <xdr:cNvCxnSpPr/>
      </xdr:nvCxnSpPr>
      <xdr:spPr>
        <a:xfrm>
          <a:off x="14592300" y="9819049"/>
          <a:ext cx="889000" cy="1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46399</xdr:rowOff>
    </xdr:from>
    <xdr:to>
      <xdr:col>21</xdr:col>
      <xdr:colOff>161925</xdr:colOff>
      <xdr:row>57</xdr:row>
      <xdr:rowOff>115200</xdr:rowOff>
    </xdr:to>
    <xdr:cxnSp macro="">
      <xdr:nvCxnSpPr>
        <xdr:cNvPr id="585" name="直線コネクタ 584"/>
        <xdr:cNvCxnSpPr/>
      </xdr:nvCxnSpPr>
      <xdr:spPr>
        <a:xfrm flipV="1">
          <a:off x="13703300" y="9819049"/>
          <a:ext cx="889000" cy="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115200</xdr:rowOff>
    </xdr:from>
    <xdr:to>
      <xdr:col>19</xdr:col>
      <xdr:colOff>644525</xdr:colOff>
      <xdr:row>58</xdr:row>
      <xdr:rowOff>15416</xdr:rowOff>
    </xdr:to>
    <xdr:cxnSp macro="">
      <xdr:nvCxnSpPr>
        <xdr:cNvPr id="588" name="直線コネクタ 587"/>
        <xdr:cNvCxnSpPr/>
      </xdr:nvCxnSpPr>
      <xdr:spPr>
        <a:xfrm flipV="1">
          <a:off x="12814300" y="9887850"/>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122200</xdr:rowOff>
    </xdr:from>
    <xdr:to>
      <xdr:col>23</xdr:col>
      <xdr:colOff>568325</xdr:colOff>
      <xdr:row>58</xdr:row>
      <xdr:rowOff>52350</xdr:rowOff>
    </xdr:to>
    <xdr:sp macro="" textlink="">
      <xdr:nvSpPr>
        <xdr:cNvPr id="598" name="円/楕円 597"/>
        <xdr:cNvSpPr/>
      </xdr:nvSpPr>
      <xdr:spPr>
        <a:xfrm>
          <a:off x="16268700" y="98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100627</xdr:rowOff>
    </xdr:from>
    <xdr:ext cx="599010" cy="259045"/>
    <xdr:sp macro="" textlink="">
      <xdr:nvSpPr>
        <xdr:cNvPr id="599" name="教育費該当値テキスト"/>
        <xdr:cNvSpPr txBox="1"/>
      </xdr:nvSpPr>
      <xdr:spPr>
        <a:xfrm>
          <a:off x="16370300" y="987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107300</xdr:rowOff>
    </xdr:from>
    <xdr:to>
      <xdr:col>22</xdr:col>
      <xdr:colOff>415925</xdr:colOff>
      <xdr:row>58</xdr:row>
      <xdr:rowOff>37450</xdr:rowOff>
    </xdr:to>
    <xdr:sp macro="" textlink="">
      <xdr:nvSpPr>
        <xdr:cNvPr id="600" name="円/楕円 599"/>
        <xdr:cNvSpPr/>
      </xdr:nvSpPr>
      <xdr:spPr>
        <a:xfrm>
          <a:off x="15430500" y="98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28577</xdr:rowOff>
    </xdr:from>
    <xdr:ext cx="599010" cy="259045"/>
    <xdr:sp macro="" textlink="">
      <xdr:nvSpPr>
        <xdr:cNvPr id="601" name="テキスト ボックス 600"/>
        <xdr:cNvSpPr txBox="1"/>
      </xdr:nvSpPr>
      <xdr:spPr>
        <a:xfrm>
          <a:off x="15181794" y="997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167049</xdr:rowOff>
    </xdr:from>
    <xdr:to>
      <xdr:col>21</xdr:col>
      <xdr:colOff>212725</xdr:colOff>
      <xdr:row>57</xdr:row>
      <xdr:rowOff>97199</xdr:rowOff>
    </xdr:to>
    <xdr:sp macro="" textlink="">
      <xdr:nvSpPr>
        <xdr:cNvPr id="602" name="円/楕円 601"/>
        <xdr:cNvSpPr/>
      </xdr:nvSpPr>
      <xdr:spPr>
        <a:xfrm>
          <a:off x="145415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113726</xdr:rowOff>
    </xdr:from>
    <xdr:ext cx="599010" cy="259045"/>
    <xdr:sp macro="" textlink="">
      <xdr:nvSpPr>
        <xdr:cNvPr id="603" name="テキスト ボックス 602"/>
        <xdr:cNvSpPr txBox="1"/>
      </xdr:nvSpPr>
      <xdr:spPr>
        <a:xfrm>
          <a:off x="14292794" y="954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64400</xdr:rowOff>
    </xdr:from>
    <xdr:to>
      <xdr:col>20</xdr:col>
      <xdr:colOff>9525</xdr:colOff>
      <xdr:row>57</xdr:row>
      <xdr:rowOff>166000</xdr:rowOff>
    </xdr:to>
    <xdr:sp macro="" textlink="">
      <xdr:nvSpPr>
        <xdr:cNvPr id="604" name="円/楕円 603"/>
        <xdr:cNvSpPr/>
      </xdr:nvSpPr>
      <xdr:spPr>
        <a:xfrm>
          <a:off x="13652500" y="9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11077</xdr:rowOff>
    </xdr:from>
    <xdr:ext cx="599010" cy="259045"/>
    <xdr:sp macro="" textlink="">
      <xdr:nvSpPr>
        <xdr:cNvPr id="605" name="テキスト ボックス 604"/>
        <xdr:cNvSpPr txBox="1"/>
      </xdr:nvSpPr>
      <xdr:spPr>
        <a:xfrm>
          <a:off x="13403794" y="961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136066</xdr:rowOff>
    </xdr:from>
    <xdr:to>
      <xdr:col>18</xdr:col>
      <xdr:colOff>492125</xdr:colOff>
      <xdr:row>58</xdr:row>
      <xdr:rowOff>66216</xdr:rowOff>
    </xdr:to>
    <xdr:sp macro="" textlink="">
      <xdr:nvSpPr>
        <xdr:cNvPr id="606" name="円/楕円 605"/>
        <xdr:cNvSpPr/>
      </xdr:nvSpPr>
      <xdr:spPr>
        <a:xfrm>
          <a:off x="12763500" y="99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82743</xdr:rowOff>
    </xdr:from>
    <xdr:ext cx="599010" cy="259045"/>
    <xdr:sp macro="" textlink="">
      <xdr:nvSpPr>
        <xdr:cNvPr id="607" name="テキスト ボックス 606"/>
        <xdr:cNvSpPr txBox="1"/>
      </xdr:nvSpPr>
      <xdr:spPr>
        <a:xfrm>
          <a:off x="12514794" y="968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139681</xdr:rowOff>
    </xdr:from>
    <xdr:to>
      <xdr:col>23</xdr:col>
      <xdr:colOff>517525</xdr:colOff>
      <xdr:row>78</xdr:row>
      <xdr:rowOff>139681</xdr:rowOff>
    </xdr:to>
    <xdr:cxnSp macro="">
      <xdr:nvCxnSpPr>
        <xdr:cNvPr id="634" name="直線コネクタ 633"/>
        <xdr:cNvCxnSpPr/>
      </xdr:nvCxnSpPr>
      <xdr:spPr>
        <a:xfrm>
          <a:off x="15481300" y="13512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139681</xdr:rowOff>
    </xdr:from>
    <xdr:to>
      <xdr:col>22</xdr:col>
      <xdr:colOff>365125</xdr:colOff>
      <xdr:row>78</xdr:row>
      <xdr:rowOff>139694</xdr:rowOff>
    </xdr:to>
    <xdr:cxnSp macro="">
      <xdr:nvCxnSpPr>
        <xdr:cNvPr id="637" name="直線コネクタ 636"/>
        <xdr:cNvCxnSpPr/>
      </xdr:nvCxnSpPr>
      <xdr:spPr>
        <a:xfrm flipV="1">
          <a:off x="14592300" y="1351278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139694</xdr:rowOff>
    </xdr:from>
    <xdr:to>
      <xdr:col>21</xdr:col>
      <xdr:colOff>161925</xdr:colOff>
      <xdr:row>78</xdr:row>
      <xdr:rowOff>139700</xdr:rowOff>
    </xdr:to>
    <xdr:cxnSp macro="">
      <xdr:nvCxnSpPr>
        <xdr:cNvPr id="640" name="直線コネクタ 639"/>
        <xdr:cNvCxnSpPr/>
      </xdr:nvCxnSpPr>
      <xdr:spPr>
        <a:xfrm flipV="1">
          <a:off x="13703300" y="135127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107494</xdr:rowOff>
    </xdr:from>
    <xdr:to>
      <xdr:col>19</xdr:col>
      <xdr:colOff>644525</xdr:colOff>
      <xdr:row>78</xdr:row>
      <xdr:rowOff>139700</xdr:rowOff>
    </xdr:to>
    <xdr:cxnSp macro="">
      <xdr:nvCxnSpPr>
        <xdr:cNvPr id="643" name="直線コネクタ 642"/>
        <xdr:cNvCxnSpPr/>
      </xdr:nvCxnSpPr>
      <xdr:spPr>
        <a:xfrm>
          <a:off x="12814300" y="13480594"/>
          <a:ext cx="889000" cy="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88881</xdr:rowOff>
    </xdr:from>
    <xdr:to>
      <xdr:col>23</xdr:col>
      <xdr:colOff>568325</xdr:colOff>
      <xdr:row>79</xdr:row>
      <xdr:rowOff>19031</xdr:rowOff>
    </xdr:to>
    <xdr:sp macro="" textlink="">
      <xdr:nvSpPr>
        <xdr:cNvPr id="653" name="円/楕円 652"/>
        <xdr:cNvSpPr/>
      </xdr:nvSpPr>
      <xdr:spPr>
        <a:xfrm>
          <a:off x="162687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249299" cy="259045"/>
    <xdr:sp macro="" textlink="">
      <xdr:nvSpPr>
        <xdr:cNvPr id="654" name="災害復旧費該当値テキスト"/>
        <xdr:cNvSpPr txBox="1"/>
      </xdr:nvSpPr>
      <xdr:spPr>
        <a:xfrm>
          <a:off x="16370300" y="134071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88881</xdr:rowOff>
    </xdr:from>
    <xdr:to>
      <xdr:col>22</xdr:col>
      <xdr:colOff>415925</xdr:colOff>
      <xdr:row>79</xdr:row>
      <xdr:rowOff>19031</xdr:rowOff>
    </xdr:to>
    <xdr:sp macro="" textlink="">
      <xdr:nvSpPr>
        <xdr:cNvPr id="655" name="円/楕円 654"/>
        <xdr:cNvSpPr/>
      </xdr:nvSpPr>
      <xdr:spPr>
        <a:xfrm>
          <a:off x="15430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10158</xdr:rowOff>
    </xdr:from>
    <xdr:ext cx="249299" cy="259045"/>
    <xdr:sp macro="" textlink="">
      <xdr:nvSpPr>
        <xdr:cNvPr id="656" name="テキスト ボックス 655"/>
        <xdr:cNvSpPr txBox="1"/>
      </xdr:nvSpPr>
      <xdr:spPr>
        <a:xfrm>
          <a:off x="15356649"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88894</xdr:rowOff>
    </xdr:from>
    <xdr:to>
      <xdr:col>21</xdr:col>
      <xdr:colOff>212725</xdr:colOff>
      <xdr:row>79</xdr:row>
      <xdr:rowOff>19044</xdr:rowOff>
    </xdr:to>
    <xdr:sp macro="" textlink="">
      <xdr:nvSpPr>
        <xdr:cNvPr id="657" name="円/楕円 656"/>
        <xdr:cNvSpPr/>
      </xdr:nvSpPr>
      <xdr:spPr>
        <a:xfrm>
          <a:off x="14541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10171</xdr:rowOff>
    </xdr:from>
    <xdr:ext cx="249299" cy="259045"/>
    <xdr:sp macro="" textlink="">
      <xdr:nvSpPr>
        <xdr:cNvPr id="658" name="テキスト ボックス 657"/>
        <xdr:cNvSpPr txBox="1"/>
      </xdr:nvSpPr>
      <xdr:spPr>
        <a:xfrm>
          <a:off x="14467649"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56694</xdr:rowOff>
    </xdr:from>
    <xdr:to>
      <xdr:col>18</xdr:col>
      <xdr:colOff>492125</xdr:colOff>
      <xdr:row>78</xdr:row>
      <xdr:rowOff>158294</xdr:rowOff>
    </xdr:to>
    <xdr:sp macro="" textlink="">
      <xdr:nvSpPr>
        <xdr:cNvPr id="661" name="円/楕円 660"/>
        <xdr:cNvSpPr/>
      </xdr:nvSpPr>
      <xdr:spPr>
        <a:xfrm>
          <a:off x="12763500" y="134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149421</xdr:rowOff>
    </xdr:from>
    <xdr:ext cx="534377" cy="259045"/>
    <xdr:sp macro="" textlink="">
      <xdr:nvSpPr>
        <xdr:cNvPr id="662" name="テキスト ボックス 661"/>
        <xdr:cNvSpPr txBox="1"/>
      </xdr:nvSpPr>
      <xdr:spPr>
        <a:xfrm>
          <a:off x="12547111" y="135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127836</xdr:rowOff>
    </xdr:from>
    <xdr:to>
      <xdr:col>23</xdr:col>
      <xdr:colOff>517525</xdr:colOff>
      <xdr:row>95</xdr:row>
      <xdr:rowOff>169152</xdr:rowOff>
    </xdr:to>
    <xdr:cxnSp macro="">
      <xdr:nvCxnSpPr>
        <xdr:cNvPr id="691" name="直線コネクタ 690"/>
        <xdr:cNvCxnSpPr/>
      </xdr:nvCxnSpPr>
      <xdr:spPr>
        <a:xfrm>
          <a:off x="15481300" y="16415586"/>
          <a:ext cx="838200" cy="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114830</xdr:rowOff>
    </xdr:from>
    <xdr:to>
      <xdr:col>22</xdr:col>
      <xdr:colOff>365125</xdr:colOff>
      <xdr:row>95</xdr:row>
      <xdr:rowOff>127836</xdr:rowOff>
    </xdr:to>
    <xdr:cxnSp macro="">
      <xdr:nvCxnSpPr>
        <xdr:cNvPr id="694" name="直線コネクタ 693"/>
        <xdr:cNvCxnSpPr/>
      </xdr:nvCxnSpPr>
      <xdr:spPr>
        <a:xfrm>
          <a:off x="14592300" y="16402580"/>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41070</xdr:rowOff>
    </xdr:from>
    <xdr:to>
      <xdr:col>21</xdr:col>
      <xdr:colOff>161925</xdr:colOff>
      <xdr:row>95</xdr:row>
      <xdr:rowOff>114830</xdr:rowOff>
    </xdr:to>
    <xdr:cxnSp macro="">
      <xdr:nvCxnSpPr>
        <xdr:cNvPr id="697" name="直線コネクタ 696"/>
        <xdr:cNvCxnSpPr/>
      </xdr:nvCxnSpPr>
      <xdr:spPr>
        <a:xfrm>
          <a:off x="13703300" y="16328820"/>
          <a:ext cx="889000" cy="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41070</xdr:rowOff>
    </xdr:from>
    <xdr:to>
      <xdr:col>19</xdr:col>
      <xdr:colOff>644525</xdr:colOff>
      <xdr:row>95</xdr:row>
      <xdr:rowOff>49611</xdr:rowOff>
    </xdr:to>
    <xdr:cxnSp macro="">
      <xdr:nvCxnSpPr>
        <xdr:cNvPr id="700" name="直線コネクタ 699"/>
        <xdr:cNvCxnSpPr/>
      </xdr:nvCxnSpPr>
      <xdr:spPr>
        <a:xfrm flipV="1">
          <a:off x="12814300" y="16328820"/>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118352</xdr:rowOff>
    </xdr:from>
    <xdr:to>
      <xdr:col>23</xdr:col>
      <xdr:colOff>568325</xdr:colOff>
      <xdr:row>96</xdr:row>
      <xdr:rowOff>48502</xdr:rowOff>
    </xdr:to>
    <xdr:sp macro="" textlink="">
      <xdr:nvSpPr>
        <xdr:cNvPr id="710" name="円/楕円 709"/>
        <xdr:cNvSpPr/>
      </xdr:nvSpPr>
      <xdr:spPr>
        <a:xfrm>
          <a:off x="16268700" y="164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141229</xdr:rowOff>
    </xdr:from>
    <xdr:ext cx="599010" cy="259045"/>
    <xdr:sp macro="" textlink="">
      <xdr:nvSpPr>
        <xdr:cNvPr id="711" name="公債費該当値テキスト"/>
        <xdr:cNvSpPr txBox="1"/>
      </xdr:nvSpPr>
      <xdr:spPr>
        <a:xfrm>
          <a:off x="16370300" y="1625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294,539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77036</xdr:rowOff>
    </xdr:from>
    <xdr:to>
      <xdr:col>22</xdr:col>
      <xdr:colOff>415925</xdr:colOff>
      <xdr:row>96</xdr:row>
      <xdr:rowOff>7186</xdr:rowOff>
    </xdr:to>
    <xdr:sp macro="" textlink="">
      <xdr:nvSpPr>
        <xdr:cNvPr id="712" name="円/楕円 711"/>
        <xdr:cNvSpPr/>
      </xdr:nvSpPr>
      <xdr:spPr>
        <a:xfrm>
          <a:off x="15430500" y="1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23713</xdr:rowOff>
    </xdr:from>
    <xdr:ext cx="599010" cy="259045"/>
    <xdr:sp macro="" textlink="">
      <xdr:nvSpPr>
        <xdr:cNvPr id="713" name="テキスト ボックス 712"/>
        <xdr:cNvSpPr txBox="1"/>
      </xdr:nvSpPr>
      <xdr:spPr>
        <a:xfrm>
          <a:off x="15181794" y="1614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64030</xdr:rowOff>
    </xdr:from>
    <xdr:to>
      <xdr:col>21</xdr:col>
      <xdr:colOff>212725</xdr:colOff>
      <xdr:row>95</xdr:row>
      <xdr:rowOff>165630</xdr:rowOff>
    </xdr:to>
    <xdr:sp macro="" textlink="">
      <xdr:nvSpPr>
        <xdr:cNvPr id="714" name="円/楕円 713"/>
        <xdr:cNvSpPr/>
      </xdr:nvSpPr>
      <xdr:spPr>
        <a:xfrm>
          <a:off x="14541500" y="163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10707</xdr:rowOff>
    </xdr:from>
    <xdr:ext cx="599010" cy="259045"/>
    <xdr:sp macro="" textlink="">
      <xdr:nvSpPr>
        <xdr:cNvPr id="715" name="テキスト ボックス 714"/>
        <xdr:cNvSpPr txBox="1"/>
      </xdr:nvSpPr>
      <xdr:spPr>
        <a:xfrm>
          <a:off x="14292794" y="1612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323,055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161720</xdr:rowOff>
    </xdr:from>
    <xdr:to>
      <xdr:col>20</xdr:col>
      <xdr:colOff>9525</xdr:colOff>
      <xdr:row>95</xdr:row>
      <xdr:rowOff>91870</xdr:rowOff>
    </xdr:to>
    <xdr:sp macro="" textlink="">
      <xdr:nvSpPr>
        <xdr:cNvPr id="716" name="円/楕円 715"/>
        <xdr:cNvSpPr/>
      </xdr:nvSpPr>
      <xdr:spPr>
        <a:xfrm>
          <a:off x="13652500" y="162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108397</xdr:rowOff>
    </xdr:from>
    <xdr:ext cx="599010" cy="259045"/>
    <xdr:sp macro="" textlink="">
      <xdr:nvSpPr>
        <xdr:cNvPr id="717" name="テキスト ボックス 716"/>
        <xdr:cNvSpPr txBox="1"/>
      </xdr:nvSpPr>
      <xdr:spPr>
        <a:xfrm>
          <a:off x="13403794" y="1605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170261</xdr:rowOff>
    </xdr:from>
    <xdr:to>
      <xdr:col>18</xdr:col>
      <xdr:colOff>492125</xdr:colOff>
      <xdr:row>95</xdr:row>
      <xdr:rowOff>100411</xdr:rowOff>
    </xdr:to>
    <xdr:sp macro="" textlink="">
      <xdr:nvSpPr>
        <xdr:cNvPr id="718" name="円/楕円 717"/>
        <xdr:cNvSpPr/>
      </xdr:nvSpPr>
      <xdr:spPr>
        <a:xfrm>
          <a:off x="12763500" y="1628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116938</xdr:rowOff>
    </xdr:from>
    <xdr:ext cx="599010" cy="259045"/>
    <xdr:sp macro="" textlink="">
      <xdr:nvSpPr>
        <xdr:cNvPr id="719" name="テキスト ボックス 718"/>
        <xdr:cNvSpPr txBox="1"/>
      </xdr:nvSpPr>
      <xdr:spPr>
        <a:xfrm>
          <a:off x="12514794" y="1606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目的別にみると、総務費が住民一人当たり</a:t>
          </a:r>
          <a:r>
            <a:rPr kumimoji="1" lang="en-US" altLang="ja-JP" sz="1300">
              <a:latin typeface="ＭＳ Ｐゴシック"/>
            </a:rPr>
            <a:t>797</a:t>
          </a:r>
          <a:r>
            <a:rPr kumimoji="1" lang="ja-JP" altLang="en-US" sz="1300">
              <a:latin typeface="ＭＳ Ｐゴシック"/>
            </a:rPr>
            <a:t>千円となっており、類似団体平均に比べ高くなっているが、体験交流施設、再生可能エネルギー施設等、施設整備事業に伴う普通建設事業費が主な要因となっている。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適切な財源の確保と歳出の精査により、取崩しを回避しており前年度とほぼ同程度の比率となっている</a:t>
          </a:r>
          <a:r>
            <a:rPr kumimoji="1" lang="ja-JP" altLang="ja-JP" sz="1100">
              <a:solidFill>
                <a:schemeClr val="dk1"/>
              </a:solidFill>
              <a:effectLst/>
              <a:latin typeface="+mn-lt"/>
              <a:ea typeface="+mn-ea"/>
              <a:cs typeface="+mn-cs"/>
            </a:rPr>
            <a:t>。また、実質収支額、実質単年度収支とも例年同水準で維持できている。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今後も事務事業の見直し等、</a:t>
          </a:r>
          <a:r>
            <a:rPr kumimoji="1" lang="ja-JP" altLang="ja-JP" sz="1100">
              <a:solidFill>
                <a:schemeClr val="dk1"/>
              </a:solidFill>
              <a:effectLst/>
              <a:latin typeface="+mn-lt"/>
              <a:ea typeface="+mn-ea"/>
              <a:cs typeface="+mn-cs"/>
            </a:rPr>
            <a:t>計画的な財政運営に</a:t>
          </a:r>
          <a:r>
            <a:rPr kumimoji="1" lang="ja-JP" altLang="en-US" sz="1100">
              <a:solidFill>
                <a:schemeClr val="dk1"/>
              </a:solidFill>
              <a:effectLst/>
              <a:latin typeface="+mn-lt"/>
              <a:ea typeface="+mn-ea"/>
              <a:cs typeface="+mn-cs"/>
            </a:rPr>
            <a:t>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一般会計、特別会計とも赤字額は無く、今後も健全な財政運営に努め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1478972</v>
      </c>
      <c r="BO4" s="409"/>
      <c r="BP4" s="409"/>
      <c r="BQ4" s="409"/>
      <c r="BR4" s="409"/>
      <c r="BS4" s="409"/>
      <c r="BT4" s="409"/>
      <c r="BU4" s="410"/>
      <c r="BV4" s="408">
        <v>2025556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1403928</v>
      </c>
      <c r="BO5" s="414"/>
      <c r="BP5" s="414"/>
      <c r="BQ5" s="414"/>
      <c r="BR5" s="414"/>
      <c r="BS5" s="414"/>
      <c r="BT5" s="414"/>
      <c r="BU5" s="415"/>
      <c r="BV5" s="413">
        <v>1970726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v>
      </c>
      <c r="CU5" s="384"/>
      <c r="CV5" s="384"/>
      <c r="CW5" s="384"/>
      <c r="CX5" s="384"/>
      <c r="CY5" s="384"/>
      <c r="CZ5" s="384"/>
      <c r="DA5" s="385"/>
      <c r="DB5" s="383">
        <v>99.1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75044</v>
      </c>
      <c r="BO6" s="414"/>
      <c r="BP6" s="414"/>
      <c r="BQ6" s="414"/>
      <c r="BR6" s="414"/>
      <c r="BS6" s="414"/>
      <c r="BT6" s="414"/>
      <c r="BU6" s="415"/>
      <c r="BV6" s="413">
        <v>54830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97.4</v>
      </c>
      <c r="CU6" s="560"/>
      <c r="CV6" s="560"/>
      <c r="CW6" s="560"/>
      <c r="CX6" s="560"/>
      <c r="CY6" s="560"/>
      <c r="CZ6" s="560"/>
      <c r="DA6" s="561"/>
      <c r="DB6" s="559">
        <v>104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13934</v>
      </c>
      <c r="BO7" s="414"/>
      <c r="BP7" s="414"/>
      <c r="BQ7" s="414"/>
      <c r="BR7" s="414"/>
      <c r="BS7" s="414"/>
      <c r="BT7" s="414"/>
      <c r="BU7" s="415"/>
      <c r="BV7" s="413">
        <v>858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741212</v>
      </c>
      <c r="CU7" s="414"/>
      <c r="CV7" s="414"/>
      <c r="CW7" s="414"/>
      <c r="CX7" s="414"/>
      <c r="CY7" s="414"/>
      <c r="CZ7" s="414"/>
      <c r="DA7" s="415"/>
      <c r="DB7" s="413">
        <v>717500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61110</v>
      </c>
      <c r="BO8" s="414"/>
      <c r="BP8" s="414"/>
      <c r="BQ8" s="414"/>
      <c r="BR8" s="414"/>
      <c r="BS8" s="414"/>
      <c r="BT8" s="414"/>
      <c r="BU8" s="415"/>
      <c r="BV8" s="413">
        <v>53972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0.08</v>
      </c>
      <c r="CU8" s="523"/>
      <c r="CV8" s="523"/>
      <c r="CW8" s="523"/>
      <c r="CX8" s="523"/>
      <c r="CY8" s="523"/>
      <c r="CZ8" s="523"/>
      <c r="DA8" s="524"/>
      <c r="DB8" s="522">
        <v>7.0000000000000007E-2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615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7138</v>
      </c>
      <c r="BO9" s="414"/>
      <c r="BP9" s="414"/>
      <c r="BQ9" s="414"/>
      <c r="BR9" s="414"/>
      <c r="BS9" s="414"/>
      <c r="BT9" s="414"/>
      <c r="BU9" s="415"/>
      <c r="BV9" s="413">
        <v>20079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16.3</v>
      </c>
      <c r="CU9" s="384"/>
      <c r="CV9" s="384"/>
      <c r="CW9" s="384"/>
      <c r="CX9" s="384"/>
      <c r="CY9" s="384"/>
      <c r="CZ9" s="384"/>
      <c r="DA9" s="385"/>
      <c r="DB9" s="383">
        <v>17.8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657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14736</v>
      </c>
      <c r="BO10" s="414"/>
      <c r="BP10" s="414"/>
      <c r="BQ10" s="414"/>
      <c r="BR10" s="414"/>
      <c r="BS10" s="414"/>
      <c r="BT10" s="414"/>
      <c r="BU10" s="415"/>
      <c r="BV10" s="413">
        <v>14730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590</v>
      </c>
      <c r="S13" s="515"/>
      <c r="T13" s="515"/>
      <c r="U13" s="515"/>
      <c r="V13" s="516"/>
      <c r="W13" s="502" t="s">
        <v>121</v>
      </c>
      <c r="X13" s="426"/>
      <c r="Y13" s="426"/>
      <c r="Z13" s="426"/>
      <c r="AA13" s="426"/>
      <c r="AB13" s="427"/>
      <c r="AC13" s="389">
        <v>78</v>
      </c>
      <c r="AD13" s="390"/>
      <c r="AE13" s="390"/>
      <c r="AF13" s="390"/>
      <c r="AG13" s="391"/>
      <c r="AH13" s="389">
        <v>74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21874</v>
      </c>
      <c r="BO13" s="414"/>
      <c r="BP13" s="414"/>
      <c r="BQ13" s="414"/>
      <c r="BR13" s="414"/>
      <c r="BS13" s="414"/>
      <c r="BT13" s="414"/>
      <c r="BU13" s="415"/>
      <c r="BV13" s="413">
        <v>34809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12.6</v>
      </c>
      <c r="CU13" s="384"/>
      <c r="CV13" s="384"/>
      <c r="CW13" s="384"/>
      <c r="CX13" s="384"/>
      <c r="CY13" s="384"/>
      <c r="CZ13" s="384"/>
      <c r="DA13" s="385"/>
      <c r="DB13" s="383">
        <v>13.7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592</v>
      </c>
      <c r="S14" s="515"/>
      <c r="T14" s="515"/>
      <c r="U14" s="515"/>
      <c r="V14" s="516"/>
      <c r="W14" s="517"/>
      <c r="X14" s="429"/>
      <c r="Y14" s="429"/>
      <c r="Z14" s="429"/>
      <c r="AA14" s="429"/>
      <c r="AB14" s="430"/>
      <c r="AC14" s="507">
        <v>29.1</v>
      </c>
      <c r="AD14" s="508"/>
      <c r="AE14" s="508"/>
      <c r="AF14" s="508"/>
      <c r="AG14" s="509"/>
      <c r="AH14" s="507">
        <v>22.5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2.7</v>
      </c>
      <c r="CU14" s="486"/>
      <c r="CV14" s="486"/>
      <c r="CW14" s="486"/>
      <c r="CX14" s="486"/>
      <c r="CY14" s="486"/>
      <c r="CZ14" s="486"/>
      <c r="DA14" s="487"/>
      <c r="DB14" s="518">
        <v>16.399999999999999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590</v>
      </c>
      <c r="S15" s="515"/>
      <c r="T15" s="515"/>
      <c r="U15" s="515"/>
      <c r="V15" s="516"/>
      <c r="W15" s="502" t="s">
        <v>128</v>
      </c>
      <c r="X15" s="426"/>
      <c r="Y15" s="426"/>
      <c r="Z15" s="426"/>
      <c r="AA15" s="426"/>
      <c r="AB15" s="427"/>
      <c r="AC15" s="389">
        <v>14</v>
      </c>
      <c r="AD15" s="390"/>
      <c r="AE15" s="390"/>
      <c r="AF15" s="390"/>
      <c r="AG15" s="391"/>
      <c r="AH15" s="389">
        <v>41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54695</v>
      </c>
      <c r="BO15" s="409"/>
      <c r="BP15" s="409"/>
      <c r="BQ15" s="409"/>
      <c r="BR15" s="409"/>
      <c r="BS15" s="409"/>
      <c r="BT15" s="409"/>
      <c r="BU15" s="410"/>
      <c r="BV15" s="408">
        <v>51596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5.2</v>
      </c>
      <c r="AD16" s="508"/>
      <c r="AE16" s="508"/>
      <c r="AF16" s="508"/>
      <c r="AG16" s="509"/>
      <c r="AH16" s="507">
        <v>12.5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695680</v>
      </c>
      <c r="BO16" s="414"/>
      <c r="BP16" s="414"/>
      <c r="BQ16" s="414"/>
      <c r="BR16" s="414"/>
      <c r="BS16" s="414"/>
      <c r="BT16" s="414"/>
      <c r="BU16" s="415"/>
      <c r="BV16" s="413">
        <v>671894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176</v>
      </c>
      <c r="AD17" s="390"/>
      <c r="AE17" s="390"/>
      <c r="AF17" s="390"/>
      <c r="AG17" s="391"/>
      <c r="AH17" s="389">
        <v>214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66523</v>
      </c>
      <c r="BO17" s="414"/>
      <c r="BP17" s="414"/>
      <c r="BQ17" s="414"/>
      <c r="BR17" s="414"/>
      <c r="BS17" s="414"/>
      <c r="BT17" s="414"/>
      <c r="BU17" s="415"/>
      <c r="BV17" s="413">
        <v>63363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13.7</v>
      </c>
      <c r="M18" s="478"/>
      <c r="N18" s="478"/>
      <c r="O18" s="478"/>
      <c r="P18" s="478"/>
      <c r="Q18" s="478"/>
      <c r="R18" s="479"/>
      <c r="S18" s="479"/>
      <c r="T18" s="479"/>
      <c r="U18" s="479"/>
      <c r="V18" s="480"/>
      <c r="W18" s="494"/>
      <c r="X18" s="495"/>
      <c r="Y18" s="495"/>
      <c r="Z18" s="495"/>
      <c r="AA18" s="495"/>
      <c r="AB18" s="503"/>
      <c r="AC18" s="377">
        <v>65.7</v>
      </c>
      <c r="AD18" s="378"/>
      <c r="AE18" s="378"/>
      <c r="AF18" s="378"/>
      <c r="AG18" s="481"/>
      <c r="AH18" s="377">
        <v>65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692653</v>
      </c>
      <c r="BO18" s="414"/>
      <c r="BP18" s="414"/>
      <c r="BQ18" s="414"/>
      <c r="BR18" s="414"/>
      <c r="BS18" s="414"/>
      <c r="BT18" s="414"/>
      <c r="BU18" s="415"/>
      <c r="BV18" s="413">
        <v>710958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977719</v>
      </c>
      <c r="BO19" s="414"/>
      <c r="BP19" s="414"/>
      <c r="BQ19" s="414"/>
      <c r="BR19" s="414"/>
      <c r="BS19" s="414"/>
      <c r="BT19" s="414"/>
      <c r="BU19" s="415"/>
      <c r="BV19" s="413">
        <v>958869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2198993</v>
      </c>
      <c r="BO23" s="414"/>
      <c r="BP23" s="414"/>
      <c r="BQ23" s="414"/>
      <c r="BR23" s="414"/>
      <c r="BS23" s="414"/>
      <c r="BT23" s="414"/>
      <c r="BU23" s="415"/>
      <c r="BV23" s="413">
        <v>2103361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5210</v>
      </c>
      <c r="R24" s="390"/>
      <c r="S24" s="390"/>
      <c r="T24" s="390"/>
      <c r="U24" s="390"/>
      <c r="V24" s="391"/>
      <c r="W24" s="455"/>
      <c r="X24" s="446"/>
      <c r="Y24" s="447"/>
      <c r="Z24" s="386" t="s">
        <v>151</v>
      </c>
      <c r="AA24" s="387"/>
      <c r="AB24" s="387"/>
      <c r="AC24" s="387"/>
      <c r="AD24" s="387"/>
      <c r="AE24" s="387"/>
      <c r="AF24" s="387"/>
      <c r="AG24" s="388"/>
      <c r="AH24" s="389">
        <v>32</v>
      </c>
      <c r="AI24" s="390"/>
      <c r="AJ24" s="390"/>
      <c r="AK24" s="390"/>
      <c r="AL24" s="391"/>
      <c r="AM24" s="389">
        <v>92096</v>
      </c>
      <c r="AN24" s="390"/>
      <c r="AO24" s="390"/>
      <c r="AP24" s="390"/>
      <c r="AQ24" s="390"/>
      <c r="AR24" s="391"/>
      <c r="AS24" s="389">
        <v>2878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1770134</v>
      </c>
      <c r="BO24" s="414"/>
      <c r="BP24" s="414"/>
      <c r="BQ24" s="414"/>
      <c r="BR24" s="414"/>
      <c r="BS24" s="414"/>
      <c r="BT24" s="414"/>
      <c r="BU24" s="415"/>
      <c r="BV24" s="413">
        <v>1679089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4700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4460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1930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40152</v>
      </c>
      <c r="BO27" s="417"/>
      <c r="BP27" s="417"/>
      <c r="BQ27" s="417"/>
      <c r="BR27" s="417"/>
      <c r="BS27" s="417"/>
      <c r="BT27" s="417"/>
      <c r="BU27" s="418"/>
      <c r="BV27" s="416">
        <v>40135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1590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451928</v>
      </c>
      <c r="BO28" s="409"/>
      <c r="BP28" s="409"/>
      <c r="BQ28" s="409"/>
      <c r="BR28" s="409"/>
      <c r="BS28" s="409"/>
      <c r="BT28" s="409"/>
      <c r="BU28" s="410"/>
      <c r="BV28" s="408">
        <v>437192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6</v>
      </c>
      <c r="M29" s="390"/>
      <c r="N29" s="390"/>
      <c r="O29" s="390"/>
      <c r="P29" s="391"/>
      <c r="Q29" s="389">
        <v>1330</v>
      </c>
      <c r="R29" s="390"/>
      <c r="S29" s="390"/>
      <c r="T29" s="390"/>
      <c r="U29" s="390"/>
      <c r="V29" s="391"/>
      <c r="W29" s="456"/>
      <c r="X29" s="457"/>
      <c r="Y29" s="458"/>
      <c r="Z29" s="386" t="s">
        <v>168</v>
      </c>
      <c r="AA29" s="387"/>
      <c r="AB29" s="387"/>
      <c r="AC29" s="387"/>
      <c r="AD29" s="387"/>
      <c r="AE29" s="387"/>
      <c r="AF29" s="387"/>
      <c r="AG29" s="388"/>
      <c r="AH29" s="389">
        <v>32</v>
      </c>
      <c r="AI29" s="390"/>
      <c r="AJ29" s="390"/>
      <c r="AK29" s="390"/>
      <c r="AL29" s="391"/>
      <c r="AM29" s="389">
        <v>92096</v>
      </c>
      <c r="AN29" s="390"/>
      <c r="AO29" s="390"/>
      <c r="AP29" s="390"/>
      <c r="AQ29" s="390"/>
      <c r="AR29" s="391"/>
      <c r="AS29" s="389">
        <v>2878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375293</v>
      </c>
      <c r="BO29" s="414"/>
      <c r="BP29" s="414"/>
      <c r="BQ29" s="414"/>
      <c r="BR29" s="414"/>
      <c r="BS29" s="414"/>
      <c r="BT29" s="414"/>
      <c r="BU29" s="415"/>
      <c r="BV29" s="413">
        <v>362559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71232</v>
      </c>
      <c r="BO30" s="417"/>
      <c r="BP30" s="417"/>
      <c r="BQ30" s="417"/>
      <c r="BR30" s="417"/>
      <c r="BS30" s="417"/>
      <c r="BT30" s="417"/>
      <c r="BU30" s="418"/>
      <c r="BV30" s="416">
        <v>72379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隠岐広域連合（普通会計）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知夫里島開発㈱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隠岐広域連合（介護会計）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隠岐広域連合（隠岐病院会計）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隠岐広域連合（島前病院会計）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島前町村組合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10</v>
      </c>
      <c r="BX39" s="373"/>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11</v>
      </c>
      <c r="BX40" s="373"/>
      <c r="BY40" s="372" t="str">
        <f>IF('各会計、関係団体の財政状況及び健全化判断比率'!B74="","",'各会計、関係団体の財政状況及び健全化判断比率'!B74)</f>
        <v>島根県後期高齢者医療広域連合（普通会計）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12</v>
      </c>
      <c r="BX41" s="373"/>
      <c r="BY41" s="372" t="str">
        <f>IF('各会計、関係団体の財政状況及び健全化判断比率'!B75="","",'各会計、関係団体の財政状況及び健全化判断比率'!B75)</f>
        <v>島根県後期高齢者医療広域連合（後期高齢会計）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5.81</v>
      </c>
      <c r="G34" s="33">
        <v>8.5500000000000007</v>
      </c>
      <c r="H34" s="33">
        <v>4.58</v>
      </c>
      <c r="I34" s="33">
        <v>7.52</v>
      </c>
      <c r="J34" s="34">
        <v>8.24</v>
      </c>
      <c r="K34" s="22"/>
      <c r="L34" s="22"/>
      <c r="M34" s="22"/>
      <c r="N34" s="22"/>
      <c r="O34" s="22"/>
      <c r="P34" s="22"/>
    </row>
    <row r="35" spans="1:16" ht="39" customHeight="1">
      <c r="A35" s="22"/>
      <c r="B35" s="35"/>
      <c r="C35" s="1175" t="s">
        <v>529</v>
      </c>
      <c r="D35" s="1176"/>
      <c r="E35" s="1177"/>
      <c r="F35" s="36">
        <v>0.79</v>
      </c>
      <c r="G35" s="37">
        <v>0</v>
      </c>
      <c r="H35" s="37">
        <v>1.74</v>
      </c>
      <c r="I35" s="37">
        <v>0.26</v>
      </c>
      <c r="J35" s="38">
        <v>0</v>
      </c>
      <c r="K35" s="22"/>
      <c r="L35" s="22"/>
      <c r="M35" s="22"/>
      <c r="N35" s="22"/>
      <c r="O35" s="22"/>
      <c r="P35" s="22"/>
    </row>
    <row r="36" spans="1:16" ht="39" customHeight="1">
      <c r="A36" s="22"/>
      <c r="B36" s="35"/>
      <c r="C36" s="1175" t="s">
        <v>530</v>
      </c>
      <c r="D36" s="1176"/>
      <c r="E36" s="1177"/>
      <c r="F36" s="36">
        <v>0</v>
      </c>
      <c r="G36" s="37">
        <v>0</v>
      </c>
      <c r="H36" s="37">
        <v>0</v>
      </c>
      <c r="I36" s="37">
        <v>0</v>
      </c>
      <c r="J36" s="38">
        <v>0</v>
      </c>
      <c r="K36" s="22"/>
      <c r="L36" s="22"/>
      <c r="M36" s="22"/>
      <c r="N36" s="22"/>
      <c r="O36" s="22"/>
      <c r="P36" s="22"/>
    </row>
    <row r="37" spans="1:16" ht="39" customHeight="1">
      <c r="A37" s="22"/>
      <c r="B37" s="35"/>
      <c r="C37" s="1175" t="s">
        <v>531</v>
      </c>
      <c r="D37" s="1176"/>
      <c r="E37" s="1177"/>
      <c r="F37" s="36">
        <v>0</v>
      </c>
      <c r="G37" s="37">
        <v>0</v>
      </c>
      <c r="H37" s="37">
        <v>0</v>
      </c>
      <c r="I37" s="37">
        <v>0</v>
      </c>
      <c r="J37" s="38">
        <v>0</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533</v>
      </c>
      <c r="D43" s="1179"/>
      <c r="E43" s="1180"/>
      <c r="F43" s="41">
        <v>0</v>
      </c>
      <c r="G43" s="42">
        <v>0</v>
      </c>
      <c r="H43" s="42">
        <v>0</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215</v>
      </c>
      <c r="L45" s="60">
        <v>212</v>
      </c>
      <c r="M45" s="60">
        <v>192</v>
      </c>
      <c r="N45" s="60">
        <v>185</v>
      </c>
      <c r="O45" s="61">
        <v>173</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66</v>
      </c>
      <c r="L48" s="64">
        <v>69</v>
      </c>
      <c r="M48" s="64">
        <v>67</v>
      </c>
      <c r="N48" s="64">
        <v>62</v>
      </c>
      <c r="O48" s="65">
        <v>60</v>
      </c>
      <c r="P48" s="48"/>
      <c r="Q48" s="48"/>
      <c r="R48" s="48"/>
      <c r="S48" s="48"/>
      <c r="T48" s="48"/>
      <c r="U48" s="48"/>
    </row>
    <row r="49" spans="1:21" ht="30.75" customHeight="1">
      <c r="A49" s="48"/>
      <c r="B49" s="1193"/>
      <c r="C49" s="1194"/>
      <c r="D49" s="62"/>
      <c r="E49" s="1185" t="s">
        <v>16</v>
      </c>
      <c r="F49" s="1185"/>
      <c r="G49" s="1185"/>
      <c r="H49" s="1185"/>
      <c r="I49" s="1185"/>
      <c r="J49" s="1186"/>
      <c r="K49" s="63">
        <v>1</v>
      </c>
      <c r="L49" s="64">
        <v>1</v>
      </c>
      <c r="M49" s="64">
        <v>2</v>
      </c>
      <c r="N49" s="64">
        <v>1</v>
      </c>
      <c r="O49" s="65">
        <v>2</v>
      </c>
      <c r="P49" s="48"/>
      <c r="Q49" s="48"/>
      <c r="R49" s="48"/>
      <c r="S49" s="48"/>
      <c r="T49" s="48"/>
      <c r="U49" s="48"/>
    </row>
    <row r="50" spans="1:21" ht="30.75" customHeight="1">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191</v>
      </c>
      <c r="L52" s="64">
        <v>198</v>
      </c>
      <c r="M52" s="64">
        <v>182</v>
      </c>
      <c r="N52" s="64">
        <v>176</v>
      </c>
      <c r="O52" s="65">
        <v>166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91</v>
      </c>
      <c r="L53" s="69">
        <v>84</v>
      </c>
      <c r="M53" s="69">
        <v>79</v>
      </c>
      <c r="N53" s="69">
        <v>72</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1428</v>
      </c>
      <c r="J41" s="83">
        <v>1441</v>
      </c>
      <c r="K41" s="83">
        <v>1536</v>
      </c>
      <c r="L41" s="83">
        <v>2103</v>
      </c>
      <c r="M41" s="84">
        <v>2198</v>
      </c>
    </row>
    <row r="42" spans="2:13" ht="27.75" customHeight="1">
      <c r="B42" s="1201"/>
      <c r="C42" s="1202"/>
      <c r="D42" s="85"/>
      <c r="E42" s="1205" t="s">
        <v>26</v>
      </c>
      <c r="F42" s="1205"/>
      <c r="G42" s="1205"/>
      <c r="H42" s="1206"/>
      <c r="I42" s="86" t="s">
        <v>482</v>
      </c>
      <c r="J42" s="87" t="s">
        <v>482</v>
      </c>
      <c r="K42" s="87" t="s">
        <v>482</v>
      </c>
      <c r="L42" s="87" t="s">
        <v>482</v>
      </c>
      <c r="M42" s="88" t="s">
        <v>482</v>
      </c>
    </row>
    <row r="43" spans="2:13" ht="27.75" customHeight="1">
      <c r="B43" s="1201"/>
      <c r="C43" s="1202"/>
      <c r="D43" s="85"/>
      <c r="E43" s="1205" t="s">
        <v>27</v>
      </c>
      <c r="F43" s="1205"/>
      <c r="G43" s="1205"/>
      <c r="H43" s="1206"/>
      <c r="I43" s="86">
        <v>825</v>
      </c>
      <c r="J43" s="87">
        <v>798</v>
      </c>
      <c r="K43" s="87">
        <v>753</v>
      </c>
      <c r="L43" s="87">
        <v>721</v>
      </c>
      <c r="M43" s="88">
        <v>677</v>
      </c>
    </row>
    <row r="44" spans="2:13" ht="27.75" customHeight="1">
      <c r="B44" s="1201"/>
      <c r="C44" s="1202"/>
      <c r="D44" s="85"/>
      <c r="E44" s="1205" t="s">
        <v>28</v>
      </c>
      <c r="F44" s="1205"/>
      <c r="G44" s="1205"/>
      <c r="H44" s="1206"/>
      <c r="I44" s="86">
        <v>22</v>
      </c>
      <c r="J44" s="87">
        <v>26</v>
      </c>
      <c r="K44" s="87">
        <v>32</v>
      </c>
      <c r="L44" s="87">
        <v>32</v>
      </c>
      <c r="M44" s="88">
        <v>31</v>
      </c>
    </row>
    <row r="45" spans="2:13" ht="27.75" customHeight="1">
      <c r="B45" s="1201"/>
      <c r="C45" s="1202"/>
      <c r="D45" s="85"/>
      <c r="E45" s="1205" t="s">
        <v>29</v>
      </c>
      <c r="F45" s="1205"/>
      <c r="G45" s="1205"/>
      <c r="H45" s="1206"/>
      <c r="I45" s="86">
        <v>211</v>
      </c>
      <c r="J45" s="87">
        <v>231</v>
      </c>
      <c r="K45" s="87">
        <v>198</v>
      </c>
      <c r="L45" s="87">
        <v>209</v>
      </c>
      <c r="M45" s="88">
        <v>169</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933</v>
      </c>
      <c r="J49" s="87">
        <v>947</v>
      </c>
      <c r="K49" s="87">
        <v>980</v>
      </c>
      <c r="L49" s="87">
        <v>1009</v>
      </c>
      <c r="M49" s="88">
        <v>1033</v>
      </c>
    </row>
    <row r="50" spans="2:13" ht="27.75" customHeight="1">
      <c r="B50" s="1201"/>
      <c r="C50" s="1202"/>
      <c r="D50" s="85"/>
      <c r="E50" s="1205" t="s">
        <v>35</v>
      </c>
      <c r="F50" s="1205"/>
      <c r="G50" s="1205"/>
      <c r="H50" s="1206"/>
      <c r="I50" s="86">
        <v>101</v>
      </c>
      <c r="J50" s="87">
        <v>97</v>
      </c>
      <c r="K50" s="87">
        <v>84</v>
      </c>
      <c r="L50" s="87">
        <v>73</v>
      </c>
      <c r="M50" s="88">
        <v>104</v>
      </c>
    </row>
    <row r="51" spans="2:13" ht="27.75" customHeight="1">
      <c r="B51" s="1203"/>
      <c r="C51" s="1204"/>
      <c r="D51" s="85"/>
      <c r="E51" s="1205" t="s">
        <v>36</v>
      </c>
      <c r="F51" s="1205"/>
      <c r="G51" s="1205"/>
      <c r="H51" s="1206"/>
      <c r="I51" s="86">
        <v>1405</v>
      </c>
      <c r="J51" s="87">
        <v>1407</v>
      </c>
      <c r="K51" s="87">
        <v>1469</v>
      </c>
      <c r="L51" s="87">
        <v>1892</v>
      </c>
      <c r="M51" s="88">
        <v>1923</v>
      </c>
    </row>
    <row r="52" spans="2:13" ht="27.75" customHeight="1" thickBot="1">
      <c r="B52" s="1207" t="s">
        <v>37</v>
      </c>
      <c r="C52" s="1208"/>
      <c r="D52" s="90"/>
      <c r="E52" s="1209" t="s">
        <v>38</v>
      </c>
      <c r="F52" s="1209"/>
      <c r="G52" s="1209"/>
      <c r="H52" s="1210"/>
      <c r="I52" s="91">
        <v>48</v>
      </c>
      <c r="J52" s="92">
        <v>46</v>
      </c>
      <c r="K52" s="92">
        <v>-15</v>
      </c>
      <c r="L52" s="92">
        <v>92</v>
      </c>
      <c r="M52" s="93">
        <v>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558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552</v>
      </c>
      <c r="H73" s="1228"/>
      <c r="I73" s="1233" t="s">
        <v>553</v>
      </c>
      <c r="J73" s="1233"/>
      <c r="K73" s="1248">
        <v>8.1</v>
      </c>
      <c r="L73" s="1248">
        <v>7.9</v>
      </c>
      <c r="M73" s="1236"/>
      <c r="N73" s="1236">
        <v>16.399999999999999</v>
      </c>
      <c r="O73" s="1236">
        <v>2.7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14.9</v>
      </c>
      <c r="L75" s="1249">
        <v>14.8</v>
      </c>
      <c r="M75" s="1249">
        <v>14.5</v>
      </c>
      <c r="N75" s="1249">
        <v>13.7</v>
      </c>
      <c r="O75" s="1249">
        <v>12.6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560</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103518</v>
      </c>
      <c r="E3" s="116"/>
      <c r="F3" s="117">
        <v>216155</v>
      </c>
      <c r="G3" s="118"/>
      <c r="H3" s="119"/>
    </row>
    <row r="4" spans="1:8">
      <c r="A4" s="120"/>
      <c r="B4" s="121"/>
      <c r="C4" s="122"/>
      <c r="D4" s="123">
        <v>103518</v>
      </c>
      <c r="E4" s="124"/>
      <c r="F4" s="125">
        <v>108827</v>
      </c>
      <c r="G4" s="126"/>
      <c r="H4" s="127"/>
    </row>
    <row r="5" spans="1:8">
      <c r="A5" s="108" t="s">
        <v>516</v>
      </c>
      <c r="B5" s="113"/>
      <c r="C5" s="114"/>
      <c r="D5" s="115">
        <v>146446</v>
      </c>
      <c r="E5" s="116"/>
      <c r="F5" s="117">
        <v>228305</v>
      </c>
      <c r="G5" s="118"/>
      <c r="H5" s="119"/>
    </row>
    <row r="6" spans="1:8">
      <c r="A6" s="120"/>
      <c r="B6" s="121"/>
      <c r="C6" s="122"/>
      <c r="D6" s="123">
        <v>124949</v>
      </c>
      <c r="E6" s="124"/>
      <c r="F6" s="125">
        <v>86611</v>
      </c>
      <c r="G6" s="126"/>
      <c r="H6" s="127"/>
    </row>
    <row r="7" spans="1:8">
      <c r="A7" s="108" t="s">
        <v>517</v>
      </c>
      <c r="B7" s="113"/>
      <c r="C7" s="114"/>
      <c r="D7" s="115">
        <v>384375</v>
      </c>
      <c r="E7" s="116"/>
      <c r="F7" s="117">
        <v>316331</v>
      </c>
      <c r="G7" s="118"/>
      <c r="H7" s="119"/>
    </row>
    <row r="8" spans="1:8">
      <c r="A8" s="120"/>
      <c r="B8" s="121"/>
      <c r="C8" s="122"/>
      <c r="D8" s="123">
        <v>46946</v>
      </c>
      <c r="E8" s="124"/>
      <c r="F8" s="125">
        <v>106387</v>
      </c>
      <c r="G8" s="126"/>
      <c r="H8" s="127"/>
    </row>
    <row r="9" spans="1:8">
      <c r="A9" s="108" t="s">
        <v>518</v>
      </c>
      <c r="B9" s="113"/>
      <c r="C9" s="114"/>
      <c r="D9" s="115">
        <v>1451157</v>
      </c>
      <c r="E9" s="116"/>
      <c r="F9" s="117">
        <v>333013</v>
      </c>
      <c r="G9" s="118"/>
      <c r="H9" s="119"/>
    </row>
    <row r="10" spans="1:8">
      <c r="A10" s="120"/>
      <c r="B10" s="121"/>
      <c r="C10" s="122"/>
      <c r="D10" s="123">
        <v>72486</v>
      </c>
      <c r="E10" s="124"/>
      <c r="F10" s="125">
        <v>126732</v>
      </c>
      <c r="G10" s="126"/>
      <c r="H10" s="127"/>
    </row>
    <row r="11" spans="1:8">
      <c r="A11" s="108" t="s">
        <v>519</v>
      </c>
      <c r="B11" s="113"/>
      <c r="C11" s="114"/>
      <c r="D11" s="115">
        <v>511176</v>
      </c>
      <c r="E11" s="116"/>
      <c r="F11" s="117">
        <v>280458</v>
      </c>
      <c r="G11" s="118"/>
      <c r="H11" s="119"/>
    </row>
    <row r="12" spans="1:8">
      <c r="A12" s="120"/>
      <c r="B12" s="121"/>
      <c r="C12" s="128"/>
      <c r="D12" s="123">
        <v>139868</v>
      </c>
      <c r="E12" s="124"/>
      <c r="F12" s="125">
        <v>127286</v>
      </c>
      <c r="G12" s="126"/>
      <c r="H12" s="127"/>
    </row>
    <row r="13" spans="1:8">
      <c r="A13" s="108"/>
      <c r="B13" s="113"/>
      <c r="C13" s="129"/>
      <c r="D13" s="130">
        <v>519334</v>
      </c>
      <c r="E13" s="131"/>
      <c r="F13" s="132">
        <v>274852</v>
      </c>
      <c r="G13" s="133"/>
      <c r="H13" s="119"/>
    </row>
    <row r="14" spans="1:8">
      <c r="A14" s="120"/>
      <c r="B14" s="121"/>
      <c r="C14" s="122"/>
      <c r="D14" s="123">
        <v>97553</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5.82</v>
      </c>
      <c r="C19" s="134">
        <f>ROUND(VALUE(SUBSTITUTE(実質収支比率等に係る経年分析!G$48,"▲","-")),2)</f>
        <v>8.56</v>
      </c>
      <c r="D19" s="134">
        <f>ROUND(VALUE(SUBSTITUTE(実質収支比率等に係る経年分析!H$48,"▲","-")),2)</f>
        <v>4.58</v>
      </c>
      <c r="E19" s="134">
        <f>ROUND(VALUE(SUBSTITUTE(実質収支比率等に係る経年分析!I$48,"▲","-")),2)</f>
        <v>7.52</v>
      </c>
      <c r="F19" s="134">
        <f>ROUND(VALUE(SUBSTITUTE(実質収支比率等に係る経年分析!J$48,"▲","-")),2)</f>
        <v>8.24</v>
      </c>
    </row>
    <row r="20" spans="1:11">
      <c r="A20" s="134" t="s">
        <v>43</v>
      </c>
      <c r="B20" s="134">
        <f>ROUND(VALUE(SUBSTITUTE(実質収支比率等に係る経年分析!F$47,"▲","-")),2)</f>
        <v>48.92</v>
      </c>
      <c r="C20" s="134">
        <f>ROUND(VALUE(SUBSTITUTE(実質収支比率等に係る経年分析!G$47,"▲","-")),2)</f>
        <v>52.54</v>
      </c>
      <c r="D20" s="134">
        <f>ROUND(VALUE(SUBSTITUTE(実質収支比率等に係る経年分析!H$47,"▲","-")),2)</f>
        <v>57.11</v>
      </c>
      <c r="E20" s="134">
        <f>ROUND(VALUE(SUBSTITUTE(実質収支比率等に係る経年分析!I$47,"▲","-")),2)</f>
        <v>60.93</v>
      </c>
      <c r="F20" s="134">
        <f>ROUND(VALUE(SUBSTITUTE(実質収支比率等に係る経年分析!J$47,"▲","-")),2)</f>
        <v>60.97</v>
      </c>
    </row>
    <row r="21" spans="1:11">
      <c r="A21" s="134" t="s">
        <v>44</v>
      </c>
      <c r="B21" s="134">
        <f>IF(ISNUMBER(VALUE(SUBSTITUTE(実質収支比率等に係る経年分析!F$49,"▲","-"))),ROUND(VALUE(SUBSTITUTE(実質収支比率等に係る経年分析!F$49,"▲","-")),2),NA())</f>
        <v>8.81</v>
      </c>
      <c r="C21" s="134">
        <f>IF(ISNUMBER(VALUE(SUBSTITUTE(実質収支比率等に係る経年分析!G$49,"▲","-"))),ROUND(VALUE(SUBSTITUTE(実質収支比率等に係る経年分析!G$49,"▲","-")),2),NA())</f>
        <v>5.62</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4.8499999999999996</v>
      </c>
      <c r="F21" s="134">
        <f>IF(ISNUMBER(VALUE(SUBSTITUTE(実質収支比率等に係る経年分析!J$49,"▲","-"))),ROUND(VALUE(SUBSTITUTE(実質収支比率等に係る経年分析!J$49,"▲","-")),2),NA())</f>
        <v>2.95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v>
      </c>
      <c r="E42" s="136"/>
      <c r="F42" s="136"/>
      <c r="G42" s="136">
        <f>'実質公債費比率（分子）の構造'!L$52</f>
        <v>198</v>
      </c>
      <c r="H42" s="136"/>
      <c r="I42" s="136"/>
      <c r="J42" s="136">
        <f>'実質公債費比率（分子）の構造'!M$52</f>
        <v>182</v>
      </c>
      <c r="K42" s="136"/>
      <c r="L42" s="136"/>
      <c r="M42" s="136">
        <f>'実質公債費比率（分子）の構造'!N$52</f>
        <v>176</v>
      </c>
      <c r="N42" s="136"/>
      <c r="O42" s="136"/>
      <c r="P42" s="136">
        <f>'実質公債費比率（分子）の構造'!O$52</f>
        <v>166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2</v>
      </c>
      <c r="I45" s="136"/>
      <c r="J45" s="136"/>
      <c r="K45" s="136">
        <f>'実質公債費比率（分子）の構造'!N$49</f>
        <v>1</v>
      </c>
      <c r="L45" s="136"/>
      <c r="M45" s="136"/>
      <c r="N45" s="136">
        <f>'実質公債費比率（分子）の構造'!O$49</f>
        <v>2</v>
      </c>
      <c r="O45" s="136"/>
      <c r="P45" s="136"/>
    </row>
    <row r="46" spans="1:16">
      <c r="A46" s="136" t="s">
        <v>55</v>
      </c>
      <c r="B46" s="136">
        <f>'実質公債費比率（分子）の構造'!K$48</f>
        <v>66</v>
      </c>
      <c r="C46" s="136"/>
      <c r="D46" s="136"/>
      <c r="E46" s="136">
        <f>'実質公債費比率（分子）の構造'!L$48</f>
        <v>69</v>
      </c>
      <c r="F46" s="136"/>
      <c r="G46" s="136"/>
      <c r="H46" s="136">
        <f>'実質公債費比率（分子）の構造'!M$48</f>
        <v>67</v>
      </c>
      <c r="I46" s="136"/>
      <c r="J46" s="136"/>
      <c r="K46" s="136">
        <f>'実質公債費比率（分子）の構造'!N$48</f>
        <v>62</v>
      </c>
      <c r="L46" s="136"/>
      <c r="M46" s="136"/>
      <c r="N46" s="136">
        <f>'実質公債費比率（分子）の構造'!O$48</f>
        <v>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215</v>
      </c>
      <c r="C49" s="136"/>
      <c r="D49" s="136"/>
      <c r="E49" s="136">
        <f>'実質公債費比率（分子）の構造'!L$45</f>
        <v>212</v>
      </c>
      <c r="F49" s="136"/>
      <c r="G49" s="136"/>
      <c r="H49" s="136">
        <f>'実質公債費比率（分子）の構造'!M$45</f>
        <v>192</v>
      </c>
      <c r="I49" s="136"/>
      <c r="J49" s="136"/>
      <c r="K49" s="136">
        <f>'実質公債費比率（分子）の構造'!N$45</f>
        <v>185</v>
      </c>
      <c r="L49" s="136"/>
      <c r="M49" s="136"/>
      <c r="N49" s="136">
        <f>'実質公債費比率（分子）の構造'!O$45</f>
        <v>173</v>
      </c>
      <c r="O49" s="136"/>
      <c r="P49" s="136"/>
    </row>
    <row r="50" spans="1:16">
      <c r="A50" s="136" t="s">
        <v>59</v>
      </c>
      <c r="B50" s="136" t="e">
        <f>NA()</f>
        <v>#N/A</v>
      </c>
      <c r="C50" s="136">
        <f>IF(ISNUMBER('実質公債費比率（分子）の構造'!K$53),'実質公債費比率（分子）の構造'!K$53,NA())</f>
        <v>91</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72</v>
      </c>
      <c r="M50" s="136" t="e">
        <f>NA()</f>
        <v>#N/A</v>
      </c>
      <c r="N50" s="136" t="e">
        <f>NA()</f>
        <v>#N/A</v>
      </c>
      <c r="O50" s="136">
        <f>IF(ISNUMBER('実質公債費比率（分子）の構造'!O$53),'実質公債費比率（分子）の構造'!O$53,NA())</f>
        <v>69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1405</v>
      </c>
      <c r="E56" s="135"/>
      <c r="F56" s="135"/>
      <c r="G56" s="135">
        <f>'将来負担比率（分子）の構造'!J$51</f>
        <v>1407</v>
      </c>
      <c r="H56" s="135"/>
      <c r="I56" s="135"/>
      <c r="J56" s="135">
        <f>'将来負担比率（分子）の構造'!K$51</f>
        <v>1469</v>
      </c>
      <c r="K56" s="135"/>
      <c r="L56" s="135"/>
      <c r="M56" s="135">
        <f>'将来負担比率（分子）の構造'!L$51</f>
        <v>1892</v>
      </c>
      <c r="N56" s="135"/>
      <c r="O56" s="135"/>
      <c r="P56" s="135">
        <f>'将来負担比率（分子）の構造'!M$51</f>
        <v>1923</v>
      </c>
    </row>
    <row r="57" spans="1:16">
      <c r="A57" s="135" t="s">
        <v>35</v>
      </c>
      <c r="B57" s="135"/>
      <c r="C57" s="135"/>
      <c r="D57" s="135">
        <f>'将来負担比率（分子）の構造'!I$50</f>
        <v>101</v>
      </c>
      <c r="E57" s="135"/>
      <c r="F57" s="135"/>
      <c r="G57" s="135">
        <f>'将来負担比率（分子）の構造'!J$50</f>
        <v>97</v>
      </c>
      <c r="H57" s="135"/>
      <c r="I57" s="135"/>
      <c r="J57" s="135">
        <f>'将来負担比率（分子）の構造'!K$50</f>
        <v>84</v>
      </c>
      <c r="K57" s="135"/>
      <c r="L57" s="135"/>
      <c r="M57" s="135">
        <f>'将来負担比率（分子）の構造'!L$50</f>
        <v>73</v>
      </c>
      <c r="N57" s="135"/>
      <c r="O57" s="135"/>
      <c r="P57" s="135">
        <f>'将来負担比率（分子）の構造'!M$50</f>
        <v>104</v>
      </c>
    </row>
    <row r="58" spans="1:16">
      <c r="A58" s="135" t="s">
        <v>34</v>
      </c>
      <c r="B58" s="135"/>
      <c r="C58" s="135"/>
      <c r="D58" s="135">
        <f>'将来負担比率（分子）の構造'!I$49</f>
        <v>933</v>
      </c>
      <c r="E58" s="135"/>
      <c r="F58" s="135"/>
      <c r="G58" s="135">
        <f>'将来負担比率（分子）の構造'!J$49</f>
        <v>947</v>
      </c>
      <c r="H58" s="135"/>
      <c r="I58" s="135"/>
      <c r="J58" s="135">
        <f>'将来負担比率（分子）の構造'!K$49</f>
        <v>980</v>
      </c>
      <c r="K58" s="135"/>
      <c r="L58" s="135"/>
      <c r="M58" s="135">
        <f>'将来負担比率（分子）の構造'!L$49</f>
        <v>1009</v>
      </c>
      <c r="N58" s="135"/>
      <c r="O58" s="135"/>
      <c r="P58" s="135">
        <f>'将来負担比率（分子）の構造'!M$49</f>
        <v>1033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211</v>
      </c>
      <c r="C62" s="135"/>
      <c r="D62" s="135"/>
      <c r="E62" s="135">
        <f>'将来負担比率（分子）の構造'!J$45</f>
        <v>231</v>
      </c>
      <c r="F62" s="135"/>
      <c r="G62" s="135"/>
      <c r="H62" s="135">
        <f>'将来負担比率（分子）の構造'!K$45</f>
        <v>198</v>
      </c>
      <c r="I62" s="135"/>
      <c r="J62" s="135"/>
      <c r="K62" s="135">
        <f>'将来負担比率（分子）の構造'!L$45</f>
        <v>209</v>
      </c>
      <c r="L62" s="135"/>
      <c r="M62" s="135"/>
      <c r="N62" s="135">
        <f>'将来負担比率（分子）の構造'!M$45</f>
        <v>169</v>
      </c>
      <c r="O62" s="135"/>
      <c r="P62" s="135"/>
    </row>
    <row r="63" spans="1:16">
      <c r="A63" s="135" t="s">
        <v>28</v>
      </c>
      <c r="B63" s="135">
        <f>'将来負担比率（分子）の構造'!I$44</f>
        <v>22</v>
      </c>
      <c r="C63" s="135"/>
      <c r="D63" s="135"/>
      <c r="E63" s="135">
        <f>'将来負担比率（分子）の構造'!J$44</f>
        <v>26</v>
      </c>
      <c r="F63" s="135"/>
      <c r="G63" s="135"/>
      <c r="H63" s="135">
        <f>'将来負担比率（分子）の構造'!K$44</f>
        <v>32</v>
      </c>
      <c r="I63" s="135"/>
      <c r="J63" s="135"/>
      <c r="K63" s="135">
        <f>'将来負担比率（分子）の構造'!L$44</f>
        <v>32</v>
      </c>
      <c r="L63" s="135"/>
      <c r="M63" s="135"/>
      <c r="N63" s="135">
        <f>'将来負担比率（分子）の構造'!M$44</f>
        <v>31</v>
      </c>
      <c r="O63" s="135"/>
      <c r="P63" s="135"/>
    </row>
    <row r="64" spans="1:16">
      <c r="A64" s="135" t="s">
        <v>27</v>
      </c>
      <c r="B64" s="135">
        <f>'将来負担比率（分子）の構造'!I$43</f>
        <v>825</v>
      </c>
      <c r="C64" s="135"/>
      <c r="D64" s="135"/>
      <c r="E64" s="135">
        <f>'将来負担比率（分子）の構造'!J$43</f>
        <v>798</v>
      </c>
      <c r="F64" s="135"/>
      <c r="G64" s="135"/>
      <c r="H64" s="135">
        <f>'将来負担比率（分子）の構造'!K$43</f>
        <v>753</v>
      </c>
      <c r="I64" s="135"/>
      <c r="J64" s="135"/>
      <c r="K64" s="135">
        <f>'将来負担比率（分子）の構造'!L$43</f>
        <v>721</v>
      </c>
      <c r="L64" s="135"/>
      <c r="M64" s="135"/>
      <c r="N64" s="135">
        <f>'将来負担比率（分子）の構造'!M$43</f>
        <v>677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1428</v>
      </c>
      <c r="C66" s="135"/>
      <c r="D66" s="135"/>
      <c r="E66" s="135">
        <f>'将来負担比率（分子）の構造'!J$41</f>
        <v>1441</v>
      </c>
      <c r="F66" s="135"/>
      <c r="G66" s="135"/>
      <c r="H66" s="135">
        <f>'将来負担比率（分子）の構造'!K$41</f>
        <v>1536</v>
      </c>
      <c r="I66" s="135"/>
      <c r="J66" s="135"/>
      <c r="K66" s="135">
        <f>'将来負担比率（分子）の構造'!L$41</f>
        <v>2103</v>
      </c>
      <c r="L66" s="135"/>
      <c r="M66" s="135"/>
      <c r="N66" s="135">
        <f>'将来負担比率（分子）の構造'!M$41</f>
        <v>2198</v>
      </c>
      <c r="O66" s="135"/>
      <c r="P66" s="135"/>
    </row>
    <row r="67" spans="1:16">
      <c r="A67" s="135" t="s">
        <v>63</v>
      </c>
      <c r="B67" s="135" t="e">
        <f>NA()</f>
        <v>#N/A</v>
      </c>
      <c r="C67" s="135">
        <f>IF(ISNUMBER('将来負担比率（分子）の構造'!I$52), IF('将来負担比率（分子）の構造'!I$52 &lt; 0, 0, '将来負担比率（分子）の構造'!I$52), NA())</f>
        <v>48</v>
      </c>
      <c r="D67" s="135" t="e">
        <f>NA()</f>
        <v>#N/A</v>
      </c>
      <c r="E67" s="135" t="e">
        <f>NA()</f>
        <v>#N/A</v>
      </c>
      <c r="F67" s="135">
        <f>IF(ISNUMBER('将来負担比率（分子）の構造'!J$52), IF('将来負担比率（分子）の構造'!J$52 &lt; 0, 0, '将来負担比率（分子）の構造'!J$52), NA())</f>
        <v>46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92</v>
      </c>
      <c r="M67" s="135" t="e">
        <f>NA()</f>
        <v>#N/A</v>
      </c>
      <c r="N67" s="135" t="e">
        <f>NA()</f>
        <v>#N/A</v>
      </c>
      <c r="O67" s="135">
        <f>IF(ISNUMBER('将来負担比率（分子）の構造'!M$52), IF('将来負担比率（分子）の構造'!M$52 &lt; 0, 0, '将来負担比率（分子）の構造'!M$52), NA())</f>
        <v>16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46497</v>
      </c>
      <c r="S5" s="669"/>
      <c r="T5" s="669"/>
      <c r="U5" s="669"/>
      <c r="V5" s="669"/>
      <c r="W5" s="669"/>
      <c r="X5" s="669"/>
      <c r="Y5" s="716"/>
      <c r="Z5" s="729">
        <v>3.1</v>
      </c>
      <c r="AA5" s="729"/>
      <c r="AB5" s="729"/>
      <c r="AC5" s="729"/>
      <c r="AD5" s="730">
        <v>46497</v>
      </c>
      <c r="AE5" s="730"/>
      <c r="AF5" s="730"/>
      <c r="AG5" s="730"/>
      <c r="AH5" s="730"/>
      <c r="AI5" s="730"/>
      <c r="AJ5" s="730"/>
      <c r="AK5" s="730"/>
      <c r="AL5" s="717">
        <v>6.5</v>
      </c>
      <c r="AM5" s="686"/>
      <c r="AN5" s="686"/>
      <c r="AO5" s="718"/>
      <c r="AP5" s="705" t="s">
        <v>207</v>
      </c>
      <c r="AQ5" s="706"/>
      <c r="AR5" s="706"/>
      <c r="AS5" s="706"/>
      <c r="AT5" s="706"/>
      <c r="AU5" s="706"/>
      <c r="AV5" s="706"/>
      <c r="AW5" s="706"/>
      <c r="AX5" s="706"/>
      <c r="AY5" s="706"/>
      <c r="AZ5" s="706"/>
      <c r="BA5" s="706"/>
      <c r="BB5" s="706"/>
      <c r="BC5" s="706"/>
      <c r="BD5" s="706"/>
      <c r="BE5" s="706"/>
      <c r="BF5" s="707"/>
      <c r="BG5" s="618">
        <v>46497</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9859</v>
      </c>
      <c r="S6" s="619"/>
      <c r="T6" s="619"/>
      <c r="U6" s="619"/>
      <c r="V6" s="619"/>
      <c r="W6" s="619"/>
      <c r="X6" s="619"/>
      <c r="Y6" s="620"/>
      <c r="Z6" s="671">
        <v>0.7</v>
      </c>
      <c r="AA6" s="671"/>
      <c r="AB6" s="671"/>
      <c r="AC6" s="671"/>
      <c r="AD6" s="672">
        <v>9859</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46497</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33600</v>
      </c>
      <c r="CS6" s="619"/>
      <c r="CT6" s="619"/>
      <c r="CU6" s="619"/>
      <c r="CV6" s="619"/>
      <c r="CW6" s="619"/>
      <c r="CX6" s="619"/>
      <c r="CY6" s="620"/>
      <c r="CZ6" s="671">
        <v>2.4</v>
      </c>
      <c r="DA6" s="671"/>
      <c r="DB6" s="671"/>
      <c r="DC6" s="671"/>
      <c r="DD6" s="624" t="s">
        <v>208</v>
      </c>
      <c r="DE6" s="619"/>
      <c r="DF6" s="619"/>
      <c r="DG6" s="619"/>
      <c r="DH6" s="619"/>
      <c r="DI6" s="619"/>
      <c r="DJ6" s="619"/>
      <c r="DK6" s="619"/>
      <c r="DL6" s="619"/>
      <c r="DM6" s="619"/>
      <c r="DN6" s="619"/>
      <c r="DO6" s="619"/>
      <c r="DP6" s="620"/>
      <c r="DQ6" s="624">
        <v>33600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133</v>
      </c>
      <c r="S7" s="619"/>
      <c r="T7" s="619"/>
      <c r="U7" s="619"/>
      <c r="V7" s="619"/>
      <c r="W7" s="619"/>
      <c r="X7" s="619"/>
      <c r="Y7" s="620"/>
      <c r="Z7" s="671">
        <v>0</v>
      </c>
      <c r="AA7" s="671"/>
      <c r="AB7" s="671"/>
      <c r="AC7" s="671"/>
      <c r="AD7" s="672">
        <v>133</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21696</v>
      </c>
      <c r="BH7" s="619"/>
      <c r="BI7" s="619"/>
      <c r="BJ7" s="619"/>
      <c r="BK7" s="619"/>
      <c r="BL7" s="619"/>
      <c r="BM7" s="619"/>
      <c r="BN7" s="620"/>
      <c r="BO7" s="671">
        <v>46.7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472048</v>
      </c>
      <c r="CS7" s="619"/>
      <c r="CT7" s="619"/>
      <c r="CU7" s="619"/>
      <c r="CV7" s="619"/>
      <c r="CW7" s="619"/>
      <c r="CX7" s="619"/>
      <c r="CY7" s="620"/>
      <c r="CZ7" s="671">
        <v>33.6</v>
      </c>
      <c r="DA7" s="671"/>
      <c r="DB7" s="671"/>
      <c r="DC7" s="671"/>
      <c r="DD7" s="624">
        <v>132529</v>
      </c>
      <c r="DE7" s="619"/>
      <c r="DF7" s="619"/>
      <c r="DG7" s="619"/>
      <c r="DH7" s="619"/>
      <c r="DI7" s="619"/>
      <c r="DJ7" s="619"/>
      <c r="DK7" s="619"/>
      <c r="DL7" s="619"/>
      <c r="DM7" s="619"/>
      <c r="DN7" s="619"/>
      <c r="DO7" s="619"/>
      <c r="DP7" s="620"/>
      <c r="DQ7" s="624">
        <v>297028</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207</v>
      </c>
      <c r="S8" s="619"/>
      <c r="T8" s="619"/>
      <c r="U8" s="619"/>
      <c r="V8" s="619"/>
      <c r="W8" s="619"/>
      <c r="X8" s="619"/>
      <c r="Y8" s="620"/>
      <c r="Z8" s="671">
        <v>0</v>
      </c>
      <c r="AA8" s="671"/>
      <c r="AB8" s="671"/>
      <c r="AC8" s="671"/>
      <c r="AD8" s="672">
        <v>207</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902</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167195</v>
      </c>
      <c r="CS8" s="619"/>
      <c r="CT8" s="619"/>
      <c r="CU8" s="619"/>
      <c r="CV8" s="619"/>
      <c r="CW8" s="619"/>
      <c r="CX8" s="619"/>
      <c r="CY8" s="620"/>
      <c r="CZ8" s="671">
        <v>11.9</v>
      </c>
      <c r="DA8" s="671"/>
      <c r="DB8" s="671"/>
      <c r="DC8" s="671"/>
      <c r="DD8" s="624" t="s">
        <v>208</v>
      </c>
      <c r="DE8" s="619"/>
      <c r="DF8" s="619"/>
      <c r="DG8" s="619"/>
      <c r="DH8" s="619"/>
      <c r="DI8" s="619"/>
      <c r="DJ8" s="619"/>
      <c r="DK8" s="619"/>
      <c r="DL8" s="619"/>
      <c r="DM8" s="619"/>
      <c r="DN8" s="619"/>
      <c r="DO8" s="619"/>
      <c r="DP8" s="620"/>
      <c r="DQ8" s="624">
        <v>109900</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195</v>
      </c>
      <c r="S9" s="619"/>
      <c r="T9" s="619"/>
      <c r="U9" s="619"/>
      <c r="V9" s="619"/>
      <c r="W9" s="619"/>
      <c r="X9" s="619"/>
      <c r="Y9" s="620"/>
      <c r="Z9" s="671">
        <v>0</v>
      </c>
      <c r="AA9" s="671"/>
      <c r="AB9" s="671"/>
      <c r="AC9" s="671"/>
      <c r="AD9" s="672">
        <v>195</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19463</v>
      </c>
      <c r="BH9" s="619"/>
      <c r="BI9" s="619"/>
      <c r="BJ9" s="619"/>
      <c r="BK9" s="619"/>
      <c r="BL9" s="619"/>
      <c r="BM9" s="619"/>
      <c r="BN9" s="620"/>
      <c r="BO9" s="671">
        <v>41.9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93245</v>
      </c>
      <c r="CS9" s="619"/>
      <c r="CT9" s="619"/>
      <c r="CU9" s="619"/>
      <c r="CV9" s="619"/>
      <c r="CW9" s="619"/>
      <c r="CX9" s="619"/>
      <c r="CY9" s="620"/>
      <c r="CZ9" s="671">
        <v>6.6</v>
      </c>
      <c r="DA9" s="671"/>
      <c r="DB9" s="671"/>
      <c r="DC9" s="671"/>
      <c r="DD9" s="624">
        <v>50</v>
      </c>
      <c r="DE9" s="619"/>
      <c r="DF9" s="619"/>
      <c r="DG9" s="619"/>
      <c r="DH9" s="619"/>
      <c r="DI9" s="619"/>
      <c r="DJ9" s="619"/>
      <c r="DK9" s="619"/>
      <c r="DL9" s="619"/>
      <c r="DM9" s="619"/>
      <c r="DN9" s="619"/>
      <c r="DO9" s="619"/>
      <c r="DP9" s="620"/>
      <c r="DQ9" s="624">
        <v>62914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11726</v>
      </c>
      <c r="S10" s="619"/>
      <c r="T10" s="619"/>
      <c r="U10" s="619"/>
      <c r="V10" s="619"/>
      <c r="W10" s="619"/>
      <c r="X10" s="619"/>
      <c r="Y10" s="620"/>
      <c r="Z10" s="671">
        <v>0.8</v>
      </c>
      <c r="AA10" s="671"/>
      <c r="AB10" s="671"/>
      <c r="AC10" s="671"/>
      <c r="AD10" s="672">
        <v>11726</v>
      </c>
      <c r="AE10" s="672"/>
      <c r="AF10" s="672"/>
      <c r="AG10" s="672"/>
      <c r="AH10" s="672"/>
      <c r="AI10" s="672"/>
      <c r="AJ10" s="672"/>
      <c r="AK10" s="672"/>
      <c r="AL10" s="641">
        <v>1.6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1311</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6</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6</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20</v>
      </c>
      <c r="BH11" s="619"/>
      <c r="BI11" s="619"/>
      <c r="BJ11" s="619"/>
      <c r="BK11" s="619"/>
      <c r="BL11" s="619"/>
      <c r="BM11" s="619"/>
      <c r="BN11" s="620"/>
      <c r="BO11" s="671">
        <v>0</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175319</v>
      </c>
      <c r="CS11" s="619"/>
      <c r="CT11" s="619"/>
      <c r="CU11" s="619"/>
      <c r="CV11" s="619"/>
      <c r="CW11" s="619"/>
      <c r="CX11" s="619"/>
      <c r="CY11" s="620"/>
      <c r="CZ11" s="671">
        <v>12.5</v>
      </c>
      <c r="DA11" s="671"/>
      <c r="DB11" s="671"/>
      <c r="DC11" s="671"/>
      <c r="DD11" s="624">
        <v>56489</v>
      </c>
      <c r="DE11" s="619"/>
      <c r="DF11" s="619"/>
      <c r="DG11" s="619"/>
      <c r="DH11" s="619"/>
      <c r="DI11" s="619"/>
      <c r="DJ11" s="619"/>
      <c r="DK11" s="619"/>
      <c r="DL11" s="619"/>
      <c r="DM11" s="619"/>
      <c r="DN11" s="619"/>
      <c r="DO11" s="619"/>
      <c r="DP11" s="620"/>
      <c r="DQ11" s="624">
        <v>87350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19437</v>
      </c>
      <c r="BH12" s="619"/>
      <c r="BI12" s="619"/>
      <c r="BJ12" s="619"/>
      <c r="BK12" s="619"/>
      <c r="BL12" s="619"/>
      <c r="BM12" s="619"/>
      <c r="BN12" s="620"/>
      <c r="BO12" s="671">
        <v>41.8</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42509</v>
      </c>
      <c r="CS12" s="619"/>
      <c r="CT12" s="619"/>
      <c r="CU12" s="619"/>
      <c r="CV12" s="619"/>
      <c r="CW12" s="619"/>
      <c r="CX12" s="619"/>
      <c r="CY12" s="620"/>
      <c r="CZ12" s="671">
        <v>3</v>
      </c>
      <c r="DA12" s="671"/>
      <c r="DB12" s="671"/>
      <c r="DC12" s="671"/>
      <c r="DD12" s="624">
        <v>2592</v>
      </c>
      <c r="DE12" s="619"/>
      <c r="DF12" s="619"/>
      <c r="DG12" s="619"/>
      <c r="DH12" s="619"/>
      <c r="DI12" s="619"/>
      <c r="DJ12" s="619"/>
      <c r="DK12" s="619"/>
      <c r="DL12" s="619"/>
      <c r="DM12" s="619"/>
      <c r="DN12" s="619"/>
      <c r="DO12" s="619"/>
      <c r="DP12" s="620"/>
      <c r="DQ12" s="624">
        <v>40019</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1082</v>
      </c>
      <c r="S13" s="619"/>
      <c r="T13" s="619"/>
      <c r="U13" s="619"/>
      <c r="V13" s="619"/>
      <c r="W13" s="619"/>
      <c r="X13" s="619"/>
      <c r="Y13" s="620"/>
      <c r="Z13" s="671">
        <v>0.1</v>
      </c>
      <c r="AA13" s="671"/>
      <c r="AB13" s="671"/>
      <c r="AC13" s="671"/>
      <c r="AD13" s="672">
        <v>1082</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19378</v>
      </c>
      <c r="BH13" s="619"/>
      <c r="BI13" s="619"/>
      <c r="BJ13" s="619"/>
      <c r="BK13" s="619"/>
      <c r="BL13" s="619"/>
      <c r="BM13" s="619"/>
      <c r="BN13" s="620"/>
      <c r="BO13" s="671">
        <v>41.7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140693</v>
      </c>
      <c r="CS13" s="619"/>
      <c r="CT13" s="619"/>
      <c r="CU13" s="619"/>
      <c r="CV13" s="619"/>
      <c r="CW13" s="619"/>
      <c r="CX13" s="619"/>
      <c r="CY13" s="620"/>
      <c r="CZ13" s="671">
        <v>10</v>
      </c>
      <c r="DA13" s="671"/>
      <c r="DB13" s="671"/>
      <c r="DC13" s="671"/>
      <c r="DD13" s="624">
        <v>109984</v>
      </c>
      <c r="DE13" s="619"/>
      <c r="DF13" s="619"/>
      <c r="DG13" s="619"/>
      <c r="DH13" s="619"/>
      <c r="DI13" s="619"/>
      <c r="DJ13" s="619"/>
      <c r="DK13" s="619"/>
      <c r="DL13" s="619"/>
      <c r="DM13" s="619"/>
      <c r="DN13" s="619"/>
      <c r="DO13" s="619"/>
      <c r="DP13" s="620"/>
      <c r="DQ13" s="624">
        <v>27199</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1667</v>
      </c>
      <c r="BH14" s="619"/>
      <c r="BI14" s="619"/>
      <c r="BJ14" s="619"/>
      <c r="BK14" s="619"/>
      <c r="BL14" s="619"/>
      <c r="BM14" s="619"/>
      <c r="BN14" s="620"/>
      <c r="BO14" s="671">
        <v>3.6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38329</v>
      </c>
      <c r="CS14" s="619"/>
      <c r="CT14" s="619"/>
      <c r="CU14" s="619"/>
      <c r="CV14" s="619"/>
      <c r="CW14" s="619"/>
      <c r="CX14" s="619"/>
      <c r="CY14" s="620"/>
      <c r="CZ14" s="671">
        <v>2.7</v>
      </c>
      <c r="DA14" s="671"/>
      <c r="DB14" s="671"/>
      <c r="DC14" s="671"/>
      <c r="DD14" s="624" t="s">
        <v>109</v>
      </c>
      <c r="DE14" s="619"/>
      <c r="DF14" s="619"/>
      <c r="DG14" s="619"/>
      <c r="DH14" s="619"/>
      <c r="DI14" s="619"/>
      <c r="DJ14" s="619"/>
      <c r="DK14" s="619"/>
      <c r="DL14" s="619"/>
      <c r="DM14" s="619"/>
      <c r="DN14" s="619"/>
      <c r="DO14" s="619"/>
      <c r="DP14" s="620"/>
      <c r="DQ14" s="624">
        <v>31129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65</v>
      </c>
      <c r="S15" s="619"/>
      <c r="T15" s="619"/>
      <c r="U15" s="619"/>
      <c r="V15" s="619"/>
      <c r="W15" s="619"/>
      <c r="X15" s="619"/>
      <c r="Y15" s="620"/>
      <c r="Z15" s="671">
        <v>0</v>
      </c>
      <c r="AA15" s="671"/>
      <c r="AB15" s="671"/>
      <c r="AC15" s="671"/>
      <c r="AD15" s="672">
        <v>65</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3697</v>
      </c>
      <c r="BH15" s="619"/>
      <c r="BI15" s="619"/>
      <c r="BJ15" s="619"/>
      <c r="BK15" s="619"/>
      <c r="BL15" s="619"/>
      <c r="BM15" s="619"/>
      <c r="BN15" s="620"/>
      <c r="BO15" s="671">
        <v>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66612</v>
      </c>
      <c r="CS15" s="619"/>
      <c r="CT15" s="619"/>
      <c r="CU15" s="619"/>
      <c r="CV15" s="619"/>
      <c r="CW15" s="619"/>
      <c r="CX15" s="619"/>
      <c r="CY15" s="620"/>
      <c r="CZ15" s="671">
        <v>4.7</v>
      </c>
      <c r="DA15" s="671"/>
      <c r="DB15" s="671"/>
      <c r="DC15" s="671"/>
      <c r="DD15" s="624">
        <v>972</v>
      </c>
      <c r="DE15" s="619"/>
      <c r="DF15" s="619"/>
      <c r="DG15" s="619"/>
      <c r="DH15" s="619"/>
      <c r="DI15" s="619"/>
      <c r="DJ15" s="619"/>
      <c r="DK15" s="619"/>
      <c r="DL15" s="619"/>
      <c r="DM15" s="619"/>
      <c r="DN15" s="619"/>
      <c r="DO15" s="619"/>
      <c r="DP15" s="620"/>
      <c r="DQ15" s="624">
        <v>53865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790321</v>
      </c>
      <c r="S16" s="619"/>
      <c r="T16" s="619"/>
      <c r="U16" s="619"/>
      <c r="V16" s="619"/>
      <c r="W16" s="619"/>
      <c r="X16" s="619"/>
      <c r="Y16" s="620"/>
      <c r="Z16" s="671">
        <v>53.4</v>
      </c>
      <c r="AA16" s="671"/>
      <c r="AB16" s="671"/>
      <c r="AC16" s="671"/>
      <c r="AD16" s="672">
        <v>641095</v>
      </c>
      <c r="AE16" s="672"/>
      <c r="AF16" s="672"/>
      <c r="AG16" s="672"/>
      <c r="AH16" s="672"/>
      <c r="AI16" s="672"/>
      <c r="AJ16" s="672"/>
      <c r="AK16" s="672"/>
      <c r="AL16" s="641">
        <v>90.2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5</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641095</v>
      </c>
      <c r="S17" s="619"/>
      <c r="T17" s="619"/>
      <c r="U17" s="619"/>
      <c r="V17" s="619"/>
      <c r="W17" s="619"/>
      <c r="X17" s="619"/>
      <c r="Y17" s="620"/>
      <c r="Z17" s="671">
        <v>43.3</v>
      </c>
      <c r="AA17" s="671"/>
      <c r="AB17" s="671"/>
      <c r="AC17" s="671"/>
      <c r="AD17" s="672">
        <v>641095</v>
      </c>
      <c r="AE17" s="672"/>
      <c r="AF17" s="672"/>
      <c r="AG17" s="672"/>
      <c r="AH17" s="672"/>
      <c r="AI17" s="672"/>
      <c r="AJ17" s="672"/>
      <c r="AK17" s="672"/>
      <c r="AL17" s="641">
        <v>90.2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174367</v>
      </c>
      <c r="CS17" s="619"/>
      <c r="CT17" s="619"/>
      <c r="CU17" s="619"/>
      <c r="CV17" s="619"/>
      <c r="CW17" s="619"/>
      <c r="CX17" s="619"/>
      <c r="CY17" s="620"/>
      <c r="CZ17" s="671">
        <v>12.4</v>
      </c>
      <c r="DA17" s="671"/>
      <c r="DB17" s="671"/>
      <c r="DC17" s="671"/>
      <c r="DD17" s="624" t="s">
        <v>109</v>
      </c>
      <c r="DE17" s="619"/>
      <c r="DF17" s="619"/>
      <c r="DG17" s="619"/>
      <c r="DH17" s="619"/>
      <c r="DI17" s="619"/>
      <c r="DJ17" s="619"/>
      <c r="DK17" s="619"/>
      <c r="DL17" s="619"/>
      <c r="DM17" s="619"/>
      <c r="DN17" s="619"/>
      <c r="DO17" s="619"/>
      <c r="DP17" s="620"/>
      <c r="DQ17" s="624">
        <v>159660</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149226</v>
      </c>
      <c r="S18" s="619"/>
      <c r="T18" s="619"/>
      <c r="U18" s="619"/>
      <c r="V18" s="619"/>
      <c r="W18" s="619"/>
      <c r="X18" s="619"/>
      <c r="Y18" s="620"/>
      <c r="Z18" s="671">
        <v>10.1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860085</v>
      </c>
      <c r="S20" s="619"/>
      <c r="T20" s="619"/>
      <c r="U20" s="619"/>
      <c r="V20" s="619"/>
      <c r="W20" s="619"/>
      <c r="X20" s="619"/>
      <c r="Y20" s="620"/>
      <c r="Z20" s="671">
        <v>58.2</v>
      </c>
      <c r="AA20" s="671"/>
      <c r="AB20" s="671"/>
      <c r="AC20" s="671"/>
      <c r="AD20" s="672">
        <v>710859</v>
      </c>
      <c r="AE20" s="672"/>
      <c r="AF20" s="672"/>
      <c r="AG20" s="672"/>
      <c r="AH20" s="672"/>
      <c r="AI20" s="672"/>
      <c r="AJ20" s="672"/>
      <c r="AK20" s="672"/>
      <c r="AL20" s="641">
        <v>100</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1403928</v>
      </c>
      <c r="CS20" s="619"/>
      <c r="CT20" s="619"/>
      <c r="CU20" s="619"/>
      <c r="CV20" s="619"/>
      <c r="CW20" s="619"/>
      <c r="CX20" s="619"/>
      <c r="CY20" s="620"/>
      <c r="CZ20" s="671">
        <v>100</v>
      </c>
      <c r="DA20" s="671"/>
      <c r="DB20" s="671"/>
      <c r="DC20" s="671"/>
      <c r="DD20" s="624">
        <v>302616</v>
      </c>
      <c r="DE20" s="619"/>
      <c r="DF20" s="619"/>
      <c r="DG20" s="619"/>
      <c r="DH20" s="619"/>
      <c r="DI20" s="619"/>
      <c r="DJ20" s="619"/>
      <c r="DK20" s="619"/>
      <c r="DL20" s="619"/>
      <c r="DM20" s="619"/>
      <c r="DN20" s="619"/>
      <c r="DO20" s="619"/>
      <c r="DP20" s="620"/>
      <c r="DQ20" s="624">
        <v>902675</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7670</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19331</v>
      </c>
      <c r="S23" s="619"/>
      <c r="T23" s="619"/>
      <c r="U23" s="619"/>
      <c r="V23" s="619"/>
      <c r="W23" s="619"/>
      <c r="X23" s="619"/>
      <c r="Y23" s="620"/>
      <c r="Z23" s="671">
        <v>1.3</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5925</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494559</v>
      </c>
      <c r="CS24" s="669"/>
      <c r="CT24" s="669"/>
      <c r="CU24" s="669"/>
      <c r="CV24" s="669"/>
      <c r="CW24" s="669"/>
      <c r="CX24" s="669"/>
      <c r="CY24" s="716"/>
      <c r="CZ24" s="720">
        <v>35.200000000000003</v>
      </c>
      <c r="DA24" s="721"/>
      <c r="DB24" s="721"/>
      <c r="DC24" s="722"/>
      <c r="DD24" s="715">
        <v>447174</v>
      </c>
      <c r="DE24" s="669"/>
      <c r="DF24" s="669"/>
      <c r="DG24" s="669"/>
      <c r="DH24" s="669"/>
      <c r="DI24" s="669"/>
      <c r="DJ24" s="669"/>
      <c r="DK24" s="716"/>
      <c r="DL24" s="715">
        <v>438717</v>
      </c>
      <c r="DM24" s="669"/>
      <c r="DN24" s="669"/>
      <c r="DO24" s="669"/>
      <c r="DP24" s="669"/>
      <c r="DQ24" s="669"/>
      <c r="DR24" s="669"/>
      <c r="DS24" s="669"/>
      <c r="DT24" s="669"/>
      <c r="DU24" s="669"/>
      <c r="DV24" s="716"/>
      <c r="DW24" s="717">
        <v>58.9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94776</v>
      </c>
      <c r="S25" s="619"/>
      <c r="T25" s="619"/>
      <c r="U25" s="619"/>
      <c r="V25" s="619"/>
      <c r="W25" s="619"/>
      <c r="X25" s="619"/>
      <c r="Y25" s="620"/>
      <c r="Z25" s="671">
        <v>6.4</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281422</v>
      </c>
      <c r="CS25" s="637"/>
      <c r="CT25" s="637"/>
      <c r="CU25" s="637"/>
      <c r="CV25" s="637"/>
      <c r="CW25" s="637"/>
      <c r="CX25" s="637"/>
      <c r="CY25" s="638"/>
      <c r="CZ25" s="621">
        <v>20</v>
      </c>
      <c r="DA25" s="639"/>
      <c r="DB25" s="639"/>
      <c r="DC25" s="640"/>
      <c r="DD25" s="624">
        <v>274494</v>
      </c>
      <c r="DE25" s="637"/>
      <c r="DF25" s="637"/>
      <c r="DG25" s="637"/>
      <c r="DH25" s="637"/>
      <c r="DI25" s="637"/>
      <c r="DJ25" s="637"/>
      <c r="DK25" s="638"/>
      <c r="DL25" s="624">
        <v>266924</v>
      </c>
      <c r="DM25" s="637"/>
      <c r="DN25" s="637"/>
      <c r="DO25" s="637"/>
      <c r="DP25" s="637"/>
      <c r="DQ25" s="637"/>
      <c r="DR25" s="637"/>
      <c r="DS25" s="637"/>
      <c r="DT25" s="637"/>
      <c r="DU25" s="637"/>
      <c r="DV25" s="638"/>
      <c r="DW25" s="641">
        <v>35.9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151922</v>
      </c>
      <c r="CS26" s="619"/>
      <c r="CT26" s="619"/>
      <c r="CU26" s="619"/>
      <c r="CV26" s="619"/>
      <c r="CW26" s="619"/>
      <c r="CX26" s="619"/>
      <c r="CY26" s="620"/>
      <c r="CZ26" s="621">
        <v>10.8</v>
      </c>
      <c r="DA26" s="639"/>
      <c r="DB26" s="639"/>
      <c r="DC26" s="640"/>
      <c r="DD26" s="624">
        <v>146031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153876</v>
      </c>
      <c r="S27" s="619"/>
      <c r="T27" s="619"/>
      <c r="U27" s="619"/>
      <c r="V27" s="619"/>
      <c r="W27" s="619"/>
      <c r="X27" s="619"/>
      <c r="Y27" s="620"/>
      <c r="Z27" s="671">
        <v>10.4</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46497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38770</v>
      </c>
      <c r="CS27" s="637"/>
      <c r="CT27" s="637"/>
      <c r="CU27" s="637"/>
      <c r="CV27" s="637"/>
      <c r="CW27" s="637"/>
      <c r="CX27" s="637"/>
      <c r="CY27" s="638"/>
      <c r="CZ27" s="621">
        <v>2.8</v>
      </c>
      <c r="DA27" s="639"/>
      <c r="DB27" s="639"/>
      <c r="DC27" s="640"/>
      <c r="DD27" s="624">
        <v>13020</v>
      </c>
      <c r="DE27" s="637"/>
      <c r="DF27" s="637"/>
      <c r="DG27" s="637"/>
      <c r="DH27" s="637"/>
      <c r="DI27" s="637"/>
      <c r="DJ27" s="637"/>
      <c r="DK27" s="638"/>
      <c r="DL27" s="624">
        <v>12133</v>
      </c>
      <c r="DM27" s="637"/>
      <c r="DN27" s="637"/>
      <c r="DO27" s="637"/>
      <c r="DP27" s="637"/>
      <c r="DQ27" s="637"/>
      <c r="DR27" s="637"/>
      <c r="DS27" s="637"/>
      <c r="DT27" s="637"/>
      <c r="DU27" s="637"/>
      <c r="DV27" s="638"/>
      <c r="DW27" s="641">
        <v>1.6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2886</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174367</v>
      </c>
      <c r="CS28" s="619"/>
      <c r="CT28" s="619"/>
      <c r="CU28" s="619"/>
      <c r="CV28" s="619"/>
      <c r="CW28" s="619"/>
      <c r="CX28" s="619"/>
      <c r="CY28" s="620"/>
      <c r="CZ28" s="621">
        <v>12.4</v>
      </c>
      <c r="DA28" s="639"/>
      <c r="DB28" s="639"/>
      <c r="DC28" s="640"/>
      <c r="DD28" s="624">
        <v>159660</v>
      </c>
      <c r="DE28" s="619"/>
      <c r="DF28" s="619"/>
      <c r="DG28" s="619"/>
      <c r="DH28" s="619"/>
      <c r="DI28" s="619"/>
      <c r="DJ28" s="619"/>
      <c r="DK28" s="620"/>
      <c r="DL28" s="624">
        <v>159660</v>
      </c>
      <c r="DM28" s="619"/>
      <c r="DN28" s="619"/>
      <c r="DO28" s="619"/>
      <c r="DP28" s="619"/>
      <c r="DQ28" s="619"/>
      <c r="DR28" s="619"/>
      <c r="DS28" s="619"/>
      <c r="DT28" s="619"/>
      <c r="DU28" s="619"/>
      <c r="DV28" s="620"/>
      <c r="DW28" s="641">
        <v>21.4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2445</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172867</v>
      </c>
      <c r="CS29" s="637"/>
      <c r="CT29" s="637"/>
      <c r="CU29" s="637"/>
      <c r="CV29" s="637"/>
      <c r="CW29" s="637"/>
      <c r="CX29" s="637"/>
      <c r="CY29" s="638"/>
      <c r="CZ29" s="621">
        <v>12.3</v>
      </c>
      <c r="DA29" s="639"/>
      <c r="DB29" s="639"/>
      <c r="DC29" s="640"/>
      <c r="DD29" s="624">
        <v>158160</v>
      </c>
      <c r="DE29" s="637"/>
      <c r="DF29" s="637"/>
      <c r="DG29" s="637"/>
      <c r="DH29" s="637"/>
      <c r="DI29" s="637"/>
      <c r="DJ29" s="637"/>
      <c r="DK29" s="638"/>
      <c r="DL29" s="624">
        <v>158160</v>
      </c>
      <c r="DM29" s="637"/>
      <c r="DN29" s="637"/>
      <c r="DO29" s="637"/>
      <c r="DP29" s="637"/>
      <c r="DQ29" s="637"/>
      <c r="DR29" s="637"/>
      <c r="DS29" s="637"/>
      <c r="DT29" s="637"/>
      <c r="DU29" s="637"/>
      <c r="DV29" s="638"/>
      <c r="DW29" s="641">
        <v>21.2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3325</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100</v>
      </c>
      <c r="BH30" s="685"/>
      <c r="BI30" s="685"/>
      <c r="BJ30" s="685"/>
      <c r="BK30" s="685"/>
      <c r="BL30" s="685"/>
      <c r="BM30" s="686">
        <v>100</v>
      </c>
      <c r="BN30" s="685"/>
      <c r="BO30" s="685"/>
      <c r="BP30" s="685"/>
      <c r="BQ30" s="687"/>
      <c r="BR30" s="684">
        <v>100</v>
      </c>
      <c r="BS30" s="685"/>
      <c r="BT30" s="685"/>
      <c r="BU30" s="685"/>
      <c r="BV30" s="685"/>
      <c r="BW30" s="685"/>
      <c r="BX30" s="686">
        <v>100</v>
      </c>
      <c r="BY30" s="685"/>
      <c r="BZ30" s="685"/>
      <c r="CA30" s="685"/>
      <c r="CB30" s="687"/>
      <c r="CD30" s="690"/>
      <c r="CE30" s="691"/>
      <c r="CF30" s="655" t="s">
        <v>291</v>
      </c>
      <c r="CG30" s="652"/>
      <c r="CH30" s="652"/>
      <c r="CI30" s="652"/>
      <c r="CJ30" s="652"/>
      <c r="CK30" s="652"/>
      <c r="CL30" s="652"/>
      <c r="CM30" s="652"/>
      <c r="CN30" s="652"/>
      <c r="CO30" s="652"/>
      <c r="CP30" s="652"/>
      <c r="CQ30" s="653"/>
      <c r="CR30" s="618">
        <v>156062</v>
      </c>
      <c r="CS30" s="619"/>
      <c r="CT30" s="619"/>
      <c r="CU30" s="619"/>
      <c r="CV30" s="619"/>
      <c r="CW30" s="619"/>
      <c r="CX30" s="619"/>
      <c r="CY30" s="620"/>
      <c r="CZ30" s="621">
        <v>11.1</v>
      </c>
      <c r="DA30" s="639"/>
      <c r="DB30" s="639"/>
      <c r="DC30" s="640"/>
      <c r="DD30" s="624">
        <v>141358</v>
      </c>
      <c r="DE30" s="619"/>
      <c r="DF30" s="619"/>
      <c r="DG30" s="619"/>
      <c r="DH30" s="619"/>
      <c r="DI30" s="619"/>
      <c r="DJ30" s="619"/>
      <c r="DK30" s="620"/>
      <c r="DL30" s="624">
        <v>141358</v>
      </c>
      <c r="DM30" s="619"/>
      <c r="DN30" s="619"/>
      <c r="DO30" s="619"/>
      <c r="DP30" s="619"/>
      <c r="DQ30" s="619"/>
      <c r="DR30" s="619"/>
      <c r="DS30" s="619"/>
      <c r="DT30" s="619"/>
      <c r="DU30" s="619"/>
      <c r="DV30" s="620"/>
      <c r="DW30" s="641">
        <v>19</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54830</v>
      </c>
      <c r="S31" s="619"/>
      <c r="T31" s="619"/>
      <c r="U31" s="619"/>
      <c r="V31" s="619"/>
      <c r="W31" s="619"/>
      <c r="X31" s="619"/>
      <c r="Y31" s="620"/>
      <c r="Z31" s="671">
        <v>3.7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295</v>
      </c>
      <c r="CG31" s="652"/>
      <c r="CH31" s="652"/>
      <c r="CI31" s="652"/>
      <c r="CJ31" s="652"/>
      <c r="CK31" s="652"/>
      <c r="CL31" s="652"/>
      <c r="CM31" s="652"/>
      <c r="CN31" s="652"/>
      <c r="CO31" s="652"/>
      <c r="CP31" s="652"/>
      <c r="CQ31" s="653"/>
      <c r="CR31" s="618">
        <v>16805</v>
      </c>
      <c r="CS31" s="637"/>
      <c r="CT31" s="637"/>
      <c r="CU31" s="637"/>
      <c r="CV31" s="637"/>
      <c r="CW31" s="637"/>
      <c r="CX31" s="637"/>
      <c r="CY31" s="638"/>
      <c r="CZ31" s="621">
        <v>1.2</v>
      </c>
      <c r="DA31" s="639"/>
      <c r="DB31" s="639"/>
      <c r="DC31" s="640"/>
      <c r="DD31" s="624">
        <v>16802</v>
      </c>
      <c r="DE31" s="637"/>
      <c r="DF31" s="637"/>
      <c r="DG31" s="637"/>
      <c r="DH31" s="637"/>
      <c r="DI31" s="637"/>
      <c r="DJ31" s="637"/>
      <c r="DK31" s="638"/>
      <c r="DL31" s="624">
        <v>16802</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22129</v>
      </c>
      <c r="S32" s="619"/>
      <c r="T32" s="619"/>
      <c r="U32" s="619"/>
      <c r="V32" s="619"/>
      <c r="W32" s="619"/>
      <c r="X32" s="619"/>
      <c r="Y32" s="620"/>
      <c r="Z32" s="671">
        <v>1.5</v>
      </c>
      <c r="AA32" s="671"/>
      <c r="AB32" s="671"/>
      <c r="AC32" s="671"/>
      <c r="AD32" s="672">
        <v>43</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100</v>
      </c>
      <c r="BH32" s="603"/>
      <c r="BI32" s="603"/>
      <c r="BJ32" s="603"/>
      <c r="BK32" s="603"/>
      <c r="BL32" s="603"/>
      <c r="BM32" s="666">
        <v>100</v>
      </c>
      <c r="BN32" s="603"/>
      <c r="BO32" s="603"/>
      <c r="BP32" s="603"/>
      <c r="BQ32" s="660"/>
      <c r="BR32" s="681">
        <v>100</v>
      </c>
      <c r="BS32" s="603"/>
      <c r="BT32" s="603"/>
      <c r="BU32" s="603"/>
      <c r="BV32" s="603"/>
      <c r="BW32" s="603"/>
      <c r="BX32" s="666">
        <v>100</v>
      </c>
      <c r="BY32" s="603"/>
      <c r="BZ32" s="603"/>
      <c r="CA32" s="603"/>
      <c r="CB32" s="660"/>
      <c r="CD32" s="692"/>
      <c r="CE32" s="693"/>
      <c r="CF32" s="655" t="s">
        <v>298</v>
      </c>
      <c r="CG32" s="652"/>
      <c r="CH32" s="652"/>
      <c r="CI32" s="652"/>
      <c r="CJ32" s="652"/>
      <c r="CK32" s="652"/>
      <c r="CL32" s="652"/>
      <c r="CM32" s="652"/>
      <c r="CN32" s="652"/>
      <c r="CO32" s="652"/>
      <c r="CP32" s="652"/>
      <c r="CQ32" s="653"/>
      <c r="CR32" s="618">
        <v>1500</v>
      </c>
      <c r="CS32" s="619"/>
      <c r="CT32" s="619"/>
      <c r="CU32" s="619"/>
      <c r="CV32" s="619"/>
      <c r="CW32" s="619"/>
      <c r="CX32" s="619"/>
      <c r="CY32" s="620"/>
      <c r="CZ32" s="621">
        <v>0.1</v>
      </c>
      <c r="DA32" s="639"/>
      <c r="DB32" s="639"/>
      <c r="DC32" s="640"/>
      <c r="DD32" s="624">
        <v>1500</v>
      </c>
      <c r="DE32" s="619"/>
      <c r="DF32" s="619"/>
      <c r="DG32" s="619"/>
      <c r="DH32" s="619"/>
      <c r="DI32" s="619"/>
      <c r="DJ32" s="619"/>
      <c r="DK32" s="620"/>
      <c r="DL32" s="624">
        <v>1500</v>
      </c>
      <c r="DM32" s="619"/>
      <c r="DN32" s="619"/>
      <c r="DO32" s="619"/>
      <c r="DP32" s="619"/>
      <c r="DQ32" s="619"/>
      <c r="DR32" s="619"/>
      <c r="DS32" s="619"/>
      <c r="DT32" s="619"/>
      <c r="DU32" s="619"/>
      <c r="DV32" s="620"/>
      <c r="DW32" s="641">
        <v>0.2</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251694</v>
      </c>
      <c r="S33" s="619"/>
      <c r="T33" s="619"/>
      <c r="U33" s="619"/>
      <c r="V33" s="619"/>
      <c r="W33" s="619"/>
      <c r="X33" s="619"/>
      <c r="Y33" s="620"/>
      <c r="Z33" s="671">
        <v>17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606748</v>
      </c>
      <c r="CS33" s="637"/>
      <c r="CT33" s="637"/>
      <c r="CU33" s="637"/>
      <c r="CV33" s="637"/>
      <c r="CW33" s="637"/>
      <c r="CX33" s="637"/>
      <c r="CY33" s="638"/>
      <c r="CZ33" s="621">
        <v>43.2</v>
      </c>
      <c r="DA33" s="639"/>
      <c r="DB33" s="639"/>
      <c r="DC33" s="640"/>
      <c r="DD33" s="624">
        <v>440451</v>
      </c>
      <c r="DE33" s="637"/>
      <c r="DF33" s="637"/>
      <c r="DG33" s="637"/>
      <c r="DH33" s="637"/>
      <c r="DI33" s="637"/>
      <c r="DJ33" s="637"/>
      <c r="DK33" s="638"/>
      <c r="DL33" s="624">
        <v>253936</v>
      </c>
      <c r="DM33" s="637"/>
      <c r="DN33" s="637"/>
      <c r="DO33" s="637"/>
      <c r="DP33" s="637"/>
      <c r="DQ33" s="637"/>
      <c r="DR33" s="637"/>
      <c r="DS33" s="637"/>
      <c r="DT33" s="637"/>
      <c r="DU33" s="637"/>
      <c r="DV33" s="638"/>
      <c r="DW33" s="641">
        <v>34.1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276882</v>
      </c>
      <c r="CS34" s="619"/>
      <c r="CT34" s="619"/>
      <c r="CU34" s="619"/>
      <c r="CV34" s="619"/>
      <c r="CW34" s="619"/>
      <c r="CX34" s="619"/>
      <c r="CY34" s="620"/>
      <c r="CZ34" s="621">
        <v>19.7</v>
      </c>
      <c r="DA34" s="639"/>
      <c r="DB34" s="639"/>
      <c r="DC34" s="640"/>
      <c r="DD34" s="624">
        <v>174055</v>
      </c>
      <c r="DE34" s="619"/>
      <c r="DF34" s="619"/>
      <c r="DG34" s="619"/>
      <c r="DH34" s="619"/>
      <c r="DI34" s="619"/>
      <c r="DJ34" s="619"/>
      <c r="DK34" s="620"/>
      <c r="DL34" s="624">
        <v>124099</v>
      </c>
      <c r="DM34" s="619"/>
      <c r="DN34" s="619"/>
      <c r="DO34" s="619"/>
      <c r="DP34" s="619"/>
      <c r="DQ34" s="619"/>
      <c r="DR34" s="619"/>
      <c r="DS34" s="619"/>
      <c r="DT34" s="619"/>
      <c r="DU34" s="619"/>
      <c r="DV34" s="620"/>
      <c r="DW34" s="641">
        <v>16.7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33594</v>
      </c>
      <c r="S35" s="619"/>
      <c r="T35" s="619"/>
      <c r="U35" s="619"/>
      <c r="V35" s="619"/>
      <c r="W35" s="619"/>
      <c r="X35" s="619"/>
      <c r="Y35" s="620"/>
      <c r="Z35" s="671">
        <v>2.2999999999999998</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132795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t="s">
        <v>208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t="s">
        <v>109</v>
      </c>
      <c r="CS35" s="637"/>
      <c r="CT35" s="637"/>
      <c r="CU35" s="637"/>
      <c r="CV35" s="637"/>
      <c r="CW35" s="637"/>
      <c r="CX35" s="637"/>
      <c r="CY35" s="638"/>
      <c r="CZ35" s="621" t="s">
        <v>109</v>
      </c>
      <c r="DA35" s="639"/>
      <c r="DB35" s="639"/>
      <c r="DC35" s="640"/>
      <c r="DD35" s="624" t="s">
        <v>109</v>
      </c>
      <c r="DE35" s="637"/>
      <c r="DF35" s="637"/>
      <c r="DG35" s="637"/>
      <c r="DH35" s="637"/>
      <c r="DI35" s="637"/>
      <c r="DJ35" s="637"/>
      <c r="DK35" s="638"/>
      <c r="DL35" s="624" t="s">
        <v>109</v>
      </c>
      <c r="DM35" s="637"/>
      <c r="DN35" s="637"/>
      <c r="DO35" s="637"/>
      <c r="DP35" s="637"/>
      <c r="DQ35" s="637"/>
      <c r="DR35" s="637"/>
      <c r="DS35" s="637"/>
      <c r="DT35" s="637"/>
      <c r="DU35" s="637"/>
      <c r="DV35" s="638"/>
      <c r="DW35" s="641" t="s">
        <v>109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1478972</v>
      </c>
      <c r="S36" s="659"/>
      <c r="T36" s="659"/>
      <c r="U36" s="659"/>
      <c r="V36" s="659"/>
      <c r="W36" s="659"/>
      <c r="X36" s="659"/>
      <c r="Y36" s="662"/>
      <c r="Z36" s="663">
        <v>100</v>
      </c>
      <c r="AA36" s="663"/>
      <c r="AB36" s="663"/>
      <c r="AC36" s="663"/>
      <c r="AD36" s="664">
        <v>710902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54999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t="s">
        <v>208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167122</v>
      </c>
      <c r="CS36" s="619"/>
      <c r="CT36" s="619"/>
      <c r="CU36" s="619"/>
      <c r="CV36" s="619"/>
      <c r="CW36" s="619"/>
      <c r="CX36" s="619"/>
      <c r="CY36" s="620"/>
      <c r="CZ36" s="621">
        <v>11.9</v>
      </c>
      <c r="DA36" s="639"/>
      <c r="DB36" s="639"/>
      <c r="DC36" s="640"/>
      <c r="DD36" s="624">
        <v>124697</v>
      </c>
      <c r="DE36" s="619"/>
      <c r="DF36" s="619"/>
      <c r="DG36" s="619"/>
      <c r="DH36" s="619"/>
      <c r="DI36" s="619"/>
      <c r="DJ36" s="619"/>
      <c r="DK36" s="620"/>
      <c r="DL36" s="624">
        <v>92749</v>
      </c>
      <c r="DM36" s="619"/>
      <c r="DN36" s="619"/>
      <c r="DO36" s="619"/>
      <c r="DP36" s="619"/>
      <c r="DQ36" s="619"/>
      <c r="DR36" s="619"/>
      <c r="DS36" s="619"/>
      <c r="DT36" s="619"/>
      <c r="DU36" s="619"/>
      <c r="DV36" s="620"/>
      <c r="DW36" s="641">
        <v>12.5</v>
      </c>
      <c r="DX36" s="642"/>
      <c r="DY36" s="642"/>
      <c r="DZ36" s="642"/>
      <c r="EA36" s="642"/>
      <c r="EB36" s="642"/>
      <c r="EC36" s="643"/>
    </row>
    <row r="37" spans="2:133" ht="11.25" customHeight="1">
      <c r="AQ37" s="644" t="s">
        <v>313</v>
      </c>
      <c r="AR37" s="645"/>
      <c r="AS37" s="645"/>
      <c r="AT37" s="645"/>
      <c r="AU37" s="645"/>
      <c r="AV37" s="645"/>
      <c r="AW37" s="645"/>
      <c r="AX37" s="645"/>
      <c r="AY37" s="646"/>
      <c r="AZ37" s="618">
        <v>19383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149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78587</v>
      </c>
      <c r="CS37" s="637"/>
      <c r="CT37" s="637"/>
      <c r="CU37" s="637"/>
      <c r="CV37" s="637"/>
      <c r="CW37" s="637"/>
      <c r="CX37" s="637"/>
      <c r="CY37" s="638"/>
      <c r="CZ37" s="621">
        <v>5.6</v>
      </c>
      <c r="DA37" s="639"/>
      <c r="DB37" s="639"/>
      <c r="DC37" s="640"/>
      <c r="DD37" s="624">
        <v>74104</v>
      </c>
      <c r="DE37" s="637"/>
      <c r="DF37" s="637"/>
      <c r="DG37" s="637"/>
      <c r="DH37" s="637"/>
      <c r="DI37" s="637"/>
      <c r="DJ37" s="637"/>
      <c r="DK37" s="638"/>
      <c r="DL37" s="624">
        <v>74047</v>
      </c>
      <c r="DM37" s="637"/>
      <c r="DN37" s="637"/>
      <c r="DO37" s="637"/>
      <c r="DP37" s="637"/>
      <c r="DQ37" s="637"/>
      <c r="DR37" s="637"/>
      <c r="DS37" s="637"/>
      <c r="DT37" s="637"/>
      <c r="DU37" s="637"/>
      <c r="DV37" s="638"/>
      <c r="DW37" s="641">
        <v>9.9</v>
      </c>
      <c r="DX37" s="642"/>
      <c r="DY37" s="642"/>
      <c r="DZ37" s="642"/>
      <c r="EA37" s="642"/>
      <c r="EB37" s="642"/>
      <c r="EC37" s="643"/>
    </row>
    <row r="38" spans="2:133" ht="11.25" customHeight="1">
      <c r="AQ38" s="644" t="s">
        <v>316</v>
      </c>
      <c r="AR38" s="645"/>
      <c r="AS38" s="645"/>
      <c r="AT38" s="645"/>
      <c r="AU38" s="645"/>
      <c r="AV38" s="645"/>
      <c r="AW38" s="645"/>
      <c r="AX38" s="645"/>
      <c r="AY38" s="646"/>
      <c r="AZ38" s="618">
        <v>4309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211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128486</v>
      </c>
      <c r="CS38" s="619"/>
      <c r="CT38" s="619"/>
      <c r="CU38" s="619"/>
      <c r="CV38" s="619"/>
      <c r="CW38" s="619"/>
      <c r="CX38" s="619"/>
      <c r="CY38" s="620"/>
      <c r="CZ38" s="621">
        <v>9.1999999999999993</v>
      </c>
      <c r="DA38" s="639"/>
      <c r="DB38" s="639"/>
      <c r="DC38" s="640"/>
      <c r="DD38" s="624">
        <v>112109</v>
      </c>
      <c r="DE38" s="619"/>
      <c r="DF38" s="619"/>
      <c r="DG38" s="619"/>
      <c r="DH38" s="619"/>
      <c r="DI38" s="619"/>
      <c r="DJ38" s="619"/>
      <c r="DK38" s="620"/>
      <c r="DL38" s="624">
        <v>35398</v>
      </c>
      <c r="DM38" s="619"/>
      <c r="DN38" s="619"/>
      <c r="DO38" s="619"/>
      <c r="DP38" s="619"/>
      <c r="DQ38" s="619"/>
      <c r="DR38" s="619"/>
      <c r="DS38" s="619"/>
      <c r="DT38" s="619"/>
      <c r="DU38" s="619"/>
      <c r="DV38" s="620"/>
      <c r="DW38" s="641">
        <v>4.8</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29648</v>
      </c>
      <c r="CS39" s="637"/>
      <c r="CT39" s="637"/>
      <c r="CU39" s="637"/>
      <c r="CV39" s="637"/>
      <c r="CW39" s="637"/>
      <c r="CX39" s="637"/>
      <c r="CY39" s="638"/>
      <c r="CZ39" s="621">
        <v>2.1</v>
      </c>
      <c r="DA39" s="639"/>
      <c r="DB39" s="639"/>
      <c r="DC39" s="640"/>
      <c r="DD39" s="624">
        <v>27000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24906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227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4610</v>
      </c>
      <c r="CS40" s="619"/>
      <c r="CT40" s="619"/>
      <c r="CU40" s="619"/>
      <c r="CV40" s="619"/>
      <c r="CW40" s="619"/>
      <c r="CX40" s="619"/>
      <c r="CY40" s="620"/>
      <c r="CZ40" s="621">
        <v>0.3</v>
      </c>
      <c r="DA40" s="639"/>
      <c r="DB40" s="639"/>
      <c r="DC40" s="640"/>
      <c r="DD40" s="624">
        <v>2590</v>
      </c>
      <c r="DE40" s="619"/>
      <c r="DF40" s="619"/>
      <c r="DG40" s="619"/>
      <c r="DH40" s="619"/>
      <c r="DI40" s="619"/>
      <c r="DJ40" s="619"/>
      <c r="DK40" s="620"/>
      <c r="DL40" s="624">
        <v>1690</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29198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357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302621</v>
      </c>
      <c r="CS42" s="619"/>
      <c r="CT42" s="619"/>
      <c r="CU42" s="619"/>
      <c r="CV42" s="619"/>
      <c r="CW42" s="619"/>
      <c r="CX42" s="619"/>
      <c r="CY42" s="620"/>
      <c r="CZ42" s="621">
        <v>21.6</v>
      </c>
      <c r="DA42" s="622"/>
      <c r="DB42" s="622"/>
      <c r="DC42" s="623"/>
      <c r="DD42" s="624">
        <v>15050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4501</v>
      </c>
      <c r="CS43" s="637"/>
      <c r="CT43" s="637"/>
      <c r="CU43" s="637"/>
      <c r="CV43" s="637"/>
      <c r="CW43" s="637"/>
      <c r="CX43" s="637"/>
      <c r="CY43" s="638"/>
      <c r="CZ43" s="621">
        <v>0.3</v>
      </c>
      <c r="DA43" s="639"/>
      <c r="DB43" s="639"/>
      <c r="DC43" s="640"/>
      <c r="DD43" s="624">
        <v>65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302616</v>
      </c>
      <c r="CS44" s="619"/>
      <c r="CT44" s="619"/>
      <c r="CU44" s="619"/>
      <c r="CV44" s="619"/>
      <c r="CW44" s="619"/>
      <c r="CX44" s="619"/>
      <c r="CY44" s="620"/>
      <c r="CZ44" s="621">
        <v>21.6</v>
      </c>
      <c r="DA44" s="622"/>
      <c r="DB44" s="622"/>
      <c r="DC44" s="623"/>
      <c r="DD44" s="624">
        <v>15045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219814</v>
      </c>
      <c r="CS45" s="637"/>
      <c r="CT45" s="637"/>
      <c r="CU45" s="637"/>
      <c r="CV45" s="637"/>
      <c r="CW45" s="637"/>
      <c r="CX45" s="637"/>
      <c r="CY45" s="638"/>
      <c r="CZ45" s="621">
        <v>15.7</v>
      </c>
      <c r="DA45" s="639"/>
      <c r="DB45" s="639"/>
      <c r="DC45" s="640"/>
      <c r="DD45" s="624">
        <v>7444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82802</v>
      </c>
      <c r="CS46" s="619"/>
      <c r="CT46" s="619"/>
      <c r="CU46" s="619"/>
      <c r="CV46" s="619"/>
      <c r="CW46" s="619"/>
      <c r="CX46" s="619"/>
      <c r="CY46" s="620"/>
      <c r="CZ46" s="621">
        <v>5.9</v>
      </c>
      <c r="DA46" s="622"/>
      <c r="DB46" s="622"/>
      <c r="DC46" s="623"/>
      <c r="DD46" s="624">
        <v>7601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5</v>
      </c>
      <c r="CS47" s="637"/>
      <c r="CT47" s="637"/>
      <c r="CU47" s="637"/>
      <c r="CV47" s="637"/>
      <c r="CW47" s="637"/>
      <c r="CX47" s="637"/>
      <c r="CY47" s="638"/>
      <c r="CZ47" s="621">
        <v>0</v>
      </c>
      <c r="DA47" s="639"/>
      <c r="DB47" s="639"/>
      <c r="DC47" s="640"/>
      <c r="DD47" s="624">
        <v>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1403928</v>
      </c>
      <c r="CS49" s="603"/>
      <c r="CT49" s="603"/>
      <c r="CU49" s="603"/>
      <c r="CV49" s="603"/>
      <c r="CW49" s="603"/>
      <c r="CX49" s="603"/>
      <c r="CY49" s="604"/>
      <c r="CZ49" s="605">
        <v>100</v>
      </c>
      <c r="DA49" s="606"/>
      <c r="DB49" s="606"/>
      <c r="DC49" s="607"/>
      <c r="DD49" s="608">
        <v>902675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1479</v>
      </c>
      <c r="R7" s="1131"/>
      <c r="S7" s="1131"/>
      <c r="T7" s="1131"/>
      <c r="U7" s="1131"/>
      <c r="V7" s="1131">
        <v>1404</v>
      </c>
      <c r="W7" s="1131"/>
      <c r="X7" s="1131"/>
      <c r="Y7" s="1131"/>
      <c r="Z7" s="1131"/>
      <c r="AA7" s="1131">
        <v>75</v>
      </c>
      <c r="AB7" s="1131"/>
      <c r="AC7" s="1131"/>
      <c r="AD7" s="1131"/>
      <c r="AE7" s="1132"/>
      <c r="AF7" s="1133">
        <v>61</v>
      </c>
      <c r="AG7" s="1134"/>
      <c r="AH7" s="1134"/>
      <c r="AI7" s="1134"/>
      <c r="AJ7" s="1135"/>
      <c r="AK7" s="1117">
        <v>0</v>
      </c>
      <c r="AL7" s="1118"/>
      <c r="AM7" s="1118"/>
      <c r="AN7" s="1118"/>
      <c r="AO7" s="1118"/>
      <c r="AP7" s="1118">
        <v>2199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-2</v>
      </c>
      <c r="CI7" s="1115"/>
      <c r="CJ7" s="1115"/>
      <c r="CK7" s="1115"/>
      <c r="CL7" s="1116"/>
      <c r="CM7" s="1114">
        <v>40</v>
      </c>
      <c r="CN7" s="1115"/>
      <c r="CO7" s="1115"/>
      <c r="CP7" s="1115"/>
      <c r="CQ7" s="1116"/>
      <c r="CR7" s="1114">
        <v>50</v>
      </c>
      <c r="CS7" s="1115"/>
      <c r="CT7" s="1115"/>
      <c r="CU7" s="1115"/>
      <c r="CV7" s="1116"/>
      <c r="CW7" s="1114" t="s">
        <v>537</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1479</v>
      </c>
      <c r="R23" s="1095"/>
      <c r="S23" s="1095"/>
      <c r="T23" s="1095"/>
      <c r="U23" s="1095"/>
      <c r="V23" s="1095">
        <v>1404</v>
      </c>
      <c r="W23" s="1095"/>
      <c r="X23" s="1095"/>
      <c r="Y23" s="1095"/>
      <c r="Z23" s="1095"/>
      <c r="AA23" s="1095">
        <v>75</v>
      </c>
      <c r="AB23" s="1095"/>
      <c r="AC23" s="1095"/>
      <c r="AD23" s="1095"/>
      <c r="AE23" s="1096"/>
      <c r="AF23" s="1097">
        <v>61</v>
      </c>
      <c r="AG23" s="1095"/>
      <c r="AH23" s="1095"/>
      <c r="AI23" s="1095"/>
      <c r="AJ23" s="1098"/>
      <c r="AK23" s="1099"/>
      <c r="AL23" s="1100"/>
      <c r="AM23" s="1100"/>
      <c r="AN23" s="1100"/>
      <c r="AO23" s="1100"/>
      <c r="AP23" s="1095">
        <v>2199</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151</v>
      </c>
      <c r="R28" s="1080"/>
      <c r="S28" s="1080"/>
      <c r="T28" s="1080"/>
      <c r="U28" s="1080"/>
      <c r="V28" s="1080">
        <v>151</v>
      </c>
      <c r="W28" s="1080"/>
      <c r="X28" s="1080"/>
      <c r="Y28" s="1080"/>
      <c r="Z28" s="1080"/>
      <c r="AA28" s="1080">
        <v>0</v>
      </c>
      <c r="AB28" s="1080"/>
      <c r="AC28" s="1080"/>
      <c r="AD28" s="1080"/>
      <c r="AE28" s="1081"/>
      <c r="AF28" s="1082" t="s">
        <v>378</v>
      </c>
      <c r="AG28" s="1080"/>
      <c r="AH28" s="1080"/>
      <c r="AI28" s="1080"/>
      <c r="AJ28" s="1083"/>
      <c r="AK28" s="1084">
        <v>12</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119</v>
      </c>
      <c r="R29" s="1070"/>
      <c r="S29" s="1070"/>
      <c r="T29" s="1070"/>
      <c r="U29" s="1070"/>
      <c r="V29" s="1070">
        <v>119</v>
      </c>
      <c r="W29" s="1070"/>
      <c r="X29" s="1070"/>
      <c r="Y29" s="1070"/>
      <c r="Z29" s="1070"/>
      <c r="AA29" s="1070">
        <v>0</v>
      </c>
      <c r="AB29" s="1070"/>
      <c r="AC29" s="1070"/>
      <c r="AD29" s="1070"/>
      <c r="AE29" s="1071"/>
      <c r="AF29" s="1045" t="s">
        <v>378</v>
      </c>
      <c r="AG29" s="1046"/>
      <c r="AH29" s="1046"/>
      <c r="AI29" s="1046"/>
      <c r="AJ29" s="1047"/>
      <c r="AK29" s="1006">
        <v>13</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19</v>
      </c>
      <c r="R30" s="1070"/>
      <c r="S30" s="1070"/>
      <c r="T30" s="1070"/>
      <c r="U30" s="1070"/>
      <c r="V30" s="1070">
        <v>19</v>
      </c>
      <c r="W30" s="1070"/>
      <c r="X30" s="1070"/>
      <c r="Y30" s="1070"/>
      <c r="Z30" s="1070"/>
      <c r="AA30" s="1070">
        <v>0</v>
      </c>
      <c r="AB30" s="1070"/>
      <c r="AC30" s="1070"/>
      <c r="AD30" s="1070"/>
      <c r="AE30" s="1071"/>
      <c r="AF30" s="1045" t="s">
        <v>378</v>
      </c>
      <c r="AG30" s="1046"/>
      <c r="AH30" s="1046"/>
      <c r="AI30" s="1046"/>
      <c r="AJ30" s="1047"/>
      <c r="AK30" s="1006">
        <v>12</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535</v>
      </c>
      <c r="C31" s="1064"/>
      <c r="D31" s="1064"/>
      <c r="E31" s="1064"/>
      <c r="F31" s="1064"/>
      <c r="G31" s="1064"/>
      <c r="H31" s="1064"/>
      <c r="I31" s="1064"/>
      <c r="J31" s="1064"/>
      <c r="K31" s="1064"/>
      <c r="L31" s="1064"/>
      <c r="M31" s="1064"/>
      <c r="N31" s="1064"/>
      <c r="O31" s="1064"/>
      <c r="P31" s="1065"/>
      <c r="Q31" s="1069">
        <v>80</v>
      </c>
      <c r="R31" s="1070"/>
      <c r="S31" s="1070"/>
      <c r="T31" s="1070"/>
      <c r="U31" s="1070"/>
      <c r="V31" s="1070">
        <v>80</v>
      </c>
      <c r="W31" s="1070"/>
      <c r="X31" s="1070"/>
      <c r="Y31" s="1070"/>
      <c r="Z31" s="1070"/>
      <c r="AA31" s="1070">
        <v>0</v>
      </c>
      <c r="AB31" s="1070"/>
      <c r="AC31" s="1070"/>
      <c r="AD31" s="1070"/>
      <c r="AE31" s="1071"/>
      <c r="AF31" s="1045" t="s">
        <v>537</v>
      </c>
      <c r="AG31" s="1046"/>
      <c r="AH31" s="1046"/>
      <c r="AI31" s="1046"/>
      <c r="AJ31" s="1047"/>
      <c r="AK31" s="1006">
        <v>19</v>
      </c>
      <c r="AL31" s="997"/>
      <c r="AM31" s="997"/>
      <c r="AN31" s="997"/>
      <c r="AO31" s="997"/>
      <c r="AP31" s="997">
        <v>285</v>
      </c>
      <c r="AQ31" s="997"/>
      <c r="AR31" s="997"/>
      <c r="AS31" s="997"/>
      <c r="AT31" s="997"/>
      <c r="AU31" s="997">
        <v>207</v>
      </c>
      <c r="AV31" s="997"/>
      <c r="AW31" s="997"/>
      <c r="AX31" s="997"/>
      <c r="AY31" s="997"/>
      <c r="AZ31" s="1068" t="s">
        <v>537</v>
      </c>
      <c r="BA31" s="1068"/>
      <c r="BB31" s="1068"/>
      <c r="BC31" s="1068"/>
      <c r="BD31" s="1068"/>
      <c r="BE31" s="1058" t="s">
        <v>538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536</v>
      </c>
      <c r="C32" s="1064"/>
      <c r="D32" s="1064"/>
      <c r="E32" s="1064"/>
      <c r="F32" s="1064"/>
      <c r="G32" s="1064"/>
      <c r="H32" s="1064"/>
      <c r="I32" s="1064"/>
      <c r="J32" s="1064"/>
      <c r="K32" s="1064"/>
      <c r="L32" s="1064"/>
      <c r="M32" s="1064"/>
      <c r="N32" s="1064"/>
      <c r="O32" s="1064"/>
      <c r="P32" s="1065"/>
      <c r="Q32" s="1069">
        <v>69</v>
      </c>
      <c r="R32" s="1070"/>
      <c r="S32" s="1070"/>
      <c r="T32" s="1070"/>
      <c r="U32" s="1070"/>
      <c r="V32" s="1070">
        <v>69</v>
      </c>
      <c r="W32" s="1070"/>
      <c r="X32" s="1070"/>
      <c r="Y32" s="1070"/>
      <c r="Z32" s="1070"/>
      <c r="AA32" s="1070">
        <v>0</v>
      </c>
      <c r="AB32" s="1070"/>
      <c r="AC32" s="1070"/>
      <c r="AD32" s="1070"/>
      <c r="AE32" s="1071"/>
      <c r="AF32" s="1045" t="s">
        <v>537</v>
      </c>
      <c r="AG32" s="1046"/>
      <c r="AH32" s="1046"/>
      <c r="AI32" s="1046"/>
      <c r="AJ32" s="1047"/>
      <c r="AK32" s="1006">
        <v>55</v>
      </c>
      <c r="AL32" s="997"/>
      <c r="AM32" s="997"/>
      <c r="AN32" s="997"/>
      <c r="AO32" s="997"/>
      <c r="AP32" s="997">
        <v>573</v>
      </c>
      <c r="AQ32" s="997"/>
      <c r="AR32" s="997"/>
      <c r="AS32" s="997"/>
      <c r="AT32" s="997"/>
      <c r="AU32" s="997">
        <v>470</v>
      </c>
      <c r="AV32" s="997"/>
      <c r="AW32" s="997"/>
      <c r="AX32" s="997"/>
      <c r="AY32" s="997"/>
      <c r="AZ32" s="1068" t="s">
        <v>537</v>
      </c>
      <c r="BA32" s="1068"/>
      <c r="BB32" s="1068"/>
      <c r="BC32" s="1068"/>
      <c r="BD32" s="1068"/>
      <c r="BE32" s="1058" t="s">
        <v>538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t="s">
        <v>109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1113</v>
      </c>
      <c r="R68" s="1008"/>
      <c r="S68" s="1008"/>
      <c r="T68" s="1008"/>
      <c r="U68" s="1008"/>
      <c r="V68" s="1008">
        <v>1108</v>
      </c>
      <c r="W68" s="1008"/>
      <c r="X68" s="1008"/>
      <c r="Y68" s="1008"/>
      <c r="Z68" s="1008"/>
      <c r="AA68" s="1008">
        <v>5</v>
      </c>
      <c r="AB68" s="1008"/>
      <c r="AC68" s="1008"/>
      <c r="AD68" s="1008"/>
      <c r="AE68" s="1008"/>
      <c r="AF68" s="1008">
        <v>3</v>
      </c>
      <c r="AG68" s="1008"/>
      <c r="AH68" s="1008"/>
      <c r="AI68" s="1008"/>
      <c r="AJ68" s="1008"/>
      <c r="AK68" s="1008">
        <v>2</v>
      </c>
      <c r="AL68" s="1008"/>
      <c r="AM68" s="1008"/>
      <c r="AN68" s="1008"/>
      <c r="AO68" s="1008"/>
      <c r="AP68" s="1008">
        <v>438</v>
      </c>
      <c r="AQ68" s="1008"/>
      <c r="AR68" s="1008"/>
      <c r="AS68" s="1008"/>
      <c r="AT68" s="1008"/>
      <c r="AU68" s="1008">
        <v>17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3373</v>
      </c>
      <c r="R69" s="997"/>
      <c r="S69" s="997"/>
      <c r="T69" s="997"/>
      <c r="U69" s="997"/>
      <c r="V69" s="997">
        <v>3328</v>
      </c>
      <c r="W69" s="997"/>
      <c r="X69" s="997"/>
      <c r="Y69" s="997"/>
      <c r="Z69" s="997"/>
      <c r="AA69" s="997">
        <v>44</v>
      </c>
      <c r="AB69" s="997"/>
      <c r="AC69" s="997"/>
      <c r="AD69" s="997"/>
      <c r="AE69" s="997"/>
      <c r="AF69" s="997">
        <v>44</v>
      </c>
      <c r="AG69" s="997"/>
      <c r="AH69" s="997"/>
      <c r="AI69" s="997"/>
      <c r="AJ69" s="997"/>
      <c r="AK69" s="997">
        <v>497</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3150</v>
      </c>
      <c r="R70" s="997"/>
      <c r="S70" s="997"/>
      <c r="T70" s="997"/>
      <c r="U70" s="997"/>
      <c r="V70" s="997">
        <v>3158</v>
      </c>
      <c r="W70" s="997"/>
      <c r="X70" s="997"/>
      <c r="Y70" s="997"/>
      <c r="Z70" s="997"/>
      <c r="AA70" s="997">
        <v>-9</v>
      </c>
      <c r="AB70" s="997"/>
      <c r="AC70" s="997"/>
      <c r="AD70" s="997"/>
      <c r="AE70" s="997"/>
      <c r="AF70" s="997">
        <v>750</v>
      </c>
      <c r="AG70" s="997"/>
      <c r="AH70" s="997"/>
      <c r="AI70" s="997"/>
      <c r="AJ70" s="997"/>
      <c r="AK70" s="997">
        <v>766</v>
      </c>
      <c r="AL70" s="997"/>
      <c r="AM70" s="997"/>
      <c r="AN70" s="997"/>
      <c r="AO70" s="997"/>
      <c r="AP70" s="997">
        <v>1224</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773</v>
      </c>
      <c r="R71" s="997"/>
      <c r="S71" s="997"/>
      <c r="T71" s="997"/>
      <c r="U71" s="997"/>
      <c r="V71" s="997">
        <v>808</v>
      </c>
      <c r="W71" s="997"/>
      <c r="X71" s="997"/>
      <c r="Y71" s="997"/>
      <c r="Z71" s="997"/>
      <c r="AA71" s="997">
        <v>-35</v>
      </c>
      <c r="AB71" s="997"/>
      <c r="AC71" s="997"/>
      <c r="AD71" s="997"/>
      <c r="AE71" s="997"/>
      <c r="AF71" s="997">
        <v>101</v>
      </c>
      <c r="AG71" s="997"/>
      <c r="AH71" s="997"/>
      <c r="AI71" s="997"/>
      <c r="AJ71" s="997"/>
      <c r="AK71" s="997">
        <v>181</v>
      </c>
      <c r="AL71" s="997"/>
      <c r="AM71" s="997"/>
      <c r="AN71" s="997"/>
      <c r="AO71" s="997"/>
      <c r="AP71" s="997">
        <v>528</v>
      </c>
      <c r="AQ71" s="997"/>
      <c r="AR71" s="997"/>
      <c r="AS71" s="997"/>
      <c r="AT71" s="997"/>
      <c r="AU71" s="997">
        <v>14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688</v>
      </c>
      <c r="R72" s="997"/>
      <c r="S72" s="997"/>
      <c r="T72" s="997"/>
      <c r="U72" s="997"/>
      <c r="V72" s="997">
        <v>664</v>
      </c>
      <c r="W72" s="997"/>
      <c r="X72" s="997"/>
      <c r="Y72" s="997"/>
      <c r="Z72" s="997"/>
      <c r="AA72" s="997">
        <v>24</v>
      </c>
      <c r="AB72" s="997"/>
      <c r="AC72" s="997"/>
      <c r="AD72" s="997"/>
      <c r="AE72" s="997"/>
      <c r="AF72" s="997">
        <v>24</v>
      </c>
      <c r="AG72" s="997"/>
      <c r="AH72" s="997"/>
      <c r="AI72" s="997"/>
      <c r="AJ72" s="997"/>
      <c r="AK72" s="997" t="s">
        <v>537</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6319</v>
      </c>
      <c r="R73" s="997"/>
      <c r="S73" s="997"/>
      <c r="T73" s="997"/>
      <c r="U73" s="997"/>
      <c r="V73" s="997">
        <v>6265</v>
      </c>
      <c r="W73" s="997"/>
      <c r="X73" s="997"/>
      <c r="Y73" s="997"/>
      <c r="Z73" s="997"/>
      <c r="AA73" s="997">
        <v>54</v>
      </c>
      <c r="AB73" s="997"/>
      <c r="AC73" s="997"/>
      <c r="AD73" s="997"/>
      <c r="AE73" s="997"/>
      <c r="AF73" s="997">
        <v>54</v>
      </c>
      <c r="AG73" s="997"/>
      <c r="AH73" s="997"/>
      <c r="AI73" s="997"/>
      <c r="AJ73" s="997"/>
      <c r="AK73" s="997">
        <v>13</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282</v>
      </c>
      <c r="R74" s="997"/>
      <c r="S74" s="997"/>
      <c r="T74" s="997"/>
      <c r="U74" s="997"/>
      <c r="V74" s="997">
        <v>266</v>
      </c>
      <c r="W74" s="997"/>
      <c r="X74" s="997"/>
      <c r="Y74" s="997"/>
      <c r="Z74" s="997"/>
      <c r="AA74" s="997">
        <v>16</v>
      </c>
      <c r="AB74" s="997"/>
      <c r="AC74" s="997"/>
      <c r="AD74" s="997"/>
      <c r="AE74" s="997"/>
      <c r="AF74" s="997">
        <v>16</v>
      </c>
      <c r="AG74" s="997"/>
      <c r="AH74" s="997"/>
      <c r="AI74" s="997"/>
      <c r="AJ74" s="997"/>
      <c r="AK74" s="997">
        <v>30</v>
      </c>
      <c r="AL74" s="997"/>
      <c r="AM74" s="997"/>
      <c r="AN74" s="997"/>
      <c r="AO74" s="997"/>
      <c r="AP74" s="997" t="s">
        <v>537</v>
      </c>
      <c r="AQ74" s="997"/>
      <c r="AR74" s="997"/>
      <c r="AS74" s="997"/>
      <c r="AT74" s="997"/>
      <c r="AU74" s="997" t="s">
        <v>537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108958</v>
      </c>
      <c r="R75" s="1005"/>
      <c r="S75" s="1005"/>
      <c r="T75" s="1005"/>
      <c r="U75" s="1006"/>
      <c r="V75" s="1007">
        <v>106505</v>
      </c>
      <c r="W75" s="1005"/>
      <c r="X75" s="1005"/>
      <c r="Y75" s="1005"/>
      <c r="Z75" s="1006"/>
      <c r="AA75" s="1007">
        <v>2453</v>
      </c>
      <c r="AB75" s="1005"/>
      <c r="AC75" s="1005"/>
      <c r="AD75" s="1005"/>
      <c r="AE75" s="1006"/>
      <c r="AF75" s="1007">
        <v>2453</v>
      </c>
      <c r="AG75" s="1005"/>
      <c r="AH75" s="1005"/>
      <c r="AI75" s="1005"/>
      <c r="AJ75" s="1006"/>
      <c r="AK75" s="1007">
        <v>117</v>
      </c>
      <c r="AL75" s="1005"/>
      <c r="AM75" s="1005"/>
      <c r="AN75" s="1005"/>
      <c r="AO75" s="1006"/>
      <c r="AP75" s="1007" t="s">
        <v>537</v>
      </c>
      <c r="AQ75" s="1005"/>
      <c r="AR75" s="1005"/>
      <c r="AS75" s="1005"/>
      <c r="AT75" s="1006"/>
      <c r="AU75" s="1007" t="s">
        <v>537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191714</v>
      </c>
      <c r="AB110" s="903"/>
      <c r="AC110" s="903"/>
      <c r="AD110" s="903"/>
      <c r="AE110" s="904"/>
      <c r="AF110" s="905">
        <v>184554</v>
      </c>
      <c r="AG110" s="903"/>
      <c r="AH110" s="903"/>
      <c r="AI110" s="903"/>
      <c r="AJ110" s="904"/>
      <c r="AK110" s="905">
        <v>172867</v>
      </c>
      <c r="AL110" s="903"/>
      <c r="AM110" s="903"/>
      <c r="AN110" s="903"/>
      <c r="AO110" s="904"/>
      <c r="AP110" s="906">
        <v>29.3</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1535727</v>
      </c>
      <c r="BR110" s="830"/>
      <c r="BS110" s="830"/>
      <c r="BT110" s="830"/>
      <c r="BU110" s="830"/>
      <c r="BV110" s="830">
        <v>2103361</v>
      </c>
      <c r="BW110" s="830"/>
      <c r="BX110" s="830"/>
      <c r="BY110" s="830"/>
      <c r="BZ110" s="830"/>
      <c r="CA110" s="830">
        <v>2198093</v>
      </c>
      <c r="CB110" s="830"/>
      <c r="CC110" s="830"/>
      <c r="CD110" s="830"/>
      <c r="CE110" s="830"/>
      <c r="CF110" s="891">
        <v>373</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752817</v>
      </c>
      <c r="BR112" s="801"/>
      <c r="BS112" s="801"/>
      <c r="BT112" s="801"/>
      <c r="BU112" s="801"/>
      <c r="BV112" s="801">
        <v>721016</v>
      </c>
      <c r="BW112" s="801"/>
      <c r="BX112" s="801"/>
      <c r="BY112" s="801"/>
      <c r="BZ112" s="801"/>
      <c r="CA112" s="801">
        <v>677454</v>
      </c>
      <c r="CB112" s="801"/>
      <c r="CC112" s="801"/>
      <c r="CD112" s="801"/>
      <c r="CE112" s="801"/>
      <c r="CF112" s="878">
        <v>114.9</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67233</v>
      </c>
      <c r="AB113" s="939"/>
      <c r="AC113" s="939"/>
      <c r="AD113" s="939"/>
      <c r="AE113" s="940"/>
      <c r="AF113" s="941">
        <v>62319</v>
      </c>
      <c r="AG113" s="939"/>
      <c r="AH113" s="939"/>
      <c r="AI113" s="939"/>
      <c r="AJ113" s="940"/>
      <c r="AK113" s="941">
        <v>59631</v>
      </c>
      <c r="AL113" s="939"/>
      <c r="AM113" s="939"/>
      <c r="AN113" s="939"/>
      <c r="AO113" s="940"/>
      <c r="AP113" s="942">
        <v>10.1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32419</v>
      </c>
      <c r="BR113" s="801"/>
      <c r="BS113" s="801"/>
      <c r="BT113" s="801"/>
      <c r="BU113" s="801"/>
      <c r="BV113" s="801">
        <v>31937</v>
      </c>
      <c r="BW113" s="801"/>
      <c r="BX113" s="801"/>
      <c r="BY113" s="801"/>
      <c r="BZ113" s="801"/>
      <c r="CA113" s="801">
        <v>31115</v>
      </c>
      <c r="CB113" s="801"/>
      <c r="CC113" s="801"/>
      <c r="CD113" s="801"/>
      <c r="CE113" s="801"/>
      <c r="CF113" s="878">
        <v>5.3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1704</v>
      </c>
      <c r="AB114" s="814"/>
      <c r="AC114" s="814"/>
      <c r="AD114" s="814"/>
      <c r="AE114" s="815"/>
      <c r="AF114" s="816">
        <v>1431</v>
      </c>
      <c r="AG114" s="814"/>
      <c r="AH114" s="814"/>
      <c r="AI114" s="814"/>
      <c r="AJ114" s="815"/>
      <c r="AK114" s="816">
        <v>1731</v>
      </c>
      <c r="AL114" s="814"/>
      <c r="AM114" s="814"/>
      <c r="AN114" s="814"/>
      <c r="AO114" s="815"/>
      <c r="AP114" s="784">
        <v>0.3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197657</v>
      </c>
      <c r="BR114" s="801"/>
      <c r="BS114" s="801"/>
      <c r="BT114" s="801"/>
      <c r="BU114" s="801"/>
      <c r="BV114" s="801">
        <v>208639</v>
      </c>
      <c r="BW114" s="801"/>
      <c r="BX114" s="801"/>
      <c r="BY114" s="801"/>
      <c r="BZ114" s="801"/>
      <c r="CA114" s="801">
        <v>169236</v>
      </c>
      <c r="CB114" s="801"/>
      <c r="CC114" s="801"/>
      <c r="CD114" s="801"/>
      <c r="CE114" s="801"/>
      <c r="CF114" s="878">
        <v>28.7</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260651</v>
      </c>
      <c r="AB117" s="925"/>
      <c r="AC117" s="925"/>
      <c r="AD117" s="925"/>
      <c r="AE117" s="926"/>
      <c r="AF117" s="928">
        <v>248304</v>
      </c>
      <c r="AG117" s="925"/>
      <c r="AH117" s="925"/>
      <c r="AI117" s="925"/>
      <c r="AJ117" s="926"/>
      <c r="AK117" s="928">
        <v>234229</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410</v>
      </c>
      <c r="BR117" s="888"/>
      <c r="BS117" s="888"/>
      <c r="BT117" s="888"/>
      <c r="BU117" s="888"/>
      <c r="BV117" s="888" t="s">
        <v>410</v>
      </c>
      <c r="BW117" s="888"/>
      <c r="BX117" s="888"/>
      <c r="BY117" s="888"/>
      <c r="BZ117" s="888"/>
      <c r="CA117" s="888" t="s">
        <v>410</v>
      </c>
      <c r="CB117" s="888"/>
      <c r="CC117" s="888"/>
      <c r="CD117" s="888"/>
      <c r="CE117" s="888"/>
      <c r="CF117" s="878" t="s">
        <v>410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410</v>
      </c>
      <c r="DH117" s="814"/>
      <c r="DI117" s="814"/>
      <c r="DJ117" s="814"/>
      <c r="DK117" s="815"/>
      <c r="DL117" s="816" t="s">
        <v>410</v>
      </c>
      <c r="DM117" s="814"/>
      <c r="DN117" s="814"/>
      <c r="DO117" s="814"/>
      <c r="DP117" s="815"/>
      <c r="DQ117" s="816" t="s">
        <v>410</v>
      </c>
      <c r="DR117" s="814"/>
      <c r="DS117" s="814"/>
      <c r="DT117" s="814"/>
      <c r="DU117" s="815"/>
      <c r="DV117" s="784" t="s">
        <v>410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432</v>
      </c>
      <c r="BP118" s="868"/>
      <c r="BQ118" s="887">
        <v>2518620</v>
      </c>
      <c r="BR118" s="888"/>
      <c r="BS118" s="888"/>
      <c r="BT118" s="888"/>
      <c r="BU118" s="888"/>
      <c r="BV118" s="888">
        <v>3064953</v>
      </c>
      <c r="BW118" s="888"/>
      <c r="BX118" s="888"/>
      <c r="BY118" s="888"/>
      <c r="BZ118" s="888"/>
      <c r="CA118" s="888">
        <v>3075898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979767</v>
      </c>
      <c r="BR119" s="830"/>
      <c r="BS119" s="830"/>
      <c r="BT119" s="830"/>
      <c r="BU119" s="830"/>
      <c r="BV119" s="830">
        <v>1008682</v>
      </c>
      <c r="BW119" s="830"/>
      <c r="BX119" s="830"/>
      <c r="BY119" s="830"/>
      <c r="BZ119" s="830"/>
      <c r="CA119" s="830">
        <v>1033160</v>
      </c>
      <c r="CB119" s="830"/>
      <c r="CC119" s="830"/>
      <c r="CD119" s="830"/>
      <c r="CE119" s="830"/>
      <c r="CF119" s="891">
        <v>175.3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84467</v>
      </c>
      <c r="BR120" s="801"/>
      <c r="BS120" s="801"/>
      <c r="BT120" s="801"/>
      <c r="BU120" s="801"/>
      <c r="BV120" s="801">
        <v>72837</v>
      </c>
      <c r="BW120" s="801"/>
      <c r="BX120" s="801"/>
      <c r="BY120" s="801"/>
      <c r="BZ120" s="801"/>
      <c r="CA120" s="801">
        <v>103980</v>
      </c>
      <c r="CB120" s="801"/>
      <c r="CC120" s="801"/>
      <c r="CD120" s="801"/>
      <c r="CE120" s="801"/>
      <c r="CF120" s="878">
        <v>17.600000000000001</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547855</v>
      </c>
      <c r="DH120" s="830"/>
      <c r="DI120" s="830"/>
      <c r="DJ120" s="830"/>
      <c r="DK120" s="830"/>
      <c r="DL120" s="830">
        <v>511123</v>
      </c>
      <c r="DM120" s="830"/>
      <c r="DN120" s="830"/>
      <c r="DO120" s="830"/>
      <c r="DP120" s="830"/>
      <c r="DQ120" s="830">
        <v>470396</v>
      </c>
      <c r="DR120" s="830"/>
      <c r="DS120" s="830"/>
      <c r="DT120" s="830"/>
      <c r="DU120" s="830"/>
      <c r="DV120" s="831">
        <v>79.8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1469059</v>
      </c>
      <c r="BR121" s="888"/>
      <c r="BS121" s="888"/>
      <c r="BT121" s="888"/>
      <c r="BU121" s="888"/>
      <c r="BV121" s="888">
        <v>1891560</v>
      </c>
      <c r="BW121" s="888"/>
      <c r="BX121" s="888"/>
      <c r="BY121" s="888"/>
      <c r="BZ121" s="888"/>
      <c r="CA121" s="888">
        <v>1922574</v>
      </c>
      <c r="CB121" s="888"/>
      <c r="CC121" s="888"/>
      <c r="CD121" s="888"/>
      <c r="CE121" s="888"/>
      <c r="CF121" s="889">
        <v>326.2</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204962</v>
      </c>
      <c r="DH121" s="801"/>
      <c r="DI121" s="801"/>
      <c r="DJ121" s="801"/>
      <c r="DK121" s="801"/>
      <c r="DL121" s="801">
        <v>209893</v>
      </c>
      <c r="DM121" s="801"/>
      <c r="DN121" s="801"/>
      <c r="DO121" s="801"/>
      <c r="DP121" s="801"/>
      <c r="DQ121" s="801">
        <v>207058</v>
      </c>
      <c r="DR121" s="801"/>
      <c r="DS121" s="801"/>
      <c r="DT121" s="801"/>
      <c r="DU121" s="801"/>
      <c r="DV121" s="853">
        <v>35.1</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2533293</v>
      </c>
      <c r="BR122" s="870"/>
      <c r="BS122" s="870"/>
      <c r="BT122" s="870"/>
      <c r="BU122" s="870"/>
      <c r="BV122" s="870">
        <v>2973079</v>
      </c>
      <c r="BW122" s="870"/>
      <c r="BX122" s="870"/>
      <c r="BY122" s="870"/>
      <c r="BZ122" s="870"/>
      <c r="CA122" s="870">
        <v>3059714</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v>16.399999999999999</v>
      </c>
      <c r="BW123" s="862"/>
      <c r="BX123" s="862"/>
      <c r="BY123" s="862"/>
      <c r="BZ123" s="862"/>
      <c r="CA123" s="862">
        <v>2.7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13777</v>
      </c>
      <c r="AB128" s="754"/>
      <c r="AC128" s="754"/>
      <c r="AD128" s="754"/>
      <c r="AE128" s="755"/>
      <c r="AF128" s="756">
        <v>16411</v>
      </c>
      <c r="AG128" s="754"/>
      <c r="AH128" s="754"/>
      <c r="AI128" s="754"/>
      <c r="AJ128" s="755"/>
      <c r="AK128" s="756">
        <v>14707</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739737</v>
      </c>
      <c r="AB129" s="814"/>
      <c r="AC129" s="814"/>
      <c r="AD129" s="814"/>
      <c r="AE129" s="815"/>
      <c r="AF129" s="816">
        <v>717500</v>
      </c>
      <c r="AG129" s="814"/>
      <c r="AH129" s="814"/>
      <c r="AI129" s="814"/>
      <c r="AJ129" s="815"/>
      <c r="AK129" s="816">
        <v>741212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167939</v>
      </c>
      <c r="AB130" s="814"/>
      <c r="AC130" s="814"/>
      <c r="AD130" s="814"/>
      <c r="AE130" s="815"/>
      <c r="AF130" s="816">
        <v>160584</v>
      </c>
      <c r="AG130" s="814"/>
      <c r="AH130" s="814"/>
      <c r="AI130" s="814"/>
      <c r="AJ130" s="815"/>
      <c r="AK130" s="816">
        <v>151840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2.7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571798</v>
      </c>
      <c r="AB131" s="747"/>
      <c r="AC131" s="747"/>
      <c r="AD131" s="747"/>
      <c r="AE131" s="748"/>
      <c r="AF131" s="749">
        <v>556916</v>
      </c>
      <c r="AG131" s="747"/>
      <c r="AH131" s="747"/>
      <c r="AI131" s="747"/>
      <c r="AJ131" s="748"/>
      <c r="AK131" s="749">
        <v>589372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13.804700260000001</v>
      </c>
      <c r="AB132" s="770"/>
      <c r="AC132" s="770"/>
      <c r="AD132" s="770"/>
      <c r="AE132" s="771"/>
      <c r="AF132" s="772">
        <v>12.80426492</v>
      </c>
      <c r="AG132" s="770"/>
      <c r="AH132" s="770"/>
      <c r="AI132" s="770"/>
      <c r="AJ132" s="771"/>
      <c r="AK132" s="772">
        <v>11.483748800000001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14.5</v>
      </c>
      <c r="AB133" s="779"/>
      <c r="AC133" s="779"/>
      <c r="AD133" s="779"/>
      <c r="AE133" s="780"/>
      <c r="AF133" s="778">
        <v>13.7</v>
      </c>
      <c r="AG133" s="779"/>
      <c r="AH133" s="779"/>
      <c r="AI133" s="779"/>
      <c r="AJ133" s="780"/>
      <c r="AK133" s="778">
        <v>12.6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281422</v>
      </c>
      <c r="L9" s="264">
        <v>475375</v>
      </c>
      <c r="M9" s="265">
        <v>187155</v>
      </c>
      <c r="N9" s="266">
        <v>154</v>
      </c>
    </row>
    <row r="10" spans="1:16">
      <c r="A10" s="248"/>
      <c r="B10" s="244"/>
      <c r="C10" s="244"/>
      <c r="D10" s="244"/>
      <c r="E10" s="244"/>
      <c r="F10" s="244"/>
      <c r="G10" s="1163" t="s">
        <v>479</v>
      </c>
      <c r="H10" s="1164"/>
      <c r="I10" s="1164"/>
      <c r="J10" s="1165"/>
      <c r="K10" s="267">
        <v>28964</v>
      </c>
      <c r="L10" s="268">
        <v>48926</v>
      </c>
      <c r="M10" s="269">
        <v>20525</v>
      </c>
      <c r="N10" s="270">
        <v>138.4</v>
      </c>
    </row>
    <row r="11" spans="1:16" ht="13.5" customHeight="1">
      <c r="A11" s="248"/>
      <c r="B11" s="244"/>
      <c r="C11" s="244"/>
      <c r="D11" s="244"/>
      <c r="E11" s="244"/>
      <c r="F11" s="244"/>
      <c r="G11" s="1163" t="s">
        <v>480</v>
      </c>
      <c r="H11" s="1164"/>
      <c r="I11" s="1164"/>
      <c r="J11" s="1165"/>
      <c r="K11" s="267">
        <v>27098</v>
      </c>
      <c r="L11" s="268">
        <v>45774</v>
      </c>
      <c r="M11" s="269">
        <v>27959</v>
      </c>
      <c r="N11" s="270">
        <v>63.7</v>
      </c>
    </row>
    <row r="12" spans="1:16" ht="13.5" customHeight="1">
      <c r="A12" s="248"/>
      <c r="B12" s="244"/>
      <c r="C12" s="244"/>
      <c r="D12" s="244"/>
      <c r="E12" s="244"/>
      <c r="F12" s="244"/>
      <c r="G12" s="1163" t="s">
        <v>481</v>
      </c>
      <c r="H12" s="1164"/>
      <c r="I12" s="1164"/>
      <c r="J12" s="1165"/>
      <c r="K12" s="267" t="s">
        <v>482</v>
      </c>
      <c r="L12" s="268" t="s">
        <v>482</v>
      </c>
      <c r="M12" s="269">
        <v>2910</v>
      </c>
      <c r="N12" s="270" t="s">
        <v>482</v>
      </c>
    </row>
    <row r="13" spans="1:16" ht="13.5" customHeight="1">
      <c r="A13" s="248"/>
      <c r="B13" s="244"/>
      <c r="C13" s="244"/>
      <c r="D13" s="244"/>
      <c r="E13" s="244"/>
      <c r="F13" s="244"/>
      <c r="G13" s="1163" t="s">
        <v>483</v>
      </c>
      <c r="H13" s="1164"/>
      <c r="I13" s="1164"/>
      <c r="J13" s="1165"/>
      <c r="K13" s="267" t="s">
        <v>482</v>
      </c>
      <c r="L13" s="268" t="s">
        <v>482</v>
      </c>
      <c r="M13" s="269" t="s">
        <v>482</v>
      </c>
      <c r="N13" s="270" t="s">
        <v>482</v>
      </c>
    </row>
    <row r="14" spans="1:16" ht="13.5" customHeight="1">
      <c r="A14" s="248"/>
      <c r="B14" s="244"/>
      <c r="C14" s="244"/>
      <c r="D14" s="244"/>
      <c r="E14" s="244"/>
      <c r="F14" s="244"/>
      <c r="G14" s="1163" t="s">
        <v>484</v>
      </c>
      <c r="H14" s="1164"/>
      <c r="I14" s="1164"/>
      <c r="J14" s="1165"/>
      <c r="K14" s="267">
        <v>11242</v>
      </c>
      <c r="L14" s="268">
        <v>18990</v>
      </c>
      <c r="M14" s="269">
        <v>9160</v>
      </c>
      <c r="N14" s="270">
        <v>107.3</v>
      </c>
    </row>
    <row r="15" spans="1:16" ht="13.5" customHeight="1">
      <c r="A15" s="248"/>
      <c r="B15" s="244"/>
      <c r="C15" s="244"/>
      <c r="D15" s="244"/>
      <c r="E15" s="244"/>
      <c r="F15" s="244"/>
      <c r="G15" s="1163" t="s">
        <v>485</v>
      </c>
      <c r="H15" s="1164"/>
      <c r="I15" s="1164"/>
      <c r="J15" s="1165"/>
      <c r="K15" s="267">
        <v>4501</v>
      </c>
      <c r="L15" s="268">
        <v>7603</v>
      </c>
      <c r="M15" s="269">
        <v>4580</v>
      </c>
      <c r="N15" s="270">
        <v>66</v>
      </c>
    </row>
    <row r="16" spans="1:16">
      <c r="A16" s="248"/>
      <c r="B16" s="244"/>
      <c r="C16" s="244"/>
      <c r="D16" s="244"/>
      <c r="E16" s="244"/>
      <c r="F16" s="244"/>
      <c r="G16" s="1166" t="s">
        <v>486</v>
      </c>
      <c r="H16" s="1167"/>
      <c r="I16" s="1167"/>
      <c r="J16" s="1168"/>
      <c r="K16" s="268">
        <v>-26493</v>
      </c>
      <c r="L16" s="268">
        <v>-44752</v>
      </c>
      <c r="M16" s="269">
        <v>-19254</v>
      </c>
      <c r="N16" s="270">
        <v>132.4</v>
      </c>
    </row>
    <row r="17" spans="1:16">
      <c r="A17" s="248"/>
      <c r="B17" s="244"/>
      <c r="C17" s="244"/>
      <c r="D17" s="244"/>
      <c r="E17" s="244"/>
      <c r="F17" s="244"/>
      <c r="G17" s="1166" t="s">
        <v>168</v>
      </c>
      <c r="H17" s="1167"/>
      <c r="I17" s="1167"/>
      <c r="J17" s="1168"/>
      <c r="K17" s="268">
        <v>326734</v>
      </c>
      <c r="L17" s="268">
        <v>551916</v>
      </c>
      <c r="M17" s="269">
        <v>233033</v>
      </c>
      <c r="N17" s="270">
        <v>136.80000000000001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54.05</v>
      </c>
      <c r="L21" s="281">
        <v>21.21</v>
      </c>
      <c r="M21" s="282">
        <v>32.840000000000003</v>
      </c>
      <c r="N21" s="249"/>
      <c r="O21" s="283"/>
      <c r="P21" s="279"/>
    </row>
    <row r="22" spans="1:16" s="284" customFormat="1">
      <c r="A22" s="279"/>
      <c r="B22" s="249"/>
      <c r="C22" s="249"/>
      <c r="D22" s="249"/>
      <c r="E22" s="249"/>
      <c r="F22" s="249"/>
      <c r="G22" s="1160" t="s">
        <v>492</v>
      </c>
      <c r="H22" s="1161"/>
      <c r="I22" s="1161"/>
      <c r="J22" s="1162"/>
      <c r="K22" s="285">
        <v>96.2</v>
      </c>
      <c r="L22" s="286">
        <v>95.4</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172867</v>
      </c>
      <c r="L32" s="294">
        <v>292005</v>
      </c>
      <c r="M32" s="295">
        <v>137219</v>
      </c>
      <c r="N32" s="296">
        <v>112.8</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4</v>
      </c>
      <c r="N34" s="296" t="s">
        <v>482</v>
      </c>
    </row>
    <row r="35" spans="1:16" ht="27" customHeight="1">
      <c r="A35" s="248"/>
      <c r="B35" s="244"/>
      <c r="C35" s="244"/>
      <c r="D35" s="244"/>
      <c r="E35" s="244"/>
      <c r="F35" s="244"/>
      <c r="G35" s="1151" t="s">
        <v>499</v>
      </c>
      <c r="H35" s="1152"/>
      <c r="I35" s="1152"/>
      <c r="J35" s="1153"/>
      <c r="K35" s="294">
        <v>59631</v>
      </c>
      <c r="L35" s="294">
        <v>100728</v>
      </c>
      <c r="M35" s="295">
        <v>30414</v>
      </c>
      <c r="N35" s="296">
        <v>231.2</v>
      </c>
    </row>
    <row r="36" spans="1:16" ht="27" customHeight="1">
      <c r="A36" s="248"/>
      <c r="B36" s="244"/>
      <c r="C36" s="244"/>
      <c r="D36" s="244"/>
      <c r="E36" s="244"/>
      <c r="F36" s="244"/>
      <c r="G36" s="1151" t="s">
        <v>500</v>
      </c>
      <c r="H36" s="1152"/>
      <c r="I36" s="1152"/>
      <c r="J36" s="1153"/>
      <c r="K36" s="294">
        <v>1731</v>
      </c>
      <c r="L36" s="294">
        <v>2924</v>
      </c>
      <c r="M36" s="295">
        <v>5195</v>
      </c>
      <c r="N36" s="296">
        <v>-43.7</v>
      </c>
    </row>
    <row r="37" spans="1:16" ht="13.5" customHeight="1">
      <c r="A37" s="248"/>
      <c r="B37" s="244"/>
      <c r="C37" s="244"/>
      <c r="D37" s="244"/>
      <c r="E37" s="244"/>
      <c r="F37" s="244"/>
      <c r="G37" s="1151" t="s">
        <v>501</v>
      </c>
      <c r="H37" s="1152"/>
      <c r="I37" s="1152"/>
      <c r="J37" s="1153"/>
      <c r="K37" s="294" t="s">
        <v>482</v>
      </c>
      <c r="L37" s="294" t="s">
        <v>482</v>
      </c>
      <c r="M37" s="295">
        <v>2257</v>
      </c>
      <c r="N37" s="296" t="s">
        <v>482</v>
      </c>
    </row>
    <row r="38" spans="1:16" ht="27" customHeight="1">
      <c r="A38" s="248"/>
      <c r="B38" s="244"/>
      <c r="C38" s="244"/>
      <c r="D38" s="244"/>
      <c r="E38" s="244"/>
      <c r="F38" s="244"/>
      <c r="G38" s="1154" t="s">
        <v>502</v>
      </c>
      <c r="H38" s="1155"/>
      <c r="I38" s="1155"/>
      <c r="J38" s="1156"/>
      <c r="K38" s="297" t="s">
        <v>482</v>
      </c>
      <c r="L38" s="297" t="s">
        <v>482</v>
      </c>
      <c r="M38" s="298">
        <v>40</v>
      </c>
      <c r="N38" s="299" t="s">
        <v>482</v>
      </c>
      <c r="O38" s="293"/>
    </row>
    <row r="39" spans="1:16">
      <c r="A39" s="248"/>
      <c r="B39" s="244"/>
      <c r="C39" s="244"/>
      <c r="D39" s="244"/>
      <c r="E39" s="244"/>
      <c r="F39" s="244"/>
      <c r="G39" s="1154" t="s">
        <v>503</v>
      </c>
      <c r="H39" s="1155"/>
      <c r="I39" s="1155"/>
      <c r="J39" s="1156"/>
      <c r="K39" s="300">
        <v>-14707</v>
      </c>
      <c r="L39" s="300">
        <v>-24843</v>
      </c>
      <c r="M39" s="301">
        <v>-7960</v>
      </c>
      <c r="N39" s="302">
        <v>212.1</v>
      </c>
      <c r="O39" s="293"/>
    </row>
    <row r="40" spans="1:16" ht="27" customHeight="1">
      <c r="A40" s="248"/>
      <c r="B40" s="244"/>
      <c r="C40" s="244"/>
      <c r="D40" s="244"/>
      <c r="E40" s="244"/>
      <c r="F40" s="244"/>
      <c r="G40" s="1151" t="s">
        <v>504</v>
      </c>
      <c r="H40" s="1152"/>
      <c r="I40" s="1152"/>
      <c r="J40" s="1153"/>
      <c r="K40" s="300">
        <v>-151840</v>
      </c>
      <c r="L40" s="300">
        <v>-256486</v>
      </c>
      <c r="M40" s="301">
        <v>-124831</v>
      </c>
      <c r="N40" s="302">
        <v>105.5</v>
      </c>
      <c r="O40" s="293"/>
    </row>
    <row r="41" spans="1:16">
      <c r="A41" s="248"/>
      <c r="B41" s="244"/>
      <c r="C41" s="244"/>
      <c r="D41" s="244"/>
      <c r="E41" s="244"/>
      <c r="F41" s="244"/>
      <c r="G41" s="1157" t="s">
        <v>279</v>
      </c>
      <c r="H41" s="1158"/>
      <c r="I41" s="1158"/>
      <c r="J41" s="1159"/>
      <c r="K41" s="294">
        <v>67682</v>
      </c>
      <c r="L41" s="300">
        <v>114328</v>
      </c>
      <c r="M41" s="301">
        <v>42339</v>
      </c>
      <c r="N41" s="302">
        <v>170</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62318</v>
      </c>
      <c r="J51" s="320">
        <v>103518</v>
      </c>
      <c r="K51" s="321">
        <v>-40.6</v>
      </c>
      <c r="L51" s="322">
        <v>216155</v>
      </c>
      <c r="M51" s="323">
        <v>-35.299999999999997</v>
      </c>
      <c r="N51" s="324">
        <v>-5.3</v>
      </c>
    </row>
    <row r="52" spans="1:14">
      <c r="A52" s="248"/>
      <c r="B52" s="244"/>
      <c r="C52" s="244"/>
      <c r="D52" s="244"/>
      <c r="E52" s="244"/>
      <c r="F52" s="244"/>
      <c r="G52" s="325"/>
      <c r="H52" s="326" t="s">
        <v>515</v>
      </c>
      <c r="I52" s="327">
        <v>62318</v>
      </c>
      <c r="J52" s="328">
        <v>103518</v>
      </c>
      <c r="K52" s="329">
        <v>2.8</v>
      </c>
      <c r="L52" s="330">
        <v>108827</v>
      </c>
      <c r="M52" s="331">
        <v>-19.600000000000001</v>
      </c>
      <c r="N52" s="332">
        <v>22.4</v>
      </c>
    </row>
    <row r="53" spans="1:14">
      <c r="A53" s="248"/>
      <c r="B53" s="244"/>
      <c r="C53" s="244"/>
      <c r="D53" s="244"/>
      <c r="E53" s="244"/>
      <c r="F53" s="244"/>
      <c r="G53" s="310" t="s">
        <v>516</v>
      </c>
      <c r="H53" s="311"/>
      <c r="I53" s="319">
        <v>86110</v>
      </c>
      <c r="J53" s="320">
        <v>146446</v>
      </c>
      <c r="K53" s="321">
        <v>41.5</v>
      </c>
      <c r="L53" s="322">
        <v>228305</v>
      </c>
      <c r="M53" s="323">
        <v>5.6</v>
      </c>
      <c r="N53" s="324">
        <v>35.9</v>
      </c>
    </row>
    <row r="54" spans="1:14">
      <c r="A54" s="248"/>
      <c r="B54" s="244"/>
      <c r="C54" s="244"/>
      <c r="D54" s="244"/>
      <c r="E54" s="244"/>
      <c r="F54" s="244"/>
      <c r="G54" s="325"/>
      <c r="H54" s="326" t="s">
        <v>515</v>
      </c>
      <c r="I54" s="327">
        <v>73470</v>
      </c>
      <c r="J54" s="328">
        <v>124949</v>
      </c>
      <c r="K54" s="329">
        <v>20.7</v>
      </c>
      <c r="L54" s="330">
        <v>86611</v>
      </c>
      <c r="M54" s="331">
        <v>-20.399999999999999</v>
      </c>
      <c r="N54" s="332">
        <v>41.1</v>
      </c>
    </row>
    <row r="55" spans="1:14">
      <c r="A55" s="248"/>
      <c r="B55" s="244"/>
      <c r="C55" s="244"/>
      <c r="D55" s="244"/>
      <c r="E55" s="244"/>
      <c r="F55" s="244"/>
      <c r="G55" s="310" t="s">
        <v>517</v>
      </c>
      <c r="H55" s="311"/>
      <c r="I55" s="319">
        <v>229472</v>
      </c>
      <c r="J55" s="320">
        <v>384375</v>
      </c>
      <c r="K55" s="321">
        <v>162.5</v>
      </c>
      <c r="L55" s="322">
        <v>316331</v>
      </c>
      <c r="M55" s="323">
        <v>38.6</v>
      </c>
      <c r="N55" s="324">
        <v>123.9</v>
      </c>
    </row>
    <row r="56" spans="1:14">
      <c r="A56" s="248"/>
      <c r="B56" s="244"/>
      <c r="C56" s="244"/>
      <c r="D56" s="244"/>
      <c r="E56" s="244"/>
      <c r="F56" s="244"/>
      <c r="G56" s="325"/>
      <c r="H56" s="326" t="s">
        <v>515</v>
      </c>
      <c r="I56" s="327">
        <v>28027</v>
      </c>
      <c r="J56" s="328">
        <v>46946</v>
      </c>
      <c r="K56" s="329">
        <v>-62.4</v>
      </c>
      <c r="L56" s="330">
        <v>106387</v>
      </c>
      <c r="M56" s="331">
        <v>22.8</v>
      </c>
      <c r="N56" s="332">
        <v>-85.2</v>
      </c>
    </row>
    <row r="57" spans="1:14">
      <c r="A57" s="248"/>
      <c r="B57" s="244"/>
      <c r="C57" s="244"/>
      <c r="D57" s="244"/>
      <c r="E57" s="244"/>
      <c r="F57" s="244"/>
      <c r="G57" s="310" t="s">
        <v>518</v>
      </c>
      <c r="H57" s="311"/>
      <c r="I57" s="319">
        <v>859085</v>
      </c>
      <c r="J57" s="320">
        <v>1451157</v>
      </c>
      <c r="K57" s="321">
        <v>277.5</v>
      </c>
      <c r="L57" s="322">
        <v>333013</v>
      </c>
      <c r="M57" s="323">
        <v>5.3</v>
      </c>
      <c r="N57" s="324">
        <v>272.2</v>
      </c>
    </row>
    <row r="58" spans="1:14">
      <c r="A58" s="248"/>
      <c r="B58" s="244"/>
      <c r="C58" s="244"/>
      <c r="D58" s="244"/>
      <c r="E58" s="244"/>
      <c r="F58" s="244"/>
      <c r="G58" s="325"/>
      <c r="H58" s="326" t="s">
        <v>515</v>
      </c>
      <c r="I58" s="327">
        <v>42912</v>
      </c>
      <c r="J58" s="328">
        <v>72486</v>
      </c>
      <c r="K58" s="329">
        <v>54.4</v>
      </c>
      <c r="L58" s="330">
        <v>126732</v>
      </c>
      <c r="M58" s="331">
        <v>19.100000000000001</v>
      </c>
      <c r="N58" s="332">
        <v>35.299999999999997</v>
      </c>
    </row>
    <row r="59" spans="1:14">
      <c r="A59" s="248"/>
      <c r="B59" s="244"/>
      <c r="C59" s="244"/>
      <c r="D59" s="244"/>
      <c r="E59" s="244"/>
      <c r="F59" s="244"/>
      <c r="G59" s="310" t="s">
        <v>519</v>
      </c>
      <c r="H59" s="311"/>
      <c r="I59" s="319">
        <v>302616</v>
      </c>
      <c r="J59" s="320">
        <v>511176</v>
      </c>
      <c r="K59" s="321">
        <v>-64.8</v>
      </c>
      <c r="L59" s="322">
        <v>280458</v>
      </c>
      <c r="M59" s="323">
        <v>-15.8</v>
      </c>
      <c r="N59" s="324">
        <v>-49</v>
      </c>
    </row>
    <row r="60" spans="1:14">
      <c r="A60" s="248"/>
      <c r="B60" s="244"/>
      <c r="C60" s="244"/>
      <c r="D60" s="244"/>
      <c r="E60" s="244"/>
      <c r="F60" s="244"/>
      <c r="G60" s="325"/>
      <c r="H60" s="326" t="s">
        <v>515</v>
      </c>
      <c r="I60" s="333">
        <v>82802</v>
      </c>
      <c r="J60" s="328">
        <v>139868</v>
      </c>
      <c r="K60" s="329">
        <v>93</v>
      </c>
      <c r="L60" s="330">
        <v>127286</v>
      </c>
      <c r="M60" s="331">
        <v>0.4</v>
      </c>
      <c r="N60" s="332">
        <v>92.6</v>
      </c>
    </row>
    <row r="61" spans="1:14">
      <c r="A61" s="248"/>
      <c r="B61" s="244"/>
      <c r="C61" s="244"/>
      <c r="D61" s="244"/>
      <c r="E61" s="244"/>
      <c r="F61" s="244"/>
      <c r="G61" s="310" t="s">
        <v>520</v>
      </c>
      <c r="H61" s="334"/>
      <c r="I61" s="335">
        <v>307920</v>
      </c>
      <c r="J61" s="336">
        <v>519334</v>
      </c>
      <c r="K61" s="337">
        <v>75.2</v>
      </c>
      <c r="L61" s="338">
        <v>274852</v>
      </c>
      <c r="M61" s="339">
        <v>-0.3</v>
      </c>
      <c r="N61" s="324">
        <v>75.5</v>
      </c>
    </row>
    <row r="62" spans="1:14">
      <c r="A62" s="248"/>
      <c r="B62" s="244"/>
      <c r="C62" s="244"/>
      <c r="D62" s="244"/>
      <c r="E62" s="244"/>
      <c r="F62" s="244"/>
      <c r="G62" s="325"/>
      <c r="H62" s="326" t="s">
        <v>515</v>
      </c>
      <c r="I62" s="327">
        <v>57906</v>
      </c>
      <c r="J62" s="328">
        <v>97553</v>
      </c>
      <c r="K62" s="329">
        <v>21.7</v>
      </c>
      <c r="L62" s="330">
        <v>111169</v>
      </c>
      <c r="M62" s="331">
        <v>0.5</v>
      </c>
      <c r="N62" s="332">
        <v>21.2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48.92</v>
      </c>
      <c r="G47" s="12">
        <v>52.54</v>
      </c>
      <c r="H47" s="12">
        <v>57.11</v>
      </c>
      <c r="I47" s="12">
        <v>60.93</v>
      </c>
      <c r="J47" s="13">
        <v>60.97</v>
      </c>
    </row>
    <row r="48" spans="2:10" ht="57.75" customHeight="1">
      <c r="B48" s="14"/>
      <c r="C48" s="1171" t="s">
        <v>4</v>
      </c>
      <c r="D48" s="1171"/>
      <c r="E48" s="1172"/>
      <c r="F48" s="15">
        <v>5.82</v>
      </c>
      <c r="G48" s="16">
        <v>8.56</v>
      </c>
      <c r="H48" s="16">
        <v>4.58</v>
      </c>
      <c r="I48" s="16">
        <v>7.52</v>
      </c>
      <c r="J48" s="17">
        <v>8.24</v>
      </c>
    </row>
    <row r="49" spans="2:10" ht="57.75" customHeight="1" thickBot="1">
      <c r="B49" s="18"/>
      <c r="C49" s="1173" t="s">
        <v>5</v>
      </c>
      <c r="D49" s="1173"/>
      <c r="E49" s="1174"/>
      <c r="F49" s="19">
        <v>8.81</v>
      </c>
      <c r="G49" s="20">
        <v>5.62</v>
      </c>
      <c r="H49" s="20" t="s">
        <v>527</v>
      </c>
      <c r="I49" s="20">
        <v>4.8499999999999996</v>
      </c>
      <c r="J49" s="21">
        <v>2.95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2017-02-28T07:02:28Z</cp:lastPrinted>
  <dcterms:created xsi:type="dcterms:W3CDTF">2017-02-15T21:27:21Z</dcterms:created>
  <dcterms:modified xsi:type="dcterms:W3CDTF">2017-05-19T12:10:45Z</dcterms:modified>
  <cp:category/>
</cp:coreProperties>
</file>