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<sst xmlns="http://schemas.openxmlformats.org/spreadsheetml/2006/main" count="1076" uniqueCount="564">
  <si>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</si>
  <si>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</si>
  <si>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</si>
  <si>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</si>
  <si>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</si>
  <si>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</si>
  <si>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</si>
  <si>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</si>
  <si>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</si>
  <si>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</si>
  <si>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</si>
  <si>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</si>
  <si>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</si>
  <si>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</si>
  <si>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</si>
  <si>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</si>
  <si>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</si>
  <si>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</si>
  <si>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</si>
  <si>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</si>
  <si>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</si>
  <si>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</si>
  <si>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</si>
  <si>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</si>
  <si>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</si>
  <si>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</si>
  <si>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</si>
  <si>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</si>
  <si>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</si>
  <si>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</si>
  <si>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</si>
  <si>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</si>
  <si>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</si>
  <si>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</si>
  <si>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</si>
  <si>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</si>
  <si>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</si>
  <si>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</si>
  <si>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</si>
  <si>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</si>
  <si>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</si>
  <si>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</si>
  <si>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</si>
  <si>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</si>
  <si>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</si>
  <si>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</si>
  <si>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</si>
  <si>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</si>
  <si>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</si>
  <si>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</si>
  <si>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</si>
  <si>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</si>
  <si>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</si>
  <si>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</si>
  <si>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</si>
  <si>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</si>
  <si>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</si>
  <si>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</si>
  <si>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</si>
  <si>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</si>
  <si>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</si>
  <si>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</si>
  <si>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</si>
  <si>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</si>
  <si>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</si>
  <si>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</si>
  <si>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</si>
  <si>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</si>
  <si>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</si>
  <si>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</si>
  <si>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</si>
  <si>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</si>
  <si>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</si>
  <si>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</si>
  <si>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</si>
  <si>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</si>
  <si>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</si>
  <si>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</si>
  <si>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</si>
  <si>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</si>
  <si>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</si>
  <si>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</si>
  <si>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</si>
  <si>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</si>
  <si>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</si>
  <si>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</si>
  <si>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</si>
  <si>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</si>
  <si>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</si>
  <si>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</si>
  <si>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</si>
  <si>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</si>
  <si>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</si>
  <si>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</si>
  <si>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</si>
  <si>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</si>
  <si>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</si>
  <si>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</si>
  <si>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</si>
  <si>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</si>
  <si>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</si>
  <si>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</si>
  <si>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</si>
  <si>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</si>
  <si>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</si>
  <si>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</si>
  <si>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</si>
  <si>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</si>
  <si>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</si>
  <si>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</si>
  <si>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</si>
  <si>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</si>
  <si>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</si>
  <si>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</si>
  <si>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</si>
  <si>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</si>
  <si>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</si>
  <si>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</si>
  <si>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</si>
  <si>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</si>
  <si>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</si>
  <si>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</si>
  <si>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</si>
  <si>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</si>
  <si>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</si>
  <si>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</si>
  <si>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</si>
  <si>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</si>
  <si>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</si>
  <si>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</si>
  <si>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</si>
  <si>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</si>
  <si>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</si>
  <si>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</si>
  <si>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</si>
  <si>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</si>
  <si>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</si>
  <si>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</si>
  <si>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</si>
  <si>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</si>
  <si>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</si>
  <si>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</si>
  <si>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</si>
  <si>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</si>
  <si>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</si>
  <si>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</si>
  <si>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</si>
  <si>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</si>
  <si>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</si>
  <si>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</si>
  <si>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</si>
  <si>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</si>
  <si>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</si>
  <si>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</si>
  <si>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</si>
  <si>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</si>
  <si>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</si>
  <si>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</si>
  <si>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</si>
  <si>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</si>
  <si>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</si>
  <si>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</si>
  <si>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</si>
  <si>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</si>
  <si>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</si>
  <si>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</si>
  <si>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</si>
  <si>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</si>
  <si>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</si>
  <si>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</si>
  <si>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</si>
  <si>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</si>
  <si>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</si>
  <si>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</si>
  <si>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</si>
  <si>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</si>
  <si>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</si>
  <si>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</si>
  <si>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</si>
  <si>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</si>
  <si>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</si>
  <si>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</si>
  <si>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</si>
  <si>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</si>
  <si>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</si>
  <si>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</si>
  <si>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</si>
  <si>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</si>
  <si>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</si>
  <si>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</si>
  <si>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</si>
  <si>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</si>
  <si>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</si>
  <si>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</si>
  <si>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島根県西ノ島町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</si>
  <si>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</si>
  <si>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</si>
  <si>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</si>
  <si>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</si>
  <si>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</si>
  <si>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</si>
  <si>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</si>
  <si>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</si>
  <si>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</si>
  <si>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</si>
  <si>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</si>
  <si>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</si>
  <si>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</si>
  <si>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</si>
  <si>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</si>
  <si>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</si>
  <si>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</si>
  <si>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</si>
  <si>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</si>
  <si>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</si>
  <si>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</si>
  <si>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</si>
  <si>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</si>
  <si>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</si>
  <si>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</si>
  <si>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</si>
  <si>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</si>
  <si>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</si>
  <si>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</si>
  <si>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</si>
  <si>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</si>
  <si>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</si>
  <si>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</si>
  <si>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</si>
  <si>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</si>
  <si>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</si>
  <si>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</si>
  <si>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</si>
  <si>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</si>
  <si>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</si>
  <si>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</si>
  <si>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</si>
  <si>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</si>
  <si>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</si>
  <si>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</si>
  <si>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</si>
  <si>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</si>
  <si>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</si>
  <si>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</si>
  <si>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</si>
  <si>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</si>
  <si>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</si>
  <si>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</si>
  <si>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</si>
  <si>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</si>
  <si>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</si>
  <si>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</si>
  <si>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</si>
  <si>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</si>
  <si>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</si>
  <si>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</si>
  <si>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</si>
  <si>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</si>
  <si>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</si>
  <si>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</si>
  <si>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</si>
  <si>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</si>
  <si>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</si>
  <si>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</si>
  <si>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</si>
  <si>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</si>
  <si>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</si>
  <si>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</si>
  <si>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</si>
  <si>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</si>
  <si>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</si>
  <si>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</si>
  <si>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</si>
  <si>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</si>
  <si>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</si>
  <si>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</si>
  <si>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</si>
  <si>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</si>
  <si>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</si>
  <si>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</si>
  <si>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</si>
  <si>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</si>
  <si>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</si>
  <si>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</si>
  <si>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</si>
  <si>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</si>
  <si>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</si>
  <si>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</si>
  <si>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</si>
  <si>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</si>
  <si>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</si>
  <si>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</si>
  <si>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</si>
  <si>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</si>
  <si>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</si>
  <si>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</si>
  <si>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</si>
  <si>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</si>
  <si>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</si>
  <si>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</si>
  <si>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</si>
  <si>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</si>
  <si>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</si>
  <si>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</si>
  <si>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</si>
  <si>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</si>
  <si>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</si>
  <si>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</si>
  <si>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</si>
  <si>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</si>
  <si>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</si>
  <si>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</si>
  <si>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</si>
  <si>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</si>
  <si>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</si>
  <si>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</si>
  <si>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</si>
  <si>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</si>
  <si>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</si>
  <si>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</si>
  <si>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</si>
  <si>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</si>
  <si>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</si>
  <si>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</si>
  <si>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</si>
  <si>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</si>
  <si>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</si>
  <si>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</si>
  <si>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</si>
  <si>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</si>
  <si>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</si>
  <si>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</si>
  <si>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</si>
  <si>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</si>
  <si>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</si>
  <si>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</si>
  <si>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</si>
  <si>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</si>
  <si>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</si>
  <si>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</si>
  <si>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</si>
  <si>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</si>
  <si>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島根県西ノ島町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</si>
  <si>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</si>
  <si>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</si>
  <si>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</si>
  <si>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</si>
  <si>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</si>
  <si>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</si>
  <si>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</si>
  <si>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</si>
  <si>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</si>
  <si>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</si>
  <si>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</si>
  <si>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</si>
  <si>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</si>
  <si>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</si>
  <si>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</si>
  <si>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</si>
  <si>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</si>
  <si>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</si>
  <si>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</si>
  <si>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</si>
  <si>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</si>
  <si>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</si>
  <si>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</si>
  <si>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</si>
  <si>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</si>
  <si>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</si>
  <si>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</si>
  <si>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</si>
  <si>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</si>
  <si>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</si>
  <si>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</si>
  <si>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</si>
  <si>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</si>
  <si>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</si>
  <si>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</si>
  <si>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</si>
  <si>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</si>
  <si>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</si>
  <si>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</si>
  <si>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</si>
  <si>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</si>
  <si>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</si>
  <si>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</si>
  <si>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</si>
  <si>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</si>
  <si>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</si>
  <si>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</si>
  <si>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</si>
  <si>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</si>
  <si>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</si>
  <si>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</si>
  <si>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</si>
  <si>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</si>
  <si>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</si>
  <si>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</si>
  <si>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</si>
  <si>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</si>
  <si>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</si>
  <si>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</si>
  <si>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</si>
  <si>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</si>
  <si>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</si>
  <si>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</si>
  <si>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</si>
  <si>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</si>
  <si>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</si>
  <si>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</si>
  <si>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</si>
  <si>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</si>
  <si>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</si>
  <si>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</si>
  <si>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</si>
  <si>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</si>
  <si>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</si>
  <si>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</si>
  <si>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</si>
  <si>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</si>
  <si>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</si>
  <si>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</si>
  <si>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</si>
  <si>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</si>
  <si>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</si>
  <si>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</si>
  <si>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</si>
  <si>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</si>
  <si>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</si>
  <si>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</si>
  <si>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</si>
  <si>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</si>
  <si>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</si>
  <si>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</si>
  <si>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</si>
  <si>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</si>
  <si>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</si>
  <si>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</si>
  <si>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</si>
  <si>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</si>
  <si>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</si>
  <si>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特別会計下水道事業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</si>
  <si>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</si>
  <si>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</si>
  <si>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特別会計簡易水道事業</t>
    <phoneticPr fontId="5"/>
  </si>
  <si>
    <t>(Ｆ)</t>
    <phoneticPr fontId="5"/>
  </si>
  <si>
    <t>特別会計浦郷診療所</t>
    <phoneticPr fontId="5"/>
  </si>
  <si>
    <t>将来負担比率（(Ｅ)－(Ｆ)）／（(Ｃ)－(Ｄ)）×１００</t>
    <rPh sb="0" eb="2">
      <t>ショウライ</t>
    </rPh>
    <rPh sb="2" eb="4">
      <t>フタン</t>
    </rPh>
    <rPh sb="4" eb="6">
      <t>ヒリツ</t>
    </rPh>
    <phoneticPr fontId="5"/>
  </si>
  <si>
    <t>特別会計後期高齢者医療保険事業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</si>
  <si>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</si>
  <si>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</si>
  <si>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</si>
  <si>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</si>
  <si>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</si>
  <si>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</si>
  <si>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</si>
  <si>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</si>
  <si>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</si>
  <si>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</si>
  <si>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</si>
  <si>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</si>
  <si>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</si>
  <si>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</si>
  <si>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</si>
  <si>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</si>
  <si>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</si>
  <si>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</si>
  <si>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</si>
  <si>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</si>
  <si>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</si>
  <si>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</si>
  <si>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</si>
  <si>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</si>
  <si>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</si>
  <si>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</si>
  <si>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</si>
  <si>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</si>
  <si>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</si>
  <si>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</si>
  <si>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</si>
  <si>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</si>
  <si>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</si>
  <si>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</si>
  <si>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</si>
  <si>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</si>
  <si>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</si>
  <si>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</si>
  <si>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</si>
  <si>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</si>
  <si>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</si>
  <si>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</si>
  <si>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</si>
  <si>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</si>
  <si>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</si>
  <si>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</si>
  <si>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</si>
  <si>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</si>
  <si>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</si>
  <si>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</si>
  <si>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</si>
  <si>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</si>
  <si>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</si>
  <si>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</si>
  <si>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</si>
  <si>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</si>
  <si>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</si>
  <si>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</si>
  <si>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</si>
  <si>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</si>
  <si>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</si>
  <si>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</si>
  <si>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</si>
  <si>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</si>
  <si>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</si>
  <si>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</si>
  <si>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</si>
  <si>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</si>
  <si>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</si>
  <si>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</si>
  <si>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</si>
  <si>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</si>
  <si>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</si>
  <si>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</si>
  <si>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</si>
  <si>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</si>
  <si>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</si>
  <si>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</si>
  <si>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</si>
  <si>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</si>
  <si>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</si>
  <si>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</si>
  <si>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2.10</t>
  </si>
  <si>
    <t>一般会計</t>
  </si>
  <si>
    <t>特別会計下水道事業</t>
  </si>
  <si>
    <t>特別会計国民健康保険事業</t>
  </si>
  <si>
    <t>特別会計後期高齢者医療保険事業</t>
  </si>
  <si>
    <t>特別会計簡易水道事業</t>
  </si>
  <si>
    <t>特別会計浦郷診療所</t>
  </si>
  <si>
    <t>特別会計へき地三度出張診療所</t>
  </si>
  <si>
    <t>その他会計（赤字）</t>
  </si>
  <si>
    <t>その他会計（黒字）</t>
  </si>
  <si>
    <t>-</t>
    <phoneticPr fontId="2"/>
  </si>
  <si>
    <t>隠岐広域連合（普通会計）</t>
    <rPh sb="0" eb="2">
      <t>オキ</t>
    </rPh>
    <rPh sb="2" eb="4">
      <t>コウイキ</t>
    </rPh>
    <rPh sb="4" eb="6">
      <t>レンゴウ</t>
    </rPh>
    <rPh sb="7" eb="9">
      <t>フツウ</t>
    </rPh>
    <rPh sb="9" eb="11">
      <t>カイケイ</t>
    </rPh>
    <phoneticPr fontId="5"/>
  </si>
  <si>
    <t>隠岐広域連合（介護会計）</t>
    <rPh sb="0" eb="2">
      <t>オキ</t>
    </rPh>
    <rPh sb="2" eb="4">
      <t>コウイキ</t>
    </rPh>
    <rPh sb="4" eb="6">
      <t>レンゴウ</t>
    </rPh>
    <rPh sb="7" eb="9">
      <t>カイゴ</t>
    </rPh>
    <rPh sb="9" eb="11">
      <t>カイケイ</t>
    </rPh>
    <phoneticPr fontId="5"/>
  </si>
  <si>
    <t>隠岐広域連合（隠岐病院会計）</t>
    <rPh sb="0" eb="2">
      <t>オキ</t>
    </rPh>
    <rPh sb="2" eb="4">
      <t>コウイキ</t>
    </rPh>
    <rPh sb="4" eb="6">
      <t>レンゴウ</t>
    </rPh>
    <rPh sb="7" eb="9">
      <t>オキ</t>
    </rPh>
    <rPh sb="9" eb="11">
      <t>ビョウイン</t>
    </rPh>
    <rPh sb="11" eb="13">
      <t>カイケイ</t>
    </rPh>
    <phoneticPr fontId="5"/>
  </si>
  <si>
    <t>隠岐広域連合（島前病院会計）</t>
    <rPh sb="0" eb="2">
      <t>オキ</t>
    </rPh>
    <rPh sb="2" eb="4">
      <t>コウイキ</t>
    </rPh>
    <rPh sb="4" eb="6">
      <t>レンゴウ</t>
    </rPh>
    <rPh sb="7" eb="9">
      <t>ドウゼン</t>
    </rPh>
    <rPh sb="9" eb="11">
      <t>ビョウイン</t>
    </rPh>
    <rPh sb="11" eb="13">
      <t>カイケイ</t>
    </rPh>
    <phoneticPr fontId="5"/>
  </si>
  <si>
    <t>島前町村組合</t>
    <rPh sb="0" eb="2">
      <t>ドウゼン</t>
    </rPh>
    <rPh sb="2" eb="4">
      <t>チョウソン</t>
    </rPh>
    <rPh sb="4" eb="6">
      <t>クミアイ</t>
    </rPh>
    <phoneticPr fontId="5"/>
  </si>
  <si>
    <t>島根県市町村総合事務組合</t>
    <rPh sb="0" eb="3">
      <t>シマネケン</t>
    </rPh>
    <rPh sb="3" eb="6">
      <t>シチョウソン</t>
    </rPh>
    <rPh sb="6" eb="8">
      <t>ソウゴウ</t>
    </rPh>
    <rPh sb="8" eb="10">
      <t>ジム</t>
    </rPh>
    <rPh sb="10" eb="12">
      <t>クミアイ</t>
    </rPh>
    <phoneticPr fontId="5"/>
  </si>
  <si>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5"/>
  </si>
  <si>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</si>
  <si>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</si>
  <si>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</si>
  <si>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</si>
  <si>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</si>
  <si>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</si>
  <si>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</si>
  <si>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</si>
  <si>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</si>
  <si>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</si>
  <si>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</si>
  <si>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</si>
  <si>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</si>
  <si>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</si>
  <si>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共に類似団体と比較して高い水準にあります。近年は、公債費負担金適正化計画に基づく繰上償還の実施や、交付税措置の有利な地方債の運用に努めたことによる基金残高の増加、行財政改革による歳出の抑制等により各指標とも減少していました。
　一方、平成２７年度に学校建設事業が概ね完了したことにより、地方債の借入が増加した影響で将来負担比率は平成２６年度比で12.7％の増加に転じています。実質公債費比率は、平成26年度比で0.2％の減少となっていますが、前述の学校建設事業の元金償還が始まるとともに増加に転じることが予想されるため引き続き適正な事業執行に努めてまいります。</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2" eb="24">
      <t>ヒカク</t>
    </rPh>
    <rPh sb="26" eb="27">
      <t>タカ</t>
    </rPh>
    <rPh sb="28" eb="30">
      <t>スイジュン</t>
    </rPh>
    <rPh sb="36" eb="38">
      <t>キンネン</t>
    </rPh>
    <rPh sb="40" eb="43">
      <t>コウサイヒ</t>
    </rPh>
    <rPh sb="43" eb="46">
      <t>フタンキン</t>
    </rPh>
    <rPh sb="46" eb="49">
      <t>テキセイカ</t>
    </rPh>
    <rPh sb="49" eb="51">
      <t>ケイカク</t>
    </rPh>
    <rPh sb="52" eb="53">
      <t>モト</t>
    </rPh>
    <rPh sb="55" eb="57">
      <t>クリアゲ</t>
    </rPh>
    <rPh sb="57" eb="59">
      <t>ショウカン</t>
    </rPh>
    <rPh sb="60" eb="62">
      <t>ジッシ</t>
    </rPh>
    <rPh sb="64" eb="67">
      <t>コウフゼイ</t>
    </rPh>
    <rPh sb="67" eb="69">
      <t>ソチ</t>
    </rPh>
    <rPh sb="70" eb="72">
      <t>ユウリ</t>
    </rPh>
    <rPh sb="73" eb="76">
      <t>チホウサイ</t>
    </rPh>
    <rPh sb="77" eb="79">
      <t>ウンヨウ</t>
    </rPh>
    <rPh sb="80" eb="81">
      <t>ツト</t>
    </rPh>
    <rPh sb="88" eb="90">
      <t>キキン</t>
    </rPh>
    <rPh sb="90" eb="92">
      <t>ザンダカ</t>
    </rPh>
    <rPh sb="93" eb="95">
      <t>ゾウカ</t>
    </rPh>
    <rPh sb="96" eb="99">
      <t>ギョウザイセイ</t>
    </rPh>
    <rPh sb="99" eb="101">
      <t>カイカク</t>
    </rPh>
    <rPh sb="104" eb="106">
      <t>サイシュツ</t>
    </rPh>
    <rPh sb="107" eb="109">
      <t>ヨクセイ</t>
    </rPh>
    <rPh sb="109" eb="110">
      <t>トウ</t>
    </rPh>
    <rPh sb="113" eb="116">
      <t>カクシヒョウ</t>
    </rPh>
    <rPh sb="118" eb="120">
      <t>ゲンショウ</t>
    </rPh>
    <rPh sb="129" eb="131">
      <t>イッポウ</t>
    </rPh>
    <rPh sb="132" eb="134">
      <t>ヘイセイ</t>
    </rPh>
    <rPh sb="136" eb="138">
      <t>ネンド</t>
    </rPh>
    <rPh sb="139" eb="141">
      <t>ガッコウ</t>
    </rPh>
    <rPh sb="141" eb="143">
      <t>ケンセツ</t>
    </rPh>
    <rPh sb="143" eb="145">
      <t>ジギョウ</t>
    </rPh>
    <rPh sb="146" eb="147">
      <t>オオム</t>
    </rPh>
    <rPh sb="148" eb="150">
      <t>カンリョウ</t>
    </rPh>
    <rPh sb="158" eb="161">
      <t>チホウサイ</t>
    </rPh>
    <rPh sb="162" eb="164">
      <t>カリイレ</t>
    </rPh>
    <rPh sb="165" eb="167">
      <t>ゾウカ</t>
    </rPh>
    <rPh sb="169" eb="171">
      <t>エイキョウ</t>
    </rPh>
    <rPh sb="172" eb="174">
      <t>ショウライ</t>
    </rPh>
    <rPh sb="174" eb="176">
      <t>フタン</t>
    </rPh>
    <rPh sb="176" eb="178">
      <t>ヒリツ</t>
    </rPh>
    <rPh sb="179" eb="181">
      <t>ヘイセイ</t>
    </rPh>
    <rPh sb="183" eb="185">
      <t>ネンド</t>
    </rPh>
    <rPh sb="185" eb="186">
      <t>ヒ</t>
    </rPh>
    <rPh sb="193" eb="195">
      <t>ゾウカ</t>
    </rPh>
    <rPh sb="196" eb="197">
      <t>テン</t>
    </rPh>
    <rPh sb="203" eb="205">
      <t>ジッシツ</t>
    </rPh>
    <rPh sb="205" eb="208">
      <t>コウサイヒ</t>
    </rPh>
    <rPh sb="208" eb="210">
      <t>ヒリツ</t>
    </rPh>
    <rPh sb="212" eb="214">
      <t>ヘイセイ</t>
    </rPh>
    <rPh sb="216" eb="218">
      <t>ネンド</t>
    </rPh>
    <rPh sb="218" eb="219">
      <t>ヒ</t>
    </rPh>
    <rPh sb="225" eb="227">
      <t>ゲンショウ</t>
    </rPh>
    <rPh sb="236" eb="238">
      <t>ゼンジュツ</t>
    </rPh>
    <rPh sb="239" eb="241">
      <t>ガッコウ</t>
    </rPh>
    <rPh sb="241" eb="243">
      <t>ケンセツ</t>
    </rPh>
    <rPh sb="243" eb="245">
      <t>ジギョウ</t>
    </rPh>
    <rPh sb="246" eb="248">
      <t>ガンキン</t>
    </rPh>
    <rPh sb="248" eb="250">
      <t>ショウカン</t>
    </rPh>
    <rPh sb="251" eb="252">
      <t>ハジ</t>
    </rPh>
    <rPh sb="258" eb="260">
      <t>ゾウカ</t>
    </rPh>
    <rPh sb="261" eb="262">
      <t>テン</t>
    </rPh>
    <rPh sb="267" eb="269">
      <t>ヨソウ</t>
    </rPh>
    <rPh sb="274" eb="275">
      <t>ヒ</t>
    </rPh>
    <rPh sb="276" eb="277">
      <t>ツヅ</t>
    </rPh>
    <rPh sb="278" eb="280">
      <t>テキセイ</t>
    </rPh>
    <rPh sb="281" eb="283">
      <t>ジギョウ</t>
    </rPh>
    <rPh sb="283" eb="285">
      <t>シッコウ</t>
    </rPh>
    <rPh sb="286" eb="28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</si>
</sst>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190134</c:v>
                </c:pt>
                <c:pt idx="1">
                  <c:v>598629</c:v>
                </c:pt>
                <c:pt idx="2">
                  <c:v>396969</c:v>
                </c:pt>
                <c:pt idx="3">
                  <c:v>475679</c:v>
                </c:pt>
                <c:pt idx="4">
                  <c:v>1108701</c:v>
                </c:pt>
              </c:numCache>
            </c:numRef>
          </c:val>
          <c:smooth val="0"/>
        </c:ser>
        <c:dLbls>
          <c:showLegendKey val="0"/>
          <c:showVal val="0"/>
          <c:showCatName val="0"/>
          <c:showSerName val="0"/>
          <c:showPercent val="0"/>
          <c:showBubbleSize val="0"/>
        </c:dLbls>
        <c:marker val="1"/>
        <c:smooth val="0"/>
        <c:axId val="134809088"/>
        <c:axId val="134811008"/>
      </c:lineChart>
      <c:catAx>
        <c:axId val="13480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11008"/>
        <c:crosses val="autoZero"/>
        <c:auto val="1"/>
        <c:lblAlgn val="ctr"/>
        <c:lblOffset val="100"/>
        <c:tickLblSkip val="1"/>
        <c:tickMarkSkip val="1"/>
        <c:noMultiLvlLbl val="0"/>
      </c:catAx>
      <c:valAx>
        <c:axId val="134811008"/>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0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7.51</c:v>
                </c:pt>
                <c:pt idx="1">
                  <c:v>8.58</c:v>
                </c:pt>
                <c:pt idx="2">
                  <c:v>7.47</c:v>
                </c:pt>
                <c:pt idx="3">
                  <c:v>8.94</c:v>
                </c:pt>
                <c:pt idx="4">
                  <c:v>1.95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28.22</c:v>
                </c:pt>
                <c:pt idx="1">
                  <c:v>32.19</c:v>
                </c:pt>
                <c:pt idx="2">
                  <c:v>36.229999999999997</c:v>
                </c:pt>
                <c:pt idx="3">
                  <c:v>39.880000000000003</c:v>
                </c:pt>
                <c:pt idx="4">
                  <c:v>40.67</c:v>
                </c:pt>
              </c:numCache>
            </c:numRef>
          </c:val>
        </c:ser>
        <c:dLbls>
          <c:showLegendKey val="0"/>
          <c:showVal val="0"/>
          <c:showCatName val="0"/>
          <c:showSerName val="0"/>
          <c:showPercent val="0"/>
          <c:showBubbleSize val="0"/>
        </c:dLbls>
        <c:gapWidth val="250"/>
        <c:overlap val="100"/>
        <c:axId val="143103872"/>
        <c:axId val="3676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7.69</c:v>
                </c:pt>
                <c:pt idx="1">
                  <c:v>7.71</c:v>
                </c:pt>
                <c:pt idx="2">
                  <c:v>8.59</c:v>
                </c:pt>
                <c:pt idx="3">
                  <c:v>8.48</c:v>
                </c:pt>
                <c:pt idx="4">
                  <c:v>-2.1</c:v>
                </c:pt>
              </c:numCache>
            </c:numRef>
          </c:val>
          <c:smooth val="0"/>
        </c:ser>
        <c:dLbls>
          <c:showLegendKey val="0"/>
          <c:showVal val="0"/>
          <c:showCatName val="0"/>
          <c:showSerName val="0"/>
          <c:showPercent val="0"/>
          <c:showBubbleSize val="0"/>
        </c:dLbls>
        <c:marker val="1"/>
        <c:smooth val="0"/>
        <c:axId val="143103872"/>
        <c:axId val="36765696"/>
      </c:lineChart>
      <c:catAx>
        <c:axId val="1431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65696"/>
        <c:crosses val="autoZero"/>
        <c:auto val="1"/>
        <c:lblAlgn val="ctr"/>
        <c:lblOffset val="100"/>
        <c:tickLblSkip val="1"/>
        <c:tickMarkSkip val="1"/>
        <c:noMultiLvlLbl val="0"/>
      </c:catAx>
      <c:valAx>
        <c:axId val="3676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0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特別会計へき地三度出張診療所</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特別会計浦郷診療所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0.05</c:v>
                </c:pt>
                <c:pt idx="4">
                  <c:v>#N/A</c:v>
                </c:pt>
                <c:pt idx="5">
                  <c:v>0</c:v>
                </c:pt>
                <c:pt idx="6">
                  <c:v>#N/A</c:v>
                </c:pt>
                <c:pt idx="7">
                  <c:v>0</c:v>
                </c:pt>
                <c:pt idx="8">
                  <c:v>#N/A</c:v>
                </c:pt>
                <c:pt idx="9">
                  <c:v>0</c:v>
                </c:pt>
              </c:numCache>
            </c:numRef>
          </c:val>
        </c:ser>
        <c:ser>
          <c:idx val="5"/>
          <c:order val="5"/>
          <c:tx>
            <c:strRef>
              <c:f>データシート!$A$32</c:f>
              <c:strCache>
                <c:ptCount val="1"/>
                <c:pt idx="0">
                  <c:v>特別会計簡易水道事業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6"/>
          <c:order val="6"/>
          <c:tx>
            <c:strRef>
              <c:f>データシート!$A$33</c:f>
              <c:strCache>
                <c:ptCount val="1"/>
                <c:pt idx="0">
                  <c:v>特別会計後期高齢者医療保険事業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0.11</c:v>
                </c:pt>
                <c:pt idx="4">
                  <c:v>#N/A</c:v>
                </c:pt>
                <c:pt idx="5">
                  <c:v>0.64</c:v>
                </c:pt>
                <c:pt idx="6">
                  <c:v>#N/A</c:v>
                </c:pt>
                <c:pt idx="7">
                  <c:v>0.76</c:v>
                </c:pt>
                <c:pt idx="8">
                  <c:v>#N/A</c:v>
                </c:pt>
                <c:pt idx="9">
                  <c:v>0.02</c:v>
                </c:pt>
              </c:numCache>
            </c:numRef>
          </c:val>
        </c:ser>
        <c:ser>
          <c:idx val="8"/>
          <c:order val="8"/>
          <c:tx>
            <c:strRef>
              <c:f>データシート!$A$35</c:f>
              <c:strCache>
                <c:ptCount val="1"/>
                <c:pt idx="0">
                  <c:v>特別会計下水道事業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7.49</c:v>
                </c:pt>
                <c:pt idx="2">
                  <c:v>#N/A</c:v>
                </c:pt>
                <c:pt idx="3">
                  <c:v>8.57</c:v>
                </c:pt>
                <c:pt idx="4">
                  <c:v>#N/A</c:v>
                </c:pt>
                <c:pt idx="5">
                  <c:v>7.46</c:v>
                </c:pt>
                <c:pt idx="6">
                  <c:v>#N/A</c:v>
                </c:pt>
                <c:pt idx="7">
                  <c:v>8.93</c:v>
                </c:pt>
                <c:pt idx="8">
                  <c:v>#N/A</c:v>
                </c:pt>
                <c:pt idx="9">
                  <c:v>1.94</c:v>
                </c:pt>
              </c:numCache>
            </c:numRef>
          </c:val>
        </c:ser>
        <c:dLbls>
          <c:showLegendKey val="0"/>
          <c:showVal val="0"/>
          <c:showCatName val="0"/>
          <c:showSerName val="0"/>
          <c:showPercent val="0"/>
          <c:showBubbleSize val="0"/>
        </c:dLbls>
        <c:gapWidth val="150"/>
        <c:overlap val="100"/>
        <c:axId val="37154176"/>
        <c:axId val="36832384"/>
      </c:barChart>
      <c:catAx>
        <c:axId val="371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32384"/>
        <c:crosses val="autoZero"/>
        <c:auto val="1"/>
        <c:lblAlgn val="ctr"/>
        <c:lblOffset val="100"/>
        <c:tickLblSkip val="1"/>
        <c:tickMarkSkip val="1"/>
        <c:noMultiLvlLbl val="0"/>
      </c:catAx>
      <c:valAx>
        <c:axId val="3683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5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558</c:v>
                </c:pt>
                <c:pt idx="5">
                  <c:v>569</c:v>
                </c:pt>
                <c:pt idx="8">
                  <c:v>573</c:v>
                </c:pt>
                <c:pt idx="11">
                  <c:v>598</c:v>
                </c:pt>
                <c:pt idx="14">
                  <c:v>699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15</c:v>
                </c:pt>
                <c:pt idx="6">
                  <c:v>20</c:v>
                </c:pt>
                <c:pt idx="9">
                  <c:v>18</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123</c:v>
                </c:pt>
                <c:pt idx="3">
                  <c:v>144</c:v>
                </c:pt>
                <c:pt idx="6">
                  <c:v>143</c:v>
                </c:pt>
                <c:pt idx="9">
                  <c:v>151</c:v>
                </c:pt>
                <c:pt idx="12">
                  <c:v>167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638</c:v>
                </c:pt>
                <c:pt idx="3">
                  <c:v>599</c:v>
                </c:pt>
                <c:pt idx="6">
                  <c:v>627</c:v>
                </c:pt>
                <c:pt idx="9">
                  <c:v>604</c:v>
                </c:pt>
                <c:pt idx="12">
                  <c:v>701</c:v>
                </c:pt>
              </c:numCache>
            </c:numRef>
          </c:val>
        </c:ser>
        <c:dLbls>
          <c:showLegendKey val="0"/>
          <c:showVal val="0"/>
          <c:showCatName val="0"/>
          <c:showSerName val="0"/>
          <c:showPercent val="0"/>
          <c:showBubbleSize val="0"/>
        </c:dLbls>
        <c:gapWidth val="100"/>
        <c:overlap val="100"/>
        <c:axId val="36942592"/>
        <c:axId val="3694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215</c:v>
                </c:pt>
                <c:pt idx="2">
                  <c:v>#N/A</c:v>
                </c:pt>
                <c:pt idx="3">
                  <c:v>#N/A</c:v>
                </c:pt>
                <c:pt idx="4">
                  <c:v>189</c:v>
                </c:pt>
                <c:pt idx="5">
                  <c:v>#N/A</c:v>
                </c:pt>
                <c:pt idx="6">
                  <c:v>#N/A</c:v>
                </c:pt>
                <c:pt idx="7">
                  <c:v>218</c:v>
                </c:pt>
                <c:pt idx="8">
                  <c:v>#N/A</c:v>
                </c:pt>
                <c:pt idx="9">
                  <c:v>#N/A</c:v>
                </c:pt>
                <c:pt idx="10">
                  <c:v>175</c:v>
                </c:pt>
                <c:pt idx="11">
                  <c:v>#N/A</c:v>
                </c:pt>
                <c:pt idx="12">
                  <c:v>#N/A</c:v>
                </c:pt>
                <c:pt idx="13">
                  <c:v>188</c:v>
                </c:pt>
                <c:pt idx="14">
                  <c:v>#N/A</c:v>
                </c:pt>
              </c:numCache>
            </c:numRef>
          </c:val>
          <c:smooth val="0"/>
        </c:ser>
        <c:dLbls>
          <c:showLegendKey val="0"/>
          <c:showVal val="0"/>
          <c:showCatName val="0"/>
          <c:showSerName val="0"/>
          <c:showPercent val="0"/>
          <c:showBubbleSize val="0"/>
        </c:dLbls>
        <c:marker val="1"/>
        <c:smooth val="0"/>
        <c:axId val="36942592"/>
        <c:axId val="36944512"/>
      </c:lineChart>
      <c:catAx>
        <c:axId val="369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44512"/>
        <c:crosses val="autoZero"/>
        <c:auto val="1"/>
        <c:lblAlgn val="ctr"/>
        <c:lblOffset val="100"/>
        <c:tickLblSkip val="1"/>
        <c:tickMarkSkip val="1"/>
        <c:noMultiLvlLbl val="0"/>
      </c:catAx>
      <c:valAx>
        <c:axId val="3694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4896</c:v>
                </c:pt>
                <c:pt idx="5">
                  <c:v>5789</c:v>
                </c:pt>
                <c:pt idx="8">
                  <c:v>5942</c:v>
                </c:pt>
                <c:pt idx="11">
                  <c:v>6514</c:v>
                </c:pt>
                <c:pt idx="14">
                  <c:v>7883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554</c:v>
                </c:pt>
                <c:pt idx="5">
                  <c:v>576</c:v>
                </c:pt>
                <c:pt idx="8">
                  <c:v>562</c:v>
                </c:pt>
                <c:pt idx="11">
                  <c:v>498</c:v>
                </c:pt>
                <c:pt idx="14">
                  <c:v>453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1192</c:v>
                </c:pt>
                <c:pt idx="5">
                  <c:v>1421</c:v>
                </c:pt>
                <c:pt idx="8">
                  <c:v>1606</c:v>
                </c:pt>
                <c:pt idx="11">
                  <c:v>1796</c:v>
                </c:pt>
                <c:pt idx="14">
                  <c:v>2125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807</c:v>
                </c:pt>
                <c:pt idx="3">
                  <c:v>785</c:v>
                </c:pt>
                <c:pt idx="6">
                  <c:v>775</c:v>
                </c:pt>
                <c:pt idx="9">
                  <c:v>744</c:v>
                </c:pt>
                <c:pt idx="12">
                  <c:v>710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276</c:v>
                </c:pt>
                <c:pt idx="3">
                  <c:v>283</c:v>
                </c:pt>
                <c:pt idx="6">
                  <c:v>255</c:v>
                </c:pt>
                <c:pt idx="9">
                  <c:v>252</c:v>
                </c:pt>
                <c:pt idx="12">
                  <c:v>241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1883</c:v>
                </c:pt>
                <c:pt idx="3">
                  <c:v>1816</c:v>
                </c:pt>
                <c:pt idx="6">
                  <c:v>1746</c:v>
                </c:pt>
                <c:pt idx="9">
                  <c:v>1725</c:v>
                </c:pt>
                <c:pt idx="12">
                  <c:v>1680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5325</c:v>
                </c:pt>
                <c:pt idx="3">
                  <c:v>6374</c:v>
                </c:pt>
                <c:pt idx="6">
                  <c:v>6714</c:v>
                </c:pt>
                <c:pt idx="9">
                  <c:v>7118</c:v>
                </c:pt>
                <c:pt idx="12">
                  <c:v>9155</c:v>
                </c:pt>
              </c:numCache>
            </c:numRef>
          </c:val>
        </c:ser>
        <c:dLbls>
          <c:showLegendKey val="0"/>
          <c:showVal val="0"/>
          <c:showCatName val="0"/>
          <c:showSerName val="0"/>
          <c:showPercent val="0"/>
          <c:showBubbleSize val="0"/>
        </c:dLbls>
        <c:gapWidth val="100"/>
        <c:overlap val="100"/>
        <c:axId val="36989568"/>
        <c:axId val="3700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1650</c:v>
                </c:pt>
                <c:pt idx="2">
                  <c:v>#N/A</c:v>
                </c:pt>
                <c:pt idx="3">
                  <c:v>#N/A</c:v>
                </c:pt>
                <c:pt idx="4">
                  <c:v>1472</c:v>
                </c:pt>
                <c:pt idx="5">
                  <c:v>#N/A</c:v>
                </c:pt>
                <c:pt idx="6">
                  <c:v>#N/A</c:v>
                </c:pt>
                <c:pt idx="7">
                  <c:v>1381</c:v>
                </c:pt>
                <c:pt idx="8">
                  <c:v>#N/A</c:v>
                </c:pt>
                <c:pt idx="9">
                  <c:v>#N/A</c:v>
                </c:pt>
                <c:pt idx="10">
                  <c:v>1030</c:v>
                </c:pt>
                <c:pt idx="11">
                  <c:v>#N/A</c:v>
                </c:pt>
                <c:pt idx="12">
                  <c:v>#N/A</c:v>
                </c:pt>
                <c:pt idx="13">
                  <c:v>1326</c:v>
                </c:pt>
                <c:pt idx="14">
                  <c:v>#N/A</c:v>
                </c:pt>
              </c:numCache>
            </c:numRef>
          </c:val>
          <c:smooth val="0"/>
        </c:ser>
        <c:dLbls>
          <c:showLegendKey val="0"/>
          <c:showVal val="0"/>
          <c:showCatName val="0"/>
          <c:showSerName val="0"/>
          <c:showPercent val="0"/>
          <c:showBubbleSize val="0"/>
        </c:dLbls>
        <c:marker val="1"/>
        <c:smooth val="0"/>
        <c:axId val="36989568"/>
        <c:axId val="37004032"/>
      </c:lineChart>
      <c:catAx>
        <c:axId val="369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04032"/>
        <c:crosses val="autoZero"/>
        <c:auto val="1"/>
        <c:lblAlgn val="ctr"/>
        <c:lblOffset val="100"/>
        <c:tickLblSkip val="1"/>
        <c:tickMarkSkip val="1"/>
        <c:noMultiLvlLbl val="0"/>
      </c:catAx>
      <c:valAx>
        <c:axId val="3700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8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7251712"/>
        <c:axId val="37257984"/>
      </c:scatterChart>
      <c:valAx>
        <c:axId val="37251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57984"/>
        <c:crosses val="autoZero"/>
        <c:crossBetween val="midCat"/>
      </c:valAx>
      <c:valAx>
        <c:axId val="37257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51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14.6</c:v>
                </c:pt>
                <c:pt idx="1">
                  <c:v>12.5</c:v>
                </c:pt>
                <c:pt idx="2">
                  <c:v>11.9</c:v>
                </c:pt>
                <c:pt idx="3">
                  <c:v>11.2</c:v>
                </c:pt>
                <c:pt idx="4">
                  <c:v>11</c:v>
                </c:pt>
              </c:numCache>
            </c:numRef>
          </c:xVal>
          <c:yVal>
            <c:numRef>
              <c:f>公会計指標分析・財政指標組合せ分析表!$K$73:$O$73</c:f>
              <c:numCache>
                <c:formatCode>#,##0.0;"▲ "#,##0.0</c:formatCode>
                <c:ptCount val="5"/>
                <c:pt idx="0">
                  <c:v>94.4</c:v>
                </c:pt>
                <c:pt idx="1">
                  <c:v>85.5</c:v>
                </c:pt>
                <c:pt idx="2">
                  <c:v>79.7</c:v>
                </c:pt>
                <c:pt idx="3">
                  <c:v>60</c:v>
                </c:pt>
                <c:pt idx="4">
                  <c:v>72.7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6648832"/>
        <c:axId val="36679680"/>
      </c:scatterChart>
      <c:valAx>
        <c:axId val="36648832"/>
        <c:scaling>
          <c:orientation val="minMax"/>
          <c:max val="15.2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79680"/>
        <c:crosses val="autoZero"/>
        <c:crossBetween val="midCat"/>
      </c:valAx>
      <c:valAx>
        <c:axId val="36679680"/>
        <c:scaling>
          <c:orientation val="minMax"/>
          <c:max val="11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48832"/>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実質公債費比率は、平成２</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年度に比べ</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、分母は７５</a:t>
          </a:r>
          <a:r>
            <a:rPr kumimoji="1" lang="ja-JP" altLang="ja-JP" sz="1400">
              <a:solidFill>
                <a:schemeClr val="dk1"/>
              </a:solidFill>
              <a:effectLst/>
              <a:latin typeface="+mn-lt"/>
              <a:ea typeface="+mn-ea"/>
              <a:cs typeface="+mn-cs"/>
            </a:rPr>
            <a:t>百万円、分子</a:t>
          </a:r>
          <a:r>
            <a:rPr kumimoji="1" lang="ja-JP" altLang="en-US" sz="1400">
              <a:solidFill>
                <a:schemeClr val="dk1"/>
              </a:solidFill>
              <a:effectLst/>
              <a:latin typeface="+mn-lt"/>
              <a:ea typeface="+mn-ea"/>
              <a:cs typeface="+mn-cs"/>
            </a:rPr>
            <a:t>は２７</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しています。平成２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年度単年ベースでは、前年度に比べ比率が約</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ポイント減少し、また、３年間を平均した比率は、この５年間で１</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％から１１．</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％と大きく改善しています。</a:t>
          </a:r>
          <a:endParaRPr lang="ja-JP" altLang="ja-JP" sz="1400">
            <a:effectLst/>
          </a:endParaRPr>
        </a:p>
        <a:p>
          <a:r>
            <a:rPr kumimoji="1" lang="ja-JP" altLang="ja-JP" sz="1400">
              <a:solidFill>
                <a:schemeClr val="dk1"/>
              </a:solidFill>
              <a:effectLst/>
              <a:latin typeface="+mn-lt"/>
              <a:ea typeface="+mn-ea"/>
              <a:cs typeface="+mn-cs"/>
            </a:rPr>
            <a:t>　しかしながら、学校校舎</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ごみ処理施設といった大型建設事業の実施に伴い、公債費が大幅に増加することが見込まれて</a:t>
          </a:r>
          <a:r>
            <a:rPr kumimoji="1" lang="ja-JP" altLang="en-US" sz="1400">
              <a:solidFill>
                <a:schemeClr val="dk1"/>
              </a:solidFill>
              <a:effectLst/>
              <a:latin typeface="+mn-lt"/>
              <a:ea typeface="+mn-ea"/>
              <a:cs typeface="+mn-cs"/>
            </a:rPr>
            <a:t>いることから</a:t>
          </a:r>
          <a:r>
            <a:rPr kumimoji="1" lang="ja-JP" altLang="ja-JP" sz="1400">
              <a:solidFill>
                <a:schemeClr val="dk1"/>
              </a:solidFill>
              <a:effectLst/>
              <a:latin typeface="+mn-lt"/>
              <a:ea typeface="+mn-ea"/>
              <a:cs typeface="+mn-cs"/>
            </a:rPr>
            <a:t>、繰上償還や有利な地方債の活用、事業費の圧縮等に努めてまいります。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年度には、</a:t>
          </a:r>
          <a:r>
            <a:rPr kumimoji="1" lang="ja-JP" altLang="en-US" sz="1400">
              <a:solidFill>
                <a:schemeClr val="dk1"/>
              </a:solidFill>
              <a:effectLst/>
              <a:latin typeface="+mn-lt"/>
              <a:ea typeface="+mn-ea"/>
              <a:cs typeface="+mn-cs"/>
            </a:rPr>
            <a:t>９４．４</a:t>
          </a:r>
          <a:r>
            <a:rPr kumimoji="1" lang="ja-JP" altLang="ja-JP" sz="1400">
              <a:solidFill>
                <a:schemeClr val="dk1"/>
              </a:solidFill>
              <a:effectLst/>
              <a:latin typeface="+mn-lt"/>
              <a:ea typeface="+mn-ea"/>
              <a:cs typeface="+mn-cs"/>
            </a:rPr>
            <a:t>％であった将来負担比率は、平成２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年度には</a:t>
          </a:r>
          <a:r>
            <a:rPr kumimoji="1" lang="ja-JP" altLang="en-US" sz="1400">
              <a:solidFill>
                <a:schemeClr val="dk1"/>
              </a:solidFill>
              <a:effectLst/>
              <a:latin typeface="+mn-lt"/>
              <a:ea typeface="+mn-ea"/>
              <a:cs typeface="+mn-cs"/>
            </a:rPr>
            <a:t>７２</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７％に</a:t>
          </a:r>
          <a:r>
            <a:rPr kumimoji="1" lang="ja-JP" altLang="ja-JP" sz="1400">
              <a:solidFill>
                <a:schemeClr val="dk1"/>
              </a:solidFill>
              <a:effectLst/>
              <a:latin typeface="+mn-lt"/>
              <a:ea typeface="+mn-ea"/>
              <a:cs typeface="+mn-cs"/>
            </a:rPr>
            <a:t>減少しました。</a:t>
          </a:r>
          <a:endParaRPr lang="ja-JP" altLang="ja-JP" sz="1400">
            <a:effectLst/>
          </a:endParaRPr>
        </a:p>
        <a:p>
          <a:r>
            <a:rPr kumimoji="1" lang="ja-JP" altLang="ja-JP" sz="1400">
              <a:solidFill>
                <a:schemeClr val="dk1"/>
              </a:solidFill>
              <a:effectLst/>
              <a:latin typeface="+mn-lt"/>
              <a:ea typeface="+mn-ea"/>
              <a:cs typeface="+mn-cs"/>
            </a:rPr>
            <a:t>　これは、公債費負担適正化計画に基づく繰上償還等による地方債残高の減少、歳出抑制による財政調整基金及び減債基金の増加に努めたこと、また、地方交付税の増加等によることが大きな要因です。</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平成２７年度は、学校校舎建設などにかかる起債借入額が多かったため、分子額が大きく増加しました。</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ごみ処理施設</a:t>
          </a:r>
          <a:r>
            <a:rPr kumimoji="1" lang="ja-JP" altLang="en-US" sz="1400">
              <a:solidFill>
                <a:schemeClr val="dk1"/>
              </a:solidFill>
              <a:effectLst/>
              <a:latin typeface="+mn-lt"/>
              <a:ea typeface="+mn-ea"/>
              <a:cs typeface="+mn-cs"/>
            </a:rPr>
            <a:t>などの大型建設事業による地方債残高の</a:t>
          </a:r>
          <a:r>
            <a:rPr kumimoji="1" lang="ja-JP" altLang="ja-JP" sz="1400">
              <a:solidFill>
                <a:schemeClr val="dk1"/>
              </a:solidFill>
              <a:effectLst/>
              <a:latin typeface="+mn-lt"/>
              <a:ea typeface="+mn-ea"/>
              <a:cs typeface="+mn-cs"/>
            </a:rPr>
            <a:t>上昇が想定されることから、繰上償還や有利な地方債の活用、事業</a:t>
          </a:r>
          <a:r>
            <a:rPr kumimoji="1" lang="ja-JP" altLang="en-US" sz="1400">
              <a:solidFill>
                <a:schemeClr val="dk1"/>
              </a:solidFill>
              <a:effectLst/>
              <a:latin typeface="+mn-lt"/>
              <a:ea typeface="+mn-ea"/>
              <a:cs typeface="+mn-cs"/>
            </a:rPr>
            <a:t>費</a:t>
          </a:r>
          <a:r>
            <a:rPr kumimoji="1" lang="ja-JP" altLang="ja-JP" sz="1400">
              <a:solidFill>
                <a:schemeClr val="dk1"/>
              </a:solidFill>
              <a:effectLst/>
              <a:latin typeface="+mn-lt"/>
              <a:ea typeface="+mn-ea"/>
              <a:cs typeface="+mn-cs"/>
            </a:rPr>
            <a:t>の圧縮に</a:t>
          </a:r>
          <a:r>
            <a:rPr kumimoji="1" lang="ja-JP" altLang="en-US" sz="1400">
              <a:solidFill>
                <a:schemeClr val="dk1"/>
              </a:solidFill>
              <a:effectLst/>
              <a:latin typeface="+mn-lt"/>
              <a:ea typeface="+mn-ea"/>
              <a:cs typeface="+mn-cs"/>
            </a:rPr>
            <a:t>努め</a:t>
          </a:r>
          <a:r>
            <a:rPr kumimoji="1" lang="ja-JP" altLang="ja-JP" sz="1400">
              <a:solidFill>
                <a:schemeClr val="dk1"/>
              </a:solidFill>
              <a:effectLst/>
              <a:latin typeface="+mn-lt"/>
              <a:ea typeface="+mn-ea"/>
              <a:cs typeface="+mn-cs"/>
            </a:rPr>
            <a:t>てま</a:t>
          </a:r>
          <a:r>
            <a:rPr kumimoji="1" lang="ja-JP" altLang="en-US" sz="1400">
              <a:solidFill>
                <a:schemeClr val="dk1"/>
              </a:solidFill>
              <a:effectLst/>
              <a:latin typeface="+mn-lt"/>
              <a:ea typeface="+mn-ea"/>
              <a:cs typeface="+mn-cs"/>
            </a:rPr>
            <a:t>い</a:t>
          </a:r>
          <a:r>
            <a:rPr kumimoji="1" lang="ja-JP" altLang="ja-JP" sz="1400">
              <a:solidFill>
                <a:schemeClr val="dk1"/>
              </a:solidFill>
              <a:effectLst/>
              <a:latin typeface="+mn-lt"/>
              <a:ea typeface="+mn-ea"/>
              <a:cs typeface="+mn-cs"/>
            </a:rPr>
            <a:t>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2,974
2,965
55.96
7,203,801
7,156,098
47,609
2,443,040
9,155,246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2,974
2,965
55.96
7,203,801
7,156,098
47,609
2,443,040
9,155,246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2,974
2,965
55.96
7,203,801
7,156,098
47,609
2,443,040
9,155,246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2,974
2,965
55.96
7,203,801
7,156,098
47,609
2,443,040
9,155,246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本土から約６５ｋｍ離れた離島にある本町は、漁業</a:t>
          </a:r>
          <a:r>
            <a:rPr kumimoji="1" lang="ja-JP" altLang="en-US" sz="1100">
              <a:solidFill>
                <a:schemeClr val="dk1"/>
              </a:solidFill>
              <a:effectLst/>
              <a:latin typeface="+mn-lt"/>
              <a:ea typeface="+mn-ea"/>
              <a:cs typeface="+mn-cs"/>
            </a:rPr>
            <a:t>、畜産、</a:t>
          </a:r>
          <a:r>
            <a:rPr kumimoji="1" lang="ja-JP" altLang="ja-JP" sz="1100">
              <a:solidFill>
                <a:schemeClr val="dk1"/>
              </a:solidFill>
              <a:effectLst/>
              <a:latin typeface="+mn-lt"/>
              <a:ea typeface="+mn-ea"/>
              <a:cs typeface="+mn-cs"/>
            </a:rPr>
            <a:t>観光等が基幹産業</a:t>
          </a:r>
          <a:r>
            <a:rPr kumimoji="1" lang="ja-JP" altLang="en-US" sz="1100">
              <a:solidFill>
                <a:schemeClr val="dk1"/>
              </a:solidFill>
              <a:effectLst/>
              <a:latin typeface="+mn-lt"/>
              <a:ea typeface="+mn-ea"/>
              <a:cs typeface="+mn-cs"/>
            </a:rPr>
            <a:t>です</a:t>
          </a:r>
          <a:r>
            <a:rPr kumimoji="1" lang="ja-JP" altLang="ja-JP" sz="1100">
              <a:solidFill>
                <a:schemeClr val="dk1"/>
              </a:solidFill>
              <a:effectLst/>
              <a:latin typeface="+mn-lt"/>
              <a:ea typeface="+mn-ea"/>
              <a:cs typeface="+mn-cs"/>
            </a:rPr>
            <a:t>が、地理的要件等から大きな企業がなく、また、人口の減少や、少子高齢化の進展により、自主財源となる税源に乏しく財政基盤が弱い。そのため、財政力指数は、類似団体平均値を下回り０．１３と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漁業や畜産をはじめとした産業振興に対する支援制度の拡充や、イベント等による交流の促進、子育て環境の充実等により、人口増加・地域活性化を図り、自主財源の確保に取り組んでいます。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また、自主財源が乏しい財政構造が大きく変わることは見込めないことから、歳出の削減に努め、財政の健全化を図っています。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歳入においては、</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しました。また、</a:t>
          </a:r>
          <a:r>
            <a:rPr kumimoji="1" lang="ja-JP" altLang="ja-JP" sz="1100">
              <a:solidFill>
                <a:schemeClr val="dk1"/>
              </a:solidFill>
              <a:effectLst/>
              <a:latin typeface="+mn-lt"/>
              <a:ea typeface="+mn-ea"/>
              <a:cs typeface="+mn-cs"/>
            </a:rPr>
            <a:t>歳出においては、職員数の減により人件費は減りましたが、公債費が大きく伸びことなどから、歳出全体としては増加となりました。</a:t>
          </a:r>
          <a:r>
            <a:rPr kumimoji="1" lang="ja-JP" altLang="en-US" sz="1100">
              <a:solidFill>
                <a:schemeClr val="dk1"/>
              </a:solidFill>
              <a:effectLst/>
              <a:latin typeface="+mn-lt"/>
              <a:ea typeface="+mn-ea"/>
              <a:cs typeface="+mn-cs"/>
            </a:rPr>
            <a:t>歳入に比べ歳出の増加が抑制されたことから、</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改善されました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上回っており、消防・介護・病院等の負担金等や繰出金により、今後も硬直的な財政状況が続くことが見込まれます。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94869</xdr:rowOff>
    </xdr:from>
    <xdr:to>
      <xdr:col>7</xdr:col>
      <xdr:colOff>152400</xdr:colOff>
      <xdr:row>65</xdr:row>
      <xdr:rowOff>34417</xdr:rowOff>
    </xdr:to>
    <xdr:cxnSp macro="">
      <xdr:nvCxnSpPr>
        <xdr:cNvPr id="128" name="直線コネクタ 127"/>
        <xdr:cNvCxnSpPr/>
      </xdr:nvCxnSpPr>
      <xdr:spPr>
        <a:xfrm flipV="1">
          <a:off x="4114800" y="11067669"/>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169672</xdr:rowOff>
    </xdr:from>
    <xdr:to>
      <xdr:col>6</xdr:col>
      <xdr:colOff>0</xdr:colOff>
      <xdr:row>65</xdr:row>
      <xdr:rowOff>34417</xdr:rowOff>
    </xdr:to>
    <xdr:cxnSp macro="">
      <xdr:nvCxnSpPr>
        <xdr:cNvPr id="131" name="直線コネクタ 130"/>
        <xdr:cNvCxnSpPr/>
      </xdr:nvCxnSpPr>
      <xdr:spPr>
        <a:xfrm>
          <a:off x="3225800" y="111424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64</xdr:row>
      <xdr:rowOff>169672</xdr:rowOff>
    </xdr:to>
    <xdr:cxnSp macro="">
      <xdr:nvCxnSpPr>
        <xdr:cNvPr id="134" name="直線コネクタ 133"/>
        <xdr:cNvCxnSpPr/>
      </xdr:nvCxnSpPr>
      <xdr:spPr>
        <a:xfrm>
          <a:off x="2336800" y="110604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64</xdr:row>
      <xdr:rowOff>97282</xdr:rowOff>
    </xdr:to>
    <xdr:cxnSp macro="">
      <xdr:nvCxnSpPr>
        <xdr:cNvPr id="137" name="直線コネクタ 136"/>
        <xdr:cNvCxnSpPr/>
      </xdr:nvCxnSpPr>
      <xdr:spPr>
        <a:xfrm flipV="1">
          <a:off x="1447800" y="1106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44069</xdr:rowOff>
    </xdr:from>
    <xdr:to>
      <xdr:col>7</xdr:col>
      <xdr:colOff>203200</xdr:colOff>
      <xdr:row>64</xdr:row>
      <xdr:rowOff>145669</xdr:rowOff>
    </xdr:to>
    <xdr:sp macro="" textlink="">
      <xdr:nvSpPr>
        <xdr:cNvPr id="147" name="円/楕円 146"/>
        <xdr:cNvSpPr/>
      </xdr:nvSpPr>
      <xdr:spPr>
        <a:xfrm>
          <a:off x="49022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16146</xdr:rowOff>
    </xdr:from>
    <xdr:ext cx="762000" cy="259045"/>
    <xdr:sp macro="" textlink="">
      <xdr:nvSpPr>
        <xdr:cNvPr id="148" name="財政構造の弾力性該当値テキスト"/>
        <xdr:cNvSpPr txBox="1"/>
      </xdr:nvSpPr>
      <xdr:spPr>
        <a:xfrm>
          <a:off x="5041900" y="1098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155067</xdr:rowOff>
    </xdr:from>
    <xdr:to>
      <xdr:col>6</xdr:col>
      <xdr:colOff>50800</xdr:colOff>
      <xdr:row>65</xdr:row>
      <xdr:rowOff>85217</xdr:rowOff>
    </xdr:to>
    <xdr:sp macro="" textlink="">
      <xdr:nvSpPr>
        <xdr:cNvPr id="149" name="円/楕円 148"/>
        <xdr:cNvSpPr/>
      </xdr:nvSpPr>
      <xdr:spPr>
        <a:xfrm>
          <a:off x="4064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69994</xdr:rowOff>
    </xdr:from>
    <xdr:ext cx="736600" cy="259045"/>
    <xdr:sp macro="" textlink="">
      <xdr:nvSpPr>
        <xdr:cNvPr id="150" name="テキスト ボックス 149"/>
        <xdr:cNvSpPr txBox="1"/>
      </xdr:nvSpPr>
      <xdr:spPr>
        <a:xfrm>
          <a:off x="3733800" y="1121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118872</xdr:rowOff>
    </xdr:from>
    <xdr:to>
      <xdr:col>4</xdr:col>
      <xdr:colOff>533400</xdr:colOff>
      <xdr:row>65</xdr:row>
      <xdr:rowOff>49022</xdr:rowOff>
    </xdr:to>
    <xdr:sp macro="" textlink="">
      <xdr:nvSpPr>
        <xdr:cNvPr id="151" name="円/楕円 150"/>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33799</xdr:rowOff>
    </xdr:from>
    <xdr:ext cx="762000" cy="259045"/>
    <xdr:sp macro="" textlink="">
      <xdr:nvSpPr>
        <xdr:cNvPr id="152" name="テキスト ボックス 151"/>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3" name="円/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46482</xdr:rowOff>
    </xdr:from>
    <xdr:to>
      <xdr:col>2</xdr:col>
      <xdr:colOff>127000</xdr:colOff>
      <xdr:row>64</xdr:row>
      <xdr:rowOff>148082</xdr:rowOff>
    </xdr:to>
    <xdr:sp macro="" textlink="">
      <xdr:nvSpPr>
        <xdr:cNvPr id="155" name="円/楕円 154"/>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158259</xdr:rowOff>
    </xdr:from>
    <xdr:ext cx="762000" cy="259045"/>
    <xdr:sp macro="" textlink="">
      <xdr:nvSpPr>
        <xdr:cNvPr id="156" name="テキスト ボックス 155"/>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[472,012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離島という地理的条件から、社会福祉施設・環境衛生施設等の広域的な取組みが難しく管理運営にかかるコストが高くなります。</a:t>
          </a:r>
          <a:endParaRPr lang="ja-JP" altLang="ja-JP" sz="1400">
            <a:effectLst/>
          </a:endParaRPr>
        </a:p>
        <a:p>
          <a:r>
            <a:rPr kumimoji="1" lang="ja-JP" altLang="ja-JP" sz="1100">
              <a:solidFill>
                <a:schemeClr val="dk1"/>
              </a:solidFill>
              <a:effectLst/>
              <a:latin typeface="+mn-lt"/>
              <a:ea typeface="+mn-ea"/>
              <a:cs typeface="+mn-cs"/>
            </a:rPr>
            <a:t>　人件費は、これまでの行財政改革により、指定管理者制度の活用や職員の年齢構成が若くなったこと等により、低く抑えられています。</a:t>
          </a:r>
          <a:endParaRPr lang="ja-JP" altLang="ja-JP" sz="1400">
            <a:effectLst/>
          </a:endParaRPr>
        </a:p>
        <a:p>
          <a:r>
            <a:rPr kumimoji="1" lang="ja-JP" altLang="ja-JP" sz="1100">
              <a:solidFill>
                <a:schemeClr val="dk1"/>
              </a:solidFill>
              <a:effectLst/>
              <a:latin typeface="+mn-lt"/>
              <a:ea typeface="+mn-ea"/>
              <a:cs typeface="+mn-cs"/>
            </a:rPr>
            <a:t>　一方、物件費については、経費削減に努めているものの、行財政改革に伴い指定管理者制度の活用を積極的に行ったことに加え、光ファイバー事業に係る施設管理費等が物件費の増加の要因となっています。今後も、適切に施設管理を行うほか、経費削減に取り組んでまいります</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87069</xdr:rowOff>
    </xdr:from>
    <xdr:to>
      <xdr:col>7</xdr:col>
      <xdr:colOff>152400</xdr:colOff>
      <xdr:row>82</xdr:row>
      <xdr:rowOff>121422</xdr:rowOff>
    </xdr:to>
    <xdr:cxnSp macro="">
      <xdr:nvCxnSpPr>
        <xdr:cNvPr id="190" name="直線コネクタ 189"/>
        <xdr:cNvCxnSpPr/>
      </xdr:nvCxnSpPr>
      <xdr:spPr>
        <a:xfrm>
          <a:off x="4114800" y="14145969"/>
          <a:ext cx="8382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74389</xdr:rowOff>
    </xdr:from>
    <xdr:to>
      <xdr:col>6</xdr:col>
      <xdr:colOff>0</xdr:colOff>
      <xdr:row>82</xdr:row>
      <xdr:rowOff>87069</xdr:rowOff>
    </xdr:to>
    <xdr:cxnSp macro="">
      <xdr:nvCxnSpPr>
        <xdr:cNvPr id="193" name="直線コネクタ 192"/>
        <xdr:cNvCxnSpPr/>
      </xdr:nvCxnSpPr>
      <xdr:spPr>
        <a:xfrm>
          <a:off x="3225800" y="14133289"/>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17954</xdr:rowOff>
    </xdr:from>
    <xdr:to>
      <xdr:col>4</xdr:col>
      <xdr:colOff>482600</xdr:colOff>
      <xdr:row>82</xdr:row>
      <xdr:rowOff>74389</xdr:rowOff>
    </xdr:to>
    <xdr:cxnSp macro="">
      <xdr:nvCxnSpPr>
        <xdr:cNvPr id="196" name="直線コネクタ 195"/>
        <xdr:cNvCxnSpPr/>
      </xdr:nvCxnSpPr>
      <xdr:spPr>
        <a:xfrm>
          <a:off x="2336800" y="14076854"/>
          <a:ext cx="889000" cy="5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17954</xdr:rowOff>
    </xdr:from>
    <xdr:to>
      <xdr:col>3</xdr:col>
      <xdr:colOff>279400</xdr:colOff>
      <xdr:row>82</xdr:row>
      <xdr:rowOff>28787</xdr:rowOff>
    </xdr:to>
    <xdr:cxnSp macro="">
      <xdr:nvCxnSpPr>
        <xdr:cNvPr id="199" name="直線コネクタ 198"/>
        <xdr:cNvCxnSpPr/>
      </xdr:nvCxnSpPr>
      <xdr:spPr>
        <a:xfrm flipV="1">
          <a:off x="1447800" y="14076854"/>
          <a:ext cx="889000" cy="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70622</xdr:rowOff>
    </xdr:from>
    <xdr:to>
      <xdr:col>7</xdr:col>
      <xdr:colOff>203200</xdr:colOff>
      <xdr:row>83</xdr:row>
      <xdr:rowOff>772</xdr:rowOff>
    </xdr:to>
    <xdr:sp macro="" textlink="">
      <xdr:nvSpPr>
        <xdr:cNvPr id="209" name="円/楕円 208"/>
        <xdr:cNvSpPr/>
      </xdr:nvSpPr>
      <xdr:spPr>
        <a:xfrm>
          <a:off x="4902200" y="141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87149</xdr:rowOff>
    </xdr:from>
    <xdr:ext cx="762000" cy="259045"/>
    <xdr:sp macro="" textlink="">
      <xdr:nvSpPr>
        <xdr:cNvPr id="210" name="人件費・物件費等の状況該当値テキスト"/>
        <xdr:cNvSpPr txBox="1"/>
      </xdr:nvSpPr>
      <xdr:spPr>
        <a:xfrm>
          <a:off x="5041900" y="1397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472,012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36269</xdr:rowOff>
    </xdr:from>
    <xdr:to>
      <xdr:col>6</xdr:col>
      <xdr:colOff>50800</xdr:colOff>
      <xdr:row>82</xdr:row>
      <xdr:rowOff>137869</xdr:rowOff>
    </xdr:to>
    <xdr:sp macro="" textlink="">
      <xdr:nvSpPr>
        <xdr:cNvPr id="211" name="円/楕円 210"/>
        <xdr:cNvSpPr/>
      </xdr:nvSpPr>
      <xdr:spPr>
        <a:xfrm>
          <a:off x="4064000" y="140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122646</xdr:rowOff>
    </xdr:from>
    <xdr:ext cx="736600" cy="259045"/>
    <xdr:sp macro="" textlink="">
      <xdr:nvSpPr>
        <xdr:cNvPr id="212" name="テキスト ボックス 211"/>
        <xdr:cNvSpPr txBox="1"/>
      </xdr:nvSpPr>
      <xdr:spPr>
        <a:xfrm>
          <a:off x="3733800" y="141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429,302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23589</xdr:rowOff>
    </xdr:from>
    <xdr:to>
      <xdr:col>4</xdr:col>
      <xdr:colOff>533400</xdr:colOff>
      <xdr:row>82</xdr:row>
      <xdr:rowOff>125189</xdr:rowOff>
    </xdr:to>
    <xdr:sp macro="" textlink="">
      <xdr:nvSpPr>
        <xdr:cNvPr id="213" name="円/楕円 212"/>
        <xdr:cNvSpPr/>
      </xdr:nvSpPr>
      <xdr:spPr>
        <a:xfrm>
          <a:off x="3175000" y="140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109966</xdr:rowOff>
    </xdr:from>
    <xdr:ext cx="762000" cy="259045"/>
    <xdr:sp macro="" textlink="">
      <xdr:nvSpPr>
        <xdr:cNvPr id="214" name="テキスト ボックス 213"/>
        <xdr:cNvSpPr txBox="1"/>
      </xdr:nvSpPr>
      <xdr:spPr>
        <a:xfrm>
          <a:off x="2844800" y="1416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138604</xdr:rowOff>
    </xdr:from>
    <xdr:to>
      <xdr:col>3</xdr:col>
      <xdr:colOff>330200</xdr:colOff>
      <xdr:row>82</xdr:row>
      <xdr:rowOff>68754</xdr:rowOff>
    </xdr:to>
    <xdr:sp macro="" textlink="">
      <xdr:nvSpPr>
        <xdr:cNvPr id="215" name="円/楕円 214"/>
        <xdr:cNvSpPr/>
      </xdr:nvSpPr>
      <xdr:spPr>
        <a:xfrm>
          <a:off x="2286000" y="140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78931</xdr:rowOff>
    </xdr:from>
    <xdr:ext cx="762000" cy="259045"/>
    <xdr:sp macro="" textlink="">
      <xdr:nvSpPr>
        <xdr:cNvPr id="216" name="テキスト ボックス 215"/>
        <xdr:cNvSpPr txBox="1"/>
      </xdr:nvSpPr>
      <xdr:spPr>
        <a:xfrm>
          <a:off x="1955800" y="1379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343,374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149437</xdr:rowOff>
    </xdr:from>
    <xdr:to>
      <xdr:col>2</xdr:col>
      <xdr:colOff>127000</xdr:colOff>
      <xdr:row>82</xdr:row>
      <xdr:rowOff>79587</xdr:rowOff>
    </xdr:to>
    <xdr:sp macro="" textlink="">
      <xdr:nvSpPr>
        <xdr:cNvPr id="217" name="円/楕円 216"/>
        <xdr:cNvSpPr/>
      </xdr:nvSpPr>
      <xdr:spPr>
        <a:xfrm>
          <a:off x="1397000" y="14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89764</xdr:rowOff>
    </xdr:from>
    <xdr:ext cx="762000" cy="259045"/>
    <xdr:sp macro="" textlink="">
      <xdr:nvSpPr>
        <xdr:cNvPr id="218" name="テキスト ボックス 217"/>
        <xdr:cNvSpPr txBox="1"/>
      </xdr:nvSpPr>
      <xdr:spPr>
        <a:xfrm>
          <a:off x="1066800" y="1380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給与</a:t>
          </a:r>
          <a:r>
            <a:rPr kumimoji="1" lang="ja-JP" altLang="en-US" sz="1100">
              <a:solidFill>
                <a:schemeClr val="dk1"/>
              </a:solidFill>
              <a:effectLst/>
              <a:latin typeface="+mn-lt"/>
              <a:ea typeface="+mn-ea"/>
              <a:cs typeface="+mn-cs"/>
            </a:rPr>
            <a:t>削減措置を行っていた際は、指数は１００を超えましたが、その措置が</a:t>
          </a:r>
          <a:r>
            <a:rPr kumimoji="1" lang="ja-JP" altLang="ja-JP" sz="1100">
              <a:solidFill>
                <a:schemeClr val="dk1"/>
              </a:solidFill>
              <a:effectLst/>
              <a:latin typeface="+mn-lt"/>
              <a:ea typeface="+mn-ea"/>
              <a:cs typeface="+mn-cs"/>
            </a:rPr>
            <a:t>終了したこと</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より、再び指数は１００を下回っています。</a:t>
          </a:r>
          <a:endParaRPr lang="ja-JP" altLang="ja-JP" sz="1400">
            <a:effectLst/>
          </a:endParaRPr>
        </a:p>
        <a:p>
          <a:r>
            <a:rPr kumimoji="1" lang="ja-JP" altLang="ja-JP" sz="1100">
              <a:solidFill>
                <a:schemeClr val="dk1"/>
              </a:solidFill>
              <a:effectLst/>
              <a:latin typeface="+mn-lt"/>
              <a:ea typeface="+mn-ea"/>
              <a:cs typeface="+mn-cs"/>
            </a:rPr>
            <a:t>　引き続き職員給与の適正化に努めてまいります。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82973</xdr:rowOff>
    </xdr:from>
    <xdr:to>
      <xdr:col>24</xdr:col>
      <xdr:colOff>558800</xdr:colOff>
      <xdr:row>87</xdr:row>
      <xdr:rowOff>155363</xdr:rowOff>
    </xdr:to>
    <xdr:cxnSp macro="">
      <xdr:nvCxnSpPr>
        <xdr:cNvPr id="252" name="直線コネクタ 251"/>
        <xdr:cNvCxnSpPr/>
      </xdr:nvCxnSpPr>
      <xdr:spPr>
        <a:xfrm>
          <a:off x="16179800" y="149991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16527</xdr:rowOff>
    </xdr:from>
    <xdr:ext cx="762000" cy="259045"/>
    <xdr:sp macro="" textlink="">
      <xdr:nvSpPr>
        <xdr:cNvPr id="253"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82973</xdr:rowOff>
    </xdr:from>
    <xdr:to>
      <xdr:col>23</xdr:col>
      <xdr:colOff>406400</xdr:colOff>
      <xdr:row>87</xdr:row>
      <xdr:rowOff>147320</xdr:rowOff>
    </xdr:to>
    <xdr:cxnSp macro="">
      <xdr:nvCxnSpPr>
        <xdr:cNvPr id="255" name="直線コネクタ 254"/>
        <xdr:cNvCxnSpPr/>
      </xdr:nvCxnSpPr>
      <xdr:spPr>
        <a:xfrm flipV="1">
          <a:off x="15290800" y="149991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31343</xdr:rowOff>
    </xdr:from>
    <xdr:ext cx="736600" cy="259045"/>
    <xdr:sp macro="" textlink="">
      <xdr:nvSpPr>
        <xdr:cNvPr id="257" name="テキスト ボックス 256"/>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90</xdr:row>
      <xdr:rowOff>75354</xdr:rowOff>
    </xdr:to>
    <xdr:cxnSp macro="">
      <xdr:nvCxnSpPr>
        <xdr:cNvPr id="258" name="直線コネクタ 257"/>
        <xdr:cNvCxnSpPr/>
      </xdr:nvCxnSpPr>
      <xdr:spPr>
        <a:xfrm flipV="1">
          <a:off x="14401800" y="15063470"/>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23300</xdr:rowOff>
    </xdr:from>
    <xdr:ext cx="762000" cy="259045"/>
    <xdr:sp macro="" textlink="">
      <xdr:nvSpPr>
        <xdr:cNvPr id="260" name="テキスト ボックス 259"/>
        <xdr:cNvSpPr txBox="1"/>
      </xdr:nvSpPr>
      <xdr:spPr>
        <a:xfrm>
          <a:off x="14909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90</xdr:row>
      <xdr:rowOff>75354</xdr:rowOff>
    </xdr:to>
    <xdr:cxnSp macro="">
      <xdr:nvCxnSpPr>
        <xdr:cNvPr id="261" name="直線コネクタ 260"/>
        <xdr:cNvCxnSpPr/>
      </xdr:nvCxnSpPr>
      <xdr:spPr>
        <a:xfrm>
          <a:off x="13512800" y="1533694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112200</xdr:rowOff>
    </xdr:from>
    <xdr:ext cx="762000" cy="259045"/>
    <xdr:sp macro="" textlink="">
      <xdr:nvSpPr>
        <xdr:cNvPr id="263" name="テキスト ボックス 262"/>
        <xdr:cNvSpPr txBox="1"/>
      </xdr:nvSpPr>
      <xdr:spPr>
        <a:xfrm>
          <a:off x="14020800" y="151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104563</xdr:rowOff>
    </xdr:from>
    <xdr:to>
      <xdr:col>24</xdr:col>
      <xdr:colOff>609600</xdr:colOff>
      <xdr:row>88</xdr:row>
      <xdr:rowOff>34713</xdr:rowOff>
    </xdr:to>
    <xdr:sp macro="" textlink="">
      <xdr:nvSpPr>
        <xdr:cNvPr id="271" name="円/楕円 270"/>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76640</xdr:rowOff>
    </xdr:from>
    <xdr:ext cx="762000" cy="259045"/>
    <xdr:sp macro="" textlink="">
      <xdr:nvSpPr>
        <xdr:cNvPr id="272" name="給与水準   （国との比較）該当値テキスト"/>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32173</xdr:rowOff>
    </xdr:from>
    <xdr:to>
      <xdr:col>23</xdr:col>
      <xdr:colOff>457200</xdr:colOff>
      <xdr:row>87</xdr:row>
      <xdr:rowOff>133773</xdr:rowOff>
    </xdr:to>
    <xdr:sp macro="" textlink="">
      <xdr:nvSpPr>
        <xdr:cNvPr id="273" name="円/楕円 272"/>
        <xdr:cNvSpPr/>
      </xdr:nvSpPr>
      <xdr:spPr>
        <a:xfrm>
          <a:off x="16129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118550</xdr:rowOff>
    </xdr:from>
    <xdr:ext cx="736600" cy="259045"/>
    <xdr:sp macro="" textlink="">
      <xdr:nvSpPr>
        <xdr:cNvPr id="274" name="テキスト ボックス 273"/>
        <xdr:cNvSpPr txBox="1"/>
      </xdr:nvSpPr>
      <xdr:spPr>
        <a:xfrm>
          <a:off x="15798800" y="1503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5" name="円/楕円 274"/>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6" name="テキスト ボックス 275"/>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24554</xdr:rowOff>
    </xdr:from>
    <xdr:to>
      <xdr:col>21</xdr:col>
      <xdr:colOff>50800</xdr:colOff>
      <xdr:row>90</xdr:row>
      <xdr:rowOff>126154</xdr:rowOff>
    </xdr:to>
    <xdr:sp macro="" textlink="">
      <xdr:nvSpPr>
        <xdr:cNvPr id="277" name="円/楕円 276"/>
        <xdr:cNvSpPr/>
      </xdr:nvSpPr>
      <xdr:spPr>
        <a:xfrm>
          <a:off x="14351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110931</xdr:rowOff>
    </xdr:from>
    <xdr:ext cx="762000" cy="259045"/>
    <xdr:sp macro="" textlink="">
      <xdr:nvSpPr>
        <xdr:cNvPr id="278" name="テキスト ボックス 277"/>
        <xdr:cNvSpPr txBox="1"/>
      </xdr:nvSpPr>
      <xdr:spPr>
        <a:xfrm>
          <a:off x="14020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9" name="円/楕円 278"/>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80" name="テキスト ボックス 279"/>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また、類似団体平均値と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人上回って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ます。離島である本町の特性から、診療所や保育所をはじめ幅広い公共サービスを行政が行う必要があることが大きな要因</a:t>
          </a:r>
          <a:r>
            <a:rPr kumimoji="1" lang="ja-JP" altLang="en-US" sz="1100">
              <a:solidFill>
                <a:schemeClr val="dk1"/>
              </a:solidFill>
              <a:effectLst/>
              <a:latin typeface="+mn-lt"/>
              <a:ea typeface="+mn-ea"/>
              <a:cs typeface="+mn-cs"/>
            </a:rPr>
            <a:t>だと考えます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事業の見直しや指定管理者制度等の活用により適正化を図ります。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60</xdr:row>
      <xdr:rowOff>156707</xdr:rowOff>
    </xdr:to>
    <xdr:cxnSp macro="">
      <xdr:nvCxnSpPr>
        <xdr:cNvPr id="314" name="直線コネクタ 313"/>
        <xdr:cNvCxnSpPr/>
      </xdr:nvCxnSpPr>
      <xdr:spPr>
        <a:xfrm>
          <a:off x="16179800" y="10433050"/>
          <a:ext cx="8382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168169</xdr:rowOff>
    </xdr:to>
    <xdr:cxnSp macro="">
      <xdr:nvCxnSpPr>
        <xdr:cNvPr id="317" name="直線コネクタ 316"/>
        <xdr:cNvCxnSpPr/>
      </xdr:nvCxnSpPr>
      <xdr:spPr>
        <a:xfrm flipV="1">
          <a:off x="15290800" y="1043305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9" name="テキスト ボックス 318"/>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151881</xdr:rowOff>
    </xdr:from>
    <xdr:to>
      <xdr:col>22</xdr:col>
      <xdr:colOff>203200</xdr:colOff>
      <xdr:row>60</xdr:row>
      <xdr:rowOff>168169</xdr:rowOff>
    </xdr:to>
    <xdr:cxnSp macro="">
      <xdr:nvCxnSpPr>
        <xdr:cNvPr id="320" name="直線コネクタ 319"/>
        <xdr:cNvCxnSpPr/>
      </xdr:nvCxnSpPr>
      <xdr:spPr>
        <a:xfrm>
          <a:off x="14401800" y="1043888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151881</xdr:rowOff>
    </xdr:from>
    <xdr:to>
      <xdr:col>21</xdr:col>
      <xdr:colOff>0</xdr:colOff>
      <xdr:row>61</xdr:row>
      <xdr:rowOff>1947</xdr:rowOff>
    </xdr:to>
    <xdr:cxnSp macro="">
      <xdr:nvCxnSpPr>
        <xdr:cNvPr id="323" name="直線コネクタ 322"/>
        <xdr:cNvCxnSpPr/>
      </xdr:nvCxnSpPr>
      <xdr:spPr>
        <a:xfrm flipV="1">
          <a:off x="13512800" y="10438881"/>
          <a:ext cx="889000" cy="2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105907</xdr:rowOff>
    </xdr:from>
    <xdr:to>
      <xdr:col>24</xdr:col>
      <xdr:colOff>609600</xdr:colOff>
      <xdr:row>61</xdr:row>
      <xdr:rowOff>36057</xdr:rowOff>
    </xdr:to>
    <xdr:sp macro="" textlink="">
      <xdr:nvSpPr>
        <xdr:cNvPr id="333" name="円/楕円 332"/>
        <xdr:cNvSpPr/>
      </xdr:nvSpPr>
      <xdr:spPr>
        <a:xfrm>
          <a:off x="16967200" y="103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77984</xdr:rowOff>
    </xdr:from>
    <xdr:ext cx="762000" cy="259045"/>
    <xdr:sp macro="" textlink="">
      <xdr:nvSpPr>
        <xdr:cNvPr id="334" name="定員管理の状況該当値テキスト"/>
        <xdr:cNvSpPr txBox="1"/>
      </xdr:nvSpPr>
      <xdr:spPr>
        <a:xfrm>
          <a:off x="17106900" y="1036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35" name="円/楕円 334"/>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36" name="テキスト ボックス 335"/>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117369</xdr:rowOff>
    </xdr:from>
    <xdr:to>
      <xdr:col>22</xdr:col>
      <xdr:colOff>254000</xdr:colOff>
      <xdr:row>61</xdr:row>
      <xdr:rowOff>47519</xdr:rowOff>
    </xdr:to>
    <xdr:sp macro="" textlink="">
      <xdr:nvSpPr>
        <xdr:cNvPr id="337" name="円/楕円 336"/>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32296</xdr:rowOff>
    </xdr:from>
    <xdr:ext cx="762000" cy="259045"/>
    <xdr:sp macro="" textlink="">
      <xdr:nvSpPr>
        <xdr:cNvPr id="338" name="テキスト ボックス 337"/>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101081</xdr:rowOff>
    </xdr:from>
    <xdr:to>
      <xdr:col>21</xdr:col>
      <xdr:colOff>50800</xdr:colOff>
      <xdr:row>61</xdr:row>
      <xdr:rowOff>31231</xdr:rowOff>
    </xdr:to>
    <xdr:sp macro="" textlink="">
      <xdr:nvSpPr>
        <xdr:cNvPr id="339" name="円/楕円 338"/>
        <xdr:cNvSpPr/>
      </xdr:nvSpPr>
      <xdr:spPr>
        <a:xfrm>
          <a:off x="14351000" y="103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16008</xdr:rowOff>
    </xdr:from>
    <xdr:ext cx="762000" cy="259045"/>
    <xdr:sp macro="" textlink="">
      <xdr:nvSpPr>
        <xdr:cNvPr id="340" name="テキスト ボックス 339"/>
        <xdr:cNvSpPr txBox="1"/>
      </xdr:nvSpPr>
      <xdr:spPr>
        <a:xfrm>
          <a:off x="14020800" y="1047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122597</xdr:rowOff>
    </xdr:from>
    <xdr:to>
      <xdr:col>19</xdr:col>
      <xdr:colOff>533400</xdr:colOff>
      <xdr:row>61</xdr:row>
      <xdr:rowOff>52747</xdr:rowOff>
    </xdr:to>
    <xdr:sp macro="" textlink="">
      <xdr:nvSpPr>
        <xdr:cNvPr id="341" name="円/楕円 340"/>
        <xdr:cNvSpPr/>
      </xdr:nvSpPr>
      <xdr:spPr>
        <a:xfrm>
          <a:off x="13462000" y="104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37524</xdr:rowOff>
    </xdr:from>
    <xdr:ext cx="762000" cy="259045"/>
    <xdr:sp macro="" textlink="">
      <xdr:nvSpPr>
        <xdr:cNvPr id="342" name="テキスト ボックス 341"/>
        <xdr:cNvSpPr txBox="1"/>
      </xdr:nvSpPr>
      <xdr:spPr>
        <a:xfrm>
          <a:off x="13131800" y="104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過去の積極的な投資により、類似団体平均値と比較し依然として比率が高い水準にありますが、繰上償還の実施等により比率は改善に向かっており、前年度比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ポイント減となっています。今後は、学校校舎やごみ処理施設等の大型建設事業の</a:t>
          </a:r>
          <a:r>
            <a:rPr kumimoji="1" lang="ja-JP" altLang="en-US" sz="1100">
              <a:solidFill>
                <a:schemeClr val="dk1"/>
              </a:solidFill>
              <a:effectLst/>
              <a:latin typeface="+mn-lt"/>
              <a:ea typeface="+mn-ea"/>
              <a:cs typeface="+mn-cs"/>
            </a:rPr>
            <a:t>元金償還</a:t>
          </a:r>
          <a:r>
            <a:rPr kumimoji="1" lang="ja-JP" altLang="ja-JP" sz="1100">
              <a:solidFill>
                <a:schemeClr val="dk1"/>
              </a:solidFill>
              <a:effectLst/>
              <a:latin typeface="+mn-lt"/>
              <a:ea typeface="+mn-ea"/>
              <a:cs typeface="+mn-cs"/>
            </a:rPr>
            <a:t>が始まっていくことから、引き続き繰上償還や交付税算入に有利な地方債の活用、適正な</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執行に努めてまります。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39188</xdr:rowOff>
    </xdr:to>
    <xdr:cxnSp macro="">
      <xdr:nvCxnSpPr>
        <xdr:cNvPr id="377" name="直線コネクタ 376"/>
        <xdr:cNvCxnSpPr/>
      </xdr:nvCxnSpPr>
      <xdr:spPr>
        <a:xfrm flipV="1">
          <a:off x="16179800" y="72263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39188</xdr:rowOff>
    </xdr:from>
    <xdr:to>
      <xdr:col>23</xdr:col>
      <xdr:colOff>406400</xdr:colOff>
      <xdr:row>42</xdr:row>
      <xdr:rowOff>87449</xdr:rowOff>
    </xdr:to>
    <xdr:cxnSp macro="">
      <xdr:nvCxnSpPr>
        <xdr:cNvPr id="380" name="直線コネクタ 379"/>
        <xdr:cNvCxnSpPr/>
      </xdr:nvCxnSpPr>
      <xdr:spPr>
        <a:xfrm flipV="1">
          <a:off x="15290800" y="72400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87449</xdr:rowOff>
    </xdr:from>
    <xdr:to>
      <xdr:col>22</xdr:col>
      <xdr:colOff>203200</xdr:colOff>
      <xdr:row>42</xdr:row>
      <xdr:rowOff>128815</xdr:rowOff>
    </xdr:to>
    <xdr:cxnSp macro="">
      <xdr:nvCxnSpPr>
        <xdr:cNvPr id="383" name="直線コネクタ 382"/>
        <xdr:cNvCxnSpPr/>
      </xdr:nvCxnSpPr>
      <xdr:spPr>
        <a:xfrm flipV="1">
          <a:off x="14401800" y="72883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43</xdr:row>
      <xdr:rowOff>102144</xdr:rowOff>
    </xdr:to>
    <xdr:cxnSp macro="">
      <xdr:nvCxnSpPr>
        <xdr:cNvPr id="386" name="直線コネクタ 385"/>
        <xdr:cNvCxnSpPr/>
      </xdr:nvCxnSpPr>
      <xdr:spPr>
        <a:xfrm flipV="1">
          <a:off x="13512800" y="7329715"/>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6" name="円/楕円 39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7"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159838</xdr:rowOff>
    </xdr:from>
    <xdr:to>
      <xdr:col>23</xdr:col>
      <xdr:colOff>457200</xdr:colOff>
      <xdr:row>42</xdr:row>
      <xdr:rowOff>89988</xdr:rowOff>
    </xdr:to>
    <xdr:sp macro="" textlink="">
      <xdr:nvSpPr>
        <xdr:cNvPr id="398" name="円/楕円 397"/>
        <xdr:cNvSpPr/>
      </xdr:nvSpPr>
      <xdr:spPr>
        <a:xfrm>
          <a:off x="16129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74765</xdr:rowOff>
    </xdr:from>
    <xdr:ext cx="736600" cy="259045"/>
    <xdr:sp macro="" textlink="">
      <xdr:nvSpPr>
        <xdr:cNvPr id="399" name="テキスト ボックス 398"/>
        <xdr:cNvSpPr txBox="1"/>
      </xdr:nvSpPr>
      <xdr:spPr>
        <a:xfrm>
          <a:off x="15798800" y="727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36649</xdr:rowOff>
    </xdr:from>
    <xdr:to>
      <xdr:col>22</xdr:col>
      <xdr:colOff>254000</xdr:colOff>
      <xdr:row>42</xdr:row>
      <xdr:rowOff>138249</xdr:rowOff>
    </xdr:to>
    <xdr:sp macro="" textlink="">
      <xdr:nvSpPr>
        <xdr:cNvPr id="400" name="円/楕円 399"/>
        <xdr:cNvSpPr/>
      </xdr:nvSpPr>
      <xdr:spPr>
        <a:xfrm>
          <a:off x="15240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123026</xdr:rowOff>
    </xdr:from>
    <xdr:ext cx="762000" cy="259045"/>
    <xdr:sp macro="" textlink="">
      <xdr:nvSpPr>
        <xdr:cNvPr id="401" name="テキスト ボックス 400"/>
        <xdr:cNvSpPr txBox="1"/>
      </xdr:nvSpPr>
      <xdr:spPr>
        <a:xfrm>
          <a:off x="14909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02" name="円/楕円 401"/>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03" name="テキスト ボックス 402"/>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51344</xdr:rowOff>
    </xdr:from>
    <xdr:to>
      <xdr:col>19</xdr:col>
      <xdr:colOff>533400</xdr:colOff>
      <xdr:row>43</xdr:row>
      <xdr:rowOff>152944</xdr:rowOff>
    </xdr:to>
    <xdr:sp macro="" textlink="">
      <xdr:nvSpPr>
        <xdr:cNvPr id="404" name="円/楕円 403"/>
        <xdr:cNvSpPr/>
      </xdr:nvSpPr>
      <xdr:spPr>
        <a:xfrm>
          <a:off x="13462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137721</xdr:rowOff>
    </xdr:from>
    <xdr:ext cx="762000" cy="259045"/>
    <xdr:sp macro="" textlink="">
      <xdr:nvSpPr>
        <xdr:cNvPr id="405" name="テキスト ボックス 404"/>
        <xdr:cNvSpPr txBox="1"/>
      </xdr:nvSpPr>
      <xdr:spPr>
        <a:xfrm>
          <a:off x="13131800" y="75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公債費負担適正化計画に基づく、繰上償還に伴う地方債残高の減少や、交付税</a:t>
          </a:r>
          <a:r>
            <a:rPr kumimoji="1" lang="ja-JP" altLang="en-US" sz="1100">
              <a:solidFill>
                <a:schemeClr val="dk1"/>
              </a:solidFill>
              <a:effectLst/>
              <a:latin typeface="+mn-lt"/>
              <a:ea typeface="+mn-ea"/>
              <a:cs typeface="+mn-cs"/>
            </a:rPr>
            <a:t>措置が</a:t>
          </a:r>
          <a:r>
            <a:rPr kumimoji="1" lang="ja-JP" altLang="ja-JP" sz="1100">
              <a:solidFill>
                <a:schemeClr val="dk1"/>
              </a:solidFill>
              <a:effectLst/>
              <a:latin typeface="+mn-lt"/>
              <a:ea typeface="+mn-ea"/>
              <a:cs typeface="+mn-cs"/>
            </a:rPr>
            <a:t>有利な地方債の運用に努めたことによる基金残高の増加、また、行財政改革による歳出の抑制や普通交付税増加等を要因として、</a:t>
          </a:r>
          <a:r>
            <a:rPr kumimoji="1" lang="ja-JP" altLang="en-US" sz="1100">
              <a:solidFill>
                <a:schemeClr val="dk1"/>
              </a:solidFill>
              <a:effectLst/>
              <a:latin typeface="+mn-lt"/>
              <a:ea typeface="+mn-ea"/>
              <a:cs typeface="+mn-cs"/>
            </a:rPr>
            <a:t>比率は改善傾向を続けていますが、大型公共事業の償還が本格化したことにより公債費が増えたため、</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増加しました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類似団体平均値と比較すると依然として高い水準にあり、引き続き改善に向け取り組んでまいります。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168910</xdr:rowOff>
    </xdr:from>
    <xdr:to>
      <xdr:col>24</xdr:col>
      <xdr:colOff>558800</xdr:colOff>
      <xdr:row>16</xdr:row>
      <xdr:rowOff>58750</xdr:rowOff>
    </xdr:to>
    <xdr:cxnSp macro="">
      <xdr:nvCxnSpPr>
        <xdr:cNvPr id="437" name="直線コネクタ 436"/>
        <xdr:cNvCxnSpPr/>
      </xdr:nvCxnSpPr>
      <xdr:spPr>
        <a:xfrm>
          <a:off x="16179800" y="2740660"/>
          <a:ext cx="8382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8"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168910</xdr:rowOff>
    </xdr:from>
    <xdr:to>
      <xdr:col>23</xdr:col>
      <xdr:colOff>406400</xdr:colOff>
      <xdr:row>16</xdr:row>
      <xdr:rowOff>92532</xdr:rowOff>
    </xdr:to>
    <xdr:cxnSp macro="">
      <xdr:nvCxnSpPr>
        <xdr:cNvPr id="440" name="直線コネクタ 439"/>
        <xdr:cNvCxnSpPr/>
      </xdr:nvCxnSpPr>
      <xdr:spPr>
        <a:xfrm flipV="1">
          <a:off x="15290800" y="2740660"/>
          <a:ext cx="889000" cy="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92532</xdr:rowOff>
    </xdr:from>
    <xdr:to>
      <xdr:col>22</xdr:col>
      <xdr:colOff>203200</xdr:colOff>
      <xdr:row>16</xdr:row>
      <xdr:rowOff>120523</xdr:rowOff>
    </xdr:to>
    <xdr:cxnSp macro="">
      <xdr:nvCxnSpPr>
        <xdr:cNvPr id="443" name="直線コネクタ 442"/>
        <xdr:cNvCxnSpPr/>
      </xdr:nvCxnSpPr>
      <xdr:spPr>
        <a:xfrm flipV="1">
          <a:off x="14401800" y="2835732"/>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4" name="フローチャート :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120523</xdr:rowOff>
    </xdr:from>
    <xdr:to>
      <xdr:col>21</xdr:col>
      <xdr:colOff>0</xdr:colOff>
      <xdr:row>16</xdr:row>
      <xdr:rowOff>163474</xdr:rowOff>
    </xdr:to>
    <xdr:cxnSp macro="">
      <xdr:nvCxnSpPr>
        <xdr:cNvPr id="446" name="直線コネクタ 445"/>
        <xdr:cNvCxnSpPr/>
      </xdr:nvCxnSpPr>
      <xdr:spPr>
        <a:xfrm flipV="1">
          <a:off x="13512800" y="2863723"/>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7" name="フローチャート :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9" name="フローチャート : 判断 448"/>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50" name="テキスト ボックス 449"/>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7950</xdr:rowOff>
    </xdr:from>
    <xdr:to>
      <xdr:col>24</xdr:col>
      <xdr:colOff>609600</xdr:colOff>
      <xdr:row>16</xdr:row>
      <xdr:rowOff>109550</xdr:rowOff>
    </xdr:to>
    <xdr:sp macro="" textlink="">
      <xdr:nvSpPr>
        <xdr:cNvPr id="456" name="円/楕円 455"/>
        <xdr:cNvSpPr/>
      </xdr:nvSpPr>
      <xdr:spPr>
        <a:xfrm>
          <a:off x="16967200" y="27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151477</xdr:rowOff>
    </xdr:from>
    <xdr:ext cx="762000" cy="259045"/>
    <xdr:sp macro="" textlink="">
      <xdr:nvSpPr>
        <xdr:cNvPr id="457" name="将来負担の状況該当値テキスト"/>
        <xdr:cNvSpPr txBox="1"/>
      </xdr:nvSpPr>
      <xdr:spPr>
        <a:xfrm>
          <a:off x="17106900" y="272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118110</xdr:rowOff>
    </xdr:from>
    <xdr:to>
      <xdr:col>23</xdr:col>
      <xdr:colOff>457200</xdr:colOff>
      <xdr:row>16</xdr:row>
      <xdr:rowOff>48260</xdr:rowOff>
    </xdr:to>
    <xdr:sp macro="" textlink="">
      <xdr:nvSpPr>
        <xdr:cNvPr id="458" name="円/楕円 457"/>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33037</xdr:rowOff>
    </xdr:from>
    <xdr:ext cx="736600" cy="259045"/>
    <xdr:sp macro="" textlink="">
      <xdr:nvSpPr>
        <xdr:cNvPr id="459" name="テキスト ボックス 458"/>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41732</xdr:rowOff>
    </xdr:from>
    <xdr:to>
      <xdr:col>22</xdr:col>
      <xdr:colOff>254000</xdr:colOff>
      <xdr:row>16</xdr:row>
      <xdr:rowOff>143332</xdr:rowOff>
    </xdr:to>
    <xdr:sp macro="" textlink="">
      <xdr:nvSpPr>
        <xdr:cNvPr id="460" name="円/楕円 459"/>
        <xdr:cNvSpPr/>
      </xdr:nvSpPr>
      <xdr:spPr>
        <a:xfrm>
          <a:off x="15240000" y="27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128109</xdr:rowOff>
    </xdr:from>
    <xdr:ext cx="762000" cy="259045"/>
    <xdr:sp macro="" textlink="">
      <xdr:nvSpPr>
        <xdr:cNvPr id="461" name="テキスト ボックス 460"/>
        <xdr:cNvSpPr txBox="1"/>
      </xdr:nvSpPr>
      <xdr:spPr>
        <a:xfrm>
          <a:off x="14909800" y="287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69723</xdr:rowOff>
    </xdr:from>
    <xdr:to>
      <xdr:col>21</xdr:col>
      <xdr:colOff>50800</xdr:colOff>
      <xdr:row>16</xdr:row>
      <xdr:rowOff>171323</xdr:rowOff>
    </xdr:to>
    <xdr:sp macro="" textlink="">
      <xdr:nvSpPr>
        <xdr:cNvPr id="462" name="円/楕円 461"/>
        <xdr:cNvSpPr/>
      </xdr:nvSpPr>
      <xdr:spPr>
        <a:xfrm>
          <a:off x="14351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156100</xdr:rowOff>
    </xdr:from>
    <xdr:ext cx="762000" cy="259045"/>
    <xdr:sp macro="" textlink="">
      <xdr:nvSpPr>
        <xdr:cNvPr id="463" name="テキスト ボックス 462"/>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112674</xdr:rowOff>
    </xdr:from>
    <xdr:to>
      <xdr:col>19</xdr:col>
      <xdr:colOff>533400</xdr:colOff>
      <xdr:row>17</xdr:row>
      <xdr:rowOff>42824</xdr:rowOff>
    </xdr:to>
    <xdr:sp macro="" textlink="">
      <xdr:nvSpPr>
        <xdr:cNvPr id="464" name="円/楕円 463"/>
        <xdr:cNvSpPr/>
      </xdr:nvSpPr>
      <xdr:spPr>
        <a:xfrm>
          <a:off x="13462000" y="28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27601</xdr:rowOff>
    </xdr:from>
    <xdr:ext cx="762000" cy="259045"/>
    <xdr:sp macro="" textlink="">
      <xdr:nvSpPr>
        <xdr:cNvPr id="465" name="テキスト ボックス 464"/>
        <xdr:cNvSpPr txBox="1"/>
      </xdr:nvSpPr>
      <xdr:spPr>
        <a:xfrm>
          <a:off x="13131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2,974
2,965
55.96
7,203,801
7,156,098
47,609
2,443,040
9,155,246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行財政改革により、施設等の外部委託（ごみ処理施設・し尿処理施設等）を進め、また、職員給与の見直し、職員構成の若返りにより、人件費は抑制されており、類似団体平均値を下回っています。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146594</xdr:rowOff>
    </xdr:to>
    <xdr:cxnSp macro="">
      <xdr:nvCxnSpPr>
        <xdr:cNvPr id="67" name="直線コネクタ 66"/>
        <xdr:cNvCxnSpPr/>
      </xdr:nvCxnSpPr>
      <xdr:spPr>
        <a:xfrm flipV="1">
          <a:off x="3987800" y="623062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97608</xdr:rowOff>
    </xdr:from>
    <xdr:to>
      <xdr:col>5</xdr:col>
      <xdr:colOff>549275</xdr:colOff>
      <xdr:row>36</xdr:row>
      <xdr:rowOff>146594</xdr:rowOff>
    </xdr:to>
    <xdr:cxnSp macro="">
      <xdr:nvCxnSpPr>
        <xdr:cNvPr id="70" name="直線コネクタ 69"/>
        <xdr:cNvCxnSpPr/>
      </xdr:nvCxnSpPr>
      <xdr:spPr>
        <a:xfrm>
          <a:off x="3098800" y="62698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97608</xdr:rowOff>
    </xdr:from>
    <xdr:to>
      <xdr:col>4</xdr:col>
      <xdr:colOff>346075</xdr:colOff>
      <xdr:row>36</xdr:row>
      <xdr:rowOff>97608</xdr:rowOff>
    </xdr:to>
    <xdr:cxnSp macro="">
      <xdr:nvCxnSpPr>
        <xdr:cNvPr id="73" name="直線コネクタ 72"/>
        <xdr:cNvCxnSpPr/>
      </xdr:nvCxnSpPr>
      <xdr:spPr>
        <a:xfrm>
          <a:off x="2209800" y="6269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97608</xdr:rowOff>
    </xdr:from>
    <xdr:to>
      <xdr:col>3</xdr:col>
      <xdr:colOff>142875</xdr:colOff>
      <xdr:row>36</xdr:row>
      <xdr:rowOff>136797</xdr:rowOff>
    </xdr:to>
    <xdr:cxnSp macro="">
      <xdr:nvCxnSpPr>
        <xdr:cNvPr id="76" name="直線コネクタ 75"/>
        <xdr:cNvCxnSpPr/>
      </xdr:nvCxnSpPr>
      <xdr:spPr>
        <a:xfrm flipV="1">
          <a:off x="1320800" y="62698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6" name="円/楕円 85"/>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7"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95794</xdr:rowOff>
    </xdr:from>
    <xdr:to>
      <xdr:col>5</xdr:col>
      <xdr:colOff>600075</xdr:colOff>
      <xdr:row>37</xdr:row>
      <xdr:rowOff>25944</xdr:rowOff>
    </xdr:to>
    <xdr:sp macro="" textlink="">
      <xdr:nvSpPr>
        <xdr:cNvPr id="88" name="円/楕円 87"/>
        <xdr:cNvSpPr/>
      </xdr:nvSpPr>
      <xdr:spPr>
        <a:xfrm>
          <a:off x="3937000" y="62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36121</xdr:rowOff>
    </xdr:from>
    <xdr:ext cx="736600" cy="259045"/>
    <xdr:sp macro="" textlink="">
      <xdr:nvSpPr>
        <xdr:cNvPr id="89" name="テキスト ボックス 88"/>
        <xdr:cNvSpPr txBox="1"/>
      </xdr:nvSpPr>
      <xdr:spPr>
        <a:xfrm>
          <a:off x="3606800" y="603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46808</xdr:rowOff>
    </xdr:from>
    <xdr:to>
      <xdr:col>4</xdr:col>
      <xdr:colOff>396875</xdr:colOff>
      <xdr:row>36</xdr:row>
      <xdr:rowOff>148408</xdr:rowOff>
    </xdr:to>
    <xdr:sp macro="" textlink="">
      <xdr:nvSpPr>
        <xdr:cNvPr id="90" name="円/楕円 89"/>
        <xdr:cNvSpPr/>
      </xdr:nvSpPr>
      <xdr:spPr>
        <a:xfrm>
          <a:off x="3048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158585</xdr:rowOff>
    </xdr:from>
    <xdr:ext cx="762000" cy="259045"/>
    <xdr:sp macro="" textlink="">
      <xdr:nvSpPr>
        <xdr:cNvPr id="91" name="テキスト ボックス 90"/>
        <xdr:cNvSpPr txBox="1"/>
      </xdr:nvSpPr>
      <xdr:spPr>
        <a:xfrm>
          <a:off x="2717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46808</xdr:rowOff>
    </xdr:from>
    <xdr:to>
      <xdr:col>3</xdr:col>
      <xdr:colOff>193675</xdr:colOff>
      <xdr:row>36</xdr:row>
      <xdr:rowOff>148408</xdr:rowOff>
    </xdr:to>
    <xdr:sp macro="" textlink="">
      <xdr:nvSpPr>
        <xdr:cNvPr id="92" name="円/楕円 91"/>
        <xdr:cNvSpPr/>
      </xdr:nvSpPr>
      <xdr:spPr>
        <a:xfrm>
          <a:off x="2159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158585</xdr:rowOff>
    </xdr:from>
    <xdr:ext cx="762000" cy="259045"/>
    <xdr:sp macro="" textlink="">
      <xdr:nvSpPr>
        <xdr:cNvPr id="93" name="テキスト ボックス 92"/>
        <xdr:cNvSpPr txBox="1"/>
      </xdr:nvSpPr>
      <xdr:spPr>
        <a:xfrm>
          <a:off x="1828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85997</xdr:rowOff>
    </xdr:from>
    <xdr:to>
      <xdr:col>1</xdr:col>
      <xdr:colOff>676275</xdr:colOff>
      <xdr:row>37</xdr:row>
      <xdr:rowOff>16147</xdr:rowOff>
    </xdr:to>
    <xdr:sp macro="" textlink="">
      <xdr:nvSpPr>
        <xdr:cNvPr id="94" name="円/楕円 93"/>
        <xdr:cNvSpPr/>
      </xdr:nvSpPr>
      <xdr:spPr>
        <a:xfrm>
          <a:off x="1270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26324</xdr:rowOff>
    </xdr:from>
    <xdr:ext cx="762000" cy="259045"/>
    <xdr:sp macro="" textlink="">
      <xdr:nvSpPr>
        <xdr:cNvPr id="95" name="テキスト ボックス 94"/>
        <xdr:cNvSpPr txBox="1"/>
      </xdr:nvSpPr>
      <xdr:spPr>
        <a:xfrm>
          <a:off x="939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物件費は概ね類似団体平均値と近い値で推移しています</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ポイント減となりましたが、全体としては増加傾向を続けていました。</a:t>
          </a:r>
          <a:r>
            <a:rPr kumimoji="1" lang="ja-JP" altLang="ja-JP" sz="1100">
              <a:solidFill>
                <a:schemeClr val="dk1"/>
              </a:solidFill>
              <a:effectLst/>
              <a:latin typeface="+mn-lt"/>
              <a:ea typeface="+mn-ea"/>
              <a:cs typeface="+mn-cs"/>
            </a:rPr>
            <a:t>その主な要因は指定管理者制度導入により、人件費から物件費へ支出費目が変わったことや、光ファイバー施設の管理が始まったことによるものであり、今後も恒常的に管理に係る負担が発生するため、引き続き歳出削減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74422</xdr:rowOff>
    </xdr:to>
    <xdr:cxnSp macro="">
      <xdr:nvCxnSpPr>
        <xdr:cNvPr id="125" name="直線コネクタ 124"/>
        <xdr:cNvCxnSpPr/>
      </xdr:nvCxnSpPr>
      <xdr:spPr>
        <a:xfrm flipV="1">
          <a:off x="15671800" y="29113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65278</xdr:rowOff>
    </xdr:from>
    <xdr:to>
      <xdr:col>22</xdr:col>
      <xdr:colOff>565150</xdr:colOff>
      <xdr:row>17</xdr:row>
      <xdr:rowOff>74422</xdr:rowOff>
    </xdr:to>
    <xdr:cxnSp macro="">
      <xdr:nvCxnSpPr>
        <xdr:cNvPr id="128" name="直線コネクタ 127"/>
        <xdr:cNvCxnSpPr/>
      </xdr:nvCxnSpPr>
      <xdr:spPr>
        <a:xfrm>
          <a:off x="14782800" y="2979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65278</xdr:rowOff>
    </xdr:to>
    <xdr:cxnSp macro="">
      <xdr:nvCxnSpPr>
        <xdr:cNvPr id="131" name="直線コネクタ 130"/>
        <xdr:cNvCxnSpPr/>
      </xdr:nvCxnSpPr>
      <xdr:spPr>
        <a:xfrm>
          <a:off x="13893800" y="2893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149860</xdr:rowOff>
    </xdr:to>
    <xdr:cxnSp macro="">
      <xdr:nvCxnSpPr>
        <xdr:cNvPr id="134" name="直線コネクタ 133"/>
        <xdr:cNvCxnSpPr/>
      </xdr:nvCxnSpPr>
      <xdr:spPr>
        <a:xfrm>
          <a:off x="13004800" y="2810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44" name="円/楕円 143"/>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133875</xdr:rowOff>
    </xdr:from>
    <xdr:ext cx="762000" cy="259045"/>
    <xdr:sp macro="" textlink="">
      <xdr:nvSpPr>
        <xdr:cNvPr id="145" name="物件費該当値テキスト"/>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6" name="円/楕円 145"/>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109999</xdr:rowOff>
    </xdr:from>
    <xdr:ext cx="736600" cy="259045"/>
    <xdr:sp macro="" textlink="">
      <xdr:nvSpPr>
        <xdr:cNvPr id="147" name="テキスト ボックス 146"/>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14478</xdr:rowOff>
    </xdr:from>
    <xdr:to>
      <xdr:col>21</xdr:col>
      <xdr:colOff>412750</xdr:colOff>
      <xdr:row>17</xdr:row>
      <xdr:rowOff>116078</xdr:rowOff>
    </xdr:to>
    <xdr:sp macro="" textlink="">
      <xdr:nvSpPr>
        <xdr:cNvPr id="148" name="円/楕円 147"/>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100855</xdr:rowOff>
    </xdr:from>
    <xdr:ext cx="762000" cy="259045"/>
    <xdr:sp macro="" textlink="">
      <xdr:nvSpPr>
        <xdr:cNvPr id="149" name="テキスト ボックス 148"/>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52" name="円/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53" name="テキスト ボックス 152"/>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比率は横ばいで推移しており、類似団体平均値を下回っていますが、子育て支援制度の拡充等により支出額は増加しています。</a:t>
          </a:r>
          <a:endParaRPr lang="ja-JP" altLang="ja-JP" sz="1400">
            <a:effectLst/>
          </a:endParaRPr>
        </a:p>
        <a:p>
          <a:r>
            <a:rPr kumimoji="1" lang="ja-JP" altLang="ja-JP" sz="1100">
              <a:solidFill>
                <a:schemeClr val="dk1"/>
              </a:solidFill>
              <a:effectLst/>
              <a:latin typeface="+mn-lt"/>
              <a:ea typeface="+mn-ea"/>
              <a:cs typeface="+mn-cs"/>
            </a:rPr>
            <a:t>　扶助費は、義務的経費であるため歳出の抑制は難しいですが、対象世帯への健康指導等により扶助の軽減を図り、適切な支給に取組みます。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12700</xdr:rowOff>
    </xdr:to>
    <xdr:cxnSp macro="">
      <xdr:nvCxnSpPr>
        <xdr:cNvPr id="185" name="直線コネクタ 184"/>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31750</xdr:rowOff>
    </xdr:to>
    <xdr:cxnSp macro="">
      <xdr:nvCxnSpPr>
        <xdr:cNvPr id="188" name="直線コネクタ 187"/>
        <xdr:cNvCxnSpPr/>
      </xdr:nvCxnSpPr>
      <xdr:spPr>
        <a:xfrm flipV="1">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91" name="直線コネクタ 190"/>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4" name="直線コネクタ 193"/>
        <xdr:cNvCxnSpPr/>
      </xdr:nvCxnSpPr>
      <xdr:spPr>
        <a:xfrm flipV="1">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4" name="円/楕円 203"/>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5"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6" name="円/楕円 205"/>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7" name="テキスト ボックス 206"/>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8" name="円/楕円 207"/>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9" name="テキスト ボックス 208"/>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0" name="円/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2" name="円/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3" name="テキスト ボックス 21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類似団体平均値を下回っているものの、</a:t>
          </a:r>
          <a:r>
            <a:rPr kumimoji="1" lang="ja-JP" altLang="en-US" sz="1100">
              <a:solidFill>
                <a:schemeClr val="dk1"/>
              </a:solidFill>
              <a:effectLst/>
              <a:latin typeface="+mn-lt"/>
              <a:ea typeface="+mn-ea"/>
              <a:cs typeface="+mn-cs"/>
            </a:rPr>
            <a:t>簡易水道及び</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の管路更新等</a:t>
          </a:r>
          <a:r>
            <a:rPr kumimoji="1" lang="ja-JP" altLang="ja-JP" sz="1100">
              <a:solidFill>
                <a:schemeClr val="dk1"/>
              </a:solidFill>
              <a:effectLst/>
              <a:latin typeface="+mn-lt"/>
              <a:ea typeface="+mn-ea"/>
              <a:cs typeface="+mn-cs"/>
            </a:rPr>
            <a:t>に伴う繰出金が、今後、増加することが予想されるため、</a:t>
          </a:r>
          <a:r>
            <a:rPr kumimoji="1" lang="ja-JP" altLang="en-US" sz="1100">
              <a:solidFill>
                <a:schemeClr val="dk1"/>
              </a:solidFill>
              <a:effectLst/>
              <a:latin typeface="+mn-lt"/>
              <a:ea typeface="+mn-ea"/>
              <a:cs typeface="+mn-cs"/>
            </a:rPr>
            <a:t>維持管理費の低減や</a:t>
          </a:r>
          <a:r>
            <a:rPr kumimoji="1" lang="ja-JP" altLang="ja-JP" sz="1100">
              <a:solidFill>
                <a:schemeClr val="dk1"/>
              </a:solidFill>
              <a:effectLst/>
              <a:latin typeface="+mn-lt"/>
              <a:ea typeface="+mn-ea"/>
              <a:cs typeface="+mn-cs"/>
            </a:rPr>
            <a:t>下水道への加入を促進し、繰出金の抑制に努めてまいります。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131572</xdr:rowOff>
    </xdr:from>
    <xdr:to>
      <xdr:col>24</xdr:col>
      <xdr:colOff>31750</xdr:colOff>
      <xdr:row>54</xdr:row>
      <xdr:rowOff>136144</xdr:rowOff>
    </xdr:to>
    <xdr:cxnSp macro="">
      <xdr:nvCxnSpPr>
        <xdr:cNvPr id="243" name="直線コネクタ 242"/>
        <xdr:cNvCxnSpPr/>
      </xdr:nvCxnSpPr>
      <xdr:spPr>
        <a:xfrm>
          <a:off x="15671800" y="9389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99568</xdr:rowOff>
    </xdr:from>
    <xdr:to>
      <xdr:col>22</xdr:col>
      <xdr:colOff>565150</xdr:colOff>
      <xdr:row>54</xdr:row>
      <xdr:rowOff>131572</xdr:rowOff>
    </xdr:to>
    <xdr:cxnSp macro="">
      <xdr:nvCxnSpPr>
        <xdr:cNvPr id="246" name="直線コネクタ 245"/>
        <xdr:cNvCxnSpPr/>
      </xdr:nvCxnSpPr>
      <xdr:spPr>
        <a:xfrm>
          <a:off x="14782800" y="9357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99568</xdr:rowOff>
    </xdr:from>
    <xdr:to>
      <xdr:col>21</xdr:col>
      <xdr:colOff>361950</xdr:colOff>
      <xdr:row>54</xdr:row>
      <xdr:rowOff>163576</xdr:rowOff>
    </xdr:to>
    <xdr:cxnSp macro="">
      <xdr:nvCxnSpPr>
        <xdr:cNvPr id="249" name="直線コネクタ 248"/>
        <xdr:cNvCxnSpPr/>
      </xdr:nvCxnSpPr>
      <xdr:spPr>
        <a:xfrm flipV="1">
          <a:off x="13893800" y="93578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145288</xdr:rowOff>
    </xdr:from>
    <xdr:to>
      <xdr:col>20</xdr:col>
      <xdr:colOff>158750</xdr:colOff>
      <xdr:row>54</xdr:row>
      <xdr:rowOff>163576</xdr:rowOff>
    </xdr:to>
    <xdr:cxnSp macro="">
      <xdr:nvCxnSpPr>
        <xdr:cNvPr id="252" name="直線コネクタ 251"/>
        <xdr:cNvCxnSpPr/>
      </xdr:nvCxnSpPr>
      <xdr:spPr>
        <a:xfrm>
          <a:off x="13004800" y="9403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85344</xdr:rowOff>
    </xdr:from>
    <xdr:to>
      <xdr:col>24</xdr:col>
      <xdr:colOff>82550</xdr:colOff>
      <xdr:row>55</xdr:row>
      <xdr:rowOff>15494</xdr:rowOff>
    </xdr:to>
    <xdr:sp macro="" textlink="">
      <xdr:nvSpPr>
        <xdr:cNvPr id="262" name="円/楕円 261"/>
        <xdr:cNvSpPr/>
      </xdr:nvSpPr>
      <xdr:spPr>
        <a:xfrm>
          <a:off x="16459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101871</xdr:rowOff>
    </xdr:from>
    <xdr:ext cx="762000" cy="259045"/>
    <xdr:sp macro="" textlink="">
      <xdr:nvSpPr>
        <xdr:cNvPr id="263" name="その他該当値テキスト"/>
        <xdr:cNvSpPr txBox="1"/>
      </xdr:nvSpPr>
      <xdr:spPr>
        <a:xfrm>
          <a:off x="16598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80772</xdr:rowOff>
    </xdr:from>
    <xdr:to>
      <xdr:col>22</xdr:col>
      <xdr:colOff>615950</xdr:colOff>
      <xdr:row>55</xdr:row>
      <xdr:rowOff>10922</xdr:rowOff>
    </xdr:to>
    <xdr:sp macro="" textlink="">
      <xdr:nvSpPr>
        <xdr:cNvPr id="264" name="円/楕円 263"/>
        <xdr:cNvSpPr/>
      </xdr:nvSpPr>
      <xdr:spPr>
        <a:xfrm>
          <a:off x="15621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21099</xdr:rowOff>
    </xdr:from>
    <xdr:ext cx="736600" cy="259045"/>
    <xdr:sp macro="" textlink="">
      <xdr:nvSpPr>
        <xdr:cNvPr id="265" name="テキスト ボックス 264"/>
        <xdr:cNvSpPr txBox="1"/>
      </xdr:nvSpPr>
      <xdr:spPr>
        <a:xfrm>
          <a:off x="15290800" y="91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48768</xdr:rowOff>
    </xdr:from>
    <xdr:to>
      <xdr:col>21</xdr:col>
      <xdr:colOff>412750</xdr:colOff>
      <xdr:row>54</xdr:row>
      <xdr:rowOff>150368</xdr:rowOff>
    </xdr:to>
    <xdr:sp macro="" textlink="">
      <xdr:nvSpPr>
        <xdr:cNvPr id="266" name="円/楕円 265"/>
        <xdr:cNvSpPr/>
      </xdr:nvSpPr>
      <xdr:spPr>
        <a:xfrm>
          <a:off x="14732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160545</xdr:rowOff>
    </xdr:from>
    <xdr:ext cx="762000" cy="259045"/>
    <xdr:sp macro="" textlink="">
      <xdr:nvSpPr>
        <xdr:cNvPr id="267" name="テキスト ボックス 266"/>
        <xdr:cNvSpPr txBox="1"/>
      </xdr:nvSpPr>
      <xdr:spPr>
        <a:xfrm>
          <a:off x="14401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112776</xdr:rowOff>
    </xdr:from>
    <xdr:to>
      <xdr:col>20</xdr:col>
      <xdr:colOff>209550</xdr:colOff>
      <xdr:row>55</xdr:row>
      <xdr:rowOff>42926</xdr:rowOff>
    </xdr:to>
    <xdr:sp macro="" textlink="">
      <xdr:nvSpPr>
        <xdr:cNvPr id="268" name="円/楕円 267"/>
        <xdr:cNvSpPr/>
      </xdr:nvSpPr>
      <xdr:spPr>
        <a:xfrm>
          <a:off x="13843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53103</xdr:rowOff>
    </xdr:from>
    <xdr:ext cx="762000" cy="259045"/>
    <xdr:sp macro="" textlink="">
      <xdr:nvSpPr>
        <xdr:cNvPr id="269" name="テキスト ボックス 268"/>
        <xdr:cNvSpPr txBox="1"/>
      </xdr:nvSpPr>
      <xdr:spPr>
        <a:xfrm>
          <a:off x="13512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94488</xdr:rowOff>
    </xdr:from>
    <xdr:to>
      <xdr:col>19</xdr:col>
      <xdr:colOff>6350</xdr:colOff>
      <xdr:row>55</xdr:row>
      <xdr:rowOff>24638</xdr:rowOff>
    </xdr:to>
    <xdr:sp macro="" textlink="">
      <xdr:nvSpPr>
        <xdr:cNvPr id="270" name="円/楕円 269"/>
        <xdr:cNvSpPr/>
      </xdr:nvSpPr>
      <xdr:spPr>
        <a:xfrm>
          <a:off x="12954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34815</xdr:rowOff>
    </xdr:from>
    <xdr:ext cx="762000" cy="259045"/>
    <xdr:sp macro="" textlink="">
      <xdr:nvSpPr>
        <xdr:cNvPr id="271" name="テキスト ボックス 270"/>
        <xdr:cNvSpPr txBox="1"/>
      </xdr:nvSpPr>
      <xdr:spPr>
        <a:xfrm>
          <a:off x="12623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離島航路・消防・病院業務等を行う一部事務組合への負担金の割合が多く、当該業務は、離島である本町において、行政が行わざるを得ない公共サービスであり、類似団体平均値を上回る要因となってます。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38</xdr:row>
      <xdr:rowOff>40132</xdr:rowOff>
    </xdr:to>
    <xdr:cxnSp macro="">
      <xdr:nvCxnSpPr>
        <xdr:cNvPr id="301" name="直線コネクタ 300"/>
        <xdr:cNvCxnSpPr/>
      </xdr:nvCxnSpPr>
      <xdr:spPr>
        <a:xfrm flipV="1">
          <a:off x="15671800" y="64637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40132</xdr:rowOff>
    </xdr:to>
    <xdr:cxnSp macro="">
      <xdr:nvCxnSpPr>
        <xdr:cNvPr id="304" name="直線コネクタ 303"/>
        <xdr:cNvCxnSpPr/>
      </xdr:nvCxnSpPr>
      <xdr:spPr>
        <a:xfrm>
          <a:off x="14782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38</xdr:row>
      <xdr:rowOff>17272</xdr:rowOff>
    </xdr:to>
    <xdr:cxnSp macro="">
      <xdr:nvCxnSpPr>
        <xdr:cNvPr id="307" name="直線コネクタ 306"/>
        <xdr:cNvCxnSpPr/>
      </xdr:nvCxnSpPr>
      <xdr:spPr>
        <a:xfrm>
          <a:off x="13893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124714</xdr:rowOff>
    </xdr:to>
    <xdr:cxnSp macro="">
      <xdr:nvCxnSpPr>
        <xdr:cNvPr id="310" name="直線コネクタ 309"/>
        <xdr:cNvCxnSpPr/>
      </xdr:nvCxnSpPr>
      <xdr:spPr>
        <a:xfrm>
          <a:off x="13004800" y="6445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0" name="円/楕円 319"/>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1"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2" name="円/楕円 321"/>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3" name="テキスト ボックス 322"/>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4" name="円/楕円 323"/>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5" name="テキスト ボックス 324"/>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26" name="円/楕円 325"/>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27" name="テキスト ボックス 326"/>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8" name="円/楕円 327"/>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29" name="テキスト ボックス 328"/>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公債費負担適正化計画に基づく起債発行の抑制と繰上償還等により公債費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に取組んでいますが</a:t>
          </a:r>
          <a:r>
            <a:rPr kumimoji="1" lang="ja-JP" altLang="ja-JP" sz="1100">
              <a:solidFill>
                <a:schemeClr val="dk1"/>
              </a:solidFill>
              <a:effectLst/>
              <a:latin typeface="+mn-lt"/>
              <a:ea typeface="+mn-ea"/>
              <a:cs typeface="+mn-cs"/>
            </a:rPr>
            <a:t>、依然として類似団体平均値を上回っています。今後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、学校校舎やごみ処理施設等の大型施設の</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償還が始まることにより公債費の増加が見込まれることから、計画的な事業実施、繰上償還や交付税</a:t>
          </a:r>
          <a:r>
            <a:rPr kumimoji="1" lang="ja-JP" altLang="en-US" sz="1100">
              <a:solidFill>
                <a:schemeClr val="dk1"/>
              </a:solidFill>
              <a:effectLst/>
              <a:latin typeface="+mn-lt"/>
              <a:ea typeface="+mn-ea"/>
              <a:cs typeface="+mn-cs"/>
            </a:rPr>
            <a:t>措置が</a:t>
          </a:r>
          <a:r>
            <a:rPr kumimoji="1" lang="ja-JP" altLang="ja-JP" sz="1100">
              <a:solidFill>
                <a:schemeClr val="dk1"/>
              </a:solidFill>
              <a:effectLst/>
              <a:latin typeface="+mn-lt"/>
              <a:ea typeface="+mn-ea"/>
              <a:cs typeface="+mn-cs"/>
            </a:rPr>
            <a:t>有利な地方債の活用に努めてまります。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104139</xdr:rowOff>
    </xdr:to>
    <xdr:cxnSp macro="">
      <xdr:nvCxnSpPr>
        <xdr:cNvPr id="361" name="直線コネクタ 360"/>
        <xdr:cNvCxnSpPr/>
      </xdr:nvCxnSpPr>
      <xdr:spPr>
        <a:xfrm>
          <a:off x="3987800" y="13408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85089</xdr:rowOff>
    </xdr:to>
    <xdr:cxnSp macro="">
      <xdr:nvCxnSpPr>
        <xdr:cNvPr id="364" name="直線コネクタ 363"/>
        <xdr:cNvCxnSpPr/>
      </xdr:nvCxnSpPr>
      <xdr:spPr>
        <a:xfrm flipV="1">
          <a:off x="3098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31750</xdr:rowOff>
    </xdr:from>
    <xdr:to>
      <xdr:col>4</xdr:col>
      <xdr:colOff>346075</xdr:colOff>
      <xdr:row>78</xdr:row>
      <xdr:rowOff>85089</xdr:rowOff>
    </xdr:to>
    <xdr:cxnSp macro="">
      <xdr:nvCxnSpPr>
        <xdr:cNvPr id="367" name="直線コネクタ 366"/>
        <xdr:cNvCxnSpPr/>
      </xdr:nvCxnSpPr>
      <xdr:spPr>
        <a:xfrm>
          <a:off x="2209800" y="134048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31750</xdr:rowOff>
    </xdr:from>
    <xdr:to>
      <xdr:col>3</xdr:col>
      <xdr:colOff>142875</xdr:colOff>
      <xdr:row>78</xdr:row>
      <xdr:rowOff>100330</xdr:rowOff>
    </xdr:to>
    <xdr:cxnSp macro="">
      <xdr:nvCxnSpPr>
        <xdr:cNvPr id="370" name="直線コネクタ 369"/>
        <xdr:cNvCxnSpPr/>
      </xdr:nvCxnSpPr>
      <xdr:spPr>
        <a:xfrm flipV="1">
          <a:off x="1320800" y="134048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0" name="円/楕円 379"/>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1"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2" name="円/楕円 38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3" name="テキスト ボックス 38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34289</xdr:rowOff>
    </xdr:from>
    <xdr:to>
      <xdr:col>4</xdr:col>
      <xdr:colOff>396875</xdr:colOff>
      <xdr:row>78</xdr:row>
      <xdr:rowOff>135889</xdr:rowOff>
    </xdr:to>
    <xdr:sp macro="" textlink="">
      <xdr:nvSpPr>
        <xdr:cNvPr id="384" name="円/楕円 383"/>
        <xdr:cNvSpPr/>
      </xdr:nvSpPr>
      <xdr:spPr>
        <a:xfrm>
          <a:off x="3048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120666</xdr:rowOff>
    </xdr:from>
    <xdr:ext cx="762000" cy="259045"/>
    <xdr:sp macro="" textlink="">
      <xdr:nvSpPr>
        <xdr:cNvPr id="385" name="テキスト ボックス 384"/>
        <xdr:cNvSpPr txBox="1"/>
      </xdr:nvSpPr>
      <xdr:spPr>
        <a:xfrm>
          <a:off x="2717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152400</xdr:rowOff>
    </xdr:from>
    <xdr:to>
      <xdr:col>3</xdr:col>
      <xdr:colOff>193675</xdr:colOff>
      <xdr:row>78</xdr:row>
      <xdr:rowOff>82550</xdr:rowOff>
    </xdr:to>
    <xdr:sp macro="" textlink="">
      <xdr:nvSpPr>
        <xdr:cNvPr id="386" name="円/楕円 385"/>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67327</xdr:rowOff>
    </xdr:from>
    <xdr:ext cx="762000" cy="259045"/>
    <xdr:sp macro="" textlink="">
      <xdr:nvSpPr>
        <xdr:cNvPr id="387" name="テキスト ボックス 386"/>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49530</xdr:rowOff>
    </xdr:from>
    <xdr:to>
      <xdr:col>1</xdr:col>
      <xdr:colOff>676275</xdr:colOff>
      <xdr:row>78</xdr:row>
      <xdr:rowOff>151130</xdr:rowOff>
    </xdr:to>
    <xdr:sp macro="" textlink="">
      <xdr:nvSpPr>
        <xdr:cNvPr id="388" name="円/楕円 387"/>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135907</xdr:rowOff>
    </xdr:from>
    <xdr:ext cx="762000" cy="259045"/>
    <xdr:sp macro="" textlink="">
      <xdr:nvSpPr>
        <xdr:cNvPr id="389" name="テキスト ボックス 388"/>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公債費以外は類似団体平均値を下回る数値となっていますが、大型建設事業により今後は、公債費が増加することが見込まれます。公債費以外についても、物件費等をはじめ、更なる歳出削減に努めます。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99242</xdr:rowOff>
    </xdr:from>
    <xdr:to>
      <xdr:col>24</xdr:col>
      <xdr:colOff>31750</xdr:colOff>
      <xdr:row>78</xdr:row>
      <xdr:rowOff>136798</xdr:rowOff>
    </xdr:to>
    <xdr:cxnSp macro="">
      <xdr:nvCxnSpPr>
        <xdr:cNvPr id="424" name="直線コネクタ 423"/>
        <xdr:cNvCxnSpPr/>
      </xdr:nvCxnSpPr>
      <xdr:spPr>
        <a:xfrm flipV="1">
          <a:off x="15671800" y="13300892"/>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45357</xdr:rowOff>
    </xdr:from>
    <xdr:to>
      <xdr:col>22</xdr:col>
      <xdr:colOff>565150</xdr:colOff>
      <xdr:row>78</xdr:row>
      <xdr:rowOff>136798</xdr:rowOff>
    </xdr:to>
    <xdr:cxnSp macro="">
      <xdr:nvCxnSpPr>
        <xdr:cNvPr id="427" name="直線コネクタ 426"/>
        <xdr:cNvCxnSpPr/>
      </xdr:nvCxnSpPr>
      <xdr:spPr>
        <a:xfrm>
          <a:off x="14782800" y="1341845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151493</xdr:rowOff>
    </xdr:from>
    <xdr:to>
      <xdr:col>21</xdr:col>
      <xdr:colOff>361950</xdr:colOff>
      <xdr:row>78</xdr:row>
      <xdr:rowOff>45357</xdr:rowOff>
    </xdr:to>
    <xdr:cxnSp macro="">
      <xdr:nvCxnSpPr>
        <xdr:cNvPr id="430" name="直線コネクタ 429"/>
        <xdr:cNvCxnSpPr/>
      </xdr:nvCxnSpPr>
      <xdr:spPr>
        <a:xfrm>
          <a:off x="13893800" y="13353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105773</xdr:rowOff>
    </xdr:from>
    <xdr:to>
      <xdr:col>20</xdr:col>
      <xdr:colOff>158750</xdr:colOff>
      <xdr:row>77</xdr:row>
      <xdr:rowOff>151493</xdr:rowOff>
    </xdr:to>
    <xdr:cxnSp macro="">
      <xdr:nvCxnSpPr>
        <xdr:cNvPr id="433" name="直線コネクタ 432"/>
        <xdr:cNvCxnSpPr/>
      </xdr:nvCxnSpPr>
      <xdr:spPr>
        <a:xfrm>
          <a:off x="13004800" y="133074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48442</xdr:rowOff>
    </xdr:from>
    <xdr:to>
      <xdr:col>24</xdr:col>
      <xdr:colOff>82550</xdr:colOff>
      <xdr:row>77</xdr:row>
      <xdr:rowOff>150042</xdr:rowOff>
    </xdr:to>
    <xdr:sp macro="" textlink="">
      <xdr:nvSpPr>
        <xdr:cNvPr id="443" name="円/楕円 442"/>
        <xdr:cNvSpPr/>
      </xdr:nvSpPr>
      <xdr:spPr>
        <a:xfrm>
          <a:off x="164592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64969</xdr:rowOff>
    </xdr:from>
    <xdr:ext cx="762000" cy="259045"/>
    <xdr:sp macro="" textlink="">
      <xdr:nvSpPr>
        <xdr:cNvPr id="444" name="公債費以外該当値テキスト"/>
        <xdr:cNvSpPr txBox="1"/>
      </xdr:nvSpPr>
      <xdr:spPr>
        <a:xfrm>
          <a:off x="16598900" y="1309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85998</xdr:rowOff>
    </xdr:from>
    <xdr:to>
      <xdr:col>22</xdr:col>
      <xdr:colOff>615950</xdr:colOff>
      <xdr:row>79</xdr:row>
      <xdr:rowOff>16148</xdr:rowOff>
    </xdr:to>
    <xdr:sp macro="" textlink="">
      <xdr:nvSpPr>
        <xdr:cNvPr id="445" name="円/楕円 444"/>
        <xdr:cNvSpPr/>
      </xdr:nvSpPr>
      <xdr:spPr>
        <a:xfrm>
          <a:off x="15621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26325</xdr:rowOff>
    </xdr:from>
    <xdr:ext cx="736600" cy="259045"/>
    <xdr:sp macro="" textlink="">
      <xdr:nvSpPr>
        <xdr:cNvPr id="446" name="テキスト ボックス 445"/>
        <xdr:cNvSpPr txBox="1"/>
      </xdr:nvSpPr>
      <xdr:spPr>
        <a:xfrm>
          <a:off x="15290800" y="1322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166007</xdr:rowOff>
    </xdr:from>
    <xdr:to>
      <xdr:col>21</xdr:col>
      <xdr:colOff>412750</xdr:colOff>
      <xdr:row>78</xdr:row>
      <xdr:rowOff>96157</xdr:rowOff>
    </xdr:to>
    <xdr:sp macro="" textlink="">
      <xdr:nvSpPr>
        <xdr:cNvPr id="447" name="円/楕円 446"/>
        <xdr:cNvSpPr/>
      </xdr:nvSpPr>
      <xdr:spPr>
        <a:xfrm>
          <a:off x="14732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106334</xdr:rowOff>
    </xdr:from>
    <xdr:ext cx="762000" cy="259045"/>
    <xdr:sp macro="" textlink="">
      <xdr:nvSpPr>
        <xdr:cNvPr id="448" name="テキスト ボックス 447"/>
        <xdr:cNvSpPr txBox="1"/>
      </xdr:nvSpPr>
      <xdr:spPr>
        <a:xfrm>
          <a:off x="14401800" y="1313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100693</xdr:rowOff>
    </xdr:from>
    <xdr:to>
      <xdr:col>20</xdr:col>
      <xdr:colOff>209550</xdr:colOff>
      <xdr:row>78</xdr:row>
      <xdr:rowOff>30843</xdr:rowOff>
    </xdr:to>
    <xdr:sp macro="" textlink="">
      <xdr:nvSpPr>
        <xdr:cNvPr id="449" name="円/楕円 448"/>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41020</xdr:rowOff>
    </xdr:from>
    <xdr:ext cx="762000" cy="259045"/>
    <xdr:sp macro="" textlink="">
      <xdr:nvSpPr>
        <xdr:cNvPr id="450" name="テキスト ボックス 449"/>
        <xdr:cNvSpPr txBox="1"/>
      </xdr:nvSpPr>
      <xdr:spPr>
        <a:xfrm>
          <a:off x="13512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54973</xdr:rowOff>
    </xdr:from>
    <xdr:to>
      <xdr:col>19</xdr:col>
      <xdr:colOff>6350</xdr:colOff>
      <xdr:row>77</xdr:row>
      <xdr:rowOff>156573</xdr:rowOff>
    </xdr:to>
    <xdr:sp macro="" textlink="">
      <xdr:nvSpPr>
        <xdr:cNvPr id="451" name="円/楕円 450"/>
        <xdr:cNvSpPr/>
      </xdr:nvSpPr>
      <xdr:spPr>
        <a:xfrm>
          <a:off x="12954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166750</xdr:rowOff>
    </xdr:from>
    <xdr:ext cx="762000" cy="259045"/>
    <xdr:sp macro="" textlink="">
      <xdr:nvSpPr>
        <xdr:cNvPr id="452" name="テキスト ボックス 451"/>
        <xdr:cNvSpPr txBox="1"/>
      </xdr:nvSpPr>
      <xdr:spPr>
        <a:xfrm>
          <a:off x="12623800" y="130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島根県西ノ島町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167908</xdr:rowOff>
    </xdr:from>
    <xdr:to>
      <xdr:col>4</xdr:col>
      <xdr:colOff>1117600</xdr:colOff>
      <xdr:row>18</xdr:row>
      <xdr:rowOff>6534</xdr:rowOff>
    </xdr:to>
    <xdr:cxnSp macro="">
      <xdr:nvCxnSpPr>
        <xdr:cNvPr id="49" name="直線コネクタ 48"/>
        <xdr:cNvCxnSpPr/>
      </xdr:nvCxnSpPr>
      <xdr:spPr bwMode="auto">
        <a:xfrm flipV="1">
          <a:off x="5003800" y="3130183"/>
          <a:ext cx="647700" cy="1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6534</xdr:rowOff>
    </xdr:from>
    <xdr:to>
      <xdr:col>4</xdr:col>
      <xdr:colOff>469900</xdr:colOff>
      <xdr:row>18</xdr:row>
      <xdr:rowOff>38873</xdr:rowOff>
    </xdr:to>
    <xdr:cxnSp macro="">
      <xdr:nvCxnSpPr>
        <xdr:cNvPr id="52" name="直線コネクタ 51"/>
        <xdr:cNvCxnSpPr/>
      </xdr:nvCxnSpPr>
      <xdr:spPr bwMode="auto">
        <a:xfrm flipV="1">
          <a:off x="4305300" y="3140259"/>
          <a:ext cx="698500" cy="3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38873</xdr:rowOff>
    </xdr:from>
    <xdr:to>
      <xdr:col>3</xdr:col>
      <xdr:colOff>904875</xdr:colOff>
      <xdr:row>18</xdr:row>
      <xdr:rowOff>40763</xdr:rowOff>
    </xdr:to>
    <xdr:cxnSp macro="">
      <xdr:nvCxnSpPr>
        <xdr:cNvPr id="55" name="直線コネクタ 54"/>
        <xdr:cNvCxnSpPr/>
      </xdr:nvCxnSpPr>
      <xdr:spPr bwMode="auto">
        <a:xfrm flipV="1">
          <a:off x="3606800" y="3172598"/>
          <a:ext cx="698500" cy="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39328</xdr:rowOff>
    </xdr:from>
    <xdr:to>
      <xdr:col>3</xdr:col>
      <xdr:colOff>206375</xdr:colOff>
      <xdr:row>18</xdr:row>
      <xdr:rowOff>40763</xdr:rowOff>
    </xdr:to>
    <xdr:cxnSp macro="">
      <xdr:nvCxnSpPr>
        <xdr:cNvPr id="58" name="直線コネクタ 57"/>
        <xdr:cNvCxnSpPr/>
      </xdr:nvCxnSpPr>
      <xdr:spPr bwMode="auto">
        <a:xfrm>
          <a:off x="2908300" y="3173053"/>
          <a:ext cx="698500" cy="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117108</xdr:rowOff>
    </xdr:from>
    <xdr:to>
      <xdr:col>5</xdr:col>
      <xdr:colOff>34925</xdr:colOff>
      <xdr:row>18</xdr:row>
      <xdr:rowOff>47258</xdr:rowOff>
    </xdr:to>
    <xdr:sp macro="" textlink="">
      <xdr:nvSpPr>
        <xdr:cNvPr id="68" name="円/楕円 67"/>
        <xdr:cNvSpPr/>
      </xdr:nvSpPr>
      <xdr:spPr bwMode="auto">
        <a:xfrm>
          <a:off x="5600700" y="307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89185</xdr:rowOff>
    </xdr:from>
    <xdr:ext cx="762000" cy="259045"/>
    <xdr:sp macro="" textlink="">
      <xdr:nvSpPr>
        <xdr:cNvPr id="69" name="人口1人当たり決算額の推移該当値テキスト130"/>
        <xdr:cNvSpPr txBox="1"/>
      </xdr:nvSpPr>
      <xdr:spPr>
        <a:xfrm>
          <a:off x="5740400" y="305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223,526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127184</xdr:rowOff>
    </xdr:from>
    <xdr:to>
      <xdr:col>4</xdr:col>
      <xdr:colOff>520700</xdr:colOff>
      <xdr:row>18</xdr:row>
      <xdr:rowOff>57334</xdr:rowOff>
    </xdr:to>
    <xdr:sp macro="" textlink="">
      <xdr:nvSpPr>
        <xdr:cNvPr id="70" name="円/楕円 69"/>
        <xdr:cNvSpPr/>
      </xdr:nvSpPr>
      <xdr:spPr bwMode="auto">
        <a:xfrm>
          <a:off x="4953000" y="308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42111</xdr:rowOff>
    </xdr:from>
    <xdr:ext cx="736600" cy="259045"/>
    <xdr:sp macro="" textlink="">
      <xdr:nvSpPr>
        <xdr:cNvPr id="71" name="テキスト ボックス 70"/>
        <xdr:cNvSpPr txBox="1"/>
      </xdr:nvSpPr>
      <xdr:spPr>
        <a:xfrm>
          <a:off x="4622800" y="3175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159523</xdr:rowOff>
    </xdr:from>
    <xdr:to>
      <xdr:col>3</xdr:col>
      <xdr:colOff>955675</xdr:colOff>
      <xdr:row>18</xdr:row>
      <xdr:rowOff>89673</xdr:rowOff>
    </xdr:to>
    <xdr:sp macro="" textlink="">
      <xdr:nvSpPr>
        <xdr:cNvPr id="72" name="円/楕円 71"/>
        <xdr:cNvSpPr/>
      </xdr:nvSpPr>
      <xdr:spPr bwMode="auto">
        <a:xfrm>
          <a:off x="4254500" y="312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74450</xdr:rowOff>
    </xdr:from>
    <xdr:ext cx="762000" cy="259045"/>
    <xdr:sp macro="" textlink="">
      <xdr:nvSpPr>
        <xdr:cNvPr id="73" name="テキスト ボックス 72"/>
        <xdr:cNvSpPr txBox="1"/>
      </xdr:nvSpPr>
      <xdr:spPr>
        <a:xfrm>
          <a:off x="3924300" y="32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161413</xdr:rowOff>
    </xdr:from>
    <xdr:to>
      <xdr:col>3</xdr:col>
      <xdr:colOff>257175</xdr:colOff>
      <xdr:row>18</xdr:row>
      <xdr:rowOff>91563</xdr:rowOff>
    </xdr:to>
    <xdr:sp macro="" textlink="">
      <xdr:nvSpPr>
        <xdr:cNvPr id="74" name="円/楕円 73"/>
        <xdr:cNvSpPr/>
      </xdr:nvSpPr>
      <xdr:spPr bwMode="auto">
        <a:xfrm>
          <a:off x="3556000" y="312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76340</xdr:rowOff>
    </xdr:from>
    <xdr:ext cx="762000" cy="259045"/>
    <xdr:sp macro="" textlink="">
      <xdr:nvSpPr>
        <xdr:cNvPr id="75" name="テキスト ボックス 74"/>
        <xdr:cNvSpPr txBox="1"/>
      </xdr:nvSpPr>
      <xdr:spPr>
        <a:xfrm>
          <a:off x="3225800" y="321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200,269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159978</xdr:rowOff>
    </xdr:from>
    <xdr:to>
      <xdr:col>2</xdr:col>
      <xdr:colOff>692150</xdr:colOff>
      <xdr:row>18</xdr:row>
      <xdr:rowOff>90128</xdr:rowOff>
    </xdr:to>
    <xdr:sp macro="" textlink="">
      <xdr:nvSpPr>
        <xdr:cNvPr id="76" name="円/楕円 75"/>
        <xdr:cNvSpPr/>
      </xdr:nvSpPr>
      <xdr:spPr bwMode="auto">
        <a:xfrm>
          <a:off x="2857500" y="312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74905</xdr:rowOff>
    </xdr:from>
    <xdr:ext cx="762000" cy="259045"/>
    <xdr:sp macro="" textlink="">
      <xdr:nvSpPr>
        <xdr:cNvPr id="77" name="テキスト ボックス 76"/>
        <xdr:cNvSpPr txBox="1"/>
      </xdr:nvSpPr>
      <xdr:spPr>
        <a:xfrm>
          <a:off x="2527300" y="32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124220</xdr:rowOff>
    </xdr:from>
    <xdr:to>
      <xdr:col>4</xdr:col>
      <xdr:colOff>1117600</xdr:colOff>
      <xdr:row>35</xdr:row>
      <xdr:rowOff>150582</xdr:rowOff>
    </xdr:to>
    <xdr:cxnSp macro="">
      <xdr:nvCxnSpPr>
        <xdr:cNvPr id="108" name="直線コネクタ 107"/>
        <xdr:cNvCxnSpPr/>
      </xdr:nvCxnSpPr>
      <xdr:spPr bwMode="auto">
        <a:xfrm flipV="1">
          <a:off x="5003800" y="6734570"/>
          <a:ext cx="647700" cy="2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91302</xdr:rowOff>
    </xdr:from>
    <xdr:to>
      <xdr:col>4</xdr:col>
      <xdr:colOff>469900</xdr:colOff>
      <xdr:row>35</xdr:row>
      <xdr:rowOff>150582</xdr:rowOff>
    </xdr:to>
    <xdr:cxnSp macro="">
      <xdr:nvCxnSpPr>
        <xdr:cNvPr id="111" name="直線コネクタ 110"/>
        <xdr:cNvCxnSpPr/>
      </xdr:nvCxnSpPr>
      <xdr:spPr bwMode="auto">
        <a:xfrm>
          <a:off x="4305300" y="6701652"/>
          <a:ext cx="698500" cy="59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91302</xdr:rowOff>
    </xdr:from>
    <xdr:to>
      <xdr:col>3</xdr:col>
      <xdr:colOff>904875</xdr:colOff>
      <xdr:row>35</xdr:row>
      <xdr:rowOff>139016</xdr:rowOff>
    </xdr:to>
    <xdr:cxnSp macro="">
      <xdr:nvCxnSpPr>
        <xdr:cNvPr id="114" name="直線コネクタ 113"/>
        <xdr:cNvCxnSpPr/>
      </xdr:nvCxnSpPr>
      <xdr:spPr bwMode="auto">
        <a:xfrm flipV="1">
          <a:off x="3606800" y="6701652"/>
          <a:ext cx="698500" cy="4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102512</xdr:rowOff>
    </xdr:from>
    <xdr:to>
      <xdr:col>3</xdr:col>
      <xdr:colOff>206375</xdr:colOff>
      <xdr:row>35</xdr:row>
      <xdr:rowOff>139016</xdr:rowOff>
    </xdr:to>
    <xdr:cxnSp macro="">
      <xdr:nvCxnSpPr>
        <xdr:cNvPr id="117" name="直線コネクタ 116"/>
        <xdr:cNvCxnSpPr/>
      </xdr:nvCxnSpPr>
      <xdr:spPr bwMode="auto">
        <a:xfrm>
          <a:off x="2908300" y="6712862"/>
          <a:ext cx="698500" cy="3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73420</xdr:rowOff>
    </xdr:from>
    <xdr:to>
      <xdr:col>5</xdr:col>
      <xdr:colOff>34925</xdr:colOff>
      <xdr:row>35</xdr:row>
      <xdr:rowOff>175020</xdr:rowOff>
    </xdr:to>
    <xdr:sp macro="" textlink="">
      <xdr:nvSpPr>
        <xdr:cNvPr id="127" name="円/楕円 126"/>
        <xdr:cNvSpPr/>
      </xdr:nvSpPr>
      <xdr:spPr bwMode="auto">
        <a:xfrm>
          <a:off x="5600700" y="668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261397</xdr:rowOff>
    </xdr:from>
    <xdr:ext cx="762000" cy="259045"/>
    <xdr:sp macro="" textlink="">
      <xdr:nvSpPr>
        <xdr:cNvPr id="128" name="人口1人当たり決算額の推移該当値テキスト445"/>
        <xdr:cNvSpPr txBox="1"/>
      </xdr:nvSpPr>
      <xdr:spPr>
        <a:xfrm>
          <a:off x="5740400" y="652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99782</xdr:rowOff>
    </xdr:from>
    <xdr:to>
      <xdr:col>4</xdr:col>
      <xdr:colOff>520700</xdr:colOff>
      <xdr:row>35</xdr:row>
      <xdr:rowOff>201382</xdr:rowOff>
    </xdr:to>
    <xdr:sp macro="" textlink="">
      <xdr:nvSpPr>
        <xdr:cNvPr id="129" name="円/楕円 128"/>
        <xdr:cNvSpPr/>
      </xdr:nvSpPr>
      <xdr:spPr bwMode="auto">
        <a:xfrm>
          <a:off x="4953000" y="671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211559</xdr:rowOff>
    </xdr:from>
    <xdr:ext cx="736600" cy="259045"/>
    <xdr:sp macro="" textlink="">
      <xdr:nvSpPr>
        <xdr:cNvPr id="130" name="テキスト ボックス 129"/>
        <xdr:cNvSpPr txBox="1"/>
      </xdr:nvSpPr>
      <xdr:spPr>
        <a:xfrm>
          <a:off x="4622800" y="647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40502</xdr:rowOff>
    </xdr:from>
    <xdr:to>
      <xdr:col>3</xdr:col>
      <xdr:colOff>955675</xdr:colOff>
      <xdr:row>35</xdr:row>
      <xdr:rowOff>142102</xdr:rowOff>
    </xdr:to>
    <xdr:sp macro="" textlink="">
      <xdr:nvSpPr>
        <xdr:cNvPr id="131" name="円/楕円 130"/>
        <xdr:cNvSpPr/>
      </xdr:nvSpPr>
      <xdr:spPr bwMode="auto">
        <a:xfrm>
          <a:off x="4254500" y="665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152279</xdr:rowOff>
    </xdr:from>
    <xdr:ext cx="762000" cy="259045"/>
    <xdr:sp macro="" textlink="">
      <xdr:nvSpPr>
        <xdr:cNvPr id="132" name="テキスト ボックス 131"/>
        <xdr:cNvSpPr txBox="1"/>
      </xdr:nvSpPr>
      <xdr:spPr>
        <a:xfrm>
          <a:off x="3924300" y="641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88216</xdr:rowOff>
    </xdr:from>
    <xdr:to>
      <xdr:col>3</xdr:col>
      <xdr:colOff>257175</xdr:colOff>
      <xdr:row>35</xdr:row>
      <xdr:rowOff>189816</xdr:rowOff>
    </xdr:to>
    <xdr:sp macro="" textlink="">
      <xdr:nvSpPr>
        <xdr:cNvPr id="133" name="円/楕円 132"/>
        <xdr:cNvSpPr/>
      </xdr:nvSpPr>
      <xdr:spPr bwMode="auto">
        <a:xfrm>
          <a:off x="3556000" y="669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199993</xdr:rowOff>
    </xdr:from>
    <xdr:ext cx="762000" cy="259045"/>
    <xdr:sp macro="" textlink="">
      <xdr:nvSpPr>
        <xdr:cNvPr id="134" name="テキスト ボックス 133"/>
        <xdr:cNvSpPr txBox="1"/>
      </xdr:nvSpPr>
      <xdr:spPr>
        <a:xfrm>
          <a:off x="3225800" y="64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51712</xdr:rowOff>
    </xdr:from>
    <xdr:to>
      <xdr:col>2</xdr:col>
      <xdr:colOff>692150</xdr:colOff>
      <xdr:row>35</xdr:row>
      <xdr:rowOff>153312</xdr:rowOff>
    </xdr:to>
    <xdr:sp macro="" textlink="">
      <xdr:nvSpPr>
        <xdr:cNvPr id="135" name="円/楕円 134"/>
        <xdr:cNvSpPr/>
      </xdr:nvSpPr>
      <xdr:spPr bwMode="auto">
        <a:xfrm>
          <a:off x="2857500" y="666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163489</xdr:rowOff>
    </xdr:from>
    <xdr:ext cx="762000" cy="259045"/>
    <xdr:sp macro="" textlink="">
      <xdr:nvSpPr>
        <xdr:cNvPr id="136" name="テキスト ボックス 135"/>
        <xdr:cNvSpPr txBox="1"/>
      </xdr:nvSpPr>
      <xdr:spPr>
        <a:xfrm>
          <a:off x="2527300" y="64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2,974
2,965
55.96
7,203,801
7,156,098
47,609
2,443,040
9,155,246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33283</xdr:rowOff>
    </xdr:from>
    <xdr:to>
      <xdr:col>6</xdr:col>
      <xdr:colOff>511175</xdr:colOff>
      <xdr:row>37</xdr:row>
      <xdr:rowOff>38272</xdr:rowOff>
    </xdr:to>
    <xdr:cxnSp macro="">
      <xdr:nvCxnSpPr>
        <xdr:cNvPr id="60" name="直線コネクタ 59"/>
        <xdr:cNvCxnSpPr/>
      </xdr:nvCxnSpPr>
      <xdr:spPr>
        <a:xfrm flipV="1">
          <a:off x="3797300" y="6376933"/>
          <a:ext cx="8382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38272</xdr:rowOff>
    </xdr:from>
    <xdr:to>
      <xdr:col>5</xdr:col>
      <xdr:colOff>358775</xdr:colOff>
      <xdr:row>37</xdr:row>
      <xdr:rowOff>62770</xdr:rowOff>
    </xdr:to>
    <xdr:cxnSp macro="">
      <xdr:nvCxnSpPr>
        <xdr:cNvPr id="63" name="直線コネクタ 62"/>
        <xdr:cNvCxnSpPr/>
      </xdr:nvCxnSpPr>
      <xdr:spPr>
        <a:xfrm flipV="1">
          <a:off x="2908300" y="6381922"/>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62770</xdr:rowOff>
    </xdr:from>
    <xdr:to>
      <xdr:col>4</xdr:col>
      <xdr:colOff>155575</xdr:colOff>
      <xdr:row>37</xdr:row>
      <xdr:rowOff>63572</xdr:rowOff>
    </xdr:to>
    <xdr:cxnSp macro="">
      <xdr:nvCxnSpPr>
        <xdr:cNvPr id="66" name="直線コネクタ 65"/>
        <xdr:cNvCxnSpPr/>
      </xdr:nvCxnSpPr>
      <xdr:spPr>
        <a:xfrm flipV="1">
          <a:off x="2019300" y="6406420"/>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49795</xdr:rowOff>
    </xdr:from>
    <xdr:to>
      <xdr:col>2</xdr:col>
      <xdr:colOff>638175</xdr:colOff>
      <xdr:row>37</xdr:row>
      <xdr:rowOff>63572</xdr:rowOff>
    </xdr:to>
    <xdr:cxnSp macro="">
      <xdr:nvCxnSpPr>
        <xdr:cNvPr id="69" name="直線コネクタ 68"/>
        <xdr:cNvCxnSpPr/>
      </xdr:nvCxnSpPr>
      <xdr:spPr>
        <a:xfrm>
          <a:off x="1130300" y="6393445"/>
          <a:ext cx="8890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153933</xdr:rowOff>
    </xdr:from>
    <xdr:to>
      <xdr:col>6</xdr:col>
      <xdr:colOff>561975</xdr:colOff>
      <xdr:row>37</xdr:row>
      <xdr:rowOff>84083</xdr:rowOff>
    </xdr:to>
    <xdr:sp macro="" textlink="">
      <xdr:nvSpPr>
        <xdr:cNvPr id="79" name="円/楕円 78"/>
        <xdr:cNvSpPr/>
      </xdr:nvSpPr>
      <xdr:spPr>
        <a:xfrm>
          <a:off x="4584700" y="63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132360</xdr:rowOff>
    </xdr:from>
    <xdr:ext cx="599010" cy="259045"/>
    <xdr:sp macro="" textlink="">
      <xdr:nvSpPr>
        <xdr:cNvPr id="80" name="人件費該当値テキスト"/>
        <xdr:cNvSpPr txBox="1"/>
      </xdr:nvSpPr>
      <xdr:spPr>
        <a:xfrm>
          <a:off x="4686300" y="630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158922</xdr:rowOff>
    </xdr:from>
    <xdr:to>
      <xdr:col>5</xdr:col>
      <xdr:colOff>409575</xdr:colOff>
      <xdr:row>37</xdr:row>
      <xdr:rowOff>89072</xdr:rowOff>
    </xdr:to>
    <xdr:sp macro="" textlink="">
      <xdr:nvSpPr>
        <xdr:cNvPr id="81" name="円/楕円 80"/>
        <xdr:cNvSpPr/>
      </xdr:nvSpPr>
      <xdr:spPr>
        <a:xfrm>
          <a:off x="3746500" y="63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80199</xdr:rowOff>
    </xdr:from>
    <xdr:ext cx="599010" cy="259045"/>
    <xdr:sp macro="" textlink="">
      <xdr:nvSpPr>
        <xdr:cNvPr id="82" name="テキスト ボックス 81"/>
        <xdr:cNvSpPr txBox="1"/>
      </xdr:nvSpPr>
      <xdr:spPr>
        <a:xfrm>
          <a:off x="3497794" y="642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11970</xdr:rowOff>
    </xdr:from>
    <xdr:to>
      <xdr:col>4</xdr:col>
      <xdr:colOff>206375</xdr:colOff>
      <xdr:row>37</xdr:row>
      <xdr:rowOff>113570</xdr:rowOff>
    </xdr:to>
    <xdr:sp macro="" textlink="">
      <xdr:nvSpPr>
        <xdr:cNvPr id="83" name="円/楕円 82"/>
        <xdr:cNvSpPr/>
      </xdr:nvSpPr>
      <xdr:spPr>
        <a:xfrm>
          <a:off x="2857500" y="63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104697</xdr:rowOff>
    </xdr:from>
    <xdr:ext cx="599010" cy="259045"/>
    <xdr:sp macro="" textlink="">
      <xdr:nvSpPr>
        <xdr:cNvPr id="84" name="テキスト ボックス 83"/>
        <xdr:cNvSpPr txBox="1"/>
      </xdr:nvSpPr>
      <xdr:spPr>
        <a:xfrm>
          <a:off x="2608794" y="644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12772</xdr:rowOff>
    </xdr:from>
    <xdr:to>
      <xdr:col>3</xdr:col>
      <xdr:colOff>3175</xdr:colOff>
      <xdr:row>37</xdr:row>
      <xdr:rowOff>114372</xdr:rowOff>
    </xdr:to>
    <xdr:sp macro="" textlink="">
      <xdr:nvSpPr>
        <xdr:cNvPr id="85" name="円/楕円 84"/>
        <xdr:cNvSpPr/>
      </xdr:nvSpPr>
      <xdr:spPr>
        <a:xfrm>
          <a:off x="1968500" y="63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105499</xdr:rowOff>
    </xdr:from>
    <xdr:ext cx="599010" cy="259045"/>
    <xdr:sp macro="" textlink="">
      <xdr:nvSpPr>
        <xdr:cNvPr id="86" name="テキスト ボックス 85"/>
        <xdr:cNvSpPr txBox="1"/>
      </xdr:nvSpPr>
      <xdr:spPr>
        <a:xfrm>
          <a:off x="1719794" y="644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170445</xdr:rowOff>
    </xdr:from>
    <xdr:to>
      <xdr:col>1</xdr:col>
      <xdr:colOff>485775</xdr:colOff>
      <xdr:row>37</xdr:row>
      <xdr:rowOff>100595</xdr:rowOff>
    </xdr:to>
    <xdr:sp macro="" textlink="">
      <xdr:nvSpPr>
        <xdr:cNvPr id="87" name="円/楕円 86"/>
        <xdr:cNvSpPr/>
      </xdr:nvSpPr>
      <xdr:spPr>
        <a:xfrm>
          <a:off x="1079500" y="63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91722</xdr:rowOff>
    </xdr:from>
    <xdr:ext cx="599010" cy="259045"/>
    <xdr:sp macro="" textlink="">
      <xdr:nvSpPr>
        <xdr:cNvPr id="88" name="テキスト ボックス 87"/>
        <xdr:cNvSpPr txBox="1"/>
      </xdr:nvSpPr>
      <xdr:spPr>
        <a:xfrm>
          <a:off x="830794" y="643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170842</xdr:rowOff>
    </xdr:from>
    <xdr:to>
      <xdr:col>6</xdr:col>
      <xdr:colOff>511175</xdr:colOff>
      <xdr:row>58</xdr:row>
      <xdr:rowOff>21999</xdr:rowOff>
    </xdr:to>
    <xdr:cxnSp macro="">
      <xdr:nvCxnSpPr>
        <xdr:cNvPr id="117" name="直線コネクタ 116"/>
        <xdr:cNvCxnSpPr/>
      </xdr:nvCxnSpPr>
      <xdr:spPr>
        <a:xfrm flipV="1">
          <a:off x="3797300" y="9943492"/>
          <a:ext cx="838200" cy="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21999</xdr:rowOff>
    </xdr:from>
    <xdr:to>
      <xdr:col>5</xdr:col>
      <xdr:colOff>358775</xdr:colOff>
      <xdr:row>58</xdr:row>
      <xdr:rowOff>24102</xdr:rowOff>
    </xdr:to>
    <xdr:cxnSp macro="">
      <xdr:nvCxnSpPr>
        <xdr:cNvPr id="120" name="直線コネクタ 119"/>
        <xdr:cNvCxnSpPr/>
      </xdr:nvCxnSpPr>
      <xdr:spPr>
        <a:xfrm flipV="1">
          <a:off x="2908300" y="996609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24102</xdr:rowOff>
    </xdr:from>
    <xdr:to>
      <xdr:col>4</xdr:col>
      <xdr:colOff>155575</xdr:colOff>
      <xdr:row>58</xdr:row>
      <xdr:rowOff>77903</xdr:rowOff>
    </xdr:to>
    <xdr:cxnSp macro="">
      <xdr:nvCxnSpPr>
        <xdr:cNvPr id="123" name="直線コネクタ 122"/>
        <xdr:cNvCxnSpPr/>
      </xdr:nvCxnSpPr>
      <xdr:spPr>
        <a:xfrm flipV="1">
          <a:off x="2019300" y="9968202"/>
          <a:ext cx="889000" cy="5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67349</xdr:rowOff>
    </xdr:from>
    <xdr:to>
      <xdr:col>2</xdr:col>
      <xdr:colOff>638175</xdr:colOff>
      <xdr:row>58</xdr:row>
      <xdr:rowOff>77903</xdr:rowOff>
    </xdr:to>
    <xdr:cxnSp macro="">
      <xdr:nvCxnSpPr>
        <xdr:cNvPr id="126" name="直線コネクタ 125"/>
        <xdr:cNvCxnSpPr/>
      </xdr:nvCxnSpPr>
      <xdr:spPr>
        <a:xfrm>
          <a:off x="1130300" y="10011449"/>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120042</xdr:rowOff>
    </xdr:from>
    <xdr:to>
      <xdr:col>6</xdr:col>
      <xdr:colOff>561975</xdr:colOff>
      <xdr:row>58</xdr:row>
      <xdr:rowOff>50192</xdr:rowOff>
    </xdr:to>
    <xdr:sp macro="" textlink="">
      <xdr:nvSpPr>
        <xdr:cNvPr id="136" name="円/楕円 135"/>
        <xdr:cNvSpPr/>
      </xdr:nvSpPr>
      <xdr:spPr>
        <a:xfrm>
          <a:off x="4584700" y="98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98469</xdr:rowOff>
    </xdr:from>
    <xdr:ext cx="599010" cy="259045"/>
    <xdr:sp macro="" textlink="">
      <xdr:nvSpPr>
        <xdr:cNvPr id="137" name="物件費該当値テキスト"/>
        <xdr:cNvSpPr txBox="1"/>
      </xdr:nvSpPr>
      <xdr:spPr>
        <a:xfrm>
          <a:off x="4686300" y="987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284,132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142649</xdr:rowOff>
    </xdr:from>
    <xdr:to>
      <xdr:col>5</xdr:col>
      <xdr:colOff>409575</xdr:colOff>
      <xdr:row>58</xdr:row>
      <xdr:rowOff>72799</xdr:rowOff>
    </xdr:to>
    <xdr:sp macro="" textlink="">
      <xdr:nvSpPr>
        <xdr:cNvPr id="138" name="円/楕円 137"/>
        <xdr:cNvSpPr/>
      </xdr:nvSpPr>
      <xdr:spPr>
        <a:xfrm>
          <a:off x="3746500" y="99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89326</xdr:rowOff>
    </xdr:from>
    <xdr:ext cx="599010" cy="259045"/>
    <xdr:sp macro="" textlink="">
      <xdr:nvSpPr>
        <xdr:cNvPr id="139" name="テキスト ボックス 138"/>
        <xdr:cNvSpPr txBox="1"/>
      </xdr:nvSpPr>
      <xdr:spPr>
        <a:xfrm>
          <a:off x="3497794" y="969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144752</xdr:rowOff>
    </xdr:from>
    <xdr:to>
      <xdr:col>4</xdr:col>
      <xdr:colOff>206375</xdr:colOff>
      <xdr:row>58</xdr:row>
      <xdr:rowOff>74902</xdr:rowOff>
    </xdr:to>
    <xdr:sp macro="" textlink="">
      <xdr:nvSpPr>
        <xdr:cNvPr id="140" name="円/楕円 139"/>
        <xdr:cNvSpPr/>
      </xdr:nvSpPr>
      <xdr:spPr>
        <a:xfrm>
          <a:off x="2857500" y="99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91429</xdr:rowOff>
    </xdr:from>
    <xdr:ext cx="599010" cy="259045"/>
    <xdr:sp macro="" textlink="">
      <xdr:nvSpPr>
        <xdr:cNvPr id="141" name="テキスト ボックス 140"/>
        <xdr:cNvSpPr txBox="1"/>
      </xdr:nvSpPr>
      <xdr:spPr>
        <a:xfrm>
          <a:off x="2608794" y="969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27103</xdr:rowOff>
    </xdr:from>
    <xdr:to>
      <xdr:col>3</xdr:col>
      <xdr:colOff>3175</xdr:colOff>
      <xdr:row>58</xdr:row>
      <xdr:rowOff>128703</xdr:rowOff>
    </xdr:to>
    <xdr:sp macro="" textlink="">
      <xdr:nvSpPr>
        <xdr:cNvPr id="142" name="円/楕円 141"/>
        <xdr:cNvSpPr/>
      </xdr:nvSpPr>
      <xdr:spPr>
        <a:xfrm>
          <a:off x="1968500" y="99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145230</xdr:rowOff>
    </xdr:from>
    <xdr:ext cx="599010" cy="259045"/>
    <xdr:sp macro="" textlink="">
      <xdr:nvSpPr>
        <xdr:cNvPr id="143" name="テキスト ボックス 142"/>
        <xdr:cNvSpPr txBox="1"/>
      </xdr:nvSpPr>
      <xdr:spPr>
        <a:xfrm>
          <a:off x="1719794" y="974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16549</xdr:rowOff>
    </xdr:from>
    <xdr:to>
      <xdr:col>1</xdr:col>
      <xdr:colOff>485775</xdr:colOff>
      <xdr:row>58</xdr:row>
      <xdr:rowOff>118149</xdr:rowOff>
    </xdr:to>
    <xdr:sp macro="" textlink="">
      <xdr:nvSpPr>
        <xdr:cNvPr id="144" name="円/楕円 143"/>
        <xdr:cNvSpPr/>
      </xdr:nvSpPr>
      <xdr:spPr>
        <a:xfrm>
          <a:off x="1079500" y="99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134676</xdr:rowOff>
    </xdr:from>
    <xdr:ext cx="599010" cy="259045"/>
    <xdr:sp macro="" textlink="">
      <xdr:nvSpPr>
        <xdr:cNvPr id="145" name="テキスト ボックス 144"/>
        <xdr:cNvSpPr txBox="1"/>
      </xdr:nvSpPr>
      <xdr:spPr>
        <a:xfrm>
          <a:off x="830794" y="973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72363</xdr:rowOff>
    </xdr:from>
    <xdr:to>
      <xdr:col>6</xdr:col>
      <xdr:colOff>511175</xdr:colOff>
      <xdr:row>78</xdr:row>
      <xdr:rowOff>113233</xdr:rowOff>
    </xdr:to>
    <xdr:cxnSp macro="">
      <xdr:nvCxnSpPr>
        <xdr:cNvPr id="172" name="直線コネクタ 171"/>
        <xdr:cNvCxnSpPr/>
      </xdr:nvCxnSpPr>
      <xdr:spPr>
        <a:xfrm flipV="1">
          <a:off x="3797300" y="13445463"/>
          <a:ext cx="8382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113233</xdr:rowOff>
    </xdr:from>
    <xdr:to>
      <xdr:col>5</xdr:col>
      <xdr:colOff>358775</xdr:colOff>
      <xdr:row>78</xdr:row>
      <xdr:rowOff>116474</xdr:rowOff>
    </xdr:to>
    <xdr:cxnSp macro="">
      <xdr:nvCxnSpPr>
        <xdr:cNvPr id="175" name="直線コネクタ 174"/>
        <xdr:cNvCxnSpPr/>
      </xdr:nvCxnSpPr>
      <xdr:spPr>
        <a:xfrm flipV="1">
          <a:off x="2908300" y="13486333"/>
          <a:ext cx="8890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116474</xdr:rowOff>
    </xdr:from>
    <xdr:to>
      <xdr:col>4</xdr:col>
      <xdr:colOff>155575</xdr:colOff>
      <xdr:row>78</xdr:row>
      <xdr:rowOff>117196</xdr:rowOff>
    </xdr:to>
    <xdr:cxnSp macro="">
      <xdr:nvCxnSpPr>
        <xdr:cNvPr id="178" name="直線コネクタ 177"/>
        <xdr:cNvCxnSpPr/>
      </xdr:nvCxnSpPr>
      <xdr:spPr>
        <a:xfrm flipV="1">
          <a:off x="2019300" y="13489574"/>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117196</xdr:rowOff>
    </xdr:from>
    <xdr:to>
      <xdr:col>2</xdr:col>
      <xdr:colOff>638175</xdr:colOff>
      <xdr:row>78</xdr:row>
      <xdr:rowOff>121714</xdr:rowOff>
    </xdr:to>
    <xdr:cxnSp macro="">
      <xdr:nvCxnSpPr>
        <xdr:cNvPr id="181" name="直線コネクタ 180"/>
        <xdr:cNvCxnSpPr/>
      </xdr:nvCxnSpPr>
      <xdr:spPr>
        <a:xfrm flipV="1">
          <a:off x="1130300" y="13490296"/>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21563</xdr:rowOff>
    </xdr:from>
    <xdr:to>
      <xdr:col>6</xdr:col>
      <xdr:colOff>561975</xdr:colOff>
      <xdr:row>78</xdr:row>
      <xdr:rowOff>123163</xdr:rowOff>
    </xdr:to>
    <xdr:sp macro="" textlink="">
      <xdr:nvSpPr>
        <xdr:cNvPr id="191" name="円/楕円 190"/>
        <xdr:cNvSpPr/>
      </xdr:nvSpPr>
      <xdr:spPr>
        <a:xfrm>
          <a:off x="4584700" y="133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534377" cy="259045"/>
    <xdr:sp macro="" textlink="">
      <xdr:nvSpPr>
        <xdr:cNvPr id="192" name="維持補修費該当値テキスト"/>
        <xdr:cNvSpPr txBox="1"/>
      </xdr:nvSpPr>
      <xdr:spPr>
        <a:xfrm>
          <a:off x="4686300" y="133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62433</xdr:rowOff>
    </xdr:from>
    <xdr:to>
      <xdr:col>5</xdr:col>
      <xdr:colOff>409575</xdr:colOff>
      <xdr:row>78</xdr:row>
      <xdr:rowOff>164033</xdr:rowOff>
    </xdr:to>
    <xdr:sp macro="" textlink="">
      <xdr:nvSpPr>
        <xdr:cNvPr id="193" name="円/楕円 192"/>
        <xdr:cNvSpPr/>
      </xdr:nvSpPr>
      <xdr:spPr>
        <a:xfrm>
          <a:off x="3746500" y="134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155160</xdr:rowOff>
    </xdr:from>
    <xdr:ext cx="469744" cy="259045"/>
    <xdr:sp macro="" textlink="">
      <xdr:nvSpPr>
        <xdr:cNvPr id="194" name="テキスト ボックス 193"/>
        <xdr:cNvSpPr txBox="1"/>
      </xdr:nvSpPr>
      <xdr:spPr>
        <a:xfrm>
          <a:off x="3562427" y="135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65674</xdr:rowOff>
    </xdr:from>
    <xdr:to>
      <xdr:col>4</xdr:col>
      <xdr:colOff>206375</xdr:colOff>
      <xdr:row>78</xdr:row>
      <xdr:rowOff>167274</xdr:rowOff>
    </xdr:to>
    <xdr:sp macro="" textlink="">
      <xdr:nvSpPr>
        <xdr:cNvPr id="195" name="円/楕円 194"/>
        <xdr:cNvSpPr/>
      </xdr:nvSpPr>
      <xdr:spPr>
        <a:xfrm>
          <a:off x="2857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158401</xdr:rowOff>
    </xdr:from>
    <xdr:ext cx="469744" cy="259045"/>
    <xdr:sp macro="" textlink="">
      <xdr:nvSpPr>
        <xdr:cNvPr id="196" name="テキスト ボックス 195"/>
        <xdr:cNvSpPr txBox="1"/>
      </xdr:nvSpPr>
      <xdr:spPr>
        <a:xfrm>
          <a:off x="2673427"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66396</xdr:rowOff>
    </xdr:from>
    <xdr:to>
      <xdr:col>3</xdr:col>
      <xdr:colOff>3175</xdr:colOff>
      <xdr:row>78</xdr:row>
      <xdr:rowOff>167996</xdr:rowOff>
    </xdr:to>
    <xdr:sp macro="" textlink="">
      <xdr:nvSpPr>
        <xdr:cNvPr id="197" name="円/楕円 196"/>
        <xdr:cNvSpPr/>
      </xdr:nvSpPr>
      <xdr:spPr>
        <a:xfrm>
          <a:off x="1968500" y="134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159123</xdr:rowOff>
    </xdr:from>
    <xdr:ext cx="469744" cy="259045"/>
    <xdr:sp macro="" textlink="">
      <xdr:nvSpPr>
        <xdr:cNvPr id="198" name="テキスト ボックス 197"/>
        <xdr:cNvSpPr txBox="1"/>
      </xdr:nvSpPr>
      <xdr:spPr>
        <a:xfrm>
          <a:off x="1784427" y="135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70914</xdr:rowOff>
    </xdr:from>
    <xdr:to>
      <xdr:col>1</xdr:col>
      <xdr:colOff>485775</xdr:colOff>
      <xdr:row>79</xdr:row>
      <xdr:rowOff>1064</xdr:rowOff>
    </xdr:to>
    <xdr:sp macro="" textlink="">
      <xdr:nvSpPr>
        <xdr:cNvPr id="199" name="円/楕円 198"/>
        <xdr:cNvSpPr/>
      </xdr:nvSpPr>
      <xdr:spPr>
        <a:xfrm>
          <a:off x="1079500" y="134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163641</xdr:rowOff>
    </xdr:from>
    <xdr:ext cx="469744" cy="259045"/>
    <xdr:sp macro="" textlink="">
      <xdr:nvSpPr>
        <xdr:cNvPr id="200" name="テキスト ボックス 199"/>
        <xdr:cNvSpPr txBox="1"/>
      </xdr:nvSpPr>
      <xdr:spPr>
        <a:xfrm>
          <a:off x="895427" y="1353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121314</xdr:rowOff>
    </xdr:from>
    <xdr:to>
      <xdr:col>6</xdr:col>
      <xdr:colOff>511175</xdr:colOff>
      <xdr:row>95</xdr:row>
      <xdr:rowOff>153448</xdr:rowOff>
    </xdr:to>
    <xdr:cxnSp macro="">
      <xdr:nvCxnSpPr>
        <xdr:cNvPr id="231" name="直線コネクタ 230"/>
        <xdr:cNvCxnSpPr/>
      </xdr:nvCxnSpPr>
      <xdr:spPr>
        <a:xfrm flipV="1">
          <a:off x="3797300" y="16409064"/>
          <a:ext cx="8382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153448</xdr:rowOff>
    </xdr:from>
    <xdr:to>
      <xdr:col>5</xdr:col>
      <xdr:colOff>358775</xdr:colOff>
      <xdr:row>96</xdr:row>
      <xdr:rowOff>3367</xdr:rowOff>
    </xdr:to>
    <xdr:cxnSp macro="">
      <xdr:nvCxnSpPr>
        <xdr:cNvPr id="234" name="直線コネクタ 233"/>
        <xdr:cNvCxnSpPr/>
      </xdr:nvCxnSpPr>
      <xdr:spPr>
        <a:xfrm flipV="1">
          <a:off x="2908300" y="16441198"/>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3367</xdr:rowOff>
    </xdr:from>
    <xdr:to>
      <xdr:col>4</xdr:col>
      <xdr:colOff>155575</xdr:colOff>
      <xdr:row>96</xdr:row>
      <xdr:rowOff>18400</xdr:rowOff>
    </xdr:to>
    <xdr:cxnSp macro="">
      <xdr:nvCxnSpPr>
        <xdr:cNvPr id="237" name="直線コネクタ 236"/>
        <xdr:cNvCxnSpPr/>
      </xdr:nvCxnSpPr>
      <xdr:spPr>
        <a:xfrm flipV="1">
          <a:off x="2019300" y="16462567"/>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18400</xdr:rowOff>
    </xdr:from>
    <xdr:to>
      <xdr:col>2</xdr:col>
      <xdr:colOff>638175</xdr:colOff>
      <xdr:row>96</xdr:row>
      <xdr:rowOff>24290</xdr:rowOff>
    </xdr:to>
    <xdr:cxnSp macro="">
      <xdr:nvCxnSpPr>
        <xdr:cNvPr id="240" name="直線コネクタ 239"/>
        <xdr:cNvCxnSpPr/>
      </xdr:nvCxnSpPr>
      <xdr:spPr>
        <a:xfrm flipV="1">
          <a:off x="1130300" y="1647760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70514</xdr:rowOff>
    </xdr:from>
    <xdr:to>
      <xdr:col>6</xdr:col>
      <xdr:colOff>561975</xdr:colOff>
      <xdr:row>96</xdr:row>
      <xdr:rowOff>664</xdr:rowOff>
    </xdr:to>
    <xdr:sp macro="" textlink="">
      <xdr:nvSpPr>
        <xdr:cNvPr id="250" name="円/楕円 249"/>
        <xdr:cNvSpPr/>
      </xdr:nvSpPr>
      <xdr:spPr>
        <a:xfrm>
          <a:off x="4584700" y="163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48941</xdr:rowOff>
    </xdr:from>
    <xdr:ext cx="534377" cy="259045"/>
    <xdr:sp macro="" textlink="">
      <xdr:nvSpPr>
        <xdr:cNvPr id="251" name="扶助費該当値テキスト"/>
        <xdr:cNvSpPr txBox="1"/>
      </xdr:nvSpPr>
      <xdr:spPr>
        <a:xfrm>
          <a:off x="4686300" y="1633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102648</xdr:rowOff>
    </xdr:from>
    <xdr:to>
      <xdr:col>5</xdr:col>
      <xdr:colOff>409575</xdr:colOff>
      <xdr:row>96</xdr:row>
      <xdr:rowOff>32798</xdr:rowOff>
    </xdr:to>
    <xdr:sp macro="" textlink="">
      <xdr:nvSpPr>
        <xdr:cNvPr id="252" name="円/楕円 251"/>
        <xdr:cNvSpPr/>
      </xdr:nvSpPr>
      <xdr:spPr>
        <a:xfrm>
          <a:off x="3746500" y="163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23925</xdr:rowOff>
    </xdr:from>
    <xdr:ext cx="534377" cy="259045"/>
    <xdr:sp macro="" textlink="">
      <xdr:nvSpPr>
        <xdr:cNvPr id="253" name="テキスト ボックス 252"/>
        <xdr:cNvSpPr txBox="1"/>
      </xdr:nvSpPr>
      <xdr:spPr>
        <a:xfrm>
          <a:off x="3530111" y="164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124017</xdr:rowOff>
    </xdr:from>
    <xdr:to>
      <xdr:col>4</xdr:col>
      <xdr:colOff>206375</xdr:colOff>
      <xdr:row>96</xdr:row>
      <xdr:rowOff>54167</xdr:rowOff>
    </xdr:to>
    <xdr:sp macro="" textlink="">
      <xdr:nvSpPr>
        <xdr:cNvPr id="254" name="円/楕円 253"/>
        <xdr:cNvSpPr/>
      </xdr:nvSpPr>
      <xdr:spPr>
        <a:xfrm>
          <a:off x="2857500" y="164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45294</xdr:rowOff>
    </xdr:from>
    <xdr:ext cx="534377" cy="259045"/>
    <xdr:sp macro="" textlink="">
      <xdr:nvSpPr>
        <xdr:cNvPr id="255" name="テキスト ボックス 254"/>
        <xdr:cNvSpPr txBox="1"/>
      </xdr:nvSpPr>
      <xdr:spPr>
        <a:xfrm>
          <a:off x="2641111" y="165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139050</xdr:rowOff>
    </xdr:from>
    <xdr:to>
      <xdr:col>3</xdr:col>
      <xdr:colOff>3175</xdr:colOff>
      <xdr:row>96</xdr:row>
      <xdr:rowOff>69200</xdr:rowOff>
    </xdr:to>
    <xdr:sp macro="" textlink="">
      <xdr:nvSpPr>
        <xdr:cNvPr id="256" name="円/楕円 255"/>
        <xdr:cNvSpPr/>
      </xdr:nvSpPr>
      <xdr:spPr>
        <a:xfrm>
          <a:off x="1968500" y="164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60327</xdr:rowOff>
    </xdr:from>
    <xdr:ext cx="534377" cy="259045"/>
    <xdr:sp macro="" textlink="">
      <xdr:nvSpPr>
        <xdr:cNvPr id="257" name="テキスト ボックス 256"/>
        <xdr:cNvSpPr txBox="1"/>
      </xdr:nvSpPr>
      <xdr:spPr>
        <a:xfrm>
          <a:off x="1752111" y="1651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144940</xdr:rowOff>
    </xdr:from>
    <xdr:to>
      <xdr:col>1</xdr:col>
      <xdr:colOff>485775</xdr:colOff>
      <xdr:row>96</xdr:row>
      <xdr:rowOff>75090</xdr:rowOff>
    </xdr:to>
    <xdr:sp macro="" textlink="">
      <xdr:nvSpPr>
        <xdr:cNvPr id="258" name="円/楕円 257"/>
        <xdr:cNvSpPr/>
      </xdr:nvSpPr>
      <xdr:spPr>
        <a:xfrm>
          <a:off x="1079500" y="164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91617</xdr:rowOff>
    </xdr:from>
    <xdr:ext cx="534377" cy="259045"/>
    <xdr:sp macro="" textlink="">
      <xdr:nvSpPr>
        <xdr:cNvPr id="259" name="テキスト ボックス 258"/>
        <xdr:cNvSpPr txBox="1"/>
      </xdr:nvSpPr>
      <xdr:spPr>
        <a:xfrm>
          <a:off x="863111" y="162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66055</xdr:rowOff>
    </xdr:from>
    <xdr:to>
      <xdr:col>15</xdr:col>
      <xdr:colOff>180975</xdr:colOff>
      <xdr:row>34</xdr:row>
      <xdr:rowOff>87902</xdr:rowOff>
    </xdr:to>
    <xdr:cxnSp macro="">
      <xdr:nvCxnSpPr>
        <xdr:cNvPr id="290" name="直線コネクタ 289"/>
        <xdr:cNvCxnSpPr/>
      </xdr:nvCxnSpPr>
      <xdr:spPr>
        <a:xfrm flipV="1">
          <a:off x="9639300" y="5895355"/>
          <a:ext cx="8382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18790</xdr:rowOff>
    </xdr:from>
    <xdr:to>
      <xdr:col>14</xdr:col>
      <xdr:colOff>28575</xdr:colOff>
      <xdr:row>34</xdr:row>
      <xdr:rowOff>87902</xdr:rowOff>
    </xdr:to>
    <xdr:cxnSp macro="">
      <xdr:nvCxnSpPr>
        <xdr:cNvPr id="293" name="直線コネクタ 292"/>
        <xdr:cNvCxnSpPr/>
      </xdr:nvCxnSpPr>
      <xdr:spPr>
        <a:xfrm>
          <a:off x="8750300" y="5848090"/>
          <a:ext cx="889000" cy="6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18790</xdr:rowOff>
    </xdr:from>
    <xdr:to>
      <xdr:col>12</xdr:col>
      <xdr:colOff>511175</xdr:colOff>
      <xdr:row>34</xdr:row>
      <xdr:rowOff>140190</xdr:rowOff>
    </xdr:to>
    <xdr:cxnSp macro="">
      <xdr:nvCxnSpPr>
        <xdr:cNvPr id="296" name="直線コネクタ 295"/>
        <xdr:cNvCxnSpPr/>
      </xdr:nvCxnSpPr>
      <xdr:spPr>
        <a:xfrm flipV="1">
          <a:off x="7861300" y="5848090"/>
          <a:ext cx="889000" cy="1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57783</xdr:rowOff>
    </xdr:from>
    <xdr:to>
      <xdr:col>11</xdr:col>
      <xdr:colOff>307975</xdr:colOff>
      <xdr:row>34</xdr:row>
      <xdr:rowOff>140190</xdr:rowOff>
    </xdr:to>
    <xdr:cxnSp macro="">
      <xdr:nvCxnSpPr>
        <xdr:cNvPr id="299" name="直線コネクタ 298"/>
        <xdr:cNvCxnSpPr/>
      </xdr:nvCxnSpPr>
      <xdr:spPr>
        <a:xfrm>
          <a:off x="6972300" y="5887083"/>
          <a:ext cx="889000" cy="8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15255</xdr:rowOff>
    </xdr:from>
    <xdr:to>
      <xdr:col>15</xdr:col>
      <xdr:colOff>231775</xdr:colOff>
      <xdr:row>34</xdr:row>
      <xdr:rowOff>116855</xdr:rowOff>
    </xdr:to>
    <xdr:sp macro="" textlink="">
      <xdr:nvSpPr>
        <xdr:cNvPr id="309" name="円/楕円 308"/>
        <xdr:cNvSpPr/>
      </xdr:nvSpPr>
      <xdr:spPr>
        <a:xfrm>
          <a:off x="10426700" y="58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38132</xdr:rowOff>
    </xdr:from>
    <xdr:ext cx="599010" cy="259045"/>
    <xdr:sp macro="" textlink="">
      <xdr:nvSpPr>
        <xdr:cNvPr id="310" name="補助費等該当値テキスト"/>
        <xdr:cNvSpPr txBox="1"/>
      </xdr:nvSpPr>
      <xdr:spPr>
        <a:xfrm>
          <a:off x="10528300" y="569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272,551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37102</xdr:rowOff>
    </xdr:from>
    <xdr:to>
      <xdr:col>14</xdr:col>
      <xdr:colOff>79375</xdr:colOff>
      <xdr:row>34</xdr:row>
      <xdr:rowOff>138702</xdr:rowOff>
    </xdr:to>
    <xdr:sp macro="" textlink="">
      <xdr:nvSpPr>
        <xdr:cNvPr id="311" name="円/楕円 310"/>
        <xdr:cNvSpPr/>
      </xdr:nvSpPr>
      <xdr:spPr>
        <a:xfrm>
          <a:off x="9588500" y="58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155229</xdr:rowOff>
    </xdr:from>
    <xdr:ext cx="599010" cy="259045"/>
    <xdr:sp macro="" textlink="">
      <xdr:nvSpPr>
        <xdr:cNvPr id="312" name="テキスト ボックス 311"/>
        <xdr:cNvSpPr txBox="1"/>
      </xdr:nvSpPr>
      <xdr:spPr>
        <a:xfrm>
          <a:off x="9339794" y="56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265,861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139440</xdr:rowOff>
    </xdr:from>
    <xdr:to>
      <xdr:col>12</xdr:col>
      <xdr:colOff>561975</xdr:colOff>
      <xdr:row>34</xdr:row>
      <xdr:rowOff>69590</xdr:rowOff>
    </xdr:to>
    <xdr:sp macro="" textlink="">
      <xdr:nvSpPr>
        <xdr:cNvPr id="313" name="円/楕円 312"/>
        <xdr:cNvSpPr/>
      </xdr:nvSpPr>
      <xdr:spPr>
        <a:xfrm>
          <a:off x="8699500" y="57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86117</xdr:rowOff>
    </xdr:from>
    <xdr:ext cx="599010" cy="259045"/>
    <xdr:sp macro="" textlink="">
      <xdr:nvSpPr>
        <xdr:cNvPr id="314" name="テキスト ボックス 313"/>
        <xdr:cNvSpPr txBox="1"/>
      </xdr:nvSpPr>
      <xdr:spPr>
        <a:xfrm>
          <a:off x="8450794" y="557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89390</xdr:rowOff>
    </xdr:from>
    <xdr:to>
      <xdr:col>11</xdr:col>
      <xdr:colOff>358775</xdr:colOff>
      <xdr:row>35</xdr:row>
      <xdr:rowOff>19540</xdr:rowOff>
    </xdr:to>
    <xdr:sp macro="" textlink="">
      <xdr:nvSpPr>
        <xdr:cNvPr id="315" name="円/楕円 314"/>
        <xdr:cNvSpPr/>
      </xdr:nvSpPr>
      <xdr:spPr>
        <a:xfrm>
          <a:off x="7810500" y="59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36067</xdr:rowOff>
    </xdr:from>
    <xdr:ext cx="599010" cy="259045"/>
    <xdr:sp macro="" textlink="">
      <xdr:nvSpPr>
        <xdr:cNvPr id="316" name="テキスト ボックス 315"/>
        <xdr:cNvSpPr txBox="1"/>
      </xdr:nvSpPr>
      <xdr:spPr>
        <a:xfrm>
          <a:off x="7561794" y="569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249,850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6983</xdr:rowOff>
    </xdr:from>
    <xdr:to>
      <xdr:col>10</xdr:col>
      <xdr:colOff>155575</xdr:colOff>
      <xdr:row>34</xdr:row>
      <xdr:rowOff>108583</xdr:rowOff>
    </xdr:to>
    <xdr:sp macro="" textlink="">
      <xdr:nvSpPr>
        <xdr:cNvPr id="317" name="円/楕円 316"/>
        <xdr:cNvSpPr/>
      </xdr:nvSpPr>
      <xdr:spPr>
        <a:xfrm>
          <a:off x="6921500" y="58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125110</xdr:rowOff>
    </xdr:from>
    <xdr:ext cx="599010" cy="259045"/>
    <xdr:sp macro="" textlink="">
      <xdr:nvSpPr>
        <xdr:cNvPr id="318" name="テキスト ボックス 317"/>
        <xdr:cNvSpPr txBox="1"/>
      </xdr:nvSpPr>
      <xdr:spPr>
        <a:xfrm>
          <a:off x="6672794" y="561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77577</xdr:rowOff>
    </xdr:from>
    <xdr:to>
      <xdr:col>15</xdr:col>
      <xdr:colOff>180975</xdr:colOff>
      <xdr:row>56</xdr:row>
      <xdr:rowOff>96449</xdr:rowOff>
    </xdr:to>
    <xdr:cxnSp macro="">
      <xdr:nvCxnSpPr>
        <xdr:cNvPr id="343" name="直線コネクタ 342"/>
        <xdr:cNvCxnSpPr/>
      </xdr:nvCxnSpPr>
      <xdr:spPr>
        <a:xfrm flipV="1">
          <a:off x="9639300" y="9335877"/>
          <a:ext cx="838200" cy="3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96449</xdr:rowOff>
    </xdr:from>
    <xdr:to>
      <xdr:col>14</xdr:col>
      <xdr:colOff>28575</xdr:colOff>
      <xdr:row>56</xdr:row>
      <xdr:rowOff>141432</xdr:rowOff>
    </xdr:to>
    <xdr:cxnSp macro="">
      <xdr:nvCxnSpPr>
        <xdr:cNvPr id="346" name="直線コネクタ 345"/>
        <xdr:cNvCxnSpPr/>
      </xdr:nvCxnSpPr>
      <xdr:spPr>
        <a:xfrm flipV="1">
          <a:off x="8750300" y="9697649"/>
          <a:ext cx="8890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26184</xdr:rowOff>
    </xdr:from>
    <xdr:to>
      <xdr:col>12</xdr:col>
      <xdr:colOff>511175</xdr:colOff>
      <xdr:row>56</xdr:row>
      <xdr:rowOff>141432</xdr:rowOff>
    </xdr:to>
    <xdr:cxnSp macro="">
      <xdr:nvCxnSpPr>
        <xdr:cNvPr id="349" name="直線コネクタ 348"/>
        <xdr:cNvCxnSpPr/>
      </xdr:nvCxnSpPr>
      <xdr:spPr>
        <a:xfrm>
          <a:off x="7861300" y="9627384"/>
          <a:ext cx="889000" cy="1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26184</xdr:rowOff>
    </xdr:from>
    <xdr:to>
      <xdr:col>11</xdr:col>
      <xdr:colOff>307975</xdr:colOff>
      <xdr:row>57</xdr:row>
      <xdr:rowOff>88188</xdr:rowOff>
    </xdr:to>
    <xdr:cxnSp macro="">
      <xdr:nvCxnSpPr>
        <xdr:cNvPr id="352" name="直線コネクタ 351"/>
        <xdr:cNvCxnSpPr/>
      </xdr:nvCxnSpPr>
      <xdr:spPr>
        <a:xfrm flipV="1">
          <a:off x="6972300" y="9627384"/>
          <a:ext cx="889000" cy="2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26777</xdr:rowOff>
    </xdr:from>
    <xdr:to>
      <xdr:col>15</xdr:col>
      <xdr:colOff>231775</xdr:colOff>
      <xdr:row>54</xdr:row>
      <xdr:rowOff>128377</xdr:rowOff>
    </xdr:to>
    <xdr:sp macro="" textlink="">
      <xdr:nvSpPr>
        <xdr:cNvPr id="362" name="円/楕円 361"/>
        <xdr:cNvSpPr/>
      </xdr:nvSpPr>
      <xdr:spPr>
        <a:xfrm>
          <a:off x="10426700" y="92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49654</xdr:rowOff>
    </xdr:from>
    <xdr:ext cx="690189" cy="259045"/>
    <xdr:sp macro="" textlink="">
      <xdr:nvSpPr>
        <xdr:cNvPr id="363" name="普通建設事業費該当値テキスト"/>
        <xdr:cNvSpPr txBox="1"/>
      </xdr:nvSpPr>
      <xdr:spPr>
        <a:xfrm>
          <a:off x="10528300" y="9136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1,108,701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45649</xdr:rowOff>
    </xdr:from>
    <xdr:to>
      <xdr:col>14</xdr:col>
      <xdr:colOff>79375</xdr:colOff>
      <xdr:row>56</xdr:row>
      <xdr:rowOff>147249</xdr:rowOff>
    </xdr:to>
    <xdr:sp macro="" textlink="">
      <xdr:nvSpPr>
        <xdr:cNvPr id="364" name="円/楕円 363"/>
        <xdr:cNvSpPr/>
      </xdr:nvSpPr>
      <xdr:spPr>
        <a:xfrm>
          <a:off x="9588500" y="96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163776</xdr:rowOff>
    </xdr:from>
    <xdr:ext cx="599010" cy="259045"/>
    <xdr:sp macro="" textlink="">
      <xdr:nvSpPr>
        <xdr:cNvPr id="365" name="テキスト ボックス 364"/>
        <xdr:cNvSpPr txBox="1"/>
      </xdr:nvSpPr>
      <xdr:spPr>
        <a:xfrm>
          <a:off x="9339794" y="942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90632</xdr:rowOff>
    </xdr:from>
    <xdr:to>
      <xdr:col>12</xdr:col>
      <xdr:colOff>561975</xdr:colOff>
      <xdr:row>57</xdr:row>
      <xdr:rowOff>20782</xdr:rowOff>
    </xdr:to>
    <xdr:sp macro="" textlink="">
      <xdr:nvSpPr>
        <xdr:cNvPr id="366" name="円/楕円 365"/>
        <xdr:cNvSpPr/>
      </xdr:nvSpPr>
      <xdr:spPr>
        <a:xfrm>
          <a:off x="8699500" y="96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37309</xdr:rowOff>
    </xdr:from>
    <xdr:ext cx="599010" cy="259045"/>
    <xdr:sp macro="" textlink="">
      <xdr:nvSpPr>
        <xdr:cNvPr id="367" name="テキスト ボックス 366"/>
        <xdr:cNvSpPr txBox="1"/>
      </xdr:nvSpPr>
      <xdr:spPr>
        <a:xfrm>
          <a:off x="8450794" y="946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396,969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146834</xdr:rowOff>
    </xdr:from>
    <xdr:to>
      <xdr:col>11</xdr:col>
      <xdr:colOff>358775</xdr:colOff>
      <xdr:row>56</xdr:row>
      <xdr:rowOff>76984</xdr:rowOff>
    </xdr:to>
    <xdr:sp macro="" textlink="">
      <xdr:nvSpPr>
        <xdr:cNvPr id="368" name="円/楕円 367"/>
        <xdr:cNvSpPr/>
      </xdr:nvSpPr>
      <xdr:spPr>
        <a:xfrm>
          <a:off x="7810500" y="95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93511</xdr:rowOff>
    </xdr:from>
    <xdr:ext cx="599010" cy="259045"/>
    <xdr:sp macro="" textlink="">
      <xdr:nvSpPr>
        <xdr:cNvPr id="369" name="テキスト ボックス 368"/>
        <xdr:cNvSpPr txBox="1"/>
      </xdr:nvSpPr>
      <xdr:spPr>
        <a:xfrm>
          <a:off x="7561794" y="935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37388</xdr:rowOff>
    </xdr:from>
    <xdr:to>
      <xdr:col>10</xdr:col>
      <xdr:colOff>155575</xdr:colOff>
      <xdr:row>57</xdr:row>
      <xdr:rowOff>138988</xdr:rowOff>
    </xdr:to>
    <xdr:sp macro="" textlink="">
      <xdr:nvSpPr>
        <xdr:cNvPr id="370" name="円/楕円 369"/>
        <xdr:cNvSpPr/>
      </xdr:nvSpPr>
      <xdr:spPr>
        <a:xfrm>
          <a:off x="6921500" y="98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130115</xdr:rowOff>
    </xdr:from>
    <xdr:ext cx="599010" cy="259045"/>
    <xdr:sp macro="" textlink="">
      <xdr:nvSpPr>
        <xdr:cNvPr id="371" name="テキスト ボックス 370"/>
        <xdr:cNvSpPr txBox="1"/>
      </xdr:nvSpPr>
      <xdr:spPr>
        <a:xfrm>
          <a:off x="6672794" y="990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123953</xdr:rowOff>
    </xdr:from>
    <xdr:to>
      <xdr:col>15</xdr:col>
      <xdr:colOff>180975</xdr:colOff>
      <xdr:row>76</xdr:row>
      <xdr:rowOff>2118</xdr:rowOff>
    </xdr:to>
    <xdr:cxnSp macro="">
      <xdr:nvCxnSpPr>
        <xdr:cNvPr id="400" name="直線コネクタ 399"/>
        <xdr:cNvCxnSpPr/>
      </xdr:nvCxnSpPr>
      <xdr:spPr>
        <a:xfrm flipV="1">
          <a:off x="9639300" y="12296903"/>
          <a:ext cx="838200" cy="7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73153</xdr:rowOff>
    </xdr:from>
    <xdr:to>
      <xdr:col>15</xdr:col>
      <xdr:colOff>231775</xdr:colOff>
      <xdr:row>72</xdr:row>
      <xdr:rowOff>3303</xdr:rowOff>
    </xdr:to>
    <xdr:sp macro="" textlink="">
      <xdr:nvSpPr>
        <xdr:cNvPr id="410" name="円/楕円 409"/>
        <xdr:cNvSpPr/>
      </xdr:nvSpPr>
      <xdr:spPr>
        <a:xfrm>
          <a:off x="10426700" y="122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96030</xdr:rowOff>
    </xdr:from>
    <xdr:ext cx="690189" cy="259045"/>
    <xdr:sp macro="" textlink="">
      <xdr:nvSpPr>
        <xdr:cNvPr id="411" name="普通建設事業費 （ うち新規整備　）該当値テキスト"/>
        <xdr:cNvSpPr txBox="1"/>
      </xdr:nvSpPr>
      <xdr:spPr>
        <a:xfrm>
          <a:off x="10528300" y="12097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1,017,399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122767</xdr:rowOff>
    </xdr:from>
    <xdr:to>
      <xdr:col>14</xdr:col>
      <xdr:colOff>79375</xdr:colOff>
      <xdr:row>76</xdr:row>
      <xdr:rowOff>52918</xdr:rowOff>
    </xdr:to>
    <xdr:sp macro="" textlink="">
      <xdr:nvSpPr>
        <xdr:cNvPr id="412" name="円/楕円 411"/>
        <xdr:cNvSpPr/>
      </xdr:nvSpPr>
      <xdr:spPr>
        <a:xfrm>
          <a:off x="9588500" y="12981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69444</xdr:rowOff>
    </xdr:from>
    <xdr:ext cx="599010" cy="259045"/>
    <xdr:sp macro="" textlink="">
      <xdr:nvSpPr>
        <xdr:cNvPr id="413" name="テキスト ボックス 412"/>
        <xdr:cNvSpPr txBox="1"/>
      </xdr:nvSpPr>
      <xdr:spPr>
        <a:xfrm>
          <a:off x="9339794" y="1275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63410</xdr:rowOff>
    </xdr:from>
    <xdr:to>
      <xdr:col>15</xdr:col>
      <xdr:colOff>180975</xdr:colOff>
      <xdr:row>98</xdr:row>
      <xdr:rowOff>110511</xdr:rowOff>
    </xdr:to>
    <xdr:cxnSp macro="">
      <xdr:nvCxnSpPr>
        <xdr:cNvPr id="440" name="直線コネクタ 439"/>
        <xdr:cNvCxnSpPr/>
      </xdr:nvCxnSpPr>
      <xdr:spPr>
        <a:xfrm flipV="1">
          <a:off x="9639300" y="16865510"/>
          <a:ext cx="838200" cy="4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12610</xdr:rowOff>
    </xdr:from>
    <xdr:to>
      <xdr:col>15</xdr:col>
      <xdr:colOff>231775</xdr:colOff>
      <xdr:row>98</xdr:row>
      <xdr:rowOff>114210</xdr:rowOff>
    </xdr:to>
    <xdr:sp macro="" textlink="">
      <xdr:nvSpPr>
        <xdr:cNvPr id="450" name="円/楕円 449"/>
        <xdr:cNvSpPr/>
      </xdr:nvSpPr>
      <xdr:spPr>
        <a:xfrm>
          <a:off x="10426700" y="168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119177</xdr:rowOff>
    </xdr:from>
    <xdr:ext cx="534377" cy="259045"/>
    <xdr:sp macro="" textlink="">
      <xdr:nvSpPr>
        <xdr:cNvPr id="451" name="普通建設事業費 （ うち更新整備　）該当値テキスト"/>
        <xdr:cNvSpPr txBox="1"/>
      </xdr:nvSpPr>
      <xdr:spPr>
        <a:xfrm>
          <a:off x="10528300" y="167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59711</xdr:rowOff>
    </xdr:from>
    <xdr:to>
      <xdr:col>14</xdr:col>
      <xdr:colOff>79375</xdr:colOff>
      <xdr:row>98</xdr:row>
      <xdr:rowOff>161311</xdr:rowOff>
    </xdr:to>
    <xdr:sp macro="" textlink="">
      <xdr:nvSpPr>
        <xdr:cNvPr id="452" name="円/楕円 451"/>
        <xdr:cNvSpPr/>
      </xdr:nvSpPr>
      <xdr:spPr>
        <a:xfrm>
          <a:off x="9588500" y="168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152438</xdr:rowOff>
    </xdr:from>
    <xdr:ext cx="534377" cy="259045"/>
    <xdr:sp macro="" textlink="">
      <xdr:nvSpPr>
        <xdr:cNvPr id="453" name="テキスト ボックス 452"/>
        <xdr:cNvSpPr txBox="1"/>
      </xdr:nvSpPr>
      <xdr:spPr>
        <a:xfrm>
          <a:off x="9372111" y="169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44110</xdr:rowOff>
    </xdr:from>
    <xdr:to>
      <xdr:col>23</xdr:col>
      <xdr:colOff>517525</xdr:colOff>
      <xdr:row>39</xdr:row>
      <xdr:rowOff>44450</xdr:rowOff>
    </xdr:to>
    <xdr:cxnSp macro="">
      <xdr:nvCxnSpPr>
        <xdr:cNvPr id="482" name="直線コネクタ 481"/>
        <xdr:cNvCxnSpPr/>
      </xdr:nvCxnSpPr>
      <xdr:spPr>
        <a:xfrm flipV="1">
          <a:off x="15481300" y="6730660"/>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44141</xdr:rowOff>
    </xdr:from>
    <xdr:to>
      <xdr:col>19</xdr:col>
      <xdr:colOff>644525</xdr:colOff>
      <xdr:row>39</xdr:row>
      <xdr:rowOff>44450</xdr:rowOff>
    </xdr:to>
    <xdr:cxnSp macro="">
      <xdr:nvCxnSpPr>
        <xdr:cNvPr id="491" name="直線コネクタ 490"/>
        <xdr:cNvCxnSpPr/>
      </xdr:nvCxnSpPr>
      <xdr:spPr>
        <a:xfrm>
          <a:off x="12814300" y="6730691"/>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164760</xdr:rowOff>
    </xdr:from>
    <xdr:to>
      <xdr:col>23</xdr:col>
      <xdr:colOff>568325</xdr:colOff>
      <xdr:row>39</xdr:row>
      <xdr:rowOff>94910</xdr:rowOff>
    </xdr:to>
    <xdr:sp macro="" textlink="">
      <xdr:nvSpPr>
        <xdr:cNvPr id="501" name="円/楕円 500"/>
        <xdr:cNvSpPr/>
      </xdr:nvSpPr>
      <xdr:spPr>
        <a:xfrm>
          <a:off x="16268700" y="66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122094</xdr:rowOff>
    </xdr:from>
    <xdr:ext cx="378565" cy="259045"/>
    <xdr:sp macro="" textlink="">
      <xdr:nvSpPr>
        <xdr:cNvPr id="502" name="災害復旧事業費該当値テキスト"/>
        <xdr:cNvSpPr txBox="1"/>
      </xdr:nvSpPr>
      <xdr:spPr>
        <a:xfrm>
          <a:off x="16370300" y="663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164791</xdr:rowOff>
    </xdr:from>
    <xdr:to>
      <xdr:col>18</xdr:col>
      <xdr:colOff>492125</xdr:colOff>
      <xdr:row>39</xdr:row>
      <xdr:rowOff>94941</xdr:rowOff>
    </xdr:to>
    <xdr:sp macro="" textlink="">
      <xdr:nvSpPr>
        <xdr:cNvPr id="509" name="円/楕円 508"/>
        <xdr:cNvSpPr/>
      </xdr:nvSpPr>
      <xdr:spPr>
        <a:xfrm>
          <a:off x="12763500" y="66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86068</xdr:rowOff>
    </xdr:from>
    <xdr:ext cx="378565" cy="259045"/>
    <xdr:sp macro="" textlink="">
      <xdr:nvSpPr>
        <xdr:cNvPr id="510" name="テキスト ボックス 509"/>
        <xdr:cNvSpPr txBox="1"/>
      </xdr:nvSpPr>
      <xdr:spPr>
        <a:xfrm>
          <a:off x="12625017" y="677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109696</xdr:rowOff>
    </xdr:from>
    <xdr:to>
      <xdr:col>23</xdr:col>
      <xdr:colOff>517525</xdr:colOff>
      <xdr:row>76</xdr:row>
      <xdr:rowOff>136137</xdr:rowOff>
    </xdr:to>
    <xdr:cxnSp macro="">
      <xdr:nvCxnSpPr>
        <xdr:cNvPr id="596" name="直線コネクタ 595"/>
        <xdr:cNvCxnSpPr/>
      </xdr:nvCxnSpPr>
      <xdr:spPr>
        <a:xfrm flipV="1">
          <a:off x="15481300" y="13139896"/>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101147</xdr:rowOff>
    </xdr:from>
    <xdr:to>
      <xdr:col>22</xdr:col>
      <xdr:colOff>365125</xdr:colOff>
      <xdr:row>76</xdr:row>
      <xdr:rowOff>136137</xdr:rowOff>
    </xdr:to>
    <xdr:cxnSp macro="">
      <xdr:nvCxnSpPr>
        <xdr:cNvPr id="599" name="直線コネクタ 598"/>
        <xdr:cNvCxnSpPr/>
      </xdr:nvCxnSpPr>
      <xdr:spPr>
        <a:xfrm>
          <a:off x="14592300" y="13131347"/>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101147</xdr:rowOff>
    </xdr:from>
    <xdr:to>
      <xdr:col>21</xdr:col>
      <xdr:colOff>161925</xdr:colOff>
      <xdr:row>76</xdr:row>
      <xdr:rowOff>156235</xdr:rowOff>
    </xdr:to>
    <xdr:cxnSp macro="">
      <xdr:nvCxnSpPr>
        <xdr:cNvPr id="602" name="直線コネクタ 601"/>
        <xdr:cNvCxnSpPr/>
      </xdr:nvCxnSpPr>
      <xdr:spPr>
        <a:xfrm flipV="1">
          <a:off x="13703300" y="13131347"/>
          <a:ext cx="889000" cy="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116904</xdr:rowOff>
    </xdr:from>
    <xdr:to>
      <xdr:col>19</xdr:col>
      <xdr:colOff>644525</xdr:colOff>
      <xdr:row>76</xdr:row>
      <xdr:rowOff>156235</xdr:rowOff>
    </xdr:to>
    <xdr:cxnSp macro="">
      <xdr:nvCxnSpPr>
        <xdr:cNvPr id="605" name="直線コネクタ 604"/>
        <xdr:cNvCxnSpPr/>
      </xdr:nvCxnSpPr>
      <xdr:spPr>
        <a:xfrm>
          <a:off x="12814300" y="13147104"/>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58896</xdr:rowOff>
    </xdr:from>
    <xdr:to>
      <xdr:col>23</xdr:col>
      <xdr:colOff>568325</xdr:colOff>
      <xdr:row>76</xdr:row>
      <xdr:rowOff>160496</xdr:rowOff>
    </xdr:to>
    <xdr:sp macro="" textlink="">
      <xdr:nvSpPr>
        <xdr:cNvPr id="615" name="円/楕円 614"/>
        <xdr:cNvSpPr/>
      </xdr:nvSpPr>
      <xdr:spPr>
        <a:xfrm>
          <a:off x="16268700" y="130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81773</xdr:rowOff>
    </xdr:from>
    <xdr:ext cx="599010" cy="259045"/>
    <xdr:sp macro="" textlink="">
      <xdr:nvSpPr>
        <xdr:cNvPr id="616" name="公債費該当値テキスト"/>
        <xdr:cNvSpPr txBox="1"/>
      </xdr:nvSpPr>
      <xdr:spPr>
        <a:xfrm>
          <a:off x="16370300" y="129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85337</xdr:rowOff>
    </xdr:from>
    <xdr:to>
      <xdr:col>22</xdr:col>
      <xdr:colOff>415925</xdr:colOff>
      <xdr:row>77</xdr:row>
      <xdr:rowOff>15487</xdr:rowOff>
    </xdr:to>
    <xdr:sp macro="" textlink="">
      <xdr:nvSpPr>
        <xdr:cNvPr id="617" name="円/楕円 616"/>
        <xdr:cNvSpPr/>
      </xdr:nvSpPr>
      <xdr:spPr>
        <a:xfrm>
          <a:off x="15430500" y="13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32014</xdr:rowOff>
    </xdr:from>
    <xdr:ext cx="599010" cy="259045"/>
    <xdr:sp macro="" textlink="">
      <xdr:nvSpPr>
        <xdr:cNvPr id="618" name="テキスト ボックス 617"/>
        <xdr:cNvSpPr txBox="1"/>
      </xdr:nvSpPr>
      <xdr:spPr>
        <a:xfrm>
          <a:off x="15181794" y="1289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221,870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50347</xdr:rowOff>
    </xdr:from>
    <xdr:to>
      <xdr:col>21</xdr:col>
      <xdr:colOff>212725</xdr:colOff>
      <xdr:row>76</xdr:row>
      <xdr:rowOff>151947</xdr:rowOff>
    </xdr:to>
    <xdr:sp macro="" textlink="">
      <xdr:nvSpPr>
        <xdr:cNvPr id="619" name="円/楕円 618"/>
        <xdr:cNvSpPr/>
      </xdr:nvSpPr>
      <xdr:spPr>
        <a:xfrm>
          <a:off x="14541500" y="130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168474</xdr:rowOff>
    </xdr:from>
    <xdr:ext cx="599010" cy="259045"/>
    <xdr:sp macro="" textlink="">
      <xdr:nvSpPr>
        <xdr:cNvPr id="620" name="テキスト ボックス 619"/>
        <xdr:cNvSpPr txBox="1"/>
      </xdr:nvSpPr>
      <xdr:spPr>
        <a:xfrm>
          <a:off x="14292794" y="1285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105435</xdr:rowOff>
    </xdr:from>
    <xdr:to>
      <xdr:col>20</xdr:col>
      <xdr:colOff>9525</xdr:colOff>
      <xdr:row>77</xdr:row>
      <xdr:rowOff>35585</xdr:rowOff>
    </xdr:to>
    <xdr:sp macro="" textlink="">
      <xdr:nvSpPr>
        <xdr:cNvPr id="621" name="円/楕円 620"/>
        <xdr:cNvSpPr/>
      </xdr:nvSpPr>
      <xdr:spPr>
        <a:xfrm>
          <a:off x="13652500" y="131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52112</xdr:rowOff>
    </xdr:from>
    <xdr:ext cx="599010" cy="259045"/>
    <xdr:sp macro="" textlink="">
      <xdr:nvSpPr>
        <xdr:cNvPr id="622" name="テキスト ボックス 621"/>
        <xdr:cNvSpPr txBox="1"/>
      </xdr:nvSpPr>
      <xdr:spPr>
        <a:xfrm>
          <a:off x="13403794" y="1291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66104</xdr:rowOff>
    </xdr:from>
    <xdr:to>
      <xdr:col>18</xdr:col>
      <xdr:colOff>492125</xdr:colOff>
      <xdr:row>76</xdr:row>
      <xdr:rowOff>167704</xdr:rowOff>
    </xdr:to>
    <xdr:sp macro="" textlink="">
      <xdr:nvSpPr>
        <xdr:cNvPr id="623" name="円/楕円 622"/>
        <xdr:cNvSpPr/>
      </xdr:nvSpPr>
      <xdr:spPr>
        <a:xfrm>
          <a:off x="12763500" y="130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12781</xdr:rowOff>
    </xdr:from>
    <xdr:ext cx="599010" cy="259045"/>
    <xdr:sp macro="" textlink="">
      <xdr:nvSpPr>
        <xdr:cNvPr id="624" name="テキスト ボックス 623"/>
        <xdr:cNvSpPr txBox="1"/>
      </xdr:nvSpPr>
      <xdr:spPr>
        <a:xfrm>
          <a:off x="12514794" y="1287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162891</xdr:rowOff>
    </xdr:from>
    <xdr:to>
      <xdr:col>23</xdr:col>
      <xdr:colOff>517525</xdr:colOff>
      <xdr:row>98</xdr:row>
      <xdr:rowOff>94580</xdr:rowOff>
    </xdr:to>
    <xdr:cxnSp macro="">
      <xdr:nvCxnSpPr>
        <xdr:cNvPr id="653" name="直線コネクタ 652"/>
        <xdr:cNvCxnSpPr/>
      </xdr:nvCxnSpPr>
      <xdr:spPr>
        <a:xfrm flipV="1">
          <a:off x="15481300" y="16793541"/>
          <a:ext cx="838200" cy="10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94580</xdr:rowOff>
    </xdr:from>
    <xdr:to>
      <xdr:col>22</xdr:col>
      <xdr:colOff>365125</xdr:colOff>
      <xdr:row>98</xdr:row>
      <xdr:rowOff>103905</xdr:rowOff>
    </xdr:to>
    <xdr:cxnSp macro="">
      <xdr:nvCxnSpPr>
        <xdr:cNvPr id="656" name="直線コネクタ 655"/>
        <xdr:cNvCxnSpPr/>
      </xdr:nvCxnSpPr>
      <xdr:spPr>
        <a:xfrm flipV="1">
          <a:off x="14592300" y="16896680"/>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77070</xdr:rowOff>
    </xdr:from>
    <xdr:to>
      <xdr:col>21</xdr:col>
      <xdr:colOff>161925</xdr:colOff>
      <xdr:row>98</xdr:row>
      <xdr:rowOff>103905</xdr:rowOff>
    </xdr:to>
    <xdr:cxnSp macro="">
      <xdr:nvCxnSpPr>
        <xdr:cNvPr id="659" name="直線コネクタ 658"/>
        <xdr:cNvCxnSpPr/>
      </xdr:nvCxnSpPr>
      <xdr:spPr>
        <a:xfrm>
          <a:off x="13703300" y="16879170"/>
          <a:ext cx="889000" cy="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20985</xdr:rowOff>
    </xdr:from>
    <xdr:to>
      <xdr:col>19</xdr:col>
      <xdr:colOff>644525</xdr:colOff>
      <xdr:row>98</xdr:row>
      <xdr:rowOff>77070</xdr:rowOff>
    </xdr:to>
    <xdr:cxnSp macro="">
      <xdr:nvCxnSpPr>
        <xdr:cNvPr id="662" name="直線コネクタ 661"/>
        <xdr:cNvCxnSpPr/>
      </xdr:nvCxnSpPr>
      <xdr:spPr>
        <a:xfrm>
          <a:off x="12814300" y="16823085"/>
          <a:ext cx="889000" cy="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112091</xdr:rowOff>
    </xdr:from>
    <xdr:to>
      <xdr:col>23</xdr:col>
      <xdr:colOff>568325</xdr:colOff>
      <xdr:row>98</xdr:row>
      <xdr:rowOff>42241</xdr:rowOff>
    </xdr:to>
    <xdr:sp macro="" textlink="">
      <xdr:nvSpPr>
        <xdr:cNvPr id="672" name="円/楕円 671"/>
        <xdr:cNvSpPr/>
      </xdr:nvSpPr>
      <xdr:spPr>
        <a:xfrm>
          <a:off x="16268700" y="167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90518</xdr:rowOff>
    </xdr:from>
    <xdr:ext cx="599010" cy="259045"/>
    <xdr:sp macro="" textlink="">
      <xdr:nvSpPr>
        <xdr:cNvPr id="673" name="積立金該当値テキスト"/>
        <xdr:cNvSpPr txBox="1"/>
      </xdr:nvSpPr>
      <xdr:spPr>
        <a:xfrm>
          <a:off x="16370300" y="1672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43780</xdr:rowOff>
    </xdr:from>
    <xdr:to>
      <xdr:col>22</xdr:col>
      <xdr:colOff>415925</xdr:colOff>
      <xdr:row>98</xdr:row>
      <xdr:rowOff>145380</xdr:rowOff>
    </xdr:to>
    <xdr:sp macro="" textlink="">
      <xdr:nvSpPr>
        <xdr:cNvPr id="674" name="円/楕円 673"/>
        <xdr:cNvSpPr/>
      </xdr:nvSpPr>
      <xdr:spPr>
        <a:xfrm>
          <a:off x="15430500" y="168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161907</xdr:rowOff>
    </xdr:from>
    <xdr:ext cx="534377" cy="259045"/>
    <xdr:sp macro="" textlink="">
      <xdr:nvSpPr>
        <xdr:cNvPr id="675" name="テキスト ボックス 674"/>
        <xdr:cNvSpPr txBox="1"/>
      </xdr:nvSpPr>
      <xdr:spPr>
        <a:xfrm>
          <a:off x="15214111" y="1662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53105</xdr:rowOff>
    </xdr:from>
    <xdr:to>
      <xdr:col>21</xdr:col>
      <xdr:colOff>212725</xdr:colOff>
      <xdr:row>98</xdr:row>
      <xdr:rowOff>154705</xdr:rowOff>
    </xdr:to>
    <xdr:sp macro="" textlink="">
      <xdr:nvSpPr>
        <xdr:cNvPr id="676" name="円/楕円 675"/>
        <xdr:cNvSpPr/>
      </xdr:nvSpPr>
      <xdr:spPr>
        <a:xfrm>
          <a:off x="14541500" y="168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145832</xdr:rowOff>
    </xdr:from>
    <xdr:ext cx="534377" cy="259045"/>
    <xdr:sp macro="" textlink="">
      <xdr:nvSpPr>
        <xdr:cNvPr id="677" name="テキスト ボックス 676"/>
        <xdr:cNvSpPr txBox="1"/>
      </xdr:nvSpPr>
      <xdr:spPr>
        <a:xfrm>
          <a:off x="14325111" y="1694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26270</xdr:rowOff>
    </xdr:from>
    <xdr:to>
      <xdr:col>20</xdr:col>
      <xdr:colOff>9525</xdr:colOff>
      <xdr:row>98</xdr:row>
      <xdr:rowOff>127870</xdr:rowOff>
    </xdr:to>
    <xdr:sp macro="" textlink="">
      <xdr:nvSpPr>
        <xdr:cNvPr id="678" name="円/楕円 677"/>
        <xdr:cNvSpPr/>
      </xdr:nvSpPr>
      <xdr:spPr>
        <a:xfrm>
          <a:off x="13652500" y="168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118997</xdr:rowOff>
    </xdr:from>
    <xdr:ext cx="534377" cy="259045"/>
    <xdr:sp macro="" textlink="">
      <xdr:nvSpPr>
        <xdr:cNvPr id="679" name="テキスト ボックス 678"/>
        <xdr:cNvSpPr txBox="1"/>
      </xdr:nvSpPr>
      <xdr:spPr>
        <a:xfrm>
          <a:off x="13436111" y="169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141635</xdr:rowOff>
    </xdr:from>
    <xdr:to>
      <xdr:col>18</xdr:col>
      <xdr:colOff>492125</xdr:colOff>
      <xdr:row>98</xdr:row>
      <xdr:rowOff>71785</xdr:rowOff>
    </xdr:to>
    <xdr:sp macro="" textlink="">
      <xdr:nvSpPr>
        <xdr:cNvPr id="680" name="円/楕円 679"/>
        <xdr:cNvSpPr/>
      </xdr:nvSpPr>
      <xdr:spPr>
        <a:xfrm>
          <a:off x="12763500" y="167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88312</xdr:rowOff>
    </xdr:from>
    <xdr:ext cx="599010" cy="259045"/>
    <xdr:sp macro="" textlink="">
      <xdr:nvSpPr>
        <xdr:cNvPr id="681" name="テキスト ボックス 680"/>
        <xdr:cNvSpPr txBox="1"/>
      </xdr:nvSpPr>
      <xdr:spPr>
        <a:xfrm>
          <a:off x="12514794" y="1654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128956</xdr:rowOff>
    </xdr:from>
    <xdr:to>
      <xdr:col>32</xdr:col>
      <xdr:colOff>187325</xdr:colOff>
      <xdr:row>58</xdr:row>
      <xdr:rowOff>139700</xdr:rowOff>
    </xdr:to>
    <xdr:cxnSp macro="">
      <xdr:nvCxnSpPr>
        <xdr:cNvPr id="765" name="直線コネクタ 764"/>
        <xdr:cNvCxnSpPr/>
      </xdr:nvCxnSpPr>
      <xdr:spPr>
        <a:xfrm flipV="1">
          <a:off x="21323300" y="1007305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136774</xdr:rowOff>
    </xdr:from>
    <xdr:to>
      <xdr:col>29</xdr:col>
      <xdr:colOff>517525</xdr:colOff>
      <xdr:row>58</xdr:row>
      <xdr:rowOff>139700</xdr:rowOff>
    </xdr:to>
    <xdr:cxnSp macro="">
      <xdr:nvCxnSpPr>
        <xdr:cNvPr id="771" name="直線コネクタ 770"/>
        <xdr:cNvCxnSpPr/>
      </xdr:nvCxnSpPr>
      <xdr:spPr>
        <a:xfrm>
          <a:off x="19545300" y="1008087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118074</xdr:rowOff>
    </xdr:from>
    <xdr:to>
      <xdr:col>28</xdr:col>
      <xdr:colOff>314325</xdr:colOff>
      <xdr:row>58</xdr:row>
      <xdr:rowOff>136774</xdr:rowOff>
    </xdr:to>
    <xdr:cxnSp macro="">
      <xdr:nvCxnSpPr>
        <xdr:cNvPr id="774" name="直線コネクタ 773"/>
        <xdr:cNvCxnSpPr/>
      </xdr:nvCxnSpPr>
      <xdr:spPr>
        <a:xfrm>
          <a:off x="18656300" y="1006217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78156</xdr:rowOff>
    </xdr:from>
    <xdr:to>
      <xdr:col>32</xdr:col>
      <xdr:colOff>238125</xdr:colOff>
      <xdr:row>59</xdr:row>
      <xdr:rowOff>8306</xdr:rowOff>
    </xdr:to>
    <xdr:sp macro="" textlink="">
      <xdr:nvSpPr>
        <xdr:cNvPr id="784" name="円/楕円 783"/>
        <xdr:cNvSpPr/>
      </xdr:nvSpPr>
      <xdr:spPr>
        <a:xfrm>
          <a:off x="221107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164533</xdr:rowOff>
    </xdr:from>
    <xdr:ext cx="378565" cy="259045"/>
    <xdr:sp macro="" textlink="">
      <xdr:nvSpPr>
        <xdr:cNvPr id="785" name="貸付金該当値テキスト"/>
        <xdr:cNvSpPr txBox="1"/>
      </xdr:nvSpPr>
      <xdr:spPr>
        <a:xfrm>
          <a:off x="22212300" y="993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85974</xdr:rowOff>
    </xdr:from>
    <xdr:to>
      <xdr:col>28</xdr:col>
      <xdr:colOff>365125</xdr:colOff>
      <xdr:row>59</xdr:row>
      <xdr:rowOff>16124</xdr:rowOff>
    </xdr:to>
    <xdr:sp macro="" textlink="">
      <xdr:nvSpPr>
        <xdr:cNvPr id="790" name="円/楕円 789"/>
        <xdr:cNvSpPr/>
      </xdr:nvSpPr>
      <xdr:spPr>
        <a:xfrm>
          <a:off x="19494500" y="10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7251</xdr:rowOff>
    </xdr:from>
    <xdr:ext cx="313932" cy="259045"/>
    <xdr:sp macro="" textlink="">
      <xdr:nvSpPr>
        <xdr:cNvPr id="791" name="テキスト ボックス 790"/>
        <xdr:cNvSpPr txBox="1"/>
      </xdr:nvSpPr>
      <xdr:spPr>
        <a:xfrm>
          <a:off x="19388333" y="10122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67274</xdr:rowOff>
    </xdr:from>
    <xdr:to>
      <xdr:col>27</xdr:col>
      <xdr:colOff>161925</xdr:colOff>
      <xdr:row>58</xdr:row>
      <xdr:rowOff>168874</xdr:rowOff>
    </xdr:to>
    <xdr:sp macro="" textlink="">
      <xdr:nvSpPr>
        <xdr:cNvPr id="792" name="円/楕円 791"/>
        <xdr:cNvSpPr/>
      </xdr:nvSpPr>
      <xdr:spPr>
        <a:xfrm>
          <a:off x="18605500" y="100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160001</xdr:rowOff>
    </xdr:from>
    <xdr:ext cx="378565" cy="259045"/>
    <xdr:sp macro="" textlink="">
      <xdr:nvSpPr>
        <xdr:cNvPr id="793" name="テキスト ボックス 792"/>
        <xdr:cNvSpPr txBox="1"/>
      </xdr:nvSpPr>
      <xdr:spPr>
        <a:xfrm>
          <a:off x="18467017" y="10104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81690</xdr:rowOff>
    </xdr:from>
    <xdr:to>
      <xdr:col>32</xdr:col>
      <xdr:colOff>187325</xdr:colOff>
      <xdr:row>76</xdr:row>
      <xdr:rowOff>106865</xdr:rowOff>
    </xdr:to>
    <xdr:cxnSp macro="">
      <xdr:nvCxnSpPr>
        <xdr:cNvPr id="822" name="直線コネクタ 821"/>
        <xdr:cNvCxnSpPr/>
      </xdr:nvCxnSpPr>
      <xdr:spPr>
        <a:xfrm flipV="1">
          <a:off x="21323300" y="13111890"/>
          <a:ext cx="8382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106865</xdr:rowOff>
    </xdr:from>
    <xdr:to>
      <xdr:col>31</xdr:col>
      <xdr:colOff>34925</xdr:colOff>
      <xdr:row>76</xdr:row>
      <xdr:rowOff>168095</xdr:rowOff>
    </xdr:to>
    <xdr:cxnSp macro="">
      <xdr:nvCxnSpPr>
        <xdr:cNvPr id="825" name="直線コネクタ 824"/>
        <xdr:cNvCxnSpPr/>
      </xdr:nvCxnSpPr>
      <xdr:spPr>
        <a:xfrm flipV="1">
          <a:off x="20434300" y="13137065"/>
          <a:ext cx="889000" cy="6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160331</xdr:rowOff>
    </xdr:from>
    <xdr:to>
      <xdr:col>29</xdr:col>
      <xdr:colOff>517525</xdr:colOff>
      <xdr:row>76</xdr:row>
      <xdr:rowOff>168095</xdr:rowOff>
    </xdr:to>
    <xdr:cxnSp macro="">
      <xdr:nvCxnSpPr>
        <xdr:cNvPr id="828" name="直線コネクタ 827"/>
        <xdr:cNvCxnSpPr/>
      </xdr:nvCxnSpPr>
      <xdr:spPr>
        <a:xfrm>
          <a:off x="19545300" y="13190531"/>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160331</xdr:rowOff>
    </xdr:from>
    <xdr:to>
      <xdr:col>28</xdr:col>
      <xdr:colOff>314325</xdr:colOff>
      <xdr:row>77</xdr:row>
      <xdr:rowOff>24989</xdr:rowOff>
    </xdr:to>
    <xdr:cxnSp macro="">
      <xdr:nvCxnSpPr>
        <xdr:cNvPr id="831" name="直線コネクタ 830"/>
        <xdr:cNvCxnSpPr/>
      </xdr:nvCxnSpPr>
      <xdr:spPr>
        <a:xfrm flipV="1">
          <a:off x="18656300" y="13190531"/>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30890</xdr:rowOff>
    </xdr:from>
    <xdr:to>
      <xdr:col>32</xdr:col>
      <xdr:colOff>238125</xdr:colOff>
      <xdr:row>76</xdr:row>
      <xdr:rowOff>132490</xdr:rowOff>
    </xdr:to>
    <xdr:sp macro="" textlink="">
      <xdr:nvSpPr>
        <xdr:cNvPr id="841" name="円/楕円 840"/>
        <xdr:cNvSpPr/>
      </xdr:nvSpPr>
      <xdr:spPr>
        <a:xfrm>
          <a:off x="22110700" y="130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53766</xdr:rowOff>
    </xdr:from>
    <xdr:ext cx="599010" cy="259045"/>
    <xdr:sp macro="" textlink="">
      <xdr:nvSpPr>
        <xdr:cNvPr id="842" name="繰出金該当値テキスト"/>
        <xdr:cNvSpPr txBox="1"/>
      </xdr:nvSpPr>
      <xdr:spPr>
        <a:xfrm>
          <a:off x="22212300" y="1291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56065</xdr:rowOff>
    </xdr:from>
    <xdr:to>
      <xdr:col>31</xdr:col>
      <xdr:colOff>85725</xdr:colOff>
      <xdr:row>76</xdr:row>
      <xdr:rowOff>157665</xdr:rowOff>
    </xdr:to>
    <xdr:sp macro="" textlink="">
      <xdr:nvSpPr>
        <xdr:cNvPr id="843" name="円/楕円 842"/>
        <xdr:cNvSpPr/>
      </xdr:nvSpPr>
      <xdr:spPr>
        <a:xfrm>
          <a:off x="21272500" y="130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2743</xdr:rowOff>
    </xdr:from>
    <xdr:ext cx="599010" cy="259045"/>
    <xdr:sp macro="" textlink="">
      <xdr:nvSpPr>
        <xdr:cNvPr id="844" name="テキスト ボックス 843"/>
        <xdr:cNvSpPr txBox="1"/>
      </xdr:nvSpPr>
      <xdr:spPr>
        <a:xfrm>
          <a:off x="21023794" y="1286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117295</xdr:rowOff>
    </xdr:from>
    <xdr:to>
      <xdr:col>29</xdr:col>
      <xdr:colOff>568325</xdr:colOff>
      <xdr:row>77</xdr:row>
      <xdr:rowOff>47445</xdr:rowOff>
    </xdr:to>
    <xdr:sp macro="" textlink="">
      <xdr:nvSpPr>
        <xdr:cNvPr id="845" name="円/楕円 844"/>
        <xdr:cNvSpPr/>
      </xdr:nvSpPr>
      <xdr:spPr>
        <a:xfrm>
          <a:off x="20383500" y="131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38572</xdr:rowOff>
    </xdr:from>
    <xdr:ext cx="599010" cy="259045"/>
    <xdr:sp macro="" textlink="">
      <xdr:nvSpPr>
        <xdr:cNvPr id="846" name="テキスト ボックス 845"/>
        <xdr:cNvSpPr txBox="1"/>
      </xdr:nvSpPr>
      <xdr:spPr>
        <a:xfrm>
          <a:off x="20134794" y="1324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109531</xdr:rowOff>
    </xdr:from>
    <xdr:to>
      <xdr:col>28</xdr:col>
      <xdr:colOff>365125</xdr:colOff>
      <xdr:row>77</xdr:row>
      <xdr:rowOff>39681</xdr:rowOff>
    </xdr:to>
    <xdr:sp macro="" textlink="">
      <xdr:nvSpPr>
        <xdr:cNvPr id="847" name="円/楕円 846"/>
        <xdr:cNvSpPr/>
      </xdr:nvSpPr>
      <xdr:spPr>
        <a:xfrm>
          <a:off x="19494500" y="131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30808</xdr:rowOff>
    </xdr:from>
    <xdr:ext cx="599010" cy="259045"/>
    <xdr:sp macro="" textlink="">
      <xdr:nvSpPr>
        <xdr:cNvPr id="848" name="テキスト ボックス 847"/>
        <xdr:cNvSpPr txBox="1"/>
      </xdr:nvSpPr>
      <xdr:spPr>
        <a:xfrm>
          <a:off x="19245794" y="1323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145639</xdr:rowOff>
    </xdr:from>
    <xdr:to>
      <xdr:col>27</xdr:col>
      <xdr:colOff>161925</xdr:colOff>
      <xdr:row>77</xdr:row>
      <xdr:rowOff>75789</xdr:rowOff>
    </xdr:to>
    <xdr:sp macro="" textlink="">
      <xdr:nvSpPr>
        <xdr:cNvPr id="849" name="円/楕円 848"/>
        <xdr:cNvSpPr/>
      </xdr:nvSpPr>
      <xdr:spPr>
        <a:xfrm>
          <a:off x="18605500" y="131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66916</xdr:rowOff>
    </xdr:from>
    <xdr:ext cx="534377" cy="259045"/>
    <xdr:sp macro="" textlink="">
      <xdr:nvSpPr>
        <xdr:cNvPr id="850" name="テキスト ボックス 849"/>
        <xdr:cNvSpPr txBox="1"/>
      </xdr:nvSpPr>
      <xdr:spPr>
        <a:xfrm>
          <a:off x="18389111" y="132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人件費、物件費、維持補修費、扶助費、繰出金については、概ね類似団体平均値と近い値で推移しています。</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補助費等については、</a:t>
          </a:r>
          <a:r>
            <a:rPr kumimoji="1" lang="ja-JP" altLang="ja-JP" sz="1300">
              <a:solidFill>
                <a:schemeClr val="dk1"/>
              </a:solidFill>
              <a:effectLst/>
              <a:latin typeface="+mn-lt"/>
              <a:ea typeface="+mn-ea"/>
              <a:cs typeface="+mn-cs"/>
            </a:rPr>
            <a:t>離島航路・消防・病院業務等を行う一部事務組合への負担金の割合が多く、当該業務は、離島である本町において、行政が行わざるを得ない公共サービスであり、類似団体平均値</a:t>
          </a:r>
          <a:r>
            <a:rPr kumimoji="1" lang="ja-JP" altLang="en-US" sz="1300">
              <a:solidFill>
                <a:schemeClr val="dk1"/>
              </a:solidFill>
              <a:effectLst/>
              <a:latin typeface="+mn-lt"/>
              <a:ea typeface="+mn-ea"/>
              <a:cs typeface="+mn-cs"/>
            </a:rPr>
            <a:t>を上回る値で推移しています</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latin typeface="ＭＳ Ｐゴシック"/>
            </a:rPr>
            <a:t>平成２７年度の普通建設事業費が増加したのは、学校校舎建設、ごみ処理施設整備にかかる事業費が大きかったことが主な要因です。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2,974
2,965
55.96
7,203,801
7,156,098
47,609
2,443,040
9,155,246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126115</xdr:rowOff>
    </xdr:from>
    <xdr:to>
      <xdr:col>6</xdr:col>
      <xdr:colOff>511175</xdr:colOff>
      <xdr:row>37</xdr:row>
      <xdr:rowOff>159751</xdr:rowOff>
    </xdr:to>
    <xdr:cxnSp macro="">
      <xdr:nvCxnSpPr>
        <xdr:cNvPr id="62" name="直線コネクタ 61"/>
        <xdr:cNvCxnSpPr/>
      </xdr:nvCxnSpPr>
      <xdr:spPr>
        <a:xfrm flipV="1">
          <a:off x="3797300" y="6469765"/>
          <a:ext cx="8382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159751</xdr:rowOff>
    </xdr:from>
    <xdr:to>
      <xdr:col>5</xdr:col>
      <xdr:colOff>358775</xdr:colOff>
      <xdr:row>37</xdr:row>
      <xdr:rowOff>168406</xdr:rowOff>
    </xdr:to>
    <xdr:cxnSp macro="">
      <xdr:nvCxnSpPr>
        <xdr:cNvPr id="65" name="直線コネクタ 64"/>
        <xdr:cNvCxnSpPr/>
      </xdr:nvCxnSpPr>
      <xdr:spPr>
        <a:xfrm flipV="1">
          <a:off x="2908300" y="6503401"/>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168406</xdr:rowOff>
    </xdr:from>
    <xdr:to>
      <xdr:col>4</xdr:col>
      <xdr:colOff>155575</xdr:colOff>
      <xdr:row>38</xdr:row>
      <xdr:rowOff>9561</xdr:rowOff>
    </xdr:to>
    <xdr:cxnSp macro="">
      <xdr:nvCxnSpPr>
        <xdr:cNvPr id="68" name="直線コネクタ 67"/>
        <xdr:cNvCxnSpPr/>
      </xdr:nvCxnSpPr>
      <xdr:spPr>
        <a:xfrm flipV="1">
          <a:off x="2019300" y="6512056"/>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139586</xdr:rowOff>
    </xdr:from>
    <xdr:to>
      <xdr:col>2</xdr:col>
      <xdr:colOff>638175</xdr:colOff>
      <xdr:row>38</xdr:row>
      <xdr:rowOff>9561</xdr:rowOff>
    </xdr:to>
    <xdr:cxnSp macro="">
      <xdr:nvCxnSpPr>
        <xdr:cNvPr id="71" name="直線コネクタ 70"/>
        <xdr:cNvCxnSpPr/>
      </xdr:nvCxnSpPr>
      <xdr:spPr>
        <a:xfrm>
          <a:off x="1130300" y="6483236"/>
          <a:ext cx="889000" cy="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75315</xdr:rowOff>
    </xdr:from>
    <xdr:to>
      <xdr:col>6</xdr:col>
      <xdr:colOff>561975</xdr:colOff>
      <xdr:row>38</xdr:row>
      <xdr:rowOff>5465</xdr:rowOff>
    </xdr:to>
    <xdr:sp macro="" textlink="">
      <xdr:nvSpPr>
        <xdr:cNvPr id="81" name="円/楕円 80"/>
        <xdr:cNvSpPr/>
      </xdr:nvSpPr>
      <xdr:spPr>
        <a:xfrm>
          <a:off x="4584700" y="64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53742</xdr:rowOff>
    </xdr:from>
    <xdr:ext cx="534377" cy="259045"/>
    <xdr:sp macro="" textlink="">
      <xdr:nvSpPr>
        <xdr:cNvPr id="82" name="議会費該当値テキスト"/>
        <xdr:cNvSpPr txBox="1"/>
      </xdr:nvSpPr>
      <xdr:spPr>
        <a:xfrm>
          <a:off x="4686300" y="63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108951</xdr:rowOff>
    </xdr:from>
    <xdr:to>
      <xdr:col>5</xdr:col>
      <xdr:colOff>409575</xdr:colOff>
      <xdr:row>38</xdr:row>
      <xdr:rowOff>39101</xdr:rowOff>
    </xdr:to>
    <xdr:sp macro="" textlink="">
      <xdr:nvSpPr>
        <xdr:cNvPr id="83" name="円/楕円 82"/>
        <xdr:cNvSpPr/>
      </xdr:nvSpPr>
      <xdr:spPr>
        <a:xfrm>
          <a:off x="3746500" y="6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30228</xdr:rowOff>
    </xdr:from>
    <xdr:ext cx="534377" cy="259045"/>
    <xdr:sp macro="" textlink="">
      <xdr:nvSpPr>
        <xdr:cNvPr id="84" name="テキスト ボックス 83"/>
        <xdr:cNvSpPr txBox="1"/>
      </xdr:nvSpPr>
      <xdr:spPr>
        <a:xfrm>
          <a:off x="3530111" y="65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117606</xdr:rowOff>
    </xdr:from>
    <xdr:to>
      <xdr:col>4</xdr:col>
      <xdr:colOff>206375</xdr:colOff>
      <xdr:row>38</xdr:row>
      <xdr:rowOff>47755</xdr:rowOff>
    </xdr:to>
    <xdr:sp macro="" textlink="">
      <xdr:nvSpPr>
        <xdr:cNvPr id="85" name="円/楕円 84"/>
        <xdr:cNvSpPr/>
      </xdr:nvSpPr>
      <xdr:spPr>
        <a:xfrm>
          <a:off x="2857500" y="6461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38883</xdr:rowOff>
    </xdr:from>
    <xdr:ext cx="534377" cy="259045"/>
    <xdr:sp macro="" textlink="">
      <xdr:nvSpPr>
        <xdr:cNvPr id="86" name="テキスト ボックス 85"/>
        <xdr:cNvSpPr txBox="1"/>
      </xdr:nvSpPr>
      <xdr:spPr>
        <a:xfrm>
          <a:off x="2641111" y="65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130211</xdr:rowOff>
    </xdr:from>
    <xdr:to>
      <xdr:col>3</xdr:col>
      <xdr:colOff>3175</xdr:colOff>
      <xdr:row>38</xdr:row>
      <xdr:rowOff>60361</xdr:rowOff>
    </xdr:to>
    <xdr:sp macro="" textlink="">
      <xdr:nvSpPr>
        <xdr:cNvPr id="87" name="円/楕円 86"/>
        <xdr:cNvSpPr/>
      </xdr:nvSpPr>
      <xdr:spPr>
        <a:xfrm>
          <a:off x="1968500" y="64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51488</xdr:rowOff>
    </xdr:from>
    <xdr:ext cx="534377" cy="259045"/>
    <xdr:sp macro="" textlink="">
      <xdr:nvSpPr>
        <xdr:cNvPr id="88" name="テキスト ボックス 87"/>
        <xdr:cNvSpPr txBox="1"/>
      </xdr:nvSpPr>
      <xdr:spPr>
        <a:xfrm>
          <a:off x="1752111" y="656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88786</xdr:rowOff>
    </xdr:from>
    <xdr:to>
      <xdr:col>1</xdr:col>
      <xdr:colOff>485775</xdr:colOff>
      <xdr:row>38</xdr:row>
      <xdr:rowOff>18935</xdr:rowOff>
    </xdr:to>
    <xdr:sp macro="" textlink="">
      <xdr:nvSpPr>
        <xdr:cNvPr id="89" name="円/楕円 88"/>
        <xdr:cNvSpPr/>
      </xdr:nvSpPr>
      <xdr:spPr>
        <a:xfrm>
          <a:off x="1079500" y="643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10063</xdr:rowOff>
    </xdr:from>
    <xdr:ext cx="534377" cy="259045"/>
    <xdr:sp macro="" textlink="">
      <xdr:nvSpPr>
        <xdr:cNvPr id="90" name="テキスト ボックス 89"/>
        <xdr:cNvSpPr txBox="1"/>
      </xdr:nvSpPr>
      <xdr:spPr>
        <a:xfrm>
          <a:off x="863111"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118778</xdr:rowOff>
    </xdr:from>
    <xdr:to>
      <xdr:col>6</xdr:col>
      <xdr:colOff>511175</xdr:colOff>
      <xdr:row>57</xdr:row>
      <xdr:rowOff>32303</xdr:rowOff>
    </xdr:to>
    <xdr:cxnSp macro="">
      <xdr:nvCxnSpPr>
        <xdr:cNvPr id="115" name="直線コネクタ 114"/>
        <xdr:cNvCxnSpPr/>
      </xdr:nvCxnSpPr>
      <xdr:spPr>
        <a:xfrm flipV="1">
          <a:off x="3797300" y="9719978"/>
          <a:ext cx="838200" cy="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17391</xdr:rowOff>
    </xdr:from>
    <xdr:to>
      <xdr:col>5</xdr:col>
      <xdr:colOff>358775</xdr:colOff>
      <xdr:row>57</xdr:row>
      <xdr:rowOff>32303</xdr:rowOff>
    </xdr:to>
    <xdr:cxnSp macro="">
      <xdr:nvCxnSpPr>
        <xdr:cNvPr id="118" name="直線コネクタ 117"/>
        <xdr:cNvCxnSpPr/>
      </xdr:nvCxnSpPr>
      <xdr:spPr>
        <a:xfrm>
          <a:off x="2908300" y="9790041"/>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34432</xdr:rowOff>
    </xdr:from>
    <xdr:to>
      <xdr:col>4</xdr:col>
      <xdr:colOff>155575</xdr:colOff>
      <xdr:row>57</xdr:row>
      <xdr:rowOff>17391</xdr:rowOff>
    </xdr:to>
    <xdr:cxnSp macro="">
      <xdr:nvCxnSpPr>
        <xdr:cNvPr id="121" name="直線コネクタ 120"/>
        <xdr:cNvCxnSpPr/>
      </xdr:nvCxnSpPr>
      <xdr:spPr>
        <a:xfrm>
          <a:off x="2019300" y="9635632"/>
          <a:ext cx="889000" cy="15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34432</xdr:rowOff>
    </xdr:from>
    <xdr:to>
      <xdr:col>2</xdr:col>
      <xdr:colOff>638175</xdr:colOff>
      <xdr:row>56</xdr:row>
      <xdr:rowOff>157354</xdr:rowOff>
    </xdr:to>
    <xdr:cxnSp macro="">
      <xdr:nvCxnSpPr>
        <xdr:cNvPr id="124" name="直線コネクタ 123"/>
        <xdr:cNvCxnSpPr/>
      </xdr:nvCxnSpPr>
      <xdr:spPr>
        <a:xfrm flipV="1">
          <a:off x="1130300" y="9635632"/>
          <a:ext cx="889000" cy="1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67978</xdr:rowOff>
    </xdr:from>
    <xdr:to>
      <xdr:col>6</xdr:col>
      <xdr:colOff>561975</xdr:colOff>
      <xdr:row>56</xdr:row>
      <xdr:rowOff>169578</xdr:rowOff>
    </xdr:to>
    <xdr:sp macro="" textlink="">
      <xdr:nvSpPr>
        <xdr:cNvPr id="134" name="円/楕円 133"/>
        <xdr:cNvSpPr/>
      </xdr:nvSpPr>
      <xdr:spPr>
        <a:xfrm>
          <a:off x="4584700" y="96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90855</xdr:rowOff>
    </xdr:from>
    <xdr:ext cx="599010" cy="259045"/>
    <xdr:sp macro="" textlink="">
      <xdr:nvSpPr>
        <xdr:cNvPr id="135" name="総務費該当値テキスト"/>
        <xdr:cNvSpPr txBox="1"/>
      </xdr:nvSpPr>
      <xdr:spPr>
        <a:xfrm>
          <a:off x="4686300" y="952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152953</xdr:rowOff>
    </xdr:from>
    <xdr:to>
      <xdr:col>5</xdr:col>
      <xdr:colOff>409575</xdr:colOff>
      <xdr:row>57</xdr:row>
      <xdr:rowOff>83103</xdr:rowOff>
    </xdr:to>
    <xdr:sp macro="" textlink="">
      <xdr:nvSpPr>
        <xdr:cNvPr id="136" name="円/楕円 135"/>
        <xdr:cNvSpPr/>
      </xdr:nvSpPr>
      <xdr:spPr>
        <a:xfrm>
          <a:off x="37465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99630</xdr:rowOff>
    </xdr:from>
    <xdr:ext cx="599010" cy="259045"/>
    <xdr:sp macro="" textlink="">
      <xdr:nvSpPr>
        <xdr:cNvPr id="137" name="テキスト ボックス 136"/>
        <xdr:cNvSpPr txBox="1"/>
      </xdr:nvSpPr>
      <xdr:spPr>
        <a:xfrm>
          <a:off x="3497794" y="952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138041</xdr:rowOff>
    </xdr:from>
    <xdr:to>
      <xdr:col>4</xdr:col>
      <xdr:colOff>206375</xdr:colOff>
      <xdr:row>57</xdr:row>
      <xdr:rowOff>68191</xdr:rowOff>
    </xdr:to>
    <xdr:sp macro="" textlink="">
      <xdr:nvSpPr>
        <xdr:cNvPr id="138" name="円/楕円 137"/>
        <xdr:cNvSpPr/>
      </xdr:nvSpPr>
      <xdr:spPr>
        <a:xfrm>
          <a:off x="2857500" y="973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84718</xdr:rowOff>
    </xdr:from>
    <xdr:ext cx="599010" cy="259045"/>
    <xdr:sp macro="" textlink="">
      <xdr:nvSpPr>
        <xdr:cNvPr id="139" name="テキスト ボックス 138"/>
        <xdr:cNvSpPr txBox="1"/>
      </xdr:nvSpPr>
      <xdr:spPr>
        <a:xfrm>
          <a:off x="2608794" y="951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314,013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155082</xdr:rowOff>
    </xdr:from>
    <xdr:to>
      <xdr:col>3</xdr:col>
      <xdr:colOff>3175</xdr:colOff>
      <xdr:row>56</xdr:row>
      <xdr:rowOff>85232</xdr:rowOff>
    </xdr:to>
    <xdr:sp macro="" textlink="">
      <xdr:nvSpPr>
        <xdr:cNvPr id="140" name="円/楕円 139"/>
        <xdr:cNvSpPr/>
      </xdr:nvSpPr>
      <xdr:spPr>
        <a:xfrm>
          <a:off x="1968500" y="95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101759</xdr:rowOff>
    </xdr:from>
    <xdr:ext cx="599010" cy="259045"/>
    <xdr:sp macro="" textlink="">
      <xdr:nvSpPr>
        <xdr:cNvPr id="141" name="テキスト ボックス 140"/>
        <xdr:cNvSpPr txBox="1"/>
      </xdr:nvSpPr>
      <xdr:spPr>
        <a:xfrm>
          <a:off x="1719794" y="936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106554</xdr:rowOff>
    </xdr:from>
    <xdr:to>
      <xdr:col>1</xdr:col>
      <xdr:colOff>485775</xdr:colOff>
      <xdr:row>57</xdr:row>
      <xdr:rowOff>36704</xdr:rowOff>
    </xdr:to>
    <xdr:sp macro="" textlink="">
      <xdr:nvSpPr>
        <xdr:cNvPr id="142" name="円/楕円 141"/>
        <xdr:cNvSpPr/>
      </xdr:nvSpPr>
      <xdr:spPr>
        <a:xfrm>
          <a:off x="1079500" y="97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53231</xdr:rowOff>
    </xdr:from>
    <xdr:ext cx="599010" cy="259045"/>
    <xdr:sp macro="" textlink="">
      <xdr:nvSpPr>
        <xdr:cNvPr id="143" name="テキスト ボックス 142"/>
        <xdr:cNvSpPr txBox="1"/>
      </xdr:nvSpPr>
      <xdr:spPr>
        <a:xfrm>
          <a:off x="830794" y="948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38495</xdr:rowOff>
    </xdr:from>
    <xdr:to>
      <xdr:col>6</xdr:col>
      <xdr:colOff>511175</xdr:colOff>
      <xdr:row>78</xdr:row>
      <xdr:rowOff>39928</xdr:rowOff>
    </xdr:to>
    <xdr:cxnSp macro="">
      <xdr:nvCxnSpPr>
        <xdr:cNvPr id="172" name="直線コネクタ 171"/>
        <xdr:cNvCxnSpPr/>
      </xdr:nvCxnSpPr>
      <xdr:spPr>
        <a:xfrm flipV="1">
          <a:off x="3797300" y="13411595"/>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39928</xdr:rowOff>
    </xdr:from>
    <xdr:to>
      <xdr:col>5</xdr:col>
      <xdr:colOff>358775</xdr:colOff>
      <xdr:row>78</xdr:row>
      <xdr:rowOff>49391</xdr:rowOff>
    </xdr:to>
    <xdr:cxnSp macro="">
      <xdr:nvCxnSpPr>
        <xdr:cNvPr id="175" name="直線コネクタ 174"/>
        <xdr:cNvCxnSpPr/>
      </xdr:nvCxnSpPr>
      <xdr:spPr>
        <a:xfrm flipV="1">
          <a:off x="2908300" y="13413028"/>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49391</xdr:rowOff>
    </xdr:from>
    <xdr:to>
      <xdr:col>4</xdr:col>
      <xdr:colOff>155575</xdr:colOff>
      <xdr:row>78</xdr:row>
      <xdr:rowOff>49896</xdr:rowOff>
    </xdr:to>
    <xdr:cxnSp macro="">
      <xdr:nvCxnSpPr>
        <xdr:cNvPr id="178" name="直線コネクタ 177"/>
        <xdr:cNvCxnSpPr/>
      </xdr:nvCxnSpPr>
      <xdr:spPr>
        <a:xfrm flipV="1">
          <a:off x="2019300" y="13422491"/>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49896</xdr:rowOff>
    </xdr:from>
    <xdr:to>
      <xdr:col>2</xdr:col>
      <xdr:colOff>638175</xdr:colOff>
      <xdr:row>78</xdr:row>
      <xdr:rowOff>53099</xdr:rowOff>
    </xdr:to>
    <xdr:cxnSp macro="">
      <xdr:nvCxnSpPr>
        <xdr:cNvPr id="181" name="直線コネクタ 180"/>
        <xdr:cNvCxnSpPr/>
      </xdr:nvCxnSpPr>
      <xdr:spPr>
        <a:xfrm flipV="1">
          <a:off x="1130300" y="13422996"/>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159145</xdr:rowOff>
    </xdr:from>
    <xdr:to>
      <xdr:col>6</xdr:col>
      <xdr:colOff>561975</xdr:colOff>
      <xdr:row>78</xdr:row>
      <xdr:rowOff>89295</xdr:rowOff>
    </xdr:to>
    <xdr:sp macro="" textlink="">
      <xdr:nvSpPr>
        <xdr:cNvPr id="191" name="円/楕円 190"/>
        <xdr:cNvSpPr/>
      </xdr:nvSpPr>
      <xdr:spPr>
        <a:xfrm>
          <a:off x="4584700" y="133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160578</xdr:rowOff>
    </xdr:from>
    <xdr:to>
      <xdr:col>5</xdr:col>
      <xdr:colOff>409575</xdr:colOff>
      <xdr:row>78</xdr:row>
      <xdr:rowOff>90728</xdr:rowOff>
    </xdr:to>
    <xdr:sp macro="" textlink="">
      <xdr:nvSpPr>
        <xdr:cNvPr id="193" name="円/楕円 192"/>
        <xdr:cNvSpPr/>
      </xdr:nvSpPr>
      <xdr:spPr>
        <a:xfrm>
          <a:off x="3746500" y="133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107255</xdr:rowOff>
    </xdr:from>
    <xdr:ext cx="599010" cy="259045"/>
    <xdr:sp macro="" textlink="">
      <xdr:nvSpPr>
        <xdr:cNvPr id="194" name="テキスト ボックス 193"/>
        <xdr:cNvSpPr txBox="1"/>
      </xdr:nvSpPr>
      <xdr:spPr>
        <a:xfrm>
          <a:off x="3497794" y="1313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170041</xdr:rowOff>
    </xdr:from>
    <xdr:to>
      <xdr:col>4</xdr:col>
      <xdr:colOff>206375</xdr:colOff>
      <xdr:row>78</xdr:row>
      <xdr:rowOff>100191</xdr:rowOff>
    </xdr:to>
    <xdr:sp macro="" textlink="">
      <xdr:nvSpPr>
        <xdr:cNvPr id="195" name="円/楕円 194"/>
        <xdr:cNvSpPr/>
      </xdr:nvSpPr>
      <xdr:spPr>
        <a:xfrm>
          <a:off x="2857500" y="133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116718</xdr:rowOff>
    </xdr:from>
    <xdr:ext cx="599010" cy="259045"/>
    <xdr:sp macro="" textlink="">
      <xdr:nvSpPr>
        <xdr:cNvPr id="196" name="テキスト ボックス 195"/>
        <xdr:cNvSpPr txBox="1"/>
      </xdr:nvSpPr>
      <xdr:spPr>
        <a:xfrm>
          <a:off x="2608794" y="1314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170546</xdr:rowOff>
    </xdr:from>
    <xdr:to>
      <xdr:col>3</xdr:col>
      <xdr:colOff>3175</xdr:colOff>
      <xdr:row>78</xdr:row>
      <xdr:rowOff>100696</xdr:rowOff>
    </xdr:to>
    <xdr:sp macro="" textlink="">
      <xdr:nvSpPr>
        <xdr:cNvPr id="197" name="円/楕円 196"/>
        <xdr:cNvSpPr/>
      </xdr:nvSpPr>
      <xdr:spPr>
        <a:xfrm>
          <a:off x="1968500" y="13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117223</xdr:rowOff>
    </xdr:from>
    <xdr:ext cx="599010" cy="259045"/>
    <xdr:sp macro="" textlink="">
      <xdr:nvSpPr>
        <xdr:cNvPr id="198" name="テキスト ボックス 197"/>
        <xdr:cNvSpPr txBox="1"/>
      </xdr:nvSpPr>
      <xdr:spPr>
        <a:xfrm>
          <a:off x="1719794" y="131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2299</xdr:rowOff>
    </xdr:from>
    <xdr:to>
      <xdr:col>1</xdr:col>
      <xdr:colOff>485775</xdr:colOff>
      <xdr:row>78</xdr:row>
      <xdr:rowOff>103899</xdr:rowOff>
    </xdr:to>
    <xdr:sp macro="" textlink="">
      <xdr:nvSpPr>
        <xdr:cNvPr id="199" name="円/楕円 198"/>
        <xdr:cNvSpPr/>
      </xdr:nvSpPr>
      <xdr:spPr>
        <a:xfrm>
          <a:off x="1079500" y="133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120426</xdr:rowOff>
    </xdr:from>
    <xdr:ext cx="599010" cy="259045"/>
    <xdr:sp macro="" textlink="">
      <xdr:nvSpPr>
        <xdr:cNvPr id="200" name="テキスト ボックス 199"/>
        <xdr:cNvSpPr txBox="1"/>
      </xdr:nvSpPr>
      <xdr:spPr>
        <a:xfrm>
          <a:off x="830794" y="1315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42368</xdr:rowOff>
    </xdr:from>
    <xdr:to>
      <xdr:col>6</xdr:col>
      <xdr:colOff>511175</xdr:colOff>
      <xdr:row>95</xdr:row>
      <xdr:rowOff>145804</xdr:rowOff>
    </xdr:to>
    <xdr:cxnSp macro="">
      <xdr:nvCxnSpPr>
        <xdr:cNvPr id="231" name="直線コネクタ 230"/>
        <xdr:cNvCxnSpPr/>
      </xdr:nvCxnSpPr>
      <xdr:spPr>
        <a:xfrm flipV="1">
          <a:off x="3797300" y="15987218"/>
          <a:ext cx="838200" cy="44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145804</xdr:rowOff>
    </xdr:from>
    <xdr:to>
      <xdr:col>5</xdr:col>
      <xdr:colOff>358775</xdr:colOff>
      <xdr:row>96</xdr:row>
      <xdr:rowOff>127989</xdr:rowOff>
    </xdr:to>
    <xdr:cxnSp macro="">
      <xdr:nvCxnSpPr>
        <xdr:cNvPr id="234" name="直線コネクタ 233"/>
        <xdr:cNvCxnSpPr/>
      </xdr:nvCxnSpPr>
      <xdr:spPr>
        <a:xfrm flipV="1">
          <a:off x="2908300" y="16433554"/>
          <a:ext cx="889000" cy="15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127989</xdr:rowOff>
    </xdr:from>
    <xdr:to>
      <xdr:col>4</xdr:col>
      <xdr:colOff>155575</xdr:colOff>
      <xdr:row>96</xdr:row>
      <xdr:rowOff>145627</xdr:rowOff>
    </xdr:to>
    <xdr:cxnSp macro="">
      <xdr:nvCxnSpPr>
        <xdr:cNvPr id="237" name="直線コネクタ 236"/>
        <xdr:cNvCxnSpPr/>
      </xdr:nvCxnSpPr>
      <xdr:spPr>
        <a:xfrm flipV="1">
          <a:off x="2019300" y="16587189"/>
          <a:ext cx="8890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145627</xdr:rowOff>
    </xdr:from>
    <xdr:to>
      <xdr:col>2</xdr:col>
      <xdr:colOff>638175</xdr:colOff>
      <xdr:row>97</xdr:row>
      <xdr:rowOff>60370</xdr:rowOff>
    </xdr:to>
    <xdr:cxnSp macro="">
      <xdr:nvCxnSpPr>
        <xdr:cNvPr id="240" name="直線コネクタ 239"/>
        <xdr:cNvCxnSpPr/>
      </xdr:nvCxnSpPr>
      <xdr:spPr>
        <a:xfrm flipV="1">
          <a:off x="1130300" y="16604827"/>
          <a:ext cx="889000" cy="8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163018</xdr:rowOff>
    </xdr:from>
    <xdr:to>
      <xdr:col>6</xdr:col>
      <xdr:colOff>561975</xdr:colOff>
      <xdr:row>93</xdr:row>
      <xdr:rowOff>93168</xdr:rowOff>
    </xdr:to>
    <xdr:sp macro="" textlink="">
      <xdr:nvSpPr>
        <xdr:cNvPr id="250" name="円/楕円 249"/>
        <xdr:cNvSpPr/>
      </xdr:nvSpPr>
      <xdr:spPr>
        <a:xfrm>
          <a:off x="4584700" y="159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14445</xdr:rowOff>
    </xdr:from>
    <xdr:ext cx="599010" cy="259045"/>
    <xdr:sp macro="" textlink="">
      <xdr:nvSpPr>
        <xdr:cNvPr id="251" name="衛生費該当値テキスト"/>
        <xdr:cNvSpPr txBox="1"/>
      </xdr:nvSpPr>
      <xdr:spPr>
        <a:xfrm>
          <a:off x="4686300" y="1578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332,304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95004</xdr:rowOff>
    </xdr:from>
    <xdr:to>
      <xdr:col>5</xdr:col>
      <xdr:colOff>409575</xdr:colOff>
      <xdr:row>96</xdr:row>
      <xdr:rowOff>25154</xdr:rowOff>
    </xdr:to>
    <xdr:sp macro="" textlink="">
      <xdr:nvSpPr>
        <xdr:cNvPr id="252" name="円/楕円 251"/>
        <xdr:cNvSpPr/>
      </xdr:nvSpPr>
      <xdr:spPr>
        <a:xfrm>
          <a:off x="3746500" y="163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41681</xdr:rowOff>
    </xdr:from>
    <xdr:ext cx="599010" cy="259045"/>
    <xdr:sp macro="" textlink="">
      <xdr:nvSpPr>
        <xdr:cNvPr id="253" name="テキスト ボックス 252"/>
        <xdr:cNvSpPr txBox="1"/>
      </xdr:nvSpPr>
      <xdr:spPr>
        <a:xfrm>
          <a:off x="3497794" y="1615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77189</xdr:rowOff>
    </xdr:from>
    <xdr:to>
      <xdr:col>4</xdr:col>
      <xdr:colOff>206375</xdr:colOff>
      <xdr:row>97</xdr:row>
      <xdr:rowOff>7339</xdr:rowOff>
    </xdr:to>
    <xdr:sp macro="" textlink="">
      <xdr:nvSpPr>
        <xdr:cNvPr id="254" name="円/楕円 253"/>
        <xdr:cNvSpPr/>
      </xdr:nvSpPr>
      <xdr:spPr>
        <a:xfrm>
          <a:off x="2857500" y="165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23866</xdr:rowOff>
    </xdr:from>
    <xdr:ext cx="599010" cy="259045"/>
    <xdr:sp macro="" textlink="">
      <xdr:nvSpPr>
        <xdr:cNvPr id="255" name="テキスト ボックス 254"/>
        <xdr:cNvSpPr txBox="1"/>
      </xdr:nvSpPr>
      <xdr:spPr>
        <a:xfrm>
          <a:off x="2608794" y="1631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94827</xdr:rowOff>
    </xdr:from>
    <xdr:to>
      <xdr:col>3</xdr:col>
      <xdr:colOff>3175</xdr:colOff>
      <xdr:row>97</xdr:row>
      <xdr:rowOff>24977</xdr:rowOff>
    </xdr:to>
    <xdr:sp macro="" textlink="">
      <xdr:nvSpPr>
        <xdr:cNvPr id="256" name="円/楕円 255"/>
        <xdr:cNvSpPr/>
      </xdr:nvSpPr>
      <xdr:spPr>
        <a:xfrm>
          <a:off x="1968500" y="165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41504</xdr:rowOff>
    </xdr:from>
    <xdr:ext cx="599010" cy="259045"/>
    <xdr:sp macro="" textlink="">
      <xdr:nvSpPr>
        <xdr:cNvPr id="257" name="テキスト ボックス 256"/>
        <xdr:cNvSpPr txBox="1"/>
      </xdr:nvSpPr>
      <xdr:spPr>
        <a:xfrm>
          <a:off x="1719794" y="1632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9570</xdr:rowOff>
    </xdr:from>
    <xdr:to>
      <xdr:col>1</xdr:col>
      <xdr:colOff>485775</xdr:colOff>
      <xdr:row>97</xdr:row>
      <xdr:rowOff>111170</xdr:rowOff>
    </xdr:to>
    <xdr:sp macro="" textlink="">
      <xdr:nvSpPr>
        <xdr:cNvPr id="258" name="円/楕円 257"/>
        <xdr:cNvSpPr/>
      </xdr:nvSpPr>
      <xdr:spPr>
        <a:xfrm>
          <a:off x="1079500" y="166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127697</xdr:rowOff>
    </xdr:from>
    <xdr:ext cx="599010" cy="259045"/>
    <xdr:sp macro="" textlink="">
      <xdr:nvSpPr>
        <xdr:cNvPr id="259" name="テキスト ボックス 258"/>
        <xdr:cNvSpPr txBox="1"/>
      </xdr:nvSpPr>
      <xdr:spPr>
        <a:xfrm>
          <a:off x="830794" y="1641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4456</xdr:rowOff>
    </xdr:from>
    <xdr:to>
      <xdr:col>15</xdr:col>
      <xdr:colOff>180975</xdr:colOff>
      <xdr:row>58</xdr:row>
      <xdr:rowOff>24633</xdr:rowOff>
    </xdr:to>
    <xdr:cxnSp macro="">
      <xdr:nvCxnSpPr>
        <xdr:cNvPr id="343" name="直線コネクタ 342"/>
        <xdr:cNvCxnSpPr/>
      </xdr:nvCxnSpPr>
      <xdr:spPr>
        <a:xfrm flipV="1">
          <a:off x="9639300" y="9948556"/>
          <a:ext cx="8382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24633</xdr:rowOff>
    </xdr:from>
    <xdr:to>
      <xdr:col>14</xdr:col>
      <xdr:colOff>28575</xdr:colOff>
      <xdr:row>58</xdr:row>
      <xdr:rowOff>49273</xdr:rowOff>
    </xdr:to>
    <xdr:cxnSp macro="">
      <xdr:nvCxnSpPr>
        <xdr:cNvPr id="346" name="直線コネクタ 345"/>
        <xdr:cNvCxnSpPr/>
      </xdr:nvCxnSpPr>
      <xdr:spPr>
        <a:xfrm flipV="1">
          <a:off x="8750300" y="9968733"/>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49273</xdr:rowOff>
    </xdr:from>
    <xdr:to>
      <xdr:col>12</xdr:col>
      <xdr:colOff>511175</xdr:colOff>
      <xdr:row>58</xdr:row>
      <xdr:rowOff>61443</xdr:rowOff>
    </xdr:to>
    <xdr:cxnSp macro="">
      <xdr:nvCxnSpPr>
        <xdr:cNvPr id="349" name="直線コネクタ 348"/>
        <xdr:cNvCxnSpPr/>
      </xdr:nvCxnSpPr>
      <xdr:spPr>
        <a:xfrm flipV="1">
          <a:off x="7861300" y="9993373"/>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52785</xdr:rowOff>
    </xdr:from>
    <xdr:to>
      <xdr:col>11</xdr:col>
      <xdr:colOff>307975</xdr:colOff>
      <xdr:row>58</xdr:row>
      <xdr:rowOff>61443</xdr:rowOff>
    </xdr:to>
    <xdr:cxnSp macro="">
      <xdr:nvCxnSpPr>
        <xdr:cNvPr id="352" name="直線コネクタ 351"/>
        <xdr:cNvCxnSpPr/>
      </xdr:nvCxnSpPr>
      <xdr:spPr>
        <a:xfrm>
          <a:off x="6972300" y="9996885"/>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125106</xdr:rowOff>
    </xdr:from>
    <xdr:to>
      <xdr:col>15</xdr:col>
      <xdr:colOff>231775</xdr:colOff>
      <xdr:row>58</xdr:row>
      <xdr:rowOff>55256</xdr:rowOff>
    </xdr:to>
    <xdr:sp macro="" textlink="">
      <xdr:nvSpPr>
        <xdr:cNvPr id="362" name="円/楕円 361"/>
        <xdr:cNvSpPr/>
      </xdr:nvSpPr>
      <xdr:spPr>
        <a:xfrm>
          <a:off x="10426700" y="98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147983</xdr:rowOff>
    </xdr:from>
    <xdr:ext cx="599010" cy="259045"/>
    <xdr:sp macro="" textlink="">
      <xdr:nvSpPr>
        <xdr:cNvPr id="363" name="農林水産業費該当値テキスト"/>
        <xdr:cNvSpPr txBox="1"/>
      </xdr:nvSpPr>
      <xdr:spPr>
        <a:xfrm>
          <a:off x="10528300" y="974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145283</xdr:rowOff>
    </xdr:from>
    <xdr:to>
      <xdr:col>14</xdr:col>
      <xdr:colOff>79375</xdr:colOff>
      <xdr:row>58</xdr:row>
      <xdr:rowOff>75433</xdr:rowOff>
    </xdr:to>
    <xdr:sp macro="" textlink="">
      <xdr:nvSpPr>
        <xdr:cNvPr id="364" name="円/楕円 363"/>
        <xdr:cNvSpPr/>
      </xdr:nvSpPr>
      <xdr:spPr>
        <a:xfrm>
          <a:off x="9588500" y="99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91960</xdr:rowOff>
    </xdr:from>
    <xdr:ext cx="599010" cy="259045"/>
    <xdr:sp macro="" textlink="">
      <xdr:nvSpPr>
        <xdr:cNvPr id="365" name="テキスト ボックス 364"/>
        <xdr:cNvSpPr txBox="1"/>
      </xdr:nvSpPr>
      <xdr:spPr>
        <a:xfrm>
          <a:off x="9339794" y="96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169923</xdr:rowOff>
    </xdr:from>
    <xdr:to>
      <xdr:col>12</xdr:col>
      <xdr:colOff>561975</xdr:colOff>
      <xdr:row>58</xdr:row>
      <xdr:rowOff>100073</xdr:rowOff>
    </xdr:to>
    <xdr:sp macro="" textlink="">
      <xdr:nvSpPr>
        <xdr:cNvPr id="366" name="円/楕円 365"/>
        <xdr:cNvSpPr/>
      </xdr:nvSpPr>
      <xdr:spPr>
        <a:xfrm>
          <a:off x="8699500" y="99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116600</xdr:rowOff>
    </xdr:from>
    <xdr:ext cx="534377" cy="259045"/>
    <xdr:sp macro="" textlink="">
      <xdr:nvSpPr>
        <xdr:cNvPr id="367" name="テキスト ボックス 366"/>
        <xdr:cNvSpPr txBox="1"/>
      </xdr:nvSpPr>
      <xdr:spPr>
        <a:xfrm>
          <a:off x="8483111" y="97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10643</xdr:rowOff>
    </xdr:from>
    <xdr:to>
      <xdr:col>11</xdr:col>
      <xdr:colOff>358775</xdr:colOff>
      <xdr:row>58</xdr:row>
      <xdr:rowOff>112243</xdr:rowOff>
    </xdr:to>
    <xdr:sp macro="" textlink="">
      <xdr:nvSpPr>
        <xdr:cNvPr id="368" name="円/楕円 367"/>
        <xdr:cNvSpPr/>
      </xdr:nvSpPr>
      <xdr:spPr>
        <a:xfrm>
          <a:off x="7810500" y="99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128770</xdr:rowOff>
    </xdr:from>
    <xdr:ext cx="534377" cy="259045"/>
    <xdr:sp macro="" textlink="">
      <xdr:nvSpPr>
        <xdr:cNvPr id="369" name="テキスト ボックス 368"/>
        <xdr:cNvSpPr txBox="1"/>
      </xdr:nvSpPr>
      <xdr:spPr>
        <a:xfrm>
          <a:off x="7594111" y="97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1985</xdr:rowOff>
    </xdr:from>
    <xdr:to>
      <xdr:col>10</xdr:col>
      <xdr:colOff>155575</xdr:colOff>
      <xdr:row>58</xdr:row>
      <xdr:rowOff>103585</xdr:rowOff>
    </xdr:to>
    <xdr:sp macro="" textlink="">
      <xdr:nvSpPr>
        <xdr:cNvPr id="370" name="円/楕円 369"/>
        <xdr:cNvSpPr/>
      </xdr:nvSpPr>
      <xdr:spPr>
        <a:xfrm>
          <a:off x="6921500" y="99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120112</xdr:rowOff>
    </xdr:from>
    <xdr:ext cx="534377" cy="259045"/>
    <xdr:sp macro="" textlink="">
      <xdr:nvSpPr>
        <xdr:cNvPr id="371" name="テキスト ボックス 370"/>
        <xdr:cNvSpPr txBox="1"/>
      </xdr:nvSpPr>
      <xdr:spPr>
        <a:xfrm>
          <a:off x="6705111" y="97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134263</xdr:rowOff>
    </xdr:from>
    <xdr:to>
      <xdr:col>15</xdr:col>
      <xdr:colOff>180975</xdr:colOff>
      <xdr:row>78</xdr:row>
      <xdr:rowOff>146617</xdr:rowOff>
    </xdr:to>
    <xdr:cxnSp macro="">
      <xdr:nvCxnSpPr>
        <xdr:cNvPr id="402" name="直線コネクタ 401"/>
        <xdr:cNvCxnSpPr/>
      </xdr:nvCxnSpPr>
      <xdr:spPr>
        <a:xfrm flipV="1">
          <a:off x="9639300" y="13507363"/>
          <a:ext cx="8382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129005</xdr:rowOff>
    </xdr:from>
    <xdr:to>
      <xdr:col>14</xdr:col>
      <xdr:colOff>28575</xdr:colOff>
      <xdr:row>78</xdr:row>
      <xdr:rowOff>146617</xdr:rowOff>
    </xdr:to>
    <xdr:cxnSp macro="">
      <xdr:nvCxnSpPr>
        <xdr:cNvPr id="405" name="直線コネクタ 404"/>
        <xdr:cNvCxnSpPr/>
      </xdr:nvCxnSpPr>
      <xdr:spPr>
        <a:xfrm>
          <a:off x="8750300" y="13502105"/>
          <a:ext cx="889000" cy="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129005</xdr:rowOff>
    </xdr:from>
    <xdr:to>
      <xdr:col>12</xdr:col>
      <xdr:colOff>511175</xdr:colOff>
      <xdr:row>78</xdr:row>
      <xdr:rowOff>146258</xdr:rowOff>
    </xdr:to>
    <xdr:cxnSp macro="">
      <xdr:nvCxnSpPr>
        <xdr:cNvPr id="408" name="直線コネクタ 407"/>
        <xdr:cNvCxnSpPr/>
      </xdr:nvCxnSpPr>
      <xdr:spPr>
        <a:xfrm flipV="1">
          <a:off x="7861300" y="13502105"/>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146258</xdr:rowOff>
    </xdr:from>
    <xdr:to>
      <xdr:col>11</xdr:col>
      <xdr:colOff>307975</xdr:colOff>
      <xdr:row>79</xdr:row>
      <xdr:rowOff>7615</xdr:rowOff>
    </xdr:to>
    <xdr:cxnSp macro="">
      <xdr:nvCxnSpPr>
        <xdr:cNvPr id="411" name="直線コネクタ 410"/>
        <xdr:cNvCxnSpPr/>
      </xdr:nvCxnSpPr>
      <xdr:spPr>
        <a:xfrm flipV="1">
          <a:off x="6972300" y="13519358"/>
          <a:ext cx="889000" cy="3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83463</xdr:rowOff>
    </xdr:from>
    <xdr:to>
      <xdr:col>15</xdr:col>
      <xdr:colOff>231775</xdr:colOff>
      <xdr:row>79</xdr:row>
      <xdr:rowOff>13613</xdr:rowOff>
    </xdr:to>
    <xdr:sp macro="" textlink="">
      <xdr:nvSpPr>
        <xdr:cNvPr id="421" name="円/楕円 420"/>
        <xdr:cNvSpPr/>
      </xdr:nvSpPr>
      <xdr:spPr>
        <a:xfrm>
          <a:off x="10426700" y="134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61890</xdr:rowOff>
    </xdr:from>
    <xdr:ext cx="534377" cy="259045"/>
    <xdr:sp macro="" textlink="">
      <xdr:nvSpPr>
        <xdr:cNvPr id="422" name="商工費該当値テキスト"/>
        <xdr:cNvSpPr txBox="1"/>
      </xdr:nvSpPr>
      <xdr:spPr>
        <a:xfrm>
          <a:off x="10528300" y="134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95817</xdr:rowOff>
    </xdr:from>
    <xdr:to>
      <xdr:col>14</xdr:col>
      <xdr:colOff>79375</xdr:colOff>
      <xdr:row>79</xdr:row>
      <xdr:rowOff>25967</xdr:rowOff>
    </xdr:to>
    <xdr:sp macro="" textlink="">
      <xdr:nvSpPr>
        <xdr:cNvPr id="423" name="円/楕円 422"/>
        <xdr:cNvSpPr/>
      </xdr:nvSpPr>
      <xdr:spPr>
        <a:xfrm>
          <a:off x="9588500" y="134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17094</xdr:rowOff>
    </xdr:from>
    <xdr:ext cx="534377" cy="259045"/>
    <xdr:sp macro="" textlink="">
      <xdr:nvSpPr>
        <xdr:cNvPr id="424" name="テキスト ボックス 423"/>
        <xdr:cNvSpPr txBox="1"/>
      </xdr:nvSpPr>
      <xdr:spPr>
        <a:xfrm>
          <a:off x="9372111" y="13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78205</xdr:rowOff>
    </xdr:from>
    <xdr:to>
      <xdr:col>12</xdr:col>
      <xdr:colOff>561975</xdr:colOff>
      <xdr:row>79</xdr:row>
      <xdr:rowOff>8355</xdr:rowOff>
    </xdr:to>
    <xdr:sp macro="" textlink="">
      <xdr:nvSpPr>
        <xdr:cNvPr id="425" name="円/楕円 424"/>
        <xdr:cNvSpPr/>
      </xdr:nvSpPr>
      <xdr:spPr>
        <a:xfrm>
          <a:off x="8699500" y="134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170932</xdr:rowOff>
    </xdr:from>
    <xdr:ext cx="534377" cy="259045"/>
    <xdr:sp macro="" textlink="">
      <xdr:nvSpPr>
        <xdr:cNvPr id="426" name="テキスト ボックス 425"/>
        <xdr:cNvSpPr txBox="1"/>
      </xdr:nvSpPr>
      <xdr:spPr>
        <a:xfrm>
          <a:off x="8483111" y="135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95458</xdr:rowOff>
    </xdr:from>
    <xdr:to>
      <xdr:col>11</xdr:col>
      <xdr:colOff>358775</xdr:colOff>
      <xdr:row>79</xdr:row>
      <xdr:rowOff>25608</xdr:rowOff>
    </xdr:to>
    <xdr:sp macro="" textlink="">
      <xdr:nvSpPr>
        <xdr:cNvPr id="427" name="円/楕円 426"/>
        <xdr:cNvSpPr/>
      </xdr:nvSpPr>
      <xdr:spPr>
        <a:xfrm>
          <a:off x="7810500" y="134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16735</xdr:rowOff>
    </xdr:from>
    <xdr:ext cx="534377" cy="259045"/>
    <xdr:sp macro="" textlink="">
      <xdr:nvSpPr>
        <xdr:cNvPr id="428" name="テキスト ボックス 427"/>
        <xdr:cNvSpPr txBox="1"/>
      </xdr:nvSpPr>
      <xdr:spPr>
        <a:xfrm>
          <a:off x="7594111" y="135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128265</xdr:rowOff>
    </xdr:from>
    <xdr:to>
      <xdr:col>10</xdr:col>
      <xdr:colOff>155575</xdr:colOff>
      <xdr:row>79</xdr:row>
      <xdr:rowOff>58415</xdr:rowOff>
    </xdr:to>
    <xdr:sp macro="" textlink="">
      <xdr:nvSpPr>
        <xdr:cNvPr id="429" name="円/楕円 428"/>
        <xdr:cNvSpPr/>
      </xdr:nvSpPr>
      <xdr:spPr>
        <a:xfrm>
          <a:off x="6921500" y="135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49542</xdr:rowOff>
    </xdr:from>
    <xdr:ext cx="534377" cy="259045"/>
    <xdr:sp macro="" textlink="">
      <xdr:nvSpPr>
        <xdr:cNvPr id="430" name="テキスト ボックス 429"/>
        <xdr:cNvSpPr txBox="1"/>
      </xdr:nvSpPr>
      <xdr:spPr>
        <a:xfrm>
          <a:off x="6705111" y="135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36113</xdr:rowOff>
    </xdr:from>
    <xdr:to>
      <xdr:col>15</xdr:col>
      <xdr:colOff>180975</xdr:colOff>
      <xdr:row>98</xdr:row>
      <xdr:rowOff>48737</xdr:rowOff>
    </xdr:to>
    <xdr:cxnSp macro="">
      <xdr:nvCxnSpPr>
        <xdr:cNvPr id="461" name="直線コネクタ 460"/>
        <xdr:cNvCxnSpPr/>
      </xdr:nvCxnSpPr>
      <xdr:spPr>
        <a:xfrm flipV="1">
          <a:off x="9639300" y="16838213"/>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75042</xdr:rowOff>
    </xdr:from>
    <xdr:to>
      <xdr:col>14</xdr:col>
      <xdr:colOff>28575</xdr:colOff>
      <xdr:row>98</xdr:row>
      <xdr:rowOff>48737</xdr:rowOff>
    </xdr:to>
    <xdr:cxnSp macro="">
      <xdr:nvCxnSpPr>
        <xdr:cNvPr id="464" name="直線コネクタ 463"/>
        <xdr:cNvCxnSpPr/>
      </xdr:nvCxnSpPr>
      <xdr:spPr>
        <a:xfrm>
          <a:off x="8750300" y="16534242"/>
          <a:ext cx="889000" cy="31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75042</xdr:rowOff>
    </xdr:from>
    <xdr:to>
      <xdr:col>12</xdr:col>
      <xdr:colOff>511175</xdr:colOff>
      <xdr:row>97</xdr:row>
      <xdr:rowOff>121050</xdr:rowOff>
    </xdr:to>
    <xdr:cxnSp macro="">
      <xdr:nvCxnSpPr>
        <xdr:cNvPr id="467" name="直線コネクタ 466"/>
        <xdr:cNvCxnSpPr/>
      </xdr:nvCxnSpPr>
      <xdr:spPr>
        <a:xfrm flipV="1">
          <a:off x="7861300" y="16534242"/>
          <a:ext cx="889000" cy="2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121050</xdr:rowOff>
    </xdr:from>
    <xdr:to>
      <xdr:col>11</xdr:col>
      <xdr:colOff>307975</xdr:colOff>
      <xdr:row>98</xdr:row>
      <xdr:rowOff>84204</xdr:rowOff>
    </xdr:to>
    <xdr:cxnSp macro="">
      <xdr:nvCxnSpPr>
        <xdr:cNvPr id="470" name="直線コネクタ 469"/>
        <xdr:cNvCxnSpPr/>
      </xdr:nvCxnSpPr>
      <xdr:spPr>
        <a:xfrm flipV="1">
          <a:off x="6972300" y="16751700"/>
          <a:ext cx="889000" cy="1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156763</xdr:rowOff>
    </xdr:from>
    <xdr:to>
      <xdr:col>15</xdr:col>
      <xdr:colOff>231775</xdr:colOff>
      <xdr:row>98</xdr:row>
      <xdr:rowOff>86913</xdr:rowOff>
    </xdr:to>
    <xdr:sp macro="" textlink="">
      <xdr:nvSpPr>
        <xdr:cNvPr id="480" name="円/楕円 479"/>
        <xdr:cNvSpPr/>
      </xdr:nvSpPr>
      <xdr:spPr>
        <a:xfrm>
          <a:off x="10426700" y="167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135190</xdr:rowOff>
    </xdr:from>
    <xdr:ext cx="599010" cy="259045"/>
    <xdr:sp macro="" textlink="">
      <xdr:nvSpPr>
        <xdr:cNvPr id="481" name="土木費該当値テキスト"/>
        <xdr:cNvSpPr txBox="1"/>
      </xdr:nvSpPr>
      <xdr:spPr>
        <a:xfrm>
          <a:off x="10528300" y="1676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169387</xdr:rowOff>
    </xdr:from>
    <xdr:to>
      <xdr:col>14</xdr:col>
      <xdr:colOff>79375</xdr:colOff>
      <xdr:row>98</xdr:row>
      <xdr:rowOff>99537</xdr:rowOff>
    </xdr:to>
    <xdr:sp macro="" textlink="">
      <xdr:nvSpPr>
        <xdr:cNvPr id="482" name="円/楕円 481"/>
        <xdr:cNvSpPr/>
      </xdr:nvSpPr>
      <xdr:spPr>
        <a:xfrm>
          <a:off x="9588500" y="168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90664</xdr:rowOff>
    </xdr:from>
    <xdr:ext cx="599010" cy="259045"/>
    <xdr:sp macro="" textlink="">
      <xdr:nvSpPr>
        <xdr:cNvPr id="483" name="テキスト ボックス 482"/>
        <xdr:cNvSpPr txBox="1"/>
      </xdr:nvSpPr>
      <xdr:spPr>
        <a:xfrm>
          <a:off x="9339794" y="1689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135,708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24242</xdr:rowOff>
    </xdr:from>
    <xdr:to>
      <xdr:col>12</xdr:col>
      <xdr:colOff>561975</xdr:colOff>
      <xdr:row>96</xdr:row>
      <xdr:rowOff>125842</xdr:rowOff>
    </xdr:to>
    <xdr:sp macro="" textlink="">
      <xdr:nvSpPr>
        <xdr:cNvPr id="484" name="円/楕円 483"/>
        <xdr:cNvSpPr/>
      </xdr:nvSpPr>
      <xdr:spPr>
        <a:xfrm>
          <a:off x="8699500" y="164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142369</xdr:rowOff>
    </xdr:from>
    <xdr:ext cx="599010" cy="259045"/>
    <xdr:sp macro="" textlink="">
      <xdr:nvSpPr>
        <xdr:cNvPr id="485" name="テキスト ボックス 484"/>
        <xdr:cNvSpPr txBox="1"/>
      </xdr:nvSpPr>
      <xdr:spPr>
        <a:xfrm>
          <a:off x="8450794" y="162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70250</xdr:rowOff>
    </xdr:from>
    <xdr:to>
      <xdr:col>11</xdr:col>
      <xdr:colOff>358775</xdr:colOff>
      <xdr:row>98</xdr:row>
      <xdr:rowOff>400</xdr:rowOff>
    </xdr:to>
    <xdr:sp macro="" textlink="">
      <xdr:nvSpPr>
        <xdr:cNvPr id="486" name="円/楕円 485"/>
        <xdr:cNvSpPr/>
      </xdr:nvSpPr>
      <xdr:spPr>
        <a:xfrm>
          <a:off x="7810500" y="167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16927</xdr:rowOff>
    </xdr:from>
    <xdr:ext cx="599010" cy="259045"/>
    <xdr:sp macro="" textlink="">
      <xdr:nvSpPr>
        <xdr:cNvPr id="487" name="テキスト ボックス 486"/>
        <xdr:cNvSpPr txBox="1"/>
      </xdr:nvSpPr>
      <xdr:spPr>
        <a:xfrm>
          <a:off x="7561794" y="1647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33404</xdr:rowOff>
    </xdr:from>
    <xdr:to>
      <xdr:col>10</xdr:col>
      <xdr:colOff>155575</xdr:colOff>
      <xdr:row>98</xdr:row>
      <xdr:rowOff>135004</xdr:rowOff>
    </xdr:to>
    <xdr:sp macro="" textlink="">
      <xdr:nvSpPr>
        <xdr:cNvPr id="488" name="円/楕円 487"/>
        <xdr:cNvSpPr/>
      </xdr:nvSpPr>
      <xdr:spPr>
        <a:xfrm>
          <a:off x="6921500" y="168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151531</xdr:rowOff>
    </xdr:from>
    <xdr:ext cx="599010" cy="259045"/>
    <xdr:sp macro="" textlink="">
      <xdr:nvSpPr>
        <xdr:cNvPr id="489" name="テキスト ボックス 488"/>
        <xdr:cNvSpPr txBox="1"/>
      </xdr:nvSpPr>
      <xdr:spPr>
        <a:xfrm>
          <a:off x="6672794" y="166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3925</xdr:rowOff>
    </xdr:from>
    <xdr:to>
      <xdr:col>23</xdr:col>
      <xdr:colOff>517525</xdr:colOff>
      <xdr:row>38</xdr:row>
      <xdr:rowOff>110799</xdr:rowOff>
    </xdr:to>
    <xdr:cxnSp macro="">
      <xdr:nvCxnSpPr>
        <xdr:cNvPr id="520" name="直線コネクタ 519"/>
        <xdr:cNvCxnSpPr/>
      </xdr:nvCxnSpPr>
      <xdr:spPr>
        <a:xfrm>
          <a:off x="15481300" y="6519025"/>
          <a:ext cx="838200" cy="10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3925</xdr:rowOff>
    </xdr:from>
    <xdr:to>
      <xdr:col>22</xdr:col>
      <xdr:colOff>365125</xdr:colOff>
      <xdr:row>38</xdr:row>
      <xdr:rowOff>57610</xdr:rowOff>
    </xdr:to>
    <xdr:cxnSp macro="">
      <xdr:nvCxnSpPr>
        <xdr:cNvPr id="523" name="直線コネクタ 522"/>
        <xdr:cNvCxnSpPr/>
      </xdr:nvCxnSpPr>
      <xdr:spPr>
        <a:xfrm flipV="1">
          <a:off x="14592300" y="6519025"/>
          <a:ext cx="889000" cy="5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57610</xdr:rowOff>
    </xdr:from>
    <xdr:to>
      <xdr:col>21</xdr:col>
      <xdr:colOff>161925</xdr:colOff>
      <xdr:row>38</xdr:row>
      <xdr:rowOff>85865</xdr:rowOff>
    </xdr:to>
    <xdr:cxnSp macro="">
      <xdr:nvCxnSpPr>
        <xdr:cNvPr id="526" name="直線コネクタ 525"/>
        <xdr:cNvCxnSpPr/>
      </xdr:nvCxnSpPr>
      <xdr:spPr>
        <a:xfrm flipV="1">
          <a:off x="13703300" y="6572710"/>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85865</xdr:rowOff>
    </xdr:from>
    <xdr:to>
      <xdr:col>19</xdr:col>
      <xdr:colOff>644525</xdr:colOff>
      <xdr:row>38</xdr:row>
      <xdr:rowOff>115586</xdr:rowOff>
    </xdr:to>
    <xdr:cxnSp macro="">
      <xdr:nvCxnSpPr>
        <xdr:cNvPr id="529" name="直線コネクタ 528"/>
        <xdr:cNvCxnSpPr/>
      </xdr:nvCxnSpPr>
      <xdr:spPr>
        <a:xfrm flipV="1">
          <a:off x="12814300" y="6600965"/>
          <a:ext cx="8890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59999</xdr:rowOff>
    </xdr:from>
    <xdr:to>
      <xdr:col>23</xdr:col>
      <xdr:colOff>568325</xdr:colOff>
      <xdr:row>38</xdr:row>
      <xdr:rowOff>161599</xdr:rowOff>
    </xdr:to>
    <xdr:sp macro="" textlink="">
      <xdr:nvSpPr>
        <xdr:cNvPr id="539" name="円/楕円 538"/>
        <xdr:cNvSpPr/>
      </xdr:nvSpPr>
      <xdr:spPr>
        <a:xfrm>
          <a:off x="162687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38426</xdr:rowOff>
    </xdr:from>
    <xdr:ext cx="534377" cy="259045"/>
    <xdr:sp macro="" textlink="">
      <xdr:nvSpPr>
        <xdr:cNvPr id="540" name="消防費該当値テキスト"/>
        <xdr:cNvSpPr txBox="1"/>
      </xdr:nvSpPr>
      <xdr:spPr>
        <a:xfrm>
          <a:off x="16370300" y="65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124575</xdr:rowOff>
    </xdr:from>
    <xdr:to>
      <xdr:col>22</xdr:col>
      <xdr:colOff>415925</xdr:colOff>
      <xdr:row>38</xdr:row>
      <xdr:rowOff>54725</xdr:rowOff>
    </xdr:to>
    <xdr:sp macro="" textlink="">
      <xdr:nvSpPr>
        <xdr:cNvPr id="541" name="円/楕円 540"/>
        <xdr:cNvSpPr/>
      </xdr:nvSpPr>
      <xdr:spPr>
        <a:xfrm>
          <a:off x="15430500" y="64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71252</xdr:rowOff>
    </xdr:from>
    <xdr:ext cx="534377" cy="259045"/>
    <xdr:sp macro="" textlink="">
      <xdr:nvSpPr>
        <xdr:cNvPr id="542" name="テキスト ボックス 541"/>
        <xdr:cNvSpPr txBox="1"/>
      </xdr:nvSpPr>
      <xdr:spPr>
        <a:xfrm>
          <a:off x="15214111" y="62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6810</xdr:rowOff>
    </xdr:from>
    <xdr:to>
      <xdr:col>21</xdr:col>
      <xdr:colOff>212725</xdr:colOff>
      <xdr:row>38</xdr:row>
      <xdr:rowOff>108410</xdr:rowOff>
    </xdr:to>
    <xdr:sp macro="" textlink="">
      <xdr:nvSpPr>
        <xdr:cNvPr id="543" name="円/楕円 542"/>
        <xdr:cNvSpPr/>
      </xdr:nvSpPr>
      <xdr:spPr>
        <a:xfrm>
          <a:off x="14541500" y="65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124937</xdr:rowOff>
    </xdr:from>
    <xdr:ext cx="534377" cy="259045"/>
    <xdr:sp macro="" textlink="">
      <xdr:nvSpPr>
        <xdr:cNvPr id="544" name="テキスト ボックス 543"/>
        <xdr:cNvSpPr txBox="1"/>
      </xdr:nvSpPr>
      <xdr:spPr>
        <a:xfrm>
          <a:off x="14325111" y="629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35065</xdr:rowOff>
    </xdr:from>
    <xdr:to>
      <xdr:col>20</xdr:col>
      <xdr:colOff>9525</xdr:colOff>
      <xdr:row>38</xdr:row>
      <xdr:rowOff>136665</xdr:rowOff>
    </xdr:to>
    <xdr:sp macro="" textlink="">
      <xdr:nvSpPr>
        <xdr:cNvPr id="545" name="円/楕円 544"/>
        <xdr:cNvSpPr/>
      </xdr:nvSpPr>
      <xdr:spPr>
        <a:xfrm>
          <a:off x="13652500" y="65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153192</xdr:rowOff>
    </xdr:from>
    <xdr:ext cx="534377" cy="259045"/>
    <xdr:sp macro="" textlink="">
      <xdr:nvSpPr>
        <xdr:cNvPr id="546" name="テキスト ボックス 545"/>
        <xdr:cNvSpPr txBox="1"/>
      </xdr:nvSpPr>
      <xdr:spPr>
        <a:xfrm>
          <a:off x="13436111" y="63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64786</xdr:rowOff>
    </xdr:from>
    <xdr:to>
      <xdr:col>18</xdr:col>
      <xdr:colOff>492125</xdr:colOff>
      <xdr:row>38</xdr:row>
      <xdr:rowOff>166386</xdr:rowOff>
    </xdr:to>
    <xdr:sp macro="" textlink="">
      <xdr:nvSpPr>
        <xdr:cNvPr id="547" name="円/楕円 546"/>
        <xdr:cNvSpPr/>
      </xdr:nvSpPr>
      <xdr:spPr>
        <a:xfrm>
          <a:off x="12763500" y="6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157513</xdr:rowOff>
    </xdr:from>
    <xdr:ext cx="534377" cy="259045"/>
    <xdr:sp macro="" textlink="">
      <xdr:nvSpPr>
        <xdr:cNvPr id="548" name="テキスト ボックス 547"/>
        <xdr:cNvSpPr txBox="1"/>
      </xdr:nvSpPr>
      <xdr:spPr>
        <a:xfrm>
          <a:off x="12547111" y="66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101246</xdr:rowOff>
    </xdr:from>
    <xdr:to>
      <xdr:col>23</xdr:col>
      <xdr:colOff>517525</xdr:colOff>
      <xdr:row>57</xdr:row>
      <xdr:rowOff>18221</xdr:rowOff>
    </xdr:to>
    <xdr:cxnSp macro="">
      <xdr:nvCxnSpPr>
        <xdr:cNvPr id="573" name="直線コネクタ 572"/>
        <xdr:cNvCxnSpPr/>
      </xdr:nvCxnSpPr>
      <xdr:spPr>
        <a:xfrm flipV="1">
          <a:off x="15481300" y="9530996"/>
          <a:ext cx="838200" cy="25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18221</xdr:rowOff>
    </xdr:from>
    <xdr:to>
      <xdr:col>22</xdr:col>
      <xdr:colOff>365125</xdr:colOff>
      <xdr:row>57</xdr:row>
      <xdr:rowOff>143266</xdr:rowOff>
    </xdr:to>
    <xdr:cxnSp macro="">
      <xdr:nvCxnSpPr>
        <xdr:cNvPr id="576" name="直線コネクタ 575"/>
        <xdr:cNvCxnSpPr/>
      </xdr:nvCxnSpPr>
      <xdr:spPr>
        <a:xfrm flipV="1">
          <a:off x="14592300" y="9790871"/>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140304</xdr:rowOff>
    </xdr:from>
    <xdr:to>
      <xdr:col>21</xdr:col>
      <xdr:colOff>161925</xdr:colOff>
      <xdr:row>57</xdr:row>
      <xdr:rowOff>143266</xdr:rowOff>
    </xdr:to>
    <xdr:cxnSp macro="">
      <xdr:nvCxnSpPr>
        <xdr:cNvPr id="579" name="直線コネクタ 578"/>
        <xdr:cNvCxnSpPr/>
      </xdr:nvCxnSpPr>
      <xdr:spPr>
        <a:xfrm>
          <a:off x="13703300" y="9912954"/>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140304</xdr:rowOff>
    </xdr:from>
    <xdr:to>
      <xdr:col>19</xdr:col>
      <xdr:colOff>644525</xdr:colOff>
      <xdr:row>57</xdr:row>
      <xdr:rowOff>144918</xdr:rowOff>
    </xdr:to>
    <xdr:cxnSp macro="">
      <xdr:nvCxnSpPr>
        <xdr:cNvPr id="582" name="直線コネクタ 581"/>
        <xdr:cNvCxnSpPr/>
      </xdr:nvCxnSpPr>
      <xdr:spPr>
        <a:xfrm flipV="1">
          <a:off x="12814300" y="9912954"/>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50446</xdr:rowOff>
    </xdr:from>
    <xdr:to>
      <xdr:col>23</xdr:col>
      <xdr:colOff>568325</xdr:colOff>
      <xdr:row>55</xdr:row>
      <xdr:rowOff>152046</xdr:rowOff>
    </xdr:to>
    <xdr:sp macro="" textlink="">
      <xdr:nvSpPr>
        <xdr:cNvPr id="592" name="円/楕円 591"/>
        <xdr:cNvSpPr/>
      </xdr:nvSpPr>
      <xdr:spPr>
        <a:xfrm>
          <a:off x="16268700" y="94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73323</xdr:rowOff>
    </xdr:from>
    <xdr:ext cx="599010" cy="259045"/>
    <xdr:sp macro="" textlink="">
      <xdr:nvSpPr>
        <xdr:cNvPr id="593" name="教育費該当値テキスト"/>
        <xdr:cNvSpPr txBox="1"/>
      </xdr:nvSpPr>
      <xdr:spPr>
        <a:xfrm>
          <a:off x="16370300" y="933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767,286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138871</xdr:rowOff>
    </xdr:from>
    <xdr:to>
      <xdr:col>22</xdr:col>
      <xdr:colOff>415925</xdr:colOff>
      <xdr:row>57</xdr:row>
      <xdr:rowOff>69021</xdr:rowOff>
    </xdr:to>
    <xdr:sp macro="" textlink="">
      <xdr:nvSpPr>
        <xdr:cNvPr id="594" name="円/楕円 593"/>
        <xdr:cNvSpPr/>
      </xdr:nvSpPr>
      <xdr:spPr>
        <a:xfrm>
          <a:off x="15430500" y="97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85548</xdr:rowOff>
    </xdr:from>
    <xdr:ext cx="599010" cy="259045"/>
    <xdr:sp macro="" textlink="">
      <xdr:nvSpPr>
        <xdr:cNvPr id="595" name="テキスト ボックス 594"/>
        <xdr:cNvSpPr txBox="1"/>
      </xdr:nvSpPr>
      <xdr:spPr>
        <a:xfrm>
          <a:off x="15181794" y="95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92466</xdr:rowOff>
    </xdr:from>
    <xdr:to>
      <xdr:col>21</xdr:col>
      <xdr:colOff>212725</xdr:colOff>
      <xdr:row>58</xdr:row>
      <xdr:rowOff>22616</xdr:rowOff>
    </xdr:to>
    <xdr:sp macro="" textlink="">
      <xdr:nvSpPr>
        <xdr:cNvPr id="596" name="円/楕円 595"/>
        <xdr:cNvSpPr/>
      </xdr:nvSpPr>
      <xdr:spPr>
        <a:xfrm>
          <a:off x="14541500" y="98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13743</xdr:rowOff>
    </xdr:from>
    <xdr:ext cx="534377" cy="259045"/>
    <xdr:sp macro="" textlink="">
      <xdr:nvSpPr>
        <xdr:cNvPr id="597" name="テキスト ボックス 596"/>
        <xdr:cNvSpPr txBox="1"/>
      </xdr:nvSpPr>
      <xdr:spPr>
        <a:xfrm>
          <a:off x="14325111" y="9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89504</xdr:rowOff>
    </xdr:from>
    <xdr:to>
      <xdr:col>20</xdr:col>
      <xdr:colOff>9525</xdr:colOff>
      <xdr:row>58</xdr:row>
      <xdr:rowOff>19654</xdr:rowOff>
    </xdr:to>
    <xdr:sp macro="" textlink="">
      <xdr:nvSpPr>
        <xdr:cNvPr id="598" name="円/楕円 597"/>
        <xdr:cNvSpPr/>
      </xdr:nvSpPr>
      <xdr:spPr>
        <a:xfrm>
          <a:off x="13652500" y="98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10781</xdr:rowOff>
    </xdr:from>
    <xdr:ext cx="534377" cy="259045"/>
    <xdr:sp macro="" textlink="">
      <xdr:nvSpPr>
        <xdr:cNvPr id="599" name="テキスト ボックス 598"/>
        <xdr:cNvSpPr txBox="1"/>
      </xdr:nvSpPr>
      <xdr:spPr>
        <a:xfrm>
          <a:off x="13436111" y="99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94118</xdr:rowOff>
    </xdr:from>
    <xdr:to>
      <xdr:col>18</xdr:col>
      <xdr:colOff>492125</xdr:colOff>
      <xdr:row>58</xdr:row>
      <xdr:rowOff>24268</xdr:rowOff>
    </xdr:to>
    <xdr:sp macro="" textlink="">
      <xdr:nvSpPr>
        <xdr:cNvPr id="600" name="円/楕円 599"/>
        <xdr:cNvSpPr/>
      </xdr:nvSpPr>
      <xdr:spPr>
        <a:xfrm>
          <a:off x="12763500" y="98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15395</xdr:rowOff>
    </xdr:from>
    <xdr:ext cx="534377" cy="259045"/>
    <xdr:sp macro="" textlink="">
      <xdr:nvSpPr>
        <xdr:cNvPr id="601" name="テキスト ボックス 600"/>
        <xdr:cNvSpPr txBox="1"/>
      </xdr:nvSpPr>
      <xdr:spPr>
        <a:xfrm>
          <a:off x="12547111" y="99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44109</xdr:rowOff>
    </xdr:from>
    <xdr:to>
      <xdr:col>23</xdr:col>
      <xdr:colOff>517525</xdr:colOff>
      <xdr:row>79</xdr:row>
      <xdr:rowOff>44450</xdr:rowOff>
    </xdr:to>
    <xdr:cxnSp macro="">
      <xdr:nvCxnSpPr>
        <xdr:cNvPr id="630" name="直線コネクタ 629"/>
        <xdr:cNvCxnSpPr/>
      </xdr:nvCxnSpPr>
      <xdr:spPr>
        <a:xfrm flipV="1">
          <a:off x="15481300" y="13588659"/>
          <a:ext cx="8382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44141</xdr:rowOff>
    </xdr:from>
    <xdr:to>
      <xdr:col>19</xdr:col>
      <xdr:colOff>644525</xdr:colOff>
      <xdr:row>79</xdr:row>
      <xdr:rowOff>44450</xdr:rowOff>
    </xdr:to>
    <xdr:cxnSp macro="">
      <xdr:nvCxnSpPr>
        <xdr:cNvPr id="639" name="直線コネクタ 638"/>
        <xdr:cNvCxnSpPr/>
      </xdr:nvCxnSpPr>
      <xdr:spPr>
        <a:xfrm>
          <a:off x="12814300" y="13588691"/>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164759</xdr:rowOff>
    </xdr:from>
    <xdr:to>
      <xdr:col>23</xdr:col>
      <xdr:colOff>568325</xdr:colOff>
      <xdr:row>79</xdr:row>
      <xdr:rowOff>94909</xdr:rowOff>
    </xdr:to>
    <xdr:sp macro="" textlink="">
      <xdr:nvSpPr>
        <xdr:cNvPr id="649" name="円/楕円 648"/>
        <xdr:cNvSpPr/>
      </xdr:nvSpPr>
      <xdr:spPr>
        <a:xfrm>
          <a:off x="16268700" y="135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378565" cy="259045"/>
    <xdr:sp macro="" textlink="">
      <xdr:nvSpPr>
        <xdr:cNvPr id="650" name="災害復旧費該当値テキスト"/>
        <xdr:cNvSpPr txBox="1"/>
      </xdr:nvSpPr>
      <xdr:spPr>
        <a:xfrm>
          <a:off x="16370300" y="1349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164791</xdr:rowOff>
    </xdr:from>
    <xdr:to>
      <xdr:col>18</xdr:col>
      <xdr:colOff>492125</xdr:colOff>
      <xdr:row>79</xdr:row>
      <xdr:rowOff>94941</xdr:rowOff>
    </xdr:to>
    <xdr:sp macro="" textlink="">
      <xdr:nvSpPr>
        <xdr:cNvPr id="657" name="円/楕円 656"/>
        <xdr:cNvSpPr/>
      </xdr:nvSpPr>
      <xdr:spPr>
        <a:xfrm>
          <a:off x="12763500" y="135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86068</xdr:rowOff>
    </xdr:from>
    <xdr:ext cx="378565" cy="259045"/>
    <xdr:sp macro="" textlink="">
      <xdr:nvSpPr>
        <xdr:cNvPr id="658" name="テキスト ボックス 657"/>
        <xdr:cNvSpPr txBox="1"/>
      </xdr:nvSpPr>
      <xdr:spPr>
        <a:xfrm>
          <a:off x="12625017" y="1363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109696</xdr:rowOff>
    </xdr:from>
    <xdr:to>
      <xdr:col>23</xdr:col>
      <xdr:colOff>517525</xdr:colOff>
      <xdr:row>96</xdr:row>
      <xdr:rowOff>136137</xdr:rowOff>
    </xdr:to>
    <xdr:cxnSp macro="">
      <xdr:nvCxnSpPr>
        <xdr:cNvPr id="687" name="直線コネクタ 686"/>
        <xdr:cNvCxnSpPr/>
      </xdr:nvCxnSpPr>
      <xdr:spPr>
        <a:xfrm flipV="1">
          <a:off x="15481300" y="16568896"/>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101147</xdr:rowOff>
    </xdr:from>
    <xdr:to>
      <xdr:col>22</xdr:col>
      <xdr:colOff>365125</xdr:colOff>
      <xdr:row>96</xdr:row>
      <xdr:rowOff>136137</xdr:rowOff>
    </xdr:to>
    <xdr:cxnSp macro="">
      <xdr:nvCxnSpPr>
        <xdr:cNvPr id="690" name="直線コネクタ 689"/>
        <xdr:cNvCxnSpPr/>
      </xdr:nvCxnSpPr>
      <xdr:spPr>
        <a:xfrm>
          <a:off x="14592300" y="16560347"/>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101147</xdr:rowOff>
    </xdr:from>
    <xdr:to>
      <xdr:col>21</xdr:col>
      <xdr:colOff>161925</xdr:colOff>
      <xdr:row>96</xdr:row>
      <xdr:rowOff>156235</xdr:rowOff>
    </xdr:to>
    <xdr:cxnSp macro="">
      <xdr:nvCxnSpPr>
        <xdr:cNvPr id="693" name="直線コネクタ 692"/>
        <xdr:cNvCxnSpPr/>
      </xdr:nvCxnSpPr>
      <xdr:spPr>
        <a:xfrm flipV="1">
          <a:off x="13703300" y="16560347"/>
          <a:ext cx="889000" cy="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116904</xdr:rowOff>
    </xdr:from>
    <xdr:to>
      <xdr:col>19</xdr:col>
      <xdr:colOff>644525</xdr:colOff>
      <xdr:row>96</xdr:row>
      <xdr:rowOff>156235</xdr:rowOff>
    </xdr:to>
    <xdr:cxnSp macro="">
      <xdr:nvCxnSpPr>
        <xdr:cNvPr id="696" name="直線コネクタ 695"/>
        <xdr:cNvCxnSpPr/>
      </xdr:nvCxnSpPr>
      <xdr:spPr>
        <a:xfrm>
          <a:off x="12814300" y="16576104"/>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58896</xdr:rowOff>
    </xdr:from>
    <xdr:to>
      <xdr:col>23</xdr:col>
      <xdr:colOff>568325</xdr:colOff>
      <xdr:row>96</xdr:row>
      <xdr:rowOff>160496</xdr:rowOff>
    </xdr:to>
    <xdr:sp macro="" textlink="">
      <xdr:nvSpPr>
        <xdr:cNvPr id="706" name="円/楕円 705"/>
        <xdr:cNvSpPr/>
      </xdr:nvSpPr>
      <xdr:spPr>
        <a:xfrm>
          <a:off x="16268700" y="165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81773</xdr:rowOff>
    </xdr:from>
    <xdr:ext cx="599010" cy="259045"/>
    <xdr:sp macro="" textlink="">
      <xdr:nvSpPr>
        <xdr:cNvPr id="707" name="公債費該当値テキスト"/>
        <xdr:cNvSpPr txBox="1"/>
      </xdr:nvSpPr>
      <xdr:spPr>
        <a:xfrm>
          <a:off x="16370300" y="163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85337</xdr:rowOff>
    </xdr:from>
    <xdr:to>
      <xdr:col>22</xdr:col>
      <xdr:colOff>415925</xdr:colOff>
      <xdr:row>97</xdr:row>
      <xdr:rowOff>15487</xdr:rowOff>
    </xdr:to>
    <xdr:sp macro="" textlink="">
      <xdr:nvSpPr>
        <xdr:cNvPr id="708" name="円/楕円 707"/>
        <xdr:cNvSpPr/>
      </xdr:nvSpPr>
      <xdr:spPr>
        <a:xfrm>
          <a:off x="15430500" y="165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32014</xdr:rowOff>
    </xdr:from>
    <xdr:ext cx="599010" cy="259045"/>
    <xdr:sp macro="" textlink="">
      <xdr:nvSpPr>
        <xdr:cNvPr id="709" name="テキスト ボックス 708"/>
        <xdr:cNvSpPr txBox="1"/>
      </xdr:nvSpPr>
      <xdr:spPr>
        <a:xfrm>
          <a:off x="15181794" y="1631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50347</xdr:rowOff>
    </xdr:from>
    <xdr:to>
      <xdr:col>21</xdr:col>
      <xdr:colOff>212725</xdr:colOff>
      <xdr:row>96</xdr:row>
      <xdr:rowOff>151947</xdr:rowOff>
    </xdr:to>
    <xdr:sp macro="" textlink="">
      <xdr:nvSpPr>
        <xdr:cNvPr id="710" name="円/楕円 709"/>
        <xdr:cNvSpPr/>
      </xdr:nvSpPr>
      <xdr:spPr>
        <a:xfrm>
          <a:off x="14541500" y="165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168474</xdr:rowOff>
    </xdr:from>
    <xdr:ext cx="599010" cy="259045"/>
    <xdr:sp macro="" textlink="">
      <xdr:nvSpPr>
        <xdr:cNvPr id="711" name="テキスト ボックス 710"/>
        <xdr:cNvSpPr txBox="1"/>
      </xdr:nvSpPr>
      <xdr:spPr>
        <a:xfrm>
          <a:off x="14292794" y="1628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105435</xdr:rowOff>
    </xdr:from>
    <xdr:to>
      <xdr:col>20</xdr:col>
      <xdr:colOff>9525</xdr:colOff>
      <xdr:row>97</xdr:row>
      <xdr:rowOff>35585</xdr:rowOff>
    </xdr:to>
    <xdr:sp macro="" textlink="">
      <xdr:nvSpPr>
        <xdr:cNvPr id="712" name="円/楕円 711"/>
        <xdr:cNvSpPr/>
      </xdr:nvSpPr>
      <xdr:spPr>
        <a:xfrm>
          <a:off x="13652500" y="165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52112</xdr:rowOff>
    </xdr:from>
    <xdr:ext cx="599010" cy="259045"/>
    <xdr:sp macro="" textlink="">
      <xdr:nvSpPr>
        <xdr:cNvPr id="713" name="テキスト ボックス 712"/>
        <xdr:cNvSpPr txBox="1"/>
      </xdr:nvSpPr>
      <xdr:spPr>
        <a:xfrm>
          <a:off x="13403794" y="1633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66104</xdr:rowOff>
    </xdr:from>
    <xdr:to>
      <xdr:col>18</xdr:col>
      <xdr:colOff>492125</xdr:colOff>
      <xdr:row>96</xdr:row>
      <xdr:rowOff>167704</xdr:rowOff>
    </xdr:to>
    <xdr:sp macro="" textlink="">
      <xdr:nvSpPr>
        <xdr:cNvPr id="714" name="円/楕円 713"/>
        <xdr:cNvSpPr/>
      </xdr:nvSpPr>
      <xdr:spPr>
        <a:xfrm>
          <a:off x="12763500" y="165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12781</xdr:rowOff>
    </xdr:from>
    <xdr:ext cx="599010" cy="259045"/>
    <xdr:sp macro="" textlink="">
      <xdr:nvSpPr>
        <xdr:cNvPr id="715" name="テキスト ボックス 714"/>
        <xdr:cNvSpPr txBox="1"/>
      </xdr:nvSpPr>
      <xdr:spPr>
        <a:xfrm>
          <a:off x="12514794" y="163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議会費、総務費、民生費、商工費、土木費、消防費は、概ね類似団平均値と近い値で推移しています。</a:t>
          </a:r>
          <a:endParaRPr kumimoji="1" lang="en-US" altLang="ja-JP" sz="1300">
            <a:latin typeface="ＭＳ Ｐゴシック"/>
          </a:endParaRPr>
        </a:p>
        <a:p>
          <a:r>
            <a:rPr kumimoji="1" lang="ja-JP" altLang="en-US" sz="1300">
              <a:latin typeface="ＭＳ Ｐゴシック"/>
            </a:rPr>
            <a:t>衛生費、教育費が増加しているのは、それぞれごみ処理施設建設、学校校舎建設の事業費が大きかったことが主な要因です。その要因を除けば、概ね類似団体平均値と近い値で推移しています。</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公債費については、</a:t>
          </a:r>
          <a:r>
            <a:rPr kumimoji="1" lang="ja-JP" altLang="ja-JP" sz="1300">
              <a:solidFill>
                <a:schemeClr val="dk1"/>
              </a:solidFill>
              <a:effectLst/>
              <a:latin typeface="+mn-lt"/>
              <a:ea typeface="+mn-ea"/>
              <a:cs typeface="+mn-cs"/>
            </a:rPr>
            <a:t>離島である本町において</a:t>
          </a:r>
          <a:r>
            <a:rPr kumimoji="1" lang="ja-JP" altLang="en-US" sz="1300">
              <a:solidFill>
                <a:schemeClr val="dk1"/>
              </a:solidFill>
              <a:effectLst/>
              <a:latin typeface="+mn-lt"/>
              <a:ea typeface="+mn-ea"/>
              <a:cs typeface="+mn-cs"/>
            </a:rPr>
            <a:t>は、他団体と共同処理が困難なため、町単独で行わざるを得ない行政サービスがあり、それらの事業を実施にあたり起債を活用ているため、</a:t>
          </a:r>
          <a:r>
            <a:rPr kumimoji="1" lang="ja-JP" altLang="ja-JP" sz="1300">
              <a:solidFill>
                <a:schemeClr val="dk1"/>
              </a:solidFill>
              <a:effectLst/>
              <a:latin typeface="+mn-lt"/>
              <a:ea typeface="+mn-ea"/>
              <a:cs typeface="+mn-cs"/>
            </a:rPr>
            <a:t>類似団体に比べ高い水準が続</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て</a:t>
          </a:r>
          <a:r>
            <a:rPr kumimoji="1" lang="ja-JP" altLang="en-US" sz="1300">
              <a:solidFill>
                <a:schemeClr val="dk1"/>
              </a:solidFill>
              <a:effectLst/>
              <a:latin typeface="+mn-lt"/>
              <a:ea typeface="+mn-ea"/>
              <a:cs typeface="+mn-cs"/>
            </a:rPr>
            <a:t>います</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歳出面では、行財政改革で徹底した歳出抑制を行ったこと、歳入面では、地方交付税が比較的堅調に推移していることや、徴収強化による地方税の確保や財政措置の有利な交付金等の活用により収支の改善</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図</a:t>
          </a:r>
          <a:r>
            <a:rPr kumimoji="1" lang="ja-JP" altLang="en-US" sz="1300">
              <a:solidFill>
                <a:schemeClr val="dk1"/>
              </a:solidFill>
              <a:effectLst/>
              <a:latin typeface="+mn-lt"/>
              <a:ea typeface="+mn-ea"/>
              <a:cs typeface="+mn-cs"/>
            </a:rPr>
            <a:t>られています</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計画的な財政運営に取り組んでま</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ります。</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平成２２年度からは一般会計、特別会計ともに赤字はなく、収支は均衡した状態にあります。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前年度に比べ、黒字額は減少しているものの、全会計とも黒字を確保し、健全な財政運営を行っています。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今後は、大型施設の元金償還が始まることにより公債費の増加が見込まれることから、計画的な事業実施、繰上償還や交付税</a:t>
          </a:r>
          <a:r>
            <a:rPr kumimoji="1" lang="ja-JP" altLang="en-US" sz="1400">
              <a:solidFill>
                <a:schemeClr val="dk1"/>
              </a:solidFill>
              <a:effectLst/>
              <a:latin typeface="+mn-lt"/>
              <a:ea typeface="+mn-ea"/>
              <a:cs typeface="+mn-cs"/>
            </a:rPr>
            <a:t>措置が</a:t>
          </a:r>
          <a:r>
            <a:rPr kumimoji="1" lang="ja-JP" altLang="ja-JP" sz="1400">
              <a:solidFill>
                <a:schemeClr val="dk1"/>
              </a:solidFill>
              <a:effectLst/>
              <a:latin typeface="+mn-lt"/>
              <a:ea typeface="+mn-ea"/>
              <a:cs typeface="+mn-cs"/>
            </a:rPr>
            <a:t>有利な地方債の活用、更なる歳出削減に努めてまります。</a:t>
          </a:r>
          <a:endParaRPr lang="ja-JP" altLang="ja-JP" sz="1400">
            <a:effectLst/>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7203801</v>
      </c>
      <c r="BO4" s="409"/>
      <c r="BP4" s="409"/>
      <c r="BQ4" s="409"/>
      <c r="BR4" s="409"/>
      <c r="BS4" s="409"/>
      <c r="BT4" s="409"/>
      <c r="BU4" s="410"/>
      <c r="BV4" s="408">
        <v>5230296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1.9</v>
      </c>
      <c r="CU4" s="586"/>
      <c r="CV4" s="586"/>
      <c r="CW4" s="586"/>
      <c r="CX4" s="586"/>
      <c r="CY4" s="586"/>
      <c r="CZ4" s="586"/>
      <c r="DA4" s="587"/>
      <c r="DB4" s="585">
        <v>8.9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7156098</v>
      </c>
      <c r="BO5" s="414"/>
      <c r="BP5" s="414"/>
      <c r="BQ5" s="414"/>
      <c r="BR5" s="414"/>
      <c r="BS5" s="414"/>
      <c r="BT5" s="414"/>
      <c r="BU5" s="415"/>
      <c r="BV5" s="413">
        <v>5017357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81.3</v>
      </c>
      <c r="CU5" s="384"/>
      <c r="CV5" s="384"/>
      <c r="CW5" s="384"/>
      <c r="CX5" s="384"/>
      <c r="CY5" s="384"/>
      <c r="CZ5" s="384"/>
      <c r="DA5" s="385"/>
      <c r="DB5" s="383">
        <v>85.9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47703</v>
      </c>
      <c r="BO6" s="414"/>
      <c r="BP6" s="414"/>
      <c r="BQ6" s="414"/>
      <c r="BR6" s="414"/>
      <c r="BS6" s="414"/>
      <c r="BT6" s="414"/>
      <c r="BU6" s="415"/>
      <c r="BV6" s="413">
        <v>212939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85.4</v>
      </c>
      <c r="CU6" s="560"/>
      <c r="CV6" s="560"/>
      <c r="CW6" s="560"/>
      <c r="CX6" s="560"/>
      <c r="CY6" s="560"/>
      <c r="CZ6" s="560"/>
      <c r="DA6" s="561"/>
      <c r="DB6" s="559">
        <v>90.4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94</v>
      </c>
      <c r="BO7" s="414"/>
      <c r="BP7" s="414"/>
      <c r="BQ7" s="414"/>
      <c r="BR7" s="414"/>
      <c r="BS7" s="414"/>
      <c r="BT7" s="414"/>
      <c r="BU7" s="415"/>
      <c r="BV7" s="413">
        <v>12879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2443040</v>
      </c>
      <c r="CU7" s="414"/>
      <c r="CV7" s="414"/>
      <c r="CW7" s="414"/>
      <c r="CX7" s="414"/>
      <c r="CY7" s="414"/>
      <c r="CZ7" s="414"/>
      <c r="DA7" s="415"/>
      <c r="DB7" s="413">
        <v>2238166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47609</v>
      </c>
      <c r="BO8" s="414"/>
      <c r="BP8" s="414"/>
      <c r="BQ8" s="414"/>
      <c r="BR8" s="414"/>
      <c r="BS8" s="414"/>
      <c r="BT8" s="414"/>
      <c r="BU8" s="415"/>
      <c r="BV8" s="413">
        <v>200060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3027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-152451</v>
      </c>
      <c r="BO9" s="414"/>
      <c r="BP9" s="414"/>
      <c r="BQ9" s="414"/>
      <c r="BR9" s="414"/>
      <c r="BS9" s="414"/>
      <c r="BT9" s="414"/>
      <c r="BU9" s="415"/>
      <c r="BV9" s="413">
        <v>33445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20.2</v>
      </c>
      <c r="CU9" s="384"/>
      <c r="CV9" s="384"/>
      <c r="CW9" s="384"/>
      <c r="CX9" s="384"/>
      <c r="CY9" s="384"/>
      <c r="CZ9" s="384"/>
      <c r="DA9" s="385"/>
      <c r="DB9" s="383">
        <v>20.8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3136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101057</v>
      </c>
      <c r="BO10" s="414"/>
      <c r="BP10" s="414"/>
      <c r="BQ10" s="414"/>
      <c r="BR10" s="414"/>
      <c r="BS10" s="414"/>
      <c r="BT10" s="414"/>
      <c r="BU10" s="415"/>
      <c r="BV10" s="413">
        <v>84420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71942</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2974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2965</v>
      </c>
      <c r="S13" s="515"/>
      <c r="T13" s="515"/>
      <c r="U13" s="515"/>
      <c r="V13" s="516"/>
      <c r="W13" s="502" t="s">
        <v>120</v>
      </c>
      <c r="X13" s="426"/>
      <c r="Y13" s="426"/>
      <c r="Z13" s="426"/>
      <c r="AA13" s="426"/>
      <c r="AB13" s="427"/>
      <c r="AC13" s="389">
        <v>265</v>
      </c>
      <c r="AD13" s="390"/>
      <c r="AE13" s="390"/>
      <c r="AF13" s="390"/>
      <c r="AG13" s="391"/>
      <c r="AH13" s="389">
        <v>313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-51394</v>
      </c>
      <c r="BO13" s="414"/>
      <c r="BP13" s="414"/>
      <c r="BQ13" s="414"/>
      <c r="BR13" s="414"/>
      <c r="BS13" s="414"/>
      <c r="BT13" s="414"/>
      <c r="BU13" s="415"/>
      <c r="BV13" s="413">
        <v>189807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v>
      </c>
      <c r="CU13" s="384"/>
      <c r="CV13" s="384"/>
      <c r="CW13" s="384"/>
      <c r="CX13" s="384"/>
      <c r="CY13" s="384"/>
      <c r="CZ13" s="384"/>
      <c r="DA13" s="385"/>
      <c r="DB13" s="383">
        <v>11.2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3046</v>
      </c>
      <c r="S14" s="515"/>
      <c r="T14" s="515"/>
      <c r="U14" s="515"/>
      <c r="V14" s="516"/>
      <c r="W14" s="517"/>
      <c r="X14" s="429"/>
      <c r="Y14" s="429"/>
      <c r="Z14" s="429"/>
      <c r="AA14" s="429"/>
      <c r="AB14" s="430"/>
      <c r="AC14" s="507">
        <v>18.5</v>
      </c>
      <c r="AD14" s="508"/>
      <c r="AE14" s="508"/>
      <c r="AF14" s="508"/>
      <c r="AG14" s="509"/>
      <c r="AH14" s="507">
        <v>20.399999999999999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72.7</v>
      </c>
      <c r="CU14" s="486"/>
      <c r="CV14" s="486"/>
      <c r="CW14" s="486"/>
      <c r="CX14" s="486"/>
      <c r="CY14" s="486"/>
      <c r="CZ14" s="486"/>
      <c r="DA14" s="487"/>
      <c r="DB14" s="518">
        <v>60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3036</v>
      </c>
      <c r="S15" s="515"/>
      <c r="T15" s="515"/>
      <c r="U15" s="515"/>
      <c r="V15" s="516"/>
      <c r="W15" s="502" t="s">
        <v>127</v>
      </c>
      <c r="X15" s="426"/>
      <c r="Y15" s="426"/>
      <c r="Z15" s="426"/>
      <c r="AA15" s="426"/>
      <c r="AB15" s="427"/>
      <c r="AC15" s="389">
        <v>182</v>
      </c>
      <c r="AD15" s="390"/>
      <c r="AE15" s="390"/>
      <c r="AF15" s="390"/>
      <c r="AG15" s="391"/>
      <c r="AH15" s="389">
        <v>195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276877</v>
      </c>
      <c r="BO15" s="409"/>
      <c r="BP15" s="409"/>
      <c r="BQ15" s="409"/>
      <c r="BR15" s="409"/>
      <c r="BS15" s="409"/>
      <c r="BT15" s="409"/>
      <c r="BU15" s="410"/>
      <c r="BV15" s="408">
        <v>263910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12.7</v>
      </c>
      <c r="AD16" s="508"/>
      <c r="AE16" s="508"/>
      <c r="AF16" s="508"/>
      <c r="AG16" s="509"/>
      <c r="AH16" s="507">
        <v>12.7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2259231</v>
      </c>
      <c r="BO16" s="414"/>
      <c r="BP16" s="414"/>
      <c r="BQ16" s="414"/>
      <c r="BR16" s="414"/>
      <c r="BS16" s="414"/>
      <c r="BT16" s="414"/>
      <c r="BU16" s="415"/>
      <c r="BV16" s="413">
        <v>2058388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983</v>
      </c>
      <c r="AD17" s="390"/>
      <c r="AE17" s="390"/>
      <c r="AF17" s="390"/>
      <c r="AG17" s="391"/>
      <c r="AH17" s="389">
        <v>1024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345273</v>
      </c>
      <c r="BO17" s="414"/>
      <c r="BP17" s="414"/>
      <c r="BQ17" s="414"/>
      <c r="BR17" s="414"/>
      <c r="BS17" s="414"/>
      <c r="BT17" s="414"/>
      <c r="BU17" s="415"/>
      <c r="BV17" s="413">
        <v>332587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55.96</v>
      </c>
      <c r="M18" s="478"/>
      <c r="N18" s="478"/>
      <c r="O18" s="478"/>
      <c r="P18" s="478"/>
      <c r="Q18" s="478"/>
      <c r="R18" s="479"/>
      <c r="S18" s="479"/>
      <c r="T18" s="479"/>
      <c r="U18" s="479"/>
      <c r="V18" s="480"/>
      <c r="W18" s="494"/>
      <c r="X18" s="495"/>
      <c r="Y18" s="495"/>
      <c r="Z18" s="495"/>
      <c r="AA18" s="495"/>
      <c r="AB18" s="503"/>
      <c r="AC18" s="377">
        <v>68.7</v>
      </c>
      <c r="AD18" s="378"/>
      <c r="AE18" s="378"/>
      <c r="AF18" s="378"/>
      <c r="AG18" s="481"/>
      <c r="AH18" s="377">
        <v>66.8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1996020</v>
      </c>
      <c r="BO18" s="414"/>
      <c r="BP18" s="414"/>
      <c r="BQ18" s="414"/>
      <c r="BR18" s="414"/>
      <c r="BS18" s="414"/>
      <c r="BT18" s="414"/>
      <c r="BU18" s="415"/>
      <c r="BV18" s="413">
        <v>1922666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3095093</v>
      </c>
      <c r="BO19" s="414"/>
      <c r="BP19" s="414"/>
      <c r="BQ19" s="414"/>
      <c r="BR19" s="414"/>
      <c r="BS19" s="414"/>
      <c r="BT19" s="414"/>
      <c r="BU19" s="415"/>
      <c r="BV19" s="413">
        <v>2891756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1499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9155246</v>
      </c>
      <c r="BO23" s="414"/>
      <c r="BP23" s="414"/>
      <c r="BQ23" s="414"/>
      <c r="BR23" s="414"/>
      <c r="BS23" s="414"/>
      <c r="BT23" s="414"/>
      <c r="BU23" s="415"/>
      <c r="BV23" s="413">
        <v>7118295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6900</v>
      </c>
      <c r="R24" s="390"/>
      <c r="S24" s="390"/>
      <c r="T24" s="390"/>
      <c r="U24" s="390"/>
      <c r="V24" s="391"/>
      <c r="W24" s="455"/>
      <c r="X24" s="446"/>
      <c r="Y24" s="447"/>
      <c r="Z24" s="386" t="s">
        <v>151</v>
      </c>
      <c r="AA24" s="387"/>
      <c r="AB24" s="387"/>
      <c r="AC24" s="387"/>
      <c r="AD24" s="387"/>
      <c r="AE24" s="387"/>
      <c r="AF24" s="387"/>
      <c r="AG24" s="388"/>
      <c r="AH24" s="389">
        <v>62</v>
      </c>
      <c r="AI24" s="390"/>
      <c r="AJ24" s="390"/>
      <c r="AK24" s="390"/>
      <c r="AL24" s="391"/>
      <c r="AM24" s="389">
        <v>166036</v>
      </c>
      <c r="AN24" s="390"/>
      <c r="AO24" s="390"/>
      <c r="AP24" s="390"/>
      <c r="AQ24" s="390"/>
      <c r="AR24" s="391"/>
      <c r="AS24" s="389">
        <v>2678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8775768</v>
      </c>
      <c r="BO24" s="414"/>
      <c r="BP24" s="414"/>
      <c r="BQ24" s="414"/>
      <c r="BR24" s="414"/>
      <c r="BS24" s="414"/>
      <c r="BT24" s="414"/>
      <c r="BU24" s="415"/>
      <c r="BV24" s="413">
        <v>6700943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5870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550092</v>
      </c>
      <c r="BO25" s="409"/>
      <c r="BP25" s="409"/>
      <c r="BQ25" s="409"/>
      <c r="BR25" s="409"/>
      <c r="BS25" s="409"/>
      <c r="BT25" s="409"/>
      <c r="BU25" s="410"/>
      <c r="BV25" s="408">
        <v>2109675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5330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2490</v>
      </c>
      <c r="R27" s="390"/>
      <c r="S27" s="390"/>
      <c r="T27" s="390"/>
      <c r="U27" s="390"/>
      <c r="V27" s="391"/>
      <c r="W27" s="455"/>
      <c r="X27" s="446"/>
      <c r="Y27" s="447"/>
      <c r="Z27" s="386" t="s">
        <v>161</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2070</v>
      </c>
      <c r="R28" s="390"/>
      <c r="S28" s="390"/>
      <c r="T28" s="390"/>
      <c r="U28" s="390"/>
      <c r="V28" s="391"/>
      <c r="W28" s="455"/>
      <c r="X28" s="446"/>
      <c r="Y28" s="447"/>
      <c r="Z28" s="386" t="s">
        <v>164</v>
      </c>
      <c r="AA28" s="387"/>
      <c r="AB28" s="387"/>
      <c r="AC28" s="387"/>
      <c r="AD28" s="387"/>
      <c r="AE28" s="387"/>
      <c r="AF28" s="387"/>
      <c r="AG28" s="388"/>
      <c r="AH28" s="389">
        <v>5</v>
      </c>
      <c r="AI28" s="390"/>
      <c r="AJ28" s="390"/>
      <c r="AK28" s="390"/>
      <c r="AL28" s="391"/>
      <c r="AM28" s="389">
        <v>8215</v>
      </c>
      <c r="AN28" s="390"/>
      <c r="AO28" s="390"/>
      <c r="AP28" s="390"/>
      <c r="AQ28" s="390"/>
      <c r="AR28" s="391"/>
      <c r="AS28" s="389">
        <v>1643</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993704</v>
      </c>
      <c r="BO28" s="409"/>
      <c r="BP28" s="409"/>
      <c r="BQ28" s="409"/>
      <c r="BR28" s="409"/>
      <c r="BS28" s="409"/>
      <c r="BT28" s="409"/>
      <c r="BU28" s="410"/>
      <c r="BV28" s="408">
        <v>892647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1730</v>
      </c>
      <c r="R29" s="390"/>
      <c r="S29" s="390"/>
      <c r="T29" s="390"/>
      <c r="U29" s="390"/>
      <c r="V29" s="391"/>
      <c r="W29" s="456"/>
      <c r="X29" s="457"/>
      <c r="Y29" s="458"/>
      <c r="Z29" s="386" t="s">
        <v>168</v>
      </c>
      <c r="AA29" s="387"/>
      <c r="AB29" s="387"/>
      <c r="AC29" s="387"/>
      <c r="AD29" s="387"/>
      <c r="AE29" s="387"/>
      <c r="AF29" s="387"/>
      <c r="AG29" s="388"/>
      <c r="AH29" s="389">
        <v>67</v>
      </c>
      <c r="AI29" s="390"/>
      <c r="AJ29" s="390"/>
      <c r="AK29" s="390"/>
      <c r="AL29" s="391"/>
      <c r="AM29" s="389">
        <v>174251</v>
      </c>
      <c r="AN29" s="390"/>
      <c r="AO29" s="390"/>
      <c r="AP29" s="390"/>
      <c r="AQ29" s="390"/>
      <c r="AR29" s="391"/>
      <c r="AS29" s="389">
        <v>2601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727914</v>
      </c>
      <c r="BO29" s="414"/>
      <c r="BP29" s="414"/>
      <c r="BQ29" s="414"/>
      <c r="BR29" s="414"/>
      <c r="BS29" s="414"/>
      <c r="BT29" s="414"/>
      <c r="BU29" s="415"/>
      <c r="BV29" s="413">
        <v>652802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355924</v>
      </c>
      <c r="BO30" s="417"/>
      <c r="BP30" s="417"/>
      <c r="BQ30" s="417"/>
      <c r="BR30" s="417"/>
      <c r="BS30" s="417"/>
      <c r="BT30" s="417"/>
      <c r="BU30" s="418"/>
      <c r="BV30" s="416">
        <v>202205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特別会計国民健康保険事業</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特別会計簡易水道事業</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隠岐広域連合（普通会計）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特別会計へき地三度出張診療所</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特別会計後期高齢者医療保険事業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特別会計下水道事業</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隠岐広域連合（介護会計）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特別会計浦郷診療所</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隠岐広域連合（隠岐病院会計）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隠岐広域連合（島前病院会計）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島前町村組合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島根県市町村総合事務組合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島根県後期高齢者医療広域連合（普通会計）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島根県後期高齢者医療広域連合（後期高齢会計）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v>7.49</v>
      </c>
      <c r="G34" s="33">
        <v>8.57</v>
      </c>
      <c r="H34" s="33">
        <v>7.46</v>
      </c>
      <c r="I34" s="33">
        <v>8.93</v>
      </c>
      <c r="J34" s="34">
        <v>1.94</v>
      </c>
      <c r="K34" s="22"/>
      <c r="L34" s="22"/>
      <c r="M34" s="22"/>
      <c r="N34" s="22"/>
      <c r="O34" s="22"/>
      <c r="P34" s="22"/>
    </row>
    <row r="35" spans="1:16" ht="39" customHeight="1">
      <c r="A35" s="22"/>
      <c r="B35" s="35"/>
      <c r="C35" s="1175" t="s">
        <v>533</v>
      </c>
      <c r="D35" s="1176"/>
      <c r="E35" s="1177"/>
      <c r="F35" s="36">
        <v>0.03</v>
      </c>
      <c r="G35" s="37">
        <v>0.03</v>
      </c>
      <c r="H35" s="37">
        <v>0.03</v>
      </c>
      <c r="I35" s="37">
        <v>0.03</v>
      </c>
      <c r="J35" s="38">
        <v>0.03</v>
      </c>
      <c r="K35" s="22"/>
      <c r="L35" s="22"/>
      <c r="M35" s="22"/>
      <c r="N35" s="22"/>
      <c r="O35" s="22"/>
      <c r="P35" s="22"/>
    </row>
    <row r="36" spans="1:16" ht="39" customHeight="1">
      <c r="A36" s="22"/>
      <c r="B36" s="35"/>
      <c r="C36" s="1175" t="s">
        <v>534</v>
      </c>
      <c r="D36" s="1176"/>
      <c r="E36" s="1177"/>
      <c r="F36" s="36">
        <v>0.01</v>
      </c>
      <c r="G36" s="37">
        <v>0.11</v>
      </c>
      <c r="H36" s="37">
        <v>0.64</v>
      </c>
      <c r="I36" s="37">
        <v>0.76</v>
      </c>
      <c r="J36" s="38">
        <v>0.02</v>
      </c>
      <c r="K36" s="22"/>
      <c r="L36" s="22"/>
      <c r="M36" s="22"/>
      <c r="N36" s="22"/>
      <c r="O36" s="22"/>
      <c r="P36" s="22"/>
    </row>
    <row r="37" spans="1:16" ht="39" customHeight="1">
      <c r="A37" s="22"/>
      <c r="B37" s="35"/>
      <c r="C37" s="1175" t="s">
        <v>535</v>
      </c>
      <c r="D37" s="1176"/>
      <c r="E37" s="1177"/>
      <c r="F37" s="36">
        <v>0</v>
      </c>
      <c r="G37" s="37">
        <v>0</v>
      </c>
      <c r="H37" s="37">
        <v>0.01</v>
      </c>
      <c r="I37" s="37">
        <v>0.02</v>
      </c>
      <c r="J37" s="38">
        <v>0.02</v>
      </c>
      <c r="K37" s="22"/>
      <c r="L37" s="22"/>
      <c r="M37" s="22"/>
      <c r="N37" s="22"/>
      <c r="O37" s="22"/>
      <c r="P37" s="22"/>
    </row>
    <row r="38" spans="1:16" ht="39" customHeight="1">
      <c r="A38" s="22"/>
      <c r="B38" s="35"/>
      <c r="C38" s="1175" t="s">
        <v>536</v>
      </c>
      <c r="D38" s="1176"/>
      <c r="E38" s="1177"/>
      <c r="F38" s="36">
        <v>0.01</v>
      </c>
      <c r="G38" s="37">
        <v>0.01</v>
      </c>
      <c r="H38" s="37">
        <v>0</v>
      </c>
      <c r="I38" s="37">
        <v>0</v>
      </c>
      <c r="J38" s="38">
        <v>0.01</v>
      </c>
      <c r="K38" s="22"/>
      <c r="L38" s="22"/>
      <c r="M38" s="22"/>
      <c r="N38" s="22"/>
      <c r="O38" s="22"/>
      <c r="P38" s="22"/>
    </row>
    <row r="39" spans="1:16" ht="39" customHeight="1">
      <c r="A39" s="22"/>
      <c r="B39" s="35"/>
      <c r="C39" s="1175" t="s">
        <v>537</v>
      </c>
      <c r="D39" s="1176"/>
      <c r="E39" s="1177"/>
      <c r="F39" s="36">
        <v>0.25</v>
      </c>
      <c r="G39" s="37">
        <v>0.05</v>
      </c>
      <c r="H39" s="37">
        <v>0</v>
      </c>
      <c r="I39" s="37">
        <v>0</v>
      </c>
      <c r="J39" s="38">
        <v>0</v>
      </c>
      <c r="K39" s="22"/>
      <c r="L39" s="22"/>
      <c r="M39" s="22"/>
      <c r="N39" s="22"/>
      <c r="O39" s="22"/>
      <c r="P39" s="22"/>
    </row>
    <row r="40" spans="1:16" ht="39" customHeight="1">
      <c r="A40" s="22"/>
      <c r="B40" s="35"/>
      <c r="C40" s="1175" t="s">
        <v>538</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638</v>
      </c>
      <c r="L45" s="60">
        <v>599</v>
      </c>
      <c r="M45" s="60">
        <v>627</v>
      </c>
      <c r="N45" s="60">
        <v>604</v>
      </c>
      <c r="O45" s="61">
        <v>701</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123</v>
      </c>
      <c r="L48" s="64">
        <v>144</v>
      </c>
      <c r="M48" s="64">
        <v>143</v>
      </c>
      <c r="N48" s="64">
        <v>151</v>
      </c>
      <c r="O48" s="65">
        <v>167</v>
      </c>
      <c r="P48" s="48"/>
      <c r="Q48" s="48"/>
      <c r="R48" s="48"/>
      <c r="S48" s="48"/>
      <c r="T48" s="48"/>
      <c r="U48" s="48"/>
    </row>
    <row r="49" spans="1:21" ht="30.75" customHeight="1">
      <c r="A49" s="48"/>
      <c r="B49" s="1193"/>
      <c r="C49" s="1194"/>
      <c r="D49" s="62"/>
      <c r="E49" s="1185" t="s">
        <v>15</v>
      </c>
      <c r="F49" s="1185"/>
      <c r="G49" s="1185"/>
      <c r="H49" s="1185"/>
      <c r="I49" s="1185"/>
      <c r="J49" s="1186"/>
      <c r="K49" s="63">
        <v>12</v>
      </c>
      <c r="L49" s="64">
        <v>15</v>
      </c>
      <c r="M49" s="64">
        <v>20</v>
      </c>
      <c r="N49" s="64">
        <v>18</v>
      </c>
      <c r="O49" s="65">
        <v>19</v>
      </c>
      <c r="P49" s="48"/>
      <c r="Q49" s="48"/>
      <c r="R49" s="48"/>
      <c r="S49" s="48"/>
      <c r="T49" s="48"/>
      <c r="U49" s="48"/>
    </row>
    <row r="50" spans="1:21" ht="30.75" customHeight="1">
      <c r="A50" s="48"/>
      <c r="B50" s="1193"/>
      <c r="C50" s="1194"/>
      <c r="D50" s="62"/>
      <c r="E50" s="1185" t="s">
        <v>16</v>
      </c>
      <c r="F50" s="1185"/>
      <c r="G50" s="1185"/>
      <c r="H50" s="1185"/>
      <c r="I50" s="1185"/>
      <c r="J50" s="1186"/>
      <c r="K50" s="63">
        <v>0</v>
      </c>
      <c r="L50" s="64">
        <v>0</v>
      </c>
      <c r="M50" s="64">
        <v>0</v>
      </c>
      <c r="N50" s="64">
        <v>0</v>
      </c>
      <c r="O50" s="65" t="s">
        <v>486</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v>1</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558</v>
      </c>
      <c r="L52" s="64">
        <v>569</v>
      </c>
      <c r="M52" s="64">
        <v>573</v>
      </c>
      <c r="N52" s="64">
        <v>598</v>
      </c>
      <c r="O52" s="65">
        <v>699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215</v>
      </c>
      <c r="L53" s="69">
        <v>189</v>
      </c>
      <c r="M53" s="69">
        <v>218</v>
      </c>
      <c r="N53" s="69">
        <v>175</v>
      </c>
      <c r="O53" s="70">
        <v>188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11" t="s">
        <v>23</v>
      </c>
      <c r="C41" s="1212"/>
      <c r="D41" s="81"/>
      <c r="E41" s="1213" t="s">
        <v>24</v>
      </c>
      <c r="F41" s="1213"/>
      <c r="G41" s="1213"/>
      <c r="H41" s="1214"/>
      <c r="I41" s="82">
        <v>5325</v>
      </c>
      <c r="J41" s="83">
        <v>6374</v>
      </c>
      <c r="K41" s="83">
        <v>6714</v>
      </c>
      <c r="L41" s="83">
        <v>7118</v>
      </c>
      <c r="M41" s="84">
        <v>9155</v>
      </c>
    </row>
    <row r="42" spans="2:13" ht="27.75" customHeight="1">
      <c r="B42" s="1201"/>
      <c r="C42" s="1202"/>
      <c r="D42" s="85"/>
      <c r="E42" s="1205" t="s">
        <v>25</v>
      </c>
      <c r="F42" s="1205"/>
      <c r="G42" s="1205"/>
      <c r="H42" s="1206"/>
      <c r="I42" s="86" t="s">
        <v>486</v>
      </c>
      <c r="J42" s="87" t="s">
        <v>486</v>
      </c>
      <c r="K42" s="87" t="s">
        <v>486</v>
      </c>
      <c r="L42" s="87" t="s">
        <v>486</v>
      </c>
      <c r="M42" s="88" t="s">
        <v>486</v>
      </c>
    </row>
    <row r="43" spans="2:13" ht="27.75" customHeight="1">
      <c r="B43" s="1201"/>
      <c r="C43" s="1202"/>
      <c r="D43" s="85"/>
      <c r="E43" s="1205" t="s">
        <v>26</v>
      </c>
      <c r="F43" s="1205"/>
      <c r="G43" s="1205"/>
      <c r="H43" s="1206"/>
      <c r="I43" s="86">
        <v>1883</v>
      </c>
      <c r="J43" s="87">
        <v>1816</v>
      </c>
      <c r="K43" s="87">
        <v>1746</v>
      </c>
      <c r="L43" s="87">
        <v>1725</v>
      </c>
      <c r="M43" s="88">
        <v>1680</v>
      </c>
    </row>
    <row r="44" spans="2:13" ht="27.75" customHeight="1">
      <c r="B44" s="1201"/>
      <c r="C44" s="1202"/>
      <c r="D44" s="85"/>
      <c r="E44" s="1205" t="s">
        <v>27</v>
      </c>
      <c r="F44" s="1205"/>
      <c r="G44" s="1205"/>
      <c r="H44" s="1206"/>
      <c r="I44" s="86">
        <v>276</v>
      </c>
      <c r="J44" s="87">
        <v>283</v>
      </c>
      <c r="K44" s="87">
        <v>255</v>
      </c>
      <c r="L44" s="87">
        <v>252</v>
      </c>
      <c r="M44" s="88">
        <v>241</v>
      </c>
    </row>
    <row r="45" spans="2:13" ht="27.75" customHeight="1">
      <c r="B45" s="1201"/>
      <c r="C45" s="1202"/>
      <c r="D45" s="85"/>
      <c r="E45" s="1205" t="s">
        <v>28</v>
      </c>
      <c r="F45" s="1205"/>
      <c r="G45" s="1205"/>
      <c r="H45" s="1206"/>
      <c r="I45" s="86">
        <v>807</v>
      </c>
      <c r="J45" s="87">
        <v>785</v>
      </c>
      <c r="K45" s="87">
        <v>775</v>
      </c>
      <c r="L45" s="87">
        <v>744</v>
      </c>
      <c r="M45" s="88">
        <v>710</v>
      </c>
    </row>
    <row r="46" spans="2:13" ht="27.75" customHeight="1">
      <c r="B46" s="1201"/>
      <c r="C46" s="1202"/>
      <c r="D46" s="85"/>
      <c r="E46" s="1205" t="s">
        <v>29</v>
      </c>
      <c r="F46" s="1205"/>
      <c r="G46" s="1205"/>
      <c r="H46" s="1206"/>
      <c r="I46" s="86" t="s">
        <v>486</v>
      </c>
      <c r="J46" s="87" t="s">
        <v>486</v>
      </c>
      <c r="K46" s="87" t="s">
        <v>486</v>
      </c>
      <c r="L46" s="87" t="s">
        <v>486</v>
      </c>
      <c r="M46" s="88" t="s">
        <v>486</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1192</v>
      </c>
      <c r="J49" s="87">
        <v>1421</v>
      </c>
      <c r="K49" s="87">
        <v>1606</v>
      </c>
      <c r="L49" s="87">
        <v>1796</v>
      </c>
      <c r="M49" s="88">
        <v>2125</v>
      </c>
    </row>
    <row r="50" spans="2:13" ht="27.75" customHeight="1">
      <c r="B50" s="1201"/>
      <c r="C50" s="1202"/>
      <c r="D50" s="85"/>
      <c r="E50" s="1205" t="s">
        <v>34</v>
      </c>
      <c r="F50" s="1205"/>
      <c r="G50" s="1205"/>
      <c r="H50" s="1206"/>
      <c r="I50" s="86">
        <v>554</v>
      </c>
      <c r="J50" s="87">
        <v>576</v>
      </c>
      <c r="K50" s="87">
        <v>562</v>
      </c>
      <c r="L50" s="87">
        <v>498</v>
      </c>
      <c r="M50" s="88">
        <v>453</v>
      </c>
    </row>
    <row r="51" spans="2:13" ht="27.75" customHeight="1">
      <c r="B51" s="1203"/>
      <c r="C51" s="1204"/>
      <c r="D51" s="85"/>
      <c r="E51" s="1205" t="s">
        <v>35</v>
      </c>
      <c r="F51" s="1205"/>
      <c r="G51" s="1205"/>
      <c r="H51" s="1206"/>
      <c r="I51" s="86">
        <v>4896</v>
      </c>
      <c r="J51" s="87">
        <v>5789</v>
      </c>
      <c r="K51" s="87">
        <v>5942</v>
      </c>
      <c r="L51" s="87">
        <v>6514</v>
      </c>
      <c r="M51" s="88">
        <v>7883</v>
      </c>
    </row>
    <row r="52" spans="2:13" ht="27.75" customHeight="1" thickBot="1">
      <c r="B52" s="1207" t="s">
        <v>36</v>
      </c>
      <c r="C52" s="1208"/>
      <c r="D52" s="90"/>
      <c r="E52" s="1209" t="s">
        <v>37</v>
      </c>
      <c r="F52" s="1209"/>
      <c r="G52" s="1209"/>
      <c r="H52" s="1210"/>
      <c r="I52" s="91">
        <v>1650</v>
      </c>
      <c r="J52" s="92">
        <v>1472</v>
      </c>
      <c r="K52" s="92">
        <v>1381</v>
      </c>
      <c r="L52" s="92">
        <v>1030</v>
      </c>
      <c r="M52" s="93">
        <v>1326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559</v>
      </c>
      <c r="H55" s="1241"/>
      <c r="I55" s="1237" t="s">
        <v>557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556</v>
      </c>
      <c r="H73" s="1228"/>
      <c r="I73" s="1233" t="s">
        <v>557</v>
      </c>
      <c r="J73" s="1233"/>
      <c r="K73" s="1248">
        <v>94.4</v>
      </c>
      <c r="L73" s="1248">
        <v>85.5</v>
      </c>
      <c r="M73" s="1236">
        <v>79.7</v>
      </c>
      <c r="N73" s="1236">
        <v>60</v>
      </c>
      <c r="O73" s="1236">
        <v>72.7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14.6</v>
      </c>
      <c r="L75" s="1249">
        <v>12.5</v>
      </c>
      <c r="M75" s="1249">
        <v>11.9</v>
      </c>
      <c r="N75" s="1249">
        <v>11.2</v>
      </c>
      <c r="O75" s="1249">
        <v>11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559</v>
      </c>
      <c r="H77" s="1241"/>
      <c r="I77" s="1237" t="s">
        <v>557</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562</v>
      </c>
      <c r="J79" s="1246"/>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190134</v>
      </c>
      <c r="E3" s="116"/>
      <c r="F3" s="117">
        <v>203567</v>
      </c>
      <c r="G3" s="118"/>
      <c r="H3" s="119"/>
    </row>
    <row r="4" spans="1:8">
      <c r="A4" s="120"/>
      <c r="B4" s="121"/>
      <c r="C4" s="122"/>
      <c r="D4" s="123">
        <v>65633</v>
      </c>
      <c r="E4" s="124"/>
      <c r="F4" s="125">
        <v>121137</v>
      </c>
      <c r="G4" s="126"/>
      <c r="H4" s="127"/>
    </row>
    <row r="5" spans="1:8">
      <c r="A5" s="108" t="s">
        <v>520</v>
      </c>
      <c r="B5" s="113"/>
      <c r="C5" s="114"/>
      <c r="D5" s="115">
        <v>598629</v>
      </c>
      <c r="E5" s="116"/>
      <c r="F5" s="117">
        <v>185018</v>
      </c>
      <c r="G5" s="118"/>
      <c r="H5" s="119"/>
    </row>
    <row r="6" spans="1:8">
      <c r="A6" s="120"/>
      <c r="B6" s="121"/>
      <c r="C6" s="122"/>
      <c r="D6" s="123">
        <v>73508</v>
      </c>
      <c r="E6" s="124"/>
      <c r="F6" s="125">
        <v>95064</v>
      </c>
      <c r="G6" s="126"/>
      <c r="H6" s="127"/>
    </row>
    <row r="7" spans="1:8">
      <c r="A7" s="108" t="s">
        <v>521</v>
      </c>
      <c r="B7" s="113"/>
      <c r="C7" s="114"/>
      <c r="D7" s="115">
        <v>396969</v>
      </c>
      <c r="E7" s="116"/>
      <c r="F7" s="117">
        <v>238802</v>
      </c>
      <c r="G7" s="118"/>
      <c r="H7" s="119"/>
    </row>
    <row r="8" spans="1:8">
      <c r="A8" s="120"/>
      <c r="B8" s="121"/>
      <c r="C8" s="122"/>
      <c r="D8" s="123">
        <v>40113</v>
      </c>
      <c r="E8" s="124"/>
      <c r="F8" s="125">
        <v>128562</v>
      </c>
      <c r="G8" s="126"/>
      <c r="H8" s="127"/>
    </row>
    <row r="9" spans="1:8">
      <c r="A9" s="108" t="s">
        <v>522</v>
      </c>
      <c r="B9" s="113"/>
      <c r="C9" s="114"/>
      <c r="D9" s="115">
        <v>475679</v>
      </c>
      <c r="E9" s="116"/>
      <c r="F9" s="117">
        <v>288550</v>
      </c>
      <c r="G9" s="118"/>
      <c r="H9" s="119"/>
    </row>
    <row r="10" spans="1:8">
      <c r="A10" s="120"/>
      <c r="B10" s="121"/>
      <c r="C10" s="122"/>
      <c r="D10" s="123">
        <v>43769</v>
      </c>
      <c r="E10" s="124"/>
      <c r="F10" s="125">
        <v>141525</v>
      </c>
      <c r="G10" s="126"/>
      <c r="H10" s="127"/>
    </row>
    <row r="11" spans="1:8">
      <c r="A11" s="108" t="s">
        <v>523</v>
      </c>
      <c r="B11" s="113"/>
      <c r="C11" s="114"/>
      <c r="D11" s="115">
        <v>1108701</v>
      </c>
      <c r="E11" s="116"/>
      <c r="F11" s="117">
        <v>287914</v>
      </c>
      <c r="G11" s="118"/>
      <c r="H11" s="119"/>
    </row>
    <row r="12" spans="1:8">
      <c r="A12" s="120"/>
      <c r="B12" s="121"/>
      <c r="C12" s="128"/>
      <c r="D12" s="123">
        <v>265053</v>
      </c>
      <c r="E12" s="124"/>
      <c r="F12" s="125">
        <v>146531</v>
      </c>
      <c r="G12" s="126"/>
      <c r="H12" s="127"/>
    </row>
    <row r="13" spans="1:8">
      <c r="A13" s="108"/>
      <c r="B13" s="113"/>
      <c r="C13" s="129"/>
      <c r="D13" s="130">
        <v>554022</v>
      </c>
      <c r="E13" s="131"/>
      <c r="F13" s="132">
        <v>240770</v>
      </c>
      <c r="G13" s="133"/>
      <c r="H13" s="119"/>
    </row>
    <row r="14" spans="1:8">
      <c r="A14" s="120"/>
      <c r="B14" s="121"/>
      <c r="C14" s="122"/>
      <c r="D14" s="123">
        <v>97615</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7.51</v>
      </c>
      <c r="C19" s="134">
        <f>ROUND(VALUE(SUBSTITUTE(実質収支比率等に係る経年分析!G$48,"▲","-")),2)</f>
        <v>8.58</v>
      </c>
      <c r="D19" s="134">
        <f>ROUND(VALUE(SUBSTITUTE(実質収支比率等に係る経年分析!H$48,"▲","-")),2)</f>
        <v>7.47</v>
      </c>
      <c r="E19" s="134">
        <f>ROUND(VALUE(SUBSTITUTE(実質収支比率等に係る経年分析!I$48,"▲","-")),2)</f>
        <v>8.94</v>
      </c>
      <c r="F19" s="134">
        <f>ROUND(VALUE(SUBSTITUTE(実質収支比率等に係る経年分析!J$48,"▲","-")),2)</f>
        <v>1.95</v>
      </c>
    </row>
    <row r="20" spans="1:11">
      <c r="A20" s="134" t="s">
        <v>42</v>
      </c>
      <c r="B20" s="134">
        <f>ROUND(VALUE(SUBSTITUTE(実質収支比率等に係る経年分析!F$47,"▲","-")),2)</f>
        <v>28.22</v>
      </c>
      <c r="C20" s="134">
        <f>ROUND(VALUE(SUBSTITUTE(実質収支比率等に係る経年分析!G$47,"▲","-")),2)</f>
        <v>32.19</v>
      </c>
      <c r="D20" s="134">
        <f>ROUND(VALUE(SUBSTITUTE(実質収支比率等に係る経年分析!H$47,"▲","-")),2)</f>
        <v>36.229999999999997</v>
      </c>
      <c r="E20" s="134">
        <f>ROUND(VALUE(SUBSTITUTE(実質収支比率等に係る経年分析!I$47,"▲","-")),2)</f>
        <v>39.880000000000003</v>
      </c>
      <c r="F20" s="134">
        <f>ROUND(VALUE(SUBSTITUTE(実質収支比率等に係る経年分析!J$47,"▲","-")),2)</f>
        <v>40.67</v>
      </c>
    </row>
    <row r="21" spans="1:11">
      <c r="A21" s="134" t="s">
        <v>43</v>
      </c>
      <c r="B21" s="134">
        <f>IF(ISNUMBER(VALUE(SUBSTITUTE(実質収支比率等に係る経年分析!F$49,"▲","-"))),ROUND(VALUE(SUBSTITUTE(実質収支比率等に係る経年分析!F$49,"▲","-")),2),NA())</f>
        <v>7.69</v>
      </c>
      <c r="C21" s="134">
        <f>IF(ISNUMBER(VALUE(SUBSTITUTE(実質収支比率等に係る経年分析!G$49,"▲","-"))),ROUND(VALUE(SUBSTITUTE(実質収支比率等に係る経年分析!G$49,"▲","-")),2),NA())</f>
        <v>7.71</v>
      </c>
      <c r="D21" s="134">
        <f>IF(ISNUMBER(VALUE(SUBSTITUTE(実質収支比率等に係る経年分析!H$49,"▲","-"))),ROUND(VALUE(SUBSTITUTE(実質収支比率等に係る経年分析!H$49,"▲","-")),2),NA())</f>
        <v>8.59</v>
      </c>
      <c r="E21" s="134">
        <f>IF(ISNUMBER(VALUE(SUBSTITUTE(実質収支比率等に係る経年分析!I$49,"▲","-"))),ROUND(VALUE(SUBSTITUTE(実質収支比率等に係る経年分析!I$49,"▲","-")),2),NA())</f>
        <v>8.48</v>
      </c>
      <c r="F21" s="134">
        <f>IF(ISNUMBER(VALUE(SUBSTITUTE(実質収支比率等に係る経年分析!J$49,"▲","-"))),ROUND(VALUE(SUBSTITUTE(実質収支比率等に係る経年分析!J$49,"▲","-")),2),NA())</f>
        <v>-2.1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特別会計へき地三度出張診療所</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特別会計浦郷診療所</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特別会計簡易水道事業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特別会計後期高齢者医療保険事業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特別会計国民健康保険事業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特別会計下水道事業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558</v>
      </c>
      <c r="E42" s="136"/>
      <c r="F42" s="136"/>
      <c r="G42" s="136">
        <f>'実質公債費比率（分子）の構造'!L$52</f>
        <v>569</v>
      </c>
      <c r="H42" s="136"/>
      <c r="I42" s="136"/>
      <c r="J42" s="136">
        <f>'実質公債費比率（分子）の構造'!M$52</f>
        <v>573</v>
      </c>
      <c r="K42" s="136"/>
      <c r="L42" s="136"/>
      <c r="M42" s="136">
        <f>'実質公債費比率（分子）の構造'!N$52</f>
        <v>598</v>
      </c>
      <c r="N42" s="136"/>
      <c r="O42" s="136"/>
      <c r="P42" s="136">
        <f>'実質公債費比率（分子）の構造'!O$52</f>
        <v>699</v>
      </c>
    </row>
    <row r="43" spans="1:16">
      <c r="A43" s="136" t="s">
        <v>51</v>
      </c>
      <c r="B43" s="136" t="str">
        <f>'実質公債費比率（分子）の構造'!K$51</f>
        <v>-</v>
      </c>
      <c r="C43" s="136"/>
      <c r="D43" s="136"/>
      <c r="E43" s="136" t="str">
        <f>'実質公債費比率（分子）の構造'!L$51</f>
        <v>-</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53</v>
      </c>
      <c r="B45" s="136">
        <f>'実質公債費比率（分子）の構造'!K$49</f>
        <v>12</v>
      </c>
      <c r="C45" s="136"/>
      <c r="D45" s="136"/>
      <c r="E45" s="136">
        <f>'実質公債費比率（分子）の構造'!L$49</f>
        <v>15</v>
      </c>
      <c r="F45" s="136"/>
      <c r="G45" s="136"/>
      <c r="H45" s="136">
        <f>'実質公債費比率（分子）の構造'!M$49</f>
        <v>20</v>
      </c>
      <c r="I45" s="136"/>
      <c r="J45" s="136"/>
      <c r="K45" s="136">
        <f>'実質公債費比率（分子）の構造'!N$49</f>
        <v>18</v>
      </c>
      <c r="L45" s="136"/>
      <c r="M45" s="136"/>
      <c r="N45" s="136">
        <f>'実質公債費比率（分子）の構造'!O$49</f>
        <v>19</v>
      </c>
      <c r="O45" s="136"/>
      <c r="P45" s="136"/>
    </row>
    <row r="46" spans="1:16">
      <c r="A46" s="136" t="s">
        <v>54</v>
      </c>
      <c r="B46" s="136">
        <f>'実質公債費比率（分子）の構造'!K$48</f>
        <v>123</v>
      </c>
      <c r="C46" s="136"/>
      <c r="D46" s="136"/>
      <c r="E46" s="136">
        <f>'実質公債費比率（分子）の構造'!L$48</f>
        <v>144</v>
      </c>
      <c r="F46" s="136"/>
      <c r="G46" s="136"/>
      <c r="H46" s="136">
        <f>'実質公債費比率（分子）の構造'!M$48</f>
        <v>143</v>
      </c>
      <c r="I46" s="136"/>
      <c r="J46" s="136"/>
      <c r="K46" s="136">
        <f>'実質公債費比率（分子）の構造'!N$48</f>
        <v>151</v>
      </c>
      <c r="L46" s="136"/>
      <c r="M46" s="136"/>
      <c r="N46" s="136">
        <f>'実質公債費比率（分子）の構造'!O$48</f>
        <v>167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638</v>
      </c>
      <c r="C49" s="136"/>
      <c r="D49" s="136"/>
      <c r="E49" s="136">
        <f>'実質公債費比率（分子）の構造'!L$45</f>
        <v>599</v>
      </c>
      <c r="F49" s="136"/>
      <c r="G49" s="136"/>
      <c r="H49" s="136">
        <f>'実質公債費比率（分子）の構造'!M$45</f>
        <v>627</v>
      </c>
      <c r="I49" s="136"/>
      <c r="J49" s="136"/>
      <c r="K49" s="136">
        <f>'実質公債費比率（分子）の構造'!N$45</f>
        <v>604</v>
      </c>
      <c r="L49" s="136"/>
      <c r="M49" s="136"/>
      <c r="N49" s="136">
        <f>'実質公債費比率（分子）の構造'!O$45</f>
        <v>701</v>
      </c>
      <c r="O49" s="136"/>
      <c r="P49" s="136"/>
    </row>
    <row r="50" spans="1:16">
      <c r="A50" s="136" t="s">
        <v>58</v>
      </c>
      <c r="B50" s="136" t="e">
        <f>NA()</f>
        <v>#N/A</v>
      </c>
      <c r="C50" s="136">
        <f>IF(ISNUMBER('実質公債費比率（分子）の構造'!K$53),'実質公債費比率（分子）の構造'!K$53,NA())</f>
        <v>215</v>
      </c>
      <c r="D50" s="136" t="e">
        <f>NA()</f>
        <v>#N/A</v>
      </c>
      <c r="E50" s="136" t="e">
        <f>NA()</f>
        <v>#N/A</v>
      </c>
      <c r="F50" s="136">
        <f>IF(ISNUMBER('実質公債費比率（分子）の構造'!L$53),'実質公債費比率（分子）の構造'!L$53,NA())</f>
        <v>189</v>
      </c>
      <c r="G50" s="136" t="e">
        <f>NA()</f>
        <v>#N/A</v>
      </c>
      <c r="H50" s="136" t="e">
        <f>NA()</f>
        <v>#N/A</v>
      </c>
      <c r="I50" s="136">
        <f>IF(ISNUMBER('実質公債費比率（分子）の構造'!M$53),'実質公債費比率（分子）の構造'!M$53,NA())</f>
        <v>218</v>
      </c>
      <c r="J50" s="136" t="e">
        <f>NA()</f>
        <v>#N/A</v>
      </c>
      <c r="K50" s="136" t="e">
        <f>NA()</f>
        <v>#N/A</v>
      </c>
      <c r="L50" s="136">
        <f>IF(ISNUMBER('実質公債費比率（分子）の構造'!N$53),'実質公債費比率（分子）の構造'!N$53,NA())</f>
        <v>175</v>
      </c>
      <c r="M50" s="136" t="e">
        <f>NA()</f>
        <v>#N/A</v>
      </c>
      <c r="N50" s="136" t="e">
        <f>NA()</f>
        <v>#N/A</v>
      </c>
      <c r="O50" s="136">
        <f>IF(ISNUMBER('実質公債費比率（分子）の構造'!O$53),'実質公債費比率（分子）の構造'!O$53,NA())</f>
        <v>188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4896</v>
      </c>
      <c r="E56" s="135"/>
      <c r="F56" s="135"/>
      <c r="G56" s="135">
        <f>'将来負担比率（分子）の構造'!J$51</f>
        <v>5789</v>
      </c>
      <c r="H56" s="135"/>
      <c r="I56" s="135"/>
      <c r="J56" s="135">
        <f>'将来負担比率（分子）の構造'!K$51</f>
        <v>5942</v>
      </c>
      <c r="K56" s="135"/>
      <c r="L56" s="135"/>
      <c r="M56" s="135">
        <f>'将来負担比率（分子）の構造'!L$51</f>
        <v>6514</v>
      </c>
      <c r="N56" s="135"/>
      <c r="O56" s="135"/>
      <c r="P56" s="135">
        <f>'将来負担比率（分子）の構造'!M$51</f>
        <v>7883</v>
      </c>
    </row>
    <row r="57" spans="1:16">
      <c r="A57" s="135" t="s">
        <v>34</v>
      </c>
      <c r="B57" s="135"/>
      <c r="C57" s="135"/>
      <c r="D57" s="135">
        <f>'将来負担比率（分子）の構造'!I$50</f>
        <v>554</v>
      </c>
      <c r="E57" s="135"/>
      <c r="F57" s="135"/>
      <c r="G57" s="135">
        <f>'将来負担比率（分子）の構造'!J$50</f>
        <v>576</v>
      </c>
      <c r="H57" s="135"/>
      <c r="I57" s="135"/>
      <c r="J57" s="135">
        <f>'将来負担比率（分子）の構造'!K$50</f>
        <v>562</v>
      </c>
      <c r="K57" s="135"/>
      <c r="L57" s="135"/>
      <c r="M57" s="135">
        <f>'将来負担比率（分子）の構造'!L$50</f>
        <v>498</v>
      </c>
      <c r="N57" s="135"/>
      <c r="O57" s="135"/>
      <c r="P57" s="135">
        <f>'将来負担比率（分子）の構造'!M$50</f>
        <v>453</v>
      </c>
    </row>
    <row r="58" spans="1:16">
      <c r="A58" s="135" t="s">
        <v>33</v>
      </c>
      <c r="B58" s="135"/>
      <c r="C58" s="135"/>
      <c r="D58" s="135">
        <f>'将来負担比率（分子）の構造'!I$49</f>
        <v>1192</v>
      </c>
      <c r="E58" s="135"/>
      <c r="F58" s="135"/>
      <c r="G58" s="135">
        <f>'将来負担比率（分子）の構造'!J$49</f>
        <v>1421</v>
      </c>
      <c r="H58" s="135"/>
      <c r="I58" s="135"/>
      <c r="J58" s="135">
        <f>'将来負担比率（分子）の構造'!K$49</f>
        <v>1606</v>
      </c>
      <c r="K58" s="135"/>
      <c r="L58" s="135"/>
      <c r="M58" s="135">
        <f>'将来負担比率（分子）の構造'!L$49</f>
        <v>1796</v>
      </c>
      <c r="N58" s="135"/>
      <c r="O58" s="135"/>
      <c r="P58" s="135">
        <f>'将来負担比率（分子）の構造'!M$49</f>
        <v>2125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807</v>
      </c>
      <c r="C62" s="135"/>
      <c r="D62" s="135"/>
      <c r="E62" s="135">
        <f>'将来負担比率（分子）の構造'!J$45</f>
        <v>785</v>
      </c>
      <c r="F62" s="135"/>
      <c r="G62" s="135"/>
      <c r="H62" s="135">
        <f>'将来負担比率（分子）の構造'!K$45</f>
        <v>775</v>
      </c>
      <c r="I62" s="135"/>
      <c r="J62" s="135"/>
      <c r="K62" s="135">
        <f>'将来負担比率（分子）の構造'!L$45</f>
        <v>744</v>
      </c>
      <c r="L62" s="135"/>
      <c r="M62" s="135"/>
      <c r="N62" s="135">
        <f>'将来負担比率（分子）の構造'!M$45</f>
        <v>710</v>
      </c>
      <c r="O62" s="135"/>
      <c r="P62" s="135"/>
    </row>
    <row r="63" spans="1:16">
      <c r="A63" s="135" t="s">
        <v>27</v>
      </c>
      <c r="B63" s="135">
        <f>'将来負担比率（分子）の構造'!I$44</f>
        <v>276</v>
      </c>
      <c r="C63" s="135"/>
      <c r="D63" s="135"/>
      <c r="E63" s="135">
        <f>'将来負担比率（分子）の構造'!J$44</f>
        <v>283</v>
      </c>
      <c r="F63" s="135"/>
      <c r="G63" s="135"/>
      <c r="H63" s="135">
        <f>'将来負担比率（分子）の構造'!K$44</f>
        <v>255</v>
      </c>
      <c r="I63" s="135"/>
      <c r="J63" s="135"/>
      <c r="K63" s="135">
        <f>'将来負担比率（分子）の構造'!L$44</f>
        <v>252</v>
      </c>
      <c r="L63" s="135"/>
      <c r="M63" s="135"/>
      <c r="N63" s="135">
        <f>'将来負担比率（分子）の構造'!M$44</f>
        <v>241</v>
      </c>
      <c r="O63" s="135"/>
      <c r="P63" s="135"/>
    </row>
    <row r="64" spans="1:16">
      <c r="A64" s="135" t="s">
        <v>26</v>
      </c>
      <c r="B64" s="135">
        <f>'将来負担比率（分子）の構造'!I$43</f>
        <v>1883</v>
      </c>
      <c r="C64" s="135"/>
      <c r="D64" s="135"/>
      <c r="E64" s="135">
        <f>'将来負担比率（分子）の構造'!J$43</f>
        <v>1816</v>
      </c>
      <c r="F64" s="135"/>
      <c r="G64" s="135"/>
      <c r="H64" s="135">
        <f>'将来負担比率（分子）の構造'!K$43</f>
        <v>1746</v>
      </c>
      <c r="I64" s="135"/>
      <c r="J64" s="135"/>
      <c r="K64" s="135">
        <f>'将来負担比率（分子）の構造'!L$43</f>
        <v>1725</v>
      </c>
      <c r="L64" s="135"/>
      <c r="M64" s="135"/>
      <c r="N64" s="135">
        <f>'将来負担比率（分子）の構造'!M$43</f>
        <v>1680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5325</v>
      </c>
      <c r="C66" s="135"/>
      <c r="D66" s="135"/>
      <c r="E66" s="135">
        <f>'将来負担比率（分子）の構造'!J$41</f>
        <v>6374</v>
      </c>
      <c r="F66" s="135"/>
      <c r="G66" s="135"/>
      <c r="H66" s="135">
        <f>'将来負担比率（分子）の構造'!K$41</f>
        <v>6714</v>
      </c>
      <c r="I66" s="135"/>
      <c r="J66" s="135"/>
      <c r="K66" s="135">
        <f>'将来負担比率（分子）の構造'!L$41</f>
        <v>7118</v>
      </c>
      <c r="L66" s="135"/>
      <c r="M66" s="135"/>
      <c r="N66" s="135">
        <f>'将来負担比率（分子）の構造'!M$41</f>
        <v>9155</v>
      </c>
      <c r="O66" s="135"/>
      <c r="P66" s="135"/>
    </row>
    <row r="67" spans="1:16">
      <c r="A67" s="135" t="s">
        <v>62</v>
      </c>
      <c r="B67" s="135" t="e">
        <f>NA()</f>
        <v>#N/A</v>
      </c>
      <c r="C67" s="135">
        <f>IF(ISNUMBER('将来負担比率（分子）の構造'!I$52), IF('将来負担比率（分子）の構造'!I$52 &lt; 0, 0, '将来負担比率（分子）の構造'!I$52), NA())</f>
        <v>1650</v>
      </c>
      <c r="D67" s="135" t="e">
        <f>NA()</f>
        <v>#N/A</v>
      </c>
      <c r="E67" s="135" t="e">
        <f>NA()</f>
        <v>#N/A</v>
      </c>
      <c r="F67" s="135">
        <f>IF(ISNUMBER('将来負担比率（分子）の構造'!J$52), IF('将来負担比率（分子）の構造'!J$52 &lt; 0, 0, '将来負担比率（分子）の構造'!J$52), NA())</f>
        <v>1472</v>
      </c>
      <c r="G67" s="135" t="e">
        <f>NA()</f>
        <v>#N/A</v>
      </c>
      <c r="H67" s="135" t="e">
        <f>NA()</f>
        <v>#N/A</v>
      </c>
      <c r="I67" s="135">
        <f>IF(ISNUMBER('将来負担比率（分子）の構造'!K$52), IF('将来負担比率（分子）の構造'!K$52 &lt; 0, 0, '将来負担比率（分子）の構造'!K$52), NA())</f>
        <v>1381</v>
      </c>
      <c r="J67" s="135" t="e">
        <f>NA()</f>
        <v>#N/A</v>
      </c>
      <c r="K67" s="135" t="e">
        <f>NA()</f>
        <v>#N/A</v>
      </c>
      <c r="L67" s="135">
        <f>IF(ISNUMBER('将来負担比率（分子）の構造'!L$52), IF('将来負担比率（分子）の構造'!L$52 &lt; 0, 0, '将来負担比率（分子）の構造'!L$52), NA())</f>
        <v>1030</v>
      </c>
      <c r="M67" s="135" t="e">
        <f>NA()</f>
        <v>#N/A</v>
      </c>
      <c r="N67" s="135" t="e">
        <f>NA()</f>
        <v>#N/A</v>
      </c>
      <c r="O67" s="135">
        <f>IF(ISNUMBER('将来負担比率（分子）の構造'!M$52), IF('将来負担比率（分子）の構造'!M$52 &lt; 0, 0, '将来負担比率（分子）の構造'!M$52), NA())</f>
        <v>1326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276554</v>
      </c>
      <c r="S5" s="669"/>
      <c r="T5" s="669"/>
      <c r="U5" s="669"/>
      <c r="V5" s="669"/>
      <c r="W5" s="669"/>
      <c r="X5" s="669"/>
      <c r="Y5" s="716"/>
      <c r="Z5" s="729">
        <v>3.8</v>
      </c>
      <c r="AA5" s="729"/>
      <c r="AB5" s="729"/>
      <c r="AC5" s="729"/>
      <c r="AD5" s="730">
        <v>276554</v>
      </c>
      <c r="AE5" s="730"/>
      <c r="AF5" s="730"/>
      <c r="AG5" s="730"/>
      <c r="AH5" s="730"/>
      <c r="AI5" s="730"/>
      <c r="AJ5" s="730"/>
      <c r="AK5" s="730"/>
      <c r="AL5" s="717">
        <v>11.8</v>
      </c>
      <c r="AM5" s="686"/>
      <c r="AN5" s="686"/>
      <c r="AO5" s="718"/>
      <c r="AP5" s="705" t="s">
        <v>207</v>
      </c>
      <c r="AQ5" s="706"/>
      <c r="AR5" s="706"/>
      <c r="AS5" s="706"/>
      <c r="AT5" s="706"/>
      <c r="AU5" s="706"/>
      <c r="AV5" s="706"/>
      <c r="AW5" s="706"/>
      <c r="AX5" s="706"/>
      <c r="AY5" s="706"/>
      <c r="AZ5" s="706"/>
      <c r="BA5" s="706"/>
      <c r="BB5" s="706"/>
      <c r="BC5" s="706"/>
      <c r="BD5" s="706"/>
      <c r="BE5" s="706"/>
      <c r="BF5" s="707"/>
      <c r="BG5" s="618">
        <v>276554</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16739</v>
      </c>
      <c r="S6" s="619"/>
      <c r="T6" s="619"/>
      <c r="U6" s="619"/>
      <c r="V6" s="619"/>
      <c r="W6" s="619"/>
      <c r="X6" s="619"/>
      <c r="Y6" s="620"/>
      <c r="Z6" s="671">
        <v>0.2</v>
      </c>
      <c r="AA6" s="671"/>
      <c r="AB6" s="671"/>
      <c r="AC6" s="671"/>
      <c r="AD6" s="672">
        <v>16739</v>
      </c>
      <c r="AE6" s="672"/>
      <c r="AF6" s="672"/>
      <c r="AG6" s="672"/>
      <c r="AH6" s="672"/>
      <c r="AI6" s="672"/>
      <c r="AJ6" s="672"/>
      <c r="AK6" s="672"/>
      <c r="AL6" s="641">
        <v>0.7</v>
      </c>
      <c r="AM6" s="673"/>
      <c r="AN6" s="673"/>
      <c r="AO6" s="674"/>
      <c r="AP6" s="615" t="s">
        <v>213</v>
      </c>
      <c r="AQ6" s="616"/>
      <c r="AR6" s="616"/>
      <c r="AS6" s="616"/>
      <c r="AT6" s="616"/>
      <c r="AU6" s="616"/>
      <c r="AV6" s="616"/>
      <c r="AW6" s="616"/>
      <c r="AX6" s="616"/>
      <c r="AY6" s="616"/>
      <c r="AZ6" s="616"/>
      <c r="BA6" s="616"/>
      <c r="BB6" s="616"/>
      <c r="BC6" s="616"/>
      <c r="BD6" s="616"/>
      <c r="BE6" s="616"/>
      <c r="BF6" s="617"/>
      <c r="BG6" s="618">
        <v>276554</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57493</v>
      </c>
      <c r="CS6" s="619"/>
      <c r="CT6" s="619"/>
      <c r="CU6" s="619"/>
      <c r="CV6" s="619"/>
      <c r="CW6" s="619"/>
      <c r="CX6" s="619"/>
      <c r="CY6" s="620"/>
      <c r="CZ6" s="671">
        <v>0.8</v>
      </c>
      <c r="DA6" s="671"/>
      <c r="DB6" s="671"/>
      <c r="DC6" s="671"/>
      <c r="DD6" s="624" t="s">
        <v>208</v>
      </c>
      <c r="DE6" s="619"/>
      <c r="DF6" s="619"/>
      <c r="DG6" s="619"/>
      <c r="DH6" s="619"/>
      <c r="DI6" s="619"/>
      <c r="DJ6" s="619"/>
      <c r="DK6" s="619"/>
      <c r="DL6" s="619"/>
      <c r="DM6" s="619"/>
      <c r="DN6" s="619"/>
      <c r="DO6" s="619"/>
      <c r="DP6" s="620"/>
      <c r="DQ6" s="624">
        <v>57493</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862</v>
      </c>
      <c r="S7" s="619"/>
      <c r="T7" s="619"/>
      <c r="U7" s="619"/>
      <c r="V7" s="619"/>
      <c r="W7" s="619"/>
      <c r="X7" s="619"/>
      <c r="Y7" s="620"/>
      <c r="Z7" s="671">
        <v>0</v>
      </c>
      <c r="AA7" s="671"/>
      <c r="AB7" s="671"/>
      <c r="AC7" s="671"/>
      <c r="AD7" s="672">
        <v>862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137216</v>
      </c>
      <c r="BH7" s="619"/>
      <c r="BI7" s="619"/>
      <c r="BJ7" s="619"/>
      <c r="BK7" s="619"/>
      <c r="BL7" s="619"/>
      <c r="BM7" s="619"/>
      <c r="BN7" s="620"/>
      <c r="BO7" s="671">
        <v>49.6</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1298474</v>
      </c>
      <c r="CS7" s="619"/>
      <c r="CT7" s="619"/>
      <c r="CU7" s="619"/>
      <c r="CV7" s="619"/>
      <c r="CW7" s="619"/>
      <c r="CX7" s="619"/>
      <c r="CY7" s="620"/>
      <c r="CZ7" s="671">
        <v>18.100000000000001</v>
      </c>
      <c r="DA7" s="671"/>
      <c r="DB7" s="671"/>
      <c r="DC7" s="671"/>
      <c r="DD7" s="624">
        <v>150310</v>
      </c>
      <c r="DE7" s="619"/>
      <c r="DF7" s="619"/>
      <c r="DG7" s="619"/>
      <c r="DH7" s="619"/>
      <c r="DI7" s="619"/>
      <c r="DJ7" s="619"/>
      <c r="DK7" s="619"/>
      <c r="DL7" s="619"/>
      <c r="DM7" s="619"/>
      <c r="DN7" s="619"/>
      <c r="DO7" s="619"/>
      <c r="DP7" s="620"/>
      <c r="DQ7" s="624">
        <v>881995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1329</v>
      </c>
      <c r="S8" s="619"/>
      <c r="T8" s="619"/>
      <c r="U8" s="619"/>
      <c r="V8" s="619"/>
      <c r="W8" s="619"/>
      <c r="X8" s="619"/>
      <c r="Y8" s="620"/>
      <c r="Z8" s="671">
        <v>0</v>
      </c>
      <c r="AA8" s="671"/>
      <c r="AB8" s="671"/>
      <c r="AC8" s="671"/>
      <c r="AD8" s="672">
        <v>1329</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5233</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692388</v>
      </c>
      <c r="CS8" s="619"/>
      <c r="CT8" s="619"/>
      <c r="CU8" s="619"/>
      <c r="CV8" s="619"/>
      <c r="CW8" s="619"/>
      <c r="CX8" s="619"/>
      <c r="CY8" s="620"/>
      <c r="CZ8" s="671">
        <v>9.6999999999999993</v>
      </c>
      <c r="DA8" s="671"/>
      <c r="DB8" s="671"/>
      <c r="DC8" s="671"/>
      <c r="DD8" s="624">
        <v>10638</v>
      </c>
      <c r="DE8" s="619"/>
      <c r="DF8" s="619"/>
      <c r="DG8" s="619"/>
      <c r="DH8" s="619"/>
      <c r="DI8" s="619"/>
      <c r="DJ8" s="619"/>
      <c r="DK8" s="619"/>
      <c r="DL8" s="619"/>
      <c r="DM8" s="619"/>
      <c r="DN8" s="619"/>
      <c r="DO8" s="619"/>
      <c r="DP8" s="620"/>
      <c r="DQ8" s="624">
        <v>394362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1248</v>
      </c>
      <c r="S9" s="619"/>
      <c r="T9" s="619"/>
      <c r="U9" s="619"/>
      <c r="V9" s="619"/>
      <c r="W9" s="619"/>
      <c r="X9" s="619"/>
      <c r="Y9" s="620"/>
      <c r="Z9" s="671">
        <v>0</v>
      </c>
      <c r="AA9" s="671"/>
      <c r="AB9" s="671"/>
      <c r="AC9" s="671"/>
      <c r="AD9" s="672">
        <v>1248</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116277</v>
      </c>
      <c r="BH9" s="619"/>
      <c r="BI9" s="619"/>
      <c r="BJ9" s="619"/>
      <c r="BK9" s="619"/>
      <c r="BL9" s="619"/>
      <c r="BM9" s="619"/>
      <c r="BN9" s="620"/>
      <c r="BO9" s="671">
        <v>42</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988271</v>
      </c>
      <c r="CS9" s="619"/>
      <c r="CT9" s="619"/>
      <c r="CU9" s="619"/>
      <c r="CV9" s="619"/>
      <c r="CW9" s="619"/>
      <c r="CX9" s="619"/>
      <c r="CY9" s="620"/>
      <c r="CZ9" s="671">
        <v>13.8</v>
      </c>
      <c r="DA9" s="671"/>
      <c r="DB9" s="671"/>
      <c r="DC9" s="671"/>
      <c r="DD9" s="624">
        <v>556474</v>
      </c>
      <c r="DE9" s="619"/>
      <c r="DF9" s="619"/>
      <c r="DG9" s="619"/>
      <c r="DH9" s="619"/>
      <c r="DI9" s="619"/>
      <c r="DJ9" s="619"/>
      <c r="DK9" s="619"/>
      <c r="DL9" s="619"/>
      <c r="DM9" s="619"/>
      <c r="DN9" s="619"/>
      <c r="DO9" s="619"/>
      <c r="DP9" s="620"/>
      <c r="DQ9" s="624">
        <v>350173</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57675</v>
      </c>
      <c r="S10" s="619"/>
      <c r="T10" s="619"/>
      <c r="U10" s="619"/>
      <c r="V10" s="619"/>
      <c r="W10" s="619"/>
      <c r="X10" s="619"/>
      <c r="Y10" s="620"/>
      <c r="Z10" s="671">
        <v>0.8</v>
      </c>
      <c r="AA10" s="671"/>
      <c r="AB10" s="671"/>
      <c r="AC10" s="671"/>
      <c r="AD10" s="672">
        <v>57675</v>
      </c>
      <c r="AE10" s="672"/>
      <c r="AF10" s="672"/>
      <c r="AG10" s="672"/>
      <c r="AH10" s="672"/>
      <c r="AI10" s="672"/>
      <c r="AJ10" s="672"/>
      <c r="AK10" s="672"/>
      <c r="AL10" s="641">
        <v>2.5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6336</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9370</v>
      </c>
      <c r="BH11" s="619"/>
      <c r="BI11" s="619"/>
      <c r="BJ11" s="619"/>
      <c r="BK11" s="619"/>
      <c r="BL11" s="619"/>
      <c r="BM11" s="619"/>
      <c r="BN11" s="620"/>
      <c r="BO11" s="671">
        <v>3.4</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439866</v>
      </c>
      <c r="CS11" s="619"/>
      <c r="CT11" s="619"/>
      <c r="CU11" s="619"/>
      <c r="CV11" s="619"/>
      <c r="CW11" s="619"/>
      <c r="CX11" s="619"/>
      <c r="CY11" s="620"/>
      <c r="CZ11" s="671">
        <v>6.1</v>
      </c>
      <c r="DA11" s="671"/>
      <c r="DB11" s="671"/>
      <c r="DC11" s="671"/>
      <c r="DD11" s="624">
        <v>185493</v>
      </c>
      <c r="DE11" s="619"/>
      <c r="DF11" s="619"/>
      <c r="DG11" s="619"/>
      <c r="DH11" s="619"/>
      <c r="DI11" s="619"/>
      <c r="DJ11" s="619"/>
      <c r="DK11" s="619"/>
      <c r="DL11" s="619"/>
      <c r="DM11" s="619"/>
      <c r="DN11" s="619"/>
      <c r="DO11" s="619"/>
      <c r="DP11" s="620"/>
      <c r="DQ11" s="624">
        <v>137048</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105724</v>
      </c>
      <c r="BH12" s="619"/>
      <c r="BI12" s="619"/>
      <c r="BJ12" s="619"/>
      <c r="BK12" s="619"/>
      <c r="BL12" s="619"/>
      <c r="BM12" s="619"/>
      <c r="BN12" s="620"/>
      <c r="BO12" s="671">
        <v>38.200000000000003</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123911</v>
      </c>
      <c r="CS12" s="619"/>
      <c r="CT12" s="619"/>
      <c r="CU12" s="619"/>
      <c r="CV12" s="619"/>
      <c r="CW12" s="619"/>
      <c r="CX12" s="619"/>
      <c r="CY12" s="620"/>
      <c r="CZ12" s="671">
        <v>1.7</v>
      </c>
      <c r="DA12" s="671"/>
      <c r="DB12" s="671"/>
      <c r="DC12" s="671"/>
      <c r="DD12" s="624">
        <v>11208</v>
      </c>
      <c r="DE12" s="619"/>
      <c r="DF12" s="619"/>
      <c r="DG12" s="619"/>
      <c r="DH12" s="619"/>
      <c r="DI12" s="619"/>
      <c r="DJ12" s="619"/>
      <c r="DK12" s="619"/>
      <c r="DL12" s="619"/>
      <c r="DM12" s="619"/>
      <c r="DN12" s="619"/>
      <c r="DO12" s="619"/>
      <c r="DP12" s="620"/>
      <c r="DQ12" s="624">
        <v>70315</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1848</v>
      </c>
      <c r="S13" s="619"/>
      <c r="T13" s="619"/>
      <c r="U13" s="619"/>
      <c r="V13" s="619"/>
      <c r="W13" s="619"/>
      <c r="X13" s="619"/>
      <c r="Y13" s="620"/>
      <c r="Z13" s="671">
        <v>0</v>
      </c>
      <c r="AA13" s="671"/>
      <c r="AB13" s="671"/>
      <c r="AC13" s="671"/>
      <c r="AD13" s="672">
        <v>1848</v>
      </c>
      <c r="AE13" s="672"/>
      <c r="AF13" s="672"/>
      <c r="AG13" s="672"/>
      <c r="AH13" s="672"/>
      <c r="AI13" s="672"/>
      <c r="AJ13" s="672"/>
      <c r="AK13" s="672"/>
      <c r="AL13" s="641">
        <v>0.1</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103182</v>
      </c>
      <c r="BH13" s="619"/>
      <c r="BI13" s="619"/>
      <c r="BJ13" s="619"/>
      <c r="BK13" s="619"/>
      <c r="BL13" s="619"/>
      <c r="BM13" s="619"/>
      <c r="BN13" s="620"/>
      <c r="BO13" s="671">
        <v>37.299999999999997</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426588</v>
      </c>
      <c r="CS13" s="619"/>
      <c r="CT13" s="619"/>
      <c r="CU13" s="619"/>
      <c r="CV13" s="619"/>
      <c r="CW13" s="619"/>
      <c r="CX13" s="619"/>
      <c r="CY13" s="620"/>
      <c r="CZ13" s="671">
        <v>6</v>
      </c>
      <c r="DA13" s="671"/>
      <c r="DB13" s="671"/>
      <c r="DC13" s="671"/>
      <c r="DD13" s="624">
        <v>281271</v>
      </c>
      <c r="DE13" s="619"/>
      <c r="DF13" s="619"/>
      <c r="DG13" s="619"/>
      <c r="DH13" s="619"/>
      <c r="DI13" s="619"/>
      <c r="DJ13" s="619"/>
      <c r="DK13" s="619"/>
      <c r="DL13" s="619"/>
      <c r="DM13" s="619"/>
      <c r="DN13" s="619"/>
      <c r="DO13" s="619"/>
      <c r="DP13" s="620"/>
      <c r="DQ13" s="624">
        <v>256223</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9217</v>
      </c>
      <c r="BH14" s="619"/>
      <c r="BI14" s="619"/>
      <c r="BJ14" s="619"/>
      <c r="BK14" s="619"/>
      <c r="BL14" s="619"/>
      <c r="BM14" s="619"/>
      <c r="BN14" s="620"/>
      <c r="BO14" s="671">
        <v>3.3</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145281</v>
      </c>
      <c r="CS14" s="619"/>
      <c r="CT14" s="619"/>
      <c r="CU14" s="619"/>
      <c r="CV14" s="619"/>
      <c r="CW14" s="619"/>
      <c r="CX14" s="619"/>
      <c r="CY14" s="620"/>
      <c r="CZ14" s="671">
        <v>2</v>
      </c>
      <c r="DA14" s="671"/>
      <c r="DB14" s="671"/>
      <c r="DC14" s="671"/>
      <c r="DD14" s="624">
        <v>10278</v>
      </c>
      <c r="DE14" s="619"/>
      <c r="DF14" s="619"/>
      <c r="DG14" s="619"/>
      <c r="DH14" s="619"/>
      <c r="DI14" s="619"/>
      <c r="DJ14" s="619"/>
      <c r="DK14" s="619"/>
      <c r="DL14" s="619"/>
      <c r="DM14" s="619"/>
      <c r="DN14" s="619"/>
      <c r="DO14" s="619"/>
      <c r="DP14" s="620"/>
      <c r="DQ14" s="624">
        <v>127412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188</v>
      </c>
      <c r="S15" s="619"/>
      <c r="T15" s="619"/>
      <c r="U15" s="619"/>
      <c r="V15" s="619"/>
      <c r="W15" s="619"/>
      <c r="X15" s="619"/>
      <c r="Y15" s="620"/>
      <c r="Z15" s="671">
        <v>0</v>
      </c>
      <c r="AA15" s="671"/>
      <c r="AB15" s="671"/>
      <c r="AC15" s="671"/>
      <c r="AD15" s="672">
        <v>188</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24397</v>
      </c>
      <c r="BH15" s="619"/>
      <c r="BI15" s="619"/>
      <c r="BJ15" s="619"/>
      <c r="BK15" s="619"/>
      <c r="BL15" s="619"/>
      <c r="BM15" s="619"/>
      <c r="BN15" s="620"/>
      <c r="BO15" s="671">
        <v>8.8000000000000007</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2281908</v>
      </c>
      <c r="CS15" s="619"/>
      <c r="CT15" s="619"/>
      <c r="CU15" s="619"/>
      <c r="CV15" s="619"/>
      <c r="CW15" s="619"/>
      <c r="CX15" s="619"/>
      <c r="CY15" s="620"/>
      <c r="CZ15" s="671">
        <v>31.9</v>
      </c>
      <c r="DA15" s="671"/>
      <c r="DB15" s="671"/>
      <c r="DC15" s="671"/>
      <c r="DD15" s="624">
        <v>2091604</v>
      </c>
      <c r="DE15" s="619"/>
      <c r="DF15" s="619"/>
      <c r="DG15" s="619"/>
      <c r="DH15" s="619"/>
      <c r="DI15" s="619"/>
      <c r="DJ15" s="619"/>
      <c r="DK15" s="619"/>
      <c r="DL15" s="619"/>
      <c r="DM15" s="619"/>
      <c r="DN15" s="619"/>
      <c r="DO15" s="619"/>
      <c r="DP15" s="620"/>
      <c r="DQ15" s="624">
        <v>147074</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2340440</v>
      </c>
      <c r="S16" s="619"/>
      <c r="T16" s="619"/>
      <c r="U16" s="619"/>
      <c r="V16" s="619"/>
      <c r="W16" s="619"/>
      <c r="X16" s="619"/>
      <c r="Y16" s="620"/>
      <c r="Z16" s="671">
        <v>32.5</v>
      </c>
      <c r="AA16" s="671"/>
      <c r="AB16" s="671"/>
      <c r="AC16" s="671"/>
      <c r="AD16" s="672">
        <v>1980292</v>
      </c>
      <c r="AE16" s="672"/>
      <c r="AF16" s="672"/>
      <c r="AG16" s="672"/>
      <c r="AH16" s="672"/>
      <c r="AI16" s="672"/>
      <c r="AJ16" s="672"/>
      <c r="AK16" s="672"/>
      <c r="AL16" s="641">
        <v>84.7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798</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798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1980292</v>
      </c>
      <c r="S17" s="619"/>
      <c r="T17" s="619"/>
      <c r="U17" s="619"/>
      <c r="V17" s="619"/>
      <c r="W17" s="619"/>
      <c r="X17" s="619"/>
      <c r="Y17" s="620"/>
      <c r="Z17" s="671">
        <v>27.5</v>
      </c>
      <c r="AA17" s="671"/>
      <c r="AB17" s="671"/>
      <c r="AC17" s="671"/>
      <c r="AD17" s="672">
        <v>1980292</v>
      </c>
      <c r="AE17" s="672"/>
      <c r="AF17" s="672"/>
      <c r="AG17" s="672"/>
      <c r="AH17" s="672"/>
      <c r="AI17" s="672"/>
      <c r="AJ17" s="672"/>
      <c r="AK17" s="672"/>
      <c r="AL17" s="641">
        <v>84.7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701120</v>
      </c>
      <c r="CS17" s="619"/>
      <c r="CT17" s="619"/>
      <c r="CU17" s="619"/>
      <c r="CV17" s="619"/>
      <c r="CW17" s="619"/>
      <c r="CX17" s="619"/>
      <c r="CY17" s="620"/>
      <c r="CZ17" s="671">
        <v>9.8000000000000007</v>
      </c>
      <c r="DA17" s="671"/>
      <c r="DB17" s="671"/>
      <c r="DC17" s="671"/>
      <c r="DD17" s="624" t="s">
        <v>108</v>
      </c>
      <c r="DE17" s="619"/>
      <c r="DF17" s="619"/>
      <c r="DG17" s="619"/>
      <c r="DH17" s="619"/>
      <c r="DI17" s="619"/>
      <c r="DJ17" s="619"/>
      <c r="DK17" s="619"/>
      <c r="DL17" s="619"/>
      <c r="DM17" s="619"/>
      <c r="DN17" s="619"/>
      <c r="DO17" s="619"/>
      <c r="DP17" s="620"/>
      <c r="DQ17" s="624">
        <v>624497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360148</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2696883</v>
      </c>
      <c r="S20" s="619"/>
      <c r="T20" s="619"/>
      <c r="U20" s="619"/>
      <c r="V20" s="619"/>
      <c r="W20" s="619"/>
      <c r="X20" s="619"/>
      <c r="Y20" s="620"/>
      <c r="Z20" s="671">
        <v>37.4</v>
      </c>
      <c r="AA20" s="671"/>
      <c r="AB20" s="671"/>
      <c r="AC20" s="671"/>
      <c r="AD20" s="672">
        <v>2336735</v>
      </c>
      <c r="AE20" s="672"/>
      <c r="AF20" s="672"/>
      <c r="AG20" s="672"/>
      <c r="AH20" s="672"/>
      <c r="AI20" s="672"/>
      <c r="AJ20" s="672"/>
      <c r="AK20" s="672"/>
      <c r="AL20" s="641">
        <v>100</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7156098</v>
      </c>
      <c r="CS20" s="619"/>
      <c r="CT20" s="619"/>
      <c r="CU20" s="619"/>
      <c r="CV20" s="619"/>
      <c r="CW20" s="619"/>
      <c r="CX20" s="619"/>
      <c r="CY20" s="620"/>
      <c r="CZ20" s="671">
        <v>100</v>
      </c>
      <c r="DA20" s="671"/>
      <c r="DB20" s="671"/>
      <c r="DC20" s="671"/>
      <c r="DD20" s="624">
        <v>3297276</v>
      </c>
      <c r="DE20" s="619"/>
      <c r="DF20" s="619"/>
      <c r="DG20" s="619"/>
      <c r="DH20" s="619"/>
      <c r="DI20" s="619"/>
      <c r="DJ20" s="619"/>
      <c r="DK20" s="619"/>
      <c r="DL20" s="619"/>
      <c r="DM20" s="619"/>
      <c r="DN20" s="619"/>
      <c r="DO20" s="619"/>
      <c r="DP20" s="620"/>
      <c r="DQ20" s="624">
        <v>3047390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78164</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98579</v>
      </c>
      <c r="S23" s="619"/>
      <c r="T23" s="619"/>
      <c r="U23" s="619"/>
      <c r="V23" s="619"/>
      <c r="W23" s="619"/>
      <c r="X23" s="619"/>
      <c r="Y23" s="620"/>
      <c r="Z23" s="671">
        <v>1.4</v>
      </c>
      <c r="AA23" s="671"/>
      <c r="AB23" s="671"/>
      <c r="AC23" s="671"/>
      <c r="AD23" s="672" t="s">
        <v>108</v>
      </c>
      <c r="AE23" s="672"/>
      <c r="AF23" s="672"/>
      <c r="AG23" s="672"/>
      <c r="AH23" s="672"/>
      <c r="AI23" s="672"/>
      <c r="AJ23" s="672"/>
      <c r="AK23" s="672"/>
      <c r="AL23" s="641" t="s">
        <v>108</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22016</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1435109</v>
      </c>
      <c r="CS24" s="669"/>
      <c r="CT24" s="669"/>
      <c r="CU24" s="669"/>
      <c r="CV24" s="669"/>
      <c r="CW24" s="669"/>
      <c r="CX24" s="669"/>
      <c r="CY24" s="716"/>
      <c r="CZ24" s="720">
        <v>20.100000000000001</v>
      </c>
      <c r="DA24" s="721"/>
      <c r="DB24" s="721"/>
      <c r="DC24" s="722"/>
      <c r="DD24" s="715">
        <v>1183468</v>
      </c>
      <c r="DE24" s="669"/>
      <c r="DF24" s="669"/>
      <c r="DG24" s="669"/>
      <c r="DH24" s="669"/>
      <c r="DI24" s="669"/>
      <c r="DJ24" s="669"/>
      <c r="DK24" s="716"/>
      <c r="DL24" s="715">
        <v>1146661</v>
      </c>
      <c r="DM24" s="669"/>
      <c r="DN24" s="669"/>
      <c r="DO24" s="669"/>
      <c r="DP24" s="669"/>
      <c r="DQ24" s="669"/>
      <c r="DR24" s="669"/>
      <c r="DS24" s="669"/>
      <c r="DT24" s="669"/>
      <c r="DU24" s="669"/>
      <c r="DV24" s="716"/>
      <c r="DW24" s="717">
        <v>46.7</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888332</v>
      </c>
      <c r="S25" s="619"/>
      <c r="T25" s="619"/>
      <c r="U25" s="619"/>
      <c r="V25" s="619"/>
      <c r="W25" s="619"/>
      <c r="X25" s="619"/>
      <c r="Y25" s="620"/>
      <c r="Z25" s="671">
        <v>12.3</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552755</v>
      </c>
      <c r="CS25" s="637"/>
      <c r="CT25" s="637"/>
      <c r="CU25" s="637"/>
      <c r="CV25" s="637"/>
      <c r="CW25" s="637"/>
      <c r="CX25" s="637"/>
      <c r="CY25" s="638"/>
      <c r="CZ25" s="621">
        <v>7.7</v>
      </c>
      <c r="DA25" s="639"/>
      <c r="DB25" s="639"/>
      <c r="DC25" s="640"/>
      <c r="DD25" s="624">
        <v>507777</v>
      </c>
      <c r="DE25" s="637"/>
      <c r="DF25" s="637"/>
      <c r="DG25" s="637"/>
      <c r="DH25" s="637"/>
      <c r="DI25" s="637"/>
      <c r="DJ25" s="637"/>
      <c r="DK25" s="638"/>
      <c r="DL25" s="624">
        <v>476974</v>
      </c>
      <c r="DM25" s="637"/>
      <c r="DN25" s="637"/>
      <c r="DO25" s="637"/>
      <c r="DP25" s="637"/>
      <c r="DQ25" s="637"/>
      <c r="DR25" s="637"/>
      <c r="DS25" s="637"/>
      <c r="DT25" s="637"/>
      <c r="DU25" s="637"/>
      <c r="DV25" s="638"/>
      <c r="DW25" s="641">
        <v>19.399999999999999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335478</v>
      </c>
      <c r="CS26" s="619"/>
      <c r="CT26" s="619"/>
      <c r="CU26" s="619"/>
      <c r="CV26" s="619"/>
      <c r="CW26" s="619"/>
      <c r="CX26" s="619"/>
      <c r="CY26" s="620"/>
      <c r="CZ26" s="621">
        <v>4.7</v>
      </c>
      <c r="DA26" s="639"/>
      <c r="DB26" s="639"/>
      <c r="DC26" s="640"/>
      <c r="DD26" s="624">
        <v>291202</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307235</v>
      </c>
      <c r="S27" s="619"/>
      <c r="T27" s="619"/>
      <c r="U27" s="619"/>
      <c r="V27" s="619"/>
      <c r="W27" s="619"/>
      <c r="X27" s="619"/>
      <c r="Y27" s="620"/>
      <c r="Z27" s="671">
        <v>4.3</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276554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181234</v>
      </c>
      <c r="CS27" s="637"/>
      <c r="CT27" s="637"/>
      <c r="CU27" s="637"/>
      <c r="CV27" s="637"/>
      <c r="CW27" s="637"/>
      <c r="CX27" s="637"/>
      <c r="CY27" s="638"/>
      <c r="CZ27" s="621">
        <v>2.5</v>
      </c>
      <c r="DA27" s="639"/>
      <c r="DB27" s="639"/>
      <c r="DC27" s="640"/>
      <c r="DD27" s="624">
        <v>51194</v>
      </c>
      <c r="DE27" s="637"/>
      <c r="DF27" s="637"/>
      <c r="DG27" s="637"/>
      <c r="DH27" s="637"/>
      <c r="DI27" s="637"/>
      <c r="DJ27" s="637"/>
      <c r="DK27" s="638"/>
      <c r="DL27" s="624">
        <v>45190</v>
      </c>
      <c r="DM27" s="637"/>
      <c r="DN27" s="637"/>
      <c r="DO27" s="637"/>
      <c r="DP27" s="637"/>
      <c r="DQ27" s="637"/>
      <c r="DR27" s="637"/>
      <c r="DS27" s="637"/>
      <c r="DT27" s="637"/>
      <c r="DU27" s="637"/>
      <c r="DV27" s="638"/>
      <c r="DW27" s="641">
        <v>1.8</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27775</v>
      </c>
      <c r="S28" s="619"/>
      <c r="T28" s="619"/>
      <c r="U28" s="619"/>
      <c r="V28" s="619"/>
      <c r="W28" s="619"/>
      <c r="X28" s="619"/>
      <c r="Y28" s="620"/>
      <c r="Z28" s="671">
        <v>0.4</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701120</v>
      </c>
      <c r="CS28" s="619"/>
      <c r="CT28" s="619"/>
      <c r="CU28" s="619"/>
      <c r="CV28" s="619"/>
      <c r="CW28" s="619"/>
      <c r="CX28" s="619"/>
      <c r="CY28" s="620"/>
      <c r="CZ28" s="621">
        <v>9.8000000000000007</v>
      </c>
      <c r="DA28" s="639"/>
      <c r="DB28" s="639"/>
      <c r="DC28" s="640"/>
      <c r="DD28" s="624">
        <v>624497</v>
      </c>
      <c r="DE28" s="619"/>
      <c r="DF28" s="619"/>
      <c r="DG28" s="619"/>
      <c r="DH28" s="619"/>
      <c r="DI28" s="619"/>
      <c r="DJ28" s="619"/>
      <c r="DK28" s="620"/>
      <c r="DL28" s="624">
        <v>624497</v>
      </c>
      <c r="DM28" s="619"/>
      <c r="DN28" s="619"/>
      <c r="DO28" s="619"/>
      <c r="DP28" s="619"/>
      <c r="DQ28" s="619"/>
      <c r="DR28" s="619"/>
      <c r="DS28" s="619"/>
      <c r="DT28" s="619"/>
      <c r="DU28" s="619"/>
      <c r="DV28" s="620"/>
      <c r="DW28" s="641">
        <v>25.4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62839</v>
      </c>
      <c r="S29" s="619"/>
      <c r="T29" s="619"/>
      <c r="U29" s="619"/>
      <c r="V29" s="619"/>
      <c r="W29" s="619"/>
      <c r="X29" s="619"/>
      <c r="Y29" s="620"/>
      <c r="Z29" s="671">
        <v>0.9</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701120</v>
      </c>
      <c r="CS29" s="637"/>
      <c r="CT29" s="637"/>
      <c r="CU29" s="637"/>
      <c r="CV29" s="637"/>
      <c r="CW29" s="637"/>
      <c r="CX29" s="637"/>
      <c r="CY29" s="638"/>
      <c r="CZ29" s="621">
        <v>9.8000000000000007</v>
      </c>
      <c r="DA29" s="639"/>
      <c r="DB29" s="639"/>
      <c r="DC29" s="640"/>
      <c r="DD29" s="624">
        <v>624497</v>
      </c>
      <c r="DE29" s="637"/>
      <c r="DF29" s="637"/>
      <c r="DG29" s="637"/>
      <c r="DH29" s="637"/>
      <c r="DI29" s="637"/>
      <c r="DJ29" s="637"/>
      <c r="DK29" s="638"/>
      <c r="DL29" s="624">
        <v>624497</v>
      </c>
      <c r="DM29" s="637"/>
      <c r="DN29" s="637"/>
      <c r="DO29" s="637"/>
      <c r="DP29" s="637"/>
      <c r="DQ29" s="637"/>
      <c r="DR29" s="637"/>
      <c r="DS29" s="637"/>
      <c r="DT29" s="637"/>
      <c r="DU29" s="637"/>
      <c r="DV29" s="638"/>
      <c r="DW29" s="641">
        <v>25.4</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20528</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99.6</v>
      </c>
      <c r="BH30" s="685"/>
      <c r="BI30" s="685"/>
      <c r="BJ30" s="685"/>
      <c r="BK30" s="685"/>
      <c r="BL30" s="685"/>
      <c r="BM30" s="686">
        <v>98.3</v>
      </c>
      <c r="BN30" s="685"/>
      <c r="BO30" s="685"/>
      <c r="BP30" s="685"/>
      <c r="BQ30" s="687"/>
      <c r="BR30" s="684">
        <v>99.6</v>
      </c>
      <c r="BS30" s="685"/>
      <c r="BT30" s="685"/>
      <c r="BU30" s="685"/>
      <c r="BV30" s="685"/>
      <c r="BW30" s="685"/>
      <c r="BX30" s="686">
        <v>98.2</v>
      </c>
      <c r="BY30" s="685"/>
      <c r="BZ30" s="685"/>
      <c r="CA30" s="685"/>
      <c r="CB30" s="687"/>
      <c r="CD30" s="690"/>
      <c r="CE30" s="691"/>
      <c r="CF30" s="655" t="s">
        <v>291</v>
      </c>
      <c r="CG30" s="652"/>
      <c r="CH30" s="652"/>
      <c r="CI30" s="652"/>
      <c r="CJ30" s="652"/>
      <c r="CK30" s="652"/>
      <c r="CL30" s="652"/>
      <c r="CM30" s="652"/>
      <c r="CN30" s="652"/>
      <c r="CO30" s="652"/>
      <c r="CP30" s="652"/>
      <c r="CQ30" s="653"/>
      <c r="CR30" s="618">
        <v>643649</v>
      </c>
      <c r="CS30" s="619"/>
      <c r="CT30" s="619"/>
      <c r="CU30" s="619"/>
      <c r="CV30" s="619"/>
      <c r="CW30" s="619"/>
      <c r="CX30" s="619"/>
      <c r="CY30" s="620"/>
      <c r="CZ30" s="621">
        <v>9</v>
      </c>
      <c r="DA30" s="639"/>
      <c r="DB30" s="639"/>
      <c r="DC30" s="640"/>
      <c r="DD30" s="624">
        <v>576629</v>
      </c>
      <c r="DE30" s="619"/>
      <c r="DF30" s="619"/>
      <c r="DG30" s="619"/>
      <c r="DH30" s="619"/>
      <c r="DI30" s="619"/>
      <c r="DJ30" s="619"/>
      <c r="DK30" s="620"/>
      <c r="DL30" s="624">
        <v>576629</v>
      </c>
      <c r="DM30" s="619"/>
      <c r="DN30" s="619"/>
      <c r="DO30" s="619"/>
      <c r="DP30" s="619"/>
      <c r="DQ30" s="619"/>
      <c r="DR30" s="619"/>
      <c r="DS30" s="619"/>
      <c r="DT30" s="619"/>
      <c r="DU30" s="619"/>
      <c r="DV30" s="620"/>
      <c r="DW30" s="641">
        <v>23.5</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212939</v>
      </c>
      <c r="S31" s="619"/>
      <c r="T31" s="619"/>
      <c r="U31" s="619"/>
      <c r="V31" s="619"/>
      <c r="W31" s="619"/>
      <c r="X31" s="619"/>
      <c r="Y31" s="620"/>
      <c r="Z31" s="671">
        <v>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99.6</v>
      </c>
      <c r="BH31" s="637"/>
      <c r="BI31" s="637"/>
      <c r="BJ31" s="637"/>
      <c r="BK31" s="637"/>
      <c r="BL31" s="637"/>
      <c r="BM31" s="673">
        <v>98.7</v>
      </c>
      <c r="BN31" s="683"/>
      <c r="BO31" s="683"/>
      <c r="BP31" s="683"/>
      <c r="BQ31" s="647"/>
      <c r="BR31" s="682">
        <v>99.7</v>
      </c>
      <c r="BS31" s="637"/>
      <c r="BT31" s="637"/>
      <c r="BU31" s="637"/>
      <c r="BV31" s="637"/>
      <c r="BW31" s="637"/>
      <c r="BX31" s="673">
        <v>98.9</v>
      </c>
      <c r="BY31" s="683"/>
      <c r="BZ31" s="683"/>
      <c r="CA31" s="683"/>
      <c r="CB31" s="647"/>
      <c r="CD31" s="690"/>
      <c r="CE31" s="691"/>
      <c r="CF31" s="655" t="s">
        <v>295</v>
      </c>
      <c r="CG31" s="652"/>
      <c r="CH31" s="652"/>
      <c r="CI31" s="652"/>
      <c r="CJ31" s="652"/>
      <c r="CK31" s="652"/>
      <c r="CL31" s="652"/>
      <c r="CM31" s="652"/>
      <c r="CN31" s="652"/>
      <c r="CO31" s="652"/>
      <c r="CP31" s="652"/>
      <c r="CQ31" s="653"/>
      <c r="CR31" s="618">
        <v>57471</v>
      </c>
      <c r="CS31" s="637"/>
      <c r="CT31" s="637"/>
      <c r="CU31" s="637"/>
      <c r="CV31" s="637"/>
      <c r="CW31" s="637"/>
      <c r="CX31" s="637"/>
      <c r="CY31" s="638"/>
      <c r="CZ31" s="621">
        <v>0.8</v>
      </c>
      <c r="DA31" s="639"/>
      <c r="DB31" s="639"/>
      <c r="DC31" s="640"/>
      <c r="DD31" s="624">
        <v>47868</v>
      </c>
      <c r="DE31" s="637"/>
      <c r="DF31" s="637"/>
      <c r="DG31" s="637"/>
      <c r="DH31" s="637"/>
      <c r="DI31" s="637"/>
      <c r="DJ31" s="637"/>
      <c r="DK31" s="638"/>
      <c r="DL31" s="624">
        <v>47868</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107911</v>
      </c>
      <c r="S32" s="619"/>
      <c r="T32" s="619"/>
      <c r="U32" s="619"/>
      <c r="V32" s="619"/>
      <c r="W32" s="619"/>
      <c r="X32" s="619"/>
      <c r="Y32" s="620"/>
      <c r="Z32" s="671">
        <v>1.5</v>
      </c>
      <c r="AA32" s="671"/>
      <c r="AB32" s="671"/>
      <c r="AC32" s="671"/>
      <c r="AD32" s="672">
        <v>10</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97.3</v>
      </c>
      <c r="BN32" s="603"/>
      <c r="BO32" s="603"/>
      <c r="BP32" s="603"/>
      <c r="BQ32" s="660"/>
      <c r="BR32" s="681">
        <v>99.2</v>
      </c>
      <c r="BS32" s="603"/>
      <c r="BT32" s="603"/>
      <c r="BU32" s="603"/>
      <c r="BV32" s="603"/>
      <c r="BW32" s="603"/>
      <c r="BX32" s="666">
        <v>96.7</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2680600</v>
      </c>
      <c r="S33" s="619"/>
      <c r="T33" s="619"/>
      <c r="U33" s="619"/>
      <c r="V33" s="619"/>
      <c r="W33" s="619"/>
      <c r="X33" s="619"/>
      <c r="Y33" s="620"/>
      <c r="Z33" s="671">
        <v>37.200000000000003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2422915</v>
      </c>
      <c r="CS33" s="637"/>
      <c r="CT33" s="637"/>
      <c r="CU33" s="637"/>
      <c r="CV33" s="637"/>
      <c r="CW33" s="637"/>
      <c r="CX33" s="637"/>
      <c r="CY33" s="638"/>
      <c r="CZ33" s="621">
        <v>33.9</v>
      </c>
      <c r="DA33" s="639"/>
      <c r="DB33" s="639"/>
      <c r="DC33" s="640"/>
      <c r="DD33" s="624">
        <v>1706152</v>
      </c>
      <c r="DE33" s="637"/>
      <c r="DF33" s="637"/>
      <c r="DG33" s="637"/>
      <c r="DH33" s="637"/>
      <c r="DI33" s="637"/>
      <c r="DJ33" s="637"/>
      <c r="DK33" s="638"/>
      <c r="DL33" s="624">
        <v>849359</v>
      </c>
      <c r="DM33" s="637"/>
      <c r="DN33" s="637"/>
      <c r="DO33" s="637"/>
      <c r="DP33" s="637"/>
      <c r="DQ33" s="637"/>
      <c r="DR33" s="637"/>
      <c r="DS33" s="637"/>
      <c r="DT33" s="637"/>
      <c r="DU33" s="637"/>
      <c r="DV33" s="638"/>
      <c r="DW33" s="641">
        <v>34.6</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845008</v>
      </c>
      <c r="CS34" s="619"/>
      <c r="CT34" s="619"/>
      <c r="CU34" s="619"/>
      <c r="CV34" s="619"/>
      <c r="CW34" s="619"/>
      <c r="CX34" s="619"/>
      <c r="CY34" s="620"/>
      <c r="CZ34" s="621">
        <v>11.8</v>
      </c>
      <c r="DA34" s="639"/>
      <c r="DB34" s="639"/>
      <c r="DC34" s="640"/>
      <c r="DD34" s="624">
        <v>513561</v>
      </c>
      <c r="DE34" s="619"/>
      <c r="DF34" s="619"/>
      <c r="DG34" s="619"/>
      <c r="DH34" s="619"/>
      <c r="DI34" s="619"/>
      <c r="DJ34" s="619"/>
      <c r="DK34" s="620"/>
      <c r="DL34" s="624">
        <v>329836</v>
      </c>
      <c r="DM34" s="619"/>
      <c r="DN34" s="619"/>
      <c r="DO34" s="619"/>
      <c r="DP34" s="619"/>
      <c r="DQ34" s="619"/>
      <c r="DR34" s="619"/>
      <c r="DS34" s="619"/>
      <c r="DT34" s="619"/>
      <c r="DU34" s="619"/>
      <c r="DV34" s="620"/>
      <c r="DW34" s="641">
        <v>13.4</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117400</v>
      </c>
      <c r="S35" s="619"/>
      <c r="T35" s="619"/>
      <c r="U35" s="619"/>
      <c r="V35" s="619"/>
      <c r="W35" s="619"/>
      <c r="X35" s="619"/>
      <c r="Y35" s="620"/>
      <c r="Z35" s="671">
        <v>1.6</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533680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726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43801</v>
      </c>
      <c r="CS35" s="637"/>
      <c r="CT35" s="637"/>
      <c r="CU35" s="637"/>
      <c r="CV35" s="637"/>
      <c r="CW35" s="637"/>
      <c r="CX35" s="637"/>
      <c r="CY35" s="638"/>
      <c r="CZ35" s="621">
        <v>0.6</v>
      </c>
      <c r="DA35" s="639"/>
      <c r="DB35" s="639"/>
      <c r="DC35" s="640"/>
      <c r="DD35" s="624">
        <v>18020</v>
      </c>
      <c r="DE35" s="637"/>
      <c r="DF35" s="637"/>
      <c r="DG35" s="637"/>
      <c r="DH35" s="637"/>
      <c r="DI35" s="637"/>
      <c r="DJ35" s="637"/>
      <c r="DK35" s="638"/>
      <c r="DL35" s="624">
        <v>18020</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7203801</v>
      </c>
      <c r="S36" s="659"/>
      <c r="T36" s="659"/>
      <c r="U36" s="659"/>
      <c r="V36" s="659"/>
      <c r="W36" s="659"/>
      <c r="X36" s="659"/>
      <c r="Y36" s="662"/>
      <c r="Z36" s="663">
        <v>100</v>
      </c>
      <c r="AA36" s="663"/>
      <c r="AB36" s="663"/>
      <c r="AC36" s="663"/>
      <c r="AD36" s="664">
        <v>2336745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161258</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-2901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810568</v>
      </c>
      <c r="CS36" s="619"/>
      <c r="CT36" s="619"/>
      <c r="CU36" s="619"/>
      <c r="CV36" s="619"/>
      <c r="CW36" s="619"/>
      <c r="CX36" s="619"/>
      <c r="CY36" s="620"/>
      <c r="CZ36" s="621">
        <v>11.3</v>
      </c>
      <c r="DA36" s="639"/>
      <c r="DB36" s="639"/>
      <c r="DC36" s="640"/>
      <c r="DD36" s="624">
        <v>543577</v>
      </c>
      <c r="DE36" s="619"/>
      <c r="DF36" s="619"/>
      <c r="DG36" s="619"/>
      <c r="DH36" s="619"/>
      <c r="DI36" s="619"/>
      <c r="DJ36" s="619"/>
      <c r="DK36" s="620"/>
      <c r="DL36" s="624">
        <v>393929</v>
      </c>
      <c r="DM36" s="619"/>
      <c r="DN36" s="619"/>
      <c r="DO36" s="619"/>
      <c r="DP36" s="619"/>
      <c r="DQ36" s="619"/>
      <c r="DR36" s="619"/>
      <c r="DS36" s="619"/>
      <c r="DT36" s="619"/>
      <c r="DU36" s="619"/>
      <c r="DV36" s="620"/>
      <c r="DW36" s="641">
        <v>16.100000000000001</v>
      </c>
      <c r="DX36" s="642"/>
      <c r="DY36" s="642"/>
      <c r="DZ36" s="642"/>
      <c r="EA36" s="642"/>
      <c r="EB36" s="642"/>
      <c r="EC36" s="643"/>
    </row>
    <row r="37" spans="2:133" ht="11.25" customHeight="1">
      <c r="AQ37" s="644" t="s">
        <v>313</v>
      </c>
      <c r="AR37" s="645"/>
      <c r="AS37" s="645"/>
      <c r="AT37" s="645"/>
      <c r="AU37" s="645"/>
      <c r="AV37" s="645"/>
      <c r="AW37" s="645"/>
      <c r="AX37" s="645"/>
      <c r="AY37" s="646"/>
      <c r="AZ37" s="618">
        <v>155607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596</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227123</v>
      </c>
      <c r="CS37" s="637"/>
      <c r="CT37" s="637"/>
      <c r="CU37" s="637"/>
      <c r="CV37" s="637"/>
      <c r="CW37" s="637"/>
      <c r="CX37" s="637"/>
      <c r="CY37" s="638"/>
      <c r="CZ37" s="621">
        <v>3.2</v>
      </c>
      <c r="DA37" s="639"/>
      <c r="DB37" s="639"/>
      <c r="DC37" s="640"/>
      <c r="DD37" s="624">
        <v>221009</v>
      </c>
      <c r="DE37" s="637"/>
      <c r="DF37" s="637"/>
      <c r="DG37" s="637"/>
      <c r="DH37" s="637"/>
      <c r="DI37" s="637"/>
      <c r="DJ37" s="637"/>
      <c r="DK37" s="638"/>
      <c r="DL37" s="624">
        <v>181949</v>
      </c>
      <c r="DM37" s="637"/>
      <c r="DN37" s="637"/>
      <c r="DO37" s="637"/>
      <c r="DP37" s="637"/>
      <c r="DQ37" s="637"/>
      <c r="DR37" s="637"/>
      <c r="DS37" s="637"/>
      <c r="DT37" s="637"/>
      <c r="DU37" s="637"/>
      <c r="DV37" s="638"/>
      <c r="DW37" s="641">
        <v>7.4</v>
      </c>
      <c r="DX37" s="642"/>
      <c r="DY37" s="642"/>
      <c r="DZ37" s="642"/>
      <c r="EA37" s="642"/>
      <c r="EB37" s="642"/>
      <c r="EC37" s="643"/>
    </row>
    <row r="38" spans="2:133" ht="11.25" customHeight="1">
      <c r="AQ38" s="644" t="s">
        <v>316</v>
      </c>
      <c r="AR38" s="645"/>
      <c r="AS38" s="645"/>
      <c r="AT38" s="645"/>
      <c r="AU38" s="645"/>
      <c r="AV38" s="645"/>
      <c r="AW38" s="645"/>
      <c r="AX38" s="645"/>
      <c r="AY38" s="646"/>
      <c r="AZ38" s="618">
        <v>42230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885</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372422</v>
      </c>
      <c r="CS38" s="619"/>
      <c r="CT38" s="619"/>
      <c r="CU38" s="619"/>
      <c r="CV38" s="619"/>
      <c r="CW38" s="619"/>
      <c r="CX38" s="619"/>
      <c r="CY38" s="620"/>
      <c r="CZ38" s="621">
        <v>5.2</v>
      </c>
      <c r="DA38" s="639"/>
      <c r="DB38" s="639"/>
      <c r="DC38" s="640"/>
      <c r="DD38" s="624">
        <v>343631</v>
      </c>
      <c r="DE38" s="619"/>
      <c r="DF38" s="619"/>
      <c r="DG38" s="619"/>
      <c r="DH38" s="619"/>
      <c r="DI38" s="619"/>
      <c r="DJ38" s="619"/>
      <c r="DK38" s="620"/>
      <c r="DL38" s="624">
        <v>107574</v>
      </c>
      <c r="DM38" s="619"/>
      <c r="DN38" s="619"/>
      <c r="DO38" s="619"/>
      <c r="DP38" s="619"/>
      <c r="DQ38" s="619"/>
      <c r="DR38" s="619"/>
      <c r="DS38" s="619"/>
      <c r="DT38" s="619"/>
      <c r="DU38" s="619"/>
      <c r="DV38" s="620"/>
      <c r="DW38" s="641">
        <v>4.4000000000000004</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350416</v>
      </c>
      <c r="CS39" s="637"/>
      <c r="CT39" s="637"/>
      <c r="CU39" s="637"/>
      <c r="CV39" s="637"/>
      <c r="CW39" s="637"/>
      <c r="CX39" s="637"/>
      <c r="CY39" s="638"/>
      <c r="CZ39" s="621">
        <v>4.9000000000000004</v>
      </c>
      <c r="DA39" s="639"/>
      <c r="DB39" s="639"/>
      <c r="DC39" s="640"/>
      <c r="DD39" s="624">
        <v>287363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34799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700</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139786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399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3298074</v>
      </c>
      <c r="CS42" s="619"/>
      <c r="CT42" s="619"/>
      <c r="CU42" s="619"/>
      <c r="CV42" s="619"/>
      <c r="CW42" s="619"/>
      <c r="CX42" s="619"/>
      <c r="CY42" s="620"/>
      <c r="CZ42" s="621">
        <v>46.1</v>
      </c>
      <c r="DA42" s="622"/>
      <c r="DB42" s="622"/>
      <c r="DC42" s="623"/>
      <c r="DD42" s="624">
        <v>157770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18661</v>
      </c>
      <c r="CS43" s="637"/>
      <c r="CT43" s="637"/>
      <c r="CU43" s="637"/>
      <c r="CV43" s="637"/>
      <c r="CW43" s="637"/>
      <c r="CX43" s="637"/>
      <c r="CY43" s="638"/>
      <c r="CZ43" s="621">
        <v>0.3</v>
      </c>
      <c r="DA43" s="639"/>
      <c r="DB43" s="639"/>
      <c r="DC43" s="640"/>
      <c r="DD43" s="624">
        <v>125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3297276</v>
      </c>
      <c r="CS44" s="619"/>
      <c r="CT44" s="619"/>
      <c r="CU44" s="619"/>
      <c r="CV44" s="619"/>
      <c r="CW44" s="619"/>
      <c r="CX44" s="619"/>
      <c r="CY44" s="620"/>
      <c r="CZ44" s="621">
        <v>46.1</v>
      </c>
      <c r="DA44" s="622"/>
      <c r="DB44" s="622"/>
      <c r="DC44" s="623"/>
      <c r="DD44" s="624">
        <v>156972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2509007</v>
      </c>
      <c r="CS45" s="637"/>
      <c r="CT45" s="637"/>
      <c r="CU45" s="637"/>
      <c r="CV45" s="637"/>
      <c r="CW45" s="637"/>
      <c r="CX45" s="637"/>
      <c r="CY45" s="638"/>
      <c r="CZ45" s="621">
        <v>35.1</v>
      </c>
      <c r="DA45" s="639"/>
      <c r="DB45" s="639"/>
      <c r="DC45" s="640"/>
      <c r="DD45" s="624">
        <v>75481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788269</v>
      </c>
      <c r="CS46" s="619"/>
      <c r="CT46" s="619"/>
      <c r="CU46" s="619"/>
      <c r="CV46" s="619"/>
      <c r="CW46" s="619"/>
      <c r="CX46" s="619"/>
      <c r="CY46" s="620"/>
      <c r="CZ46" s="621">
        <v>11</v>
      </c>
      <c r="DA46" s="622"/>
      <c r="DB46" s="622"/>
      <c r="DC46" s="623"/>
      <c r="DD46" s="624">
        <v>81491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798</v>
      </c>
      <c r="CS47" s="637"/>
      <c r="CT47" s="637"/>
      <c r="CU47" s="637"/>
      <c r="CV47" s="637"/>
      <c r="CW47" s="637"/>
      <c r="CX47" s="637"/>
      <c r="CY47" s="638"/>
      <c r="CZ47" s="621">
        <v>0</v>
      </c>
      <c r="DA47" s="639"/>
      <c r="DB47" s="639"/>
      <c r="DC47" s="640"/>
      <c r="DD47" s="624">
        <v>798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7156098</v>
      </c>
      <c r="CS49" s="603"/>
      <c r="CT49" s="603"/>
      <c r="CU49" s="603"/>
      <c r="CV49" s="603"/>
      <c r="CW49" s="603"/>
      <c r="CX49" s="603"/>
      <c r="CY49" s="604"/>
      <c r="CZ49" s="605">
        <v>100</v>
      </c>
      <c r="DA49" s="606"/>
      <c r="DB49" s="606"/>
      <c r="DC49" s="607"/>
      <c r="DD49" s="608">
        <v>3047390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7197</v>
      </c>
      <c r="R7" s="1131"/>
      <c r="S7" s="1131"/>
      <c r="T7" s="1131"/>
      <c r="U7" s="1131"/>
      <c r="V7" s="1131">
        <v>7149</v>
      </c>
      <c r="W7" s="1131"/>
      <c r="X7" s="1131"/>
      <c r="Y7" s="1131"/>
      <c r="Z7" s="1131"/>
      <c r="AA7" s="1131">
        <v>48</v>
      </c>
      <c r="AB7" s="1131"/>
      <c r="AC7" s="1131"/>
      <c r="AD7" s="1131"/>
      <c r="AE7" s="1132"/>
      <c r="AF7" s="1133">
        <v>48</v>
      </c>
      <c r="AG7" s="1134"/>
      <c r="AH7" s="1134"/>
      <c r="AI7" s="1134"/>
      <c r="AJ7" s="1135"/>
      <c r="AK7" s="1117">
        <v>0</v>
      </c>
      <c r="AL7" s="1118"/>
      <c r="AM7" s="1118"/>
      <c r="AN7" s="1118"/>
      <c r="AO7" s="1118"/>
      <c r="AP7" s="1118">
        <v>9155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12</v>
      </c>
      <c r="R8" s="1070"/>
      <c r="S8" s="1070"/>
      <c r="T8" s="1070"/>
      <c r="U8" s="1070"/>
      <c r="V8" s="1070">
        <v>12</v>
      </c>
      <c r="W8" s="1070"/>
      <c r="X8" s="1070"/>
      <c r="Y8" s="1070"/>
      <c r="Z8" s="1070"/>
      <c r="AA8" s="1070">
        <v>0</v>
      </c>
      <c r="AB8" s="1070"/>
      <c r="AC8" s="1070"/>
      <c r="AD8" s="1070"/>
      <c r="AE8" s="1071"/>
      <c r="AF8" s="1045">
        <v>0</v>
      </c>
      <c r="AG8" s="1046"/>
      <c r="AH8" s="1046"/>
      <c r="AI8" s="1046"/>
      <c r="AJ8" s="1047"/>
      <c r="AK8" s="1112">
        <v>5</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7204</v>
      </c>
      <c r="R23" s="1095"/>
      <c r="S23" s="1095"/>
      <c r="T23" s="1095"/>
      <c r="U23" s="1095"/>
      <c r="V23" s="1095">
        <v>7156</v>
      </c>
      <c r="W23" s="1095"/>
      <c r="X23" s="1095"/>
      <c r="Y23" s="1095"/>
      <c r="Z23" s="1095"/>
      <c r="AA23" s="1095">
        <v>48</v>
      </c>
      <c r="AB23" s="1095"/>
      <c r="AC23" s="1095"/>
      <c r="AD23" s="1095"/>
      <c r="AE23" s="1096"/>
      <c r="AF23" s="1097">
        <v>48</v>
      </c>
      <c r="AG23" s="1095"/>
      <c r="AH23" s="1095"/>
      <c r="AI23" s="1095"/>
      <c r="AJ23" s="1098"/>
      <c r="AK23" s="1099"/>
      <c r="AL23" s="1100"/>
      <c r="AM23" s="1100"/>
      <c r="AN23" s="1100"/>
      <c r="AO23" s="1100"/>
      <c r="AP23" s="1095">
        <v>9155</v>
      </c>
      <c r="AQ23" s="1095"/>
      <c r="AR23" s="1095"/>
      <c r="AS23" s="1095"/>
      <c r="AT23" s="1095"/>
      <c r="AU23" s="1101"/>
      <c r="AV23" s="1101"/>
      <c r="AW23" s="1101"/>
      <c r="AX23" s="1101"/>
      <c r="AY23" s="1102"/>
      <c r="AZ23" s="1091" t="s">
        <v>367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562</v>
      </c>
      <c r="R28" s="1080"/>
      <c r="S28" s="1080"/>
      <c r="T28" s="1080"/>
      <c r="U28" s="1080"/>
      <c r="V28" s="1080">
        <v>561</v>
      </c>
      <c r="W28" s="1080"/>
      <c r="X28" s="1080"/>
      <c r="Y28" s="1080"/>
      <c r="Z28" s="1080"/>
      <c r="AA28" s="1080">
        <v>1</v>
      </c>
      <c r="AB28" s="1080"/>
      <c r="AC28" s="1080"/>
      <c r="AD28" s="1080"/>
      <c r="AE28" s="1081"/>
      <c r="AF28" s="1082">
        <v>1</v>
      </c>
      <c r="AG28" s="1080"/>
      <c r="AH28" s="1080"/>
      <c r="AI28" s="1080"/>
      <c r="AJ28" s="1083"/>
      <c r="AK28" s="1084">
        <v>31</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97</v>
      </c>
      <c r="R29" s="1070"/>
      <c r="S29" s="1070"/>
      <c r="T29" s="1070"/>
      <c r="U29" s="1070"/>
      <c r="V29" s="1070">
        <v>97</v>
      </c>
      <c r="W29" s="1070"/>
      <c r="X29" s="1070"/>
      <c r="Y29" s="1070"/>
      <c r="Z29" s="1070"/>
      <c r="AA29" s="1070">
        <v>1</v>
      </c>
      <c r="AB29" s="1070"/>
      <c r="AC29" s="1070"/>
      <c r="AD29" s="1070"/>
      <c r="AE29" s="1071"/>
      <c r="AF29" s="1045">
        <v>1</v>
      </c>
      <c r="AG29" s="1046"/>
      <c r="AH29" s="1046"/>
      <c r="AI29" s="1046"/>
      <c r="AJ29" s="1047"/>
      <c r="AK29" s="1006">
        <v>63</v>
      </c>
      <c r="AL29" s="997"/>
      <c r="AM29" s="997"/>
      <c r="AN29" s="997"/>
      <c r="AO29" s="997"/>
      <c r="AP29" s="997" t="s">
        <v>541</v>
      </c>
      <c r="AQ29" s="997"/>
      <c r="AR29" s="997"/>
      <c r="AS29" s="997"/>
      <c r="AT29" s="997"/>
      <c r="AU29" s="997" t="s">
        <v>541</v>
      </c>
      <c r="AV29" s="997"/>
      <c r="AW29" s="997"/>
      <c r="AX29" s="997"/>
      <c r="AY29" s="997"/>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78</v>
      </c>
      <c r="R30" s="1070"/>
      <c r="S30" s="1070"/>
      <c r="T30" s="1070"/>
      <c r="U30" s="1070"/>
      <c r="V30" s="1070">
        <v>78</v>
      </c>
      <c r="W30" s="1070"/>
      <c r="X30" s="1070"/>
      <c r="Y30" s="1070"/>
      <c r="Z30" s="1070"/>
      <c r="AA30" s="1070">
        <v>0</v>
      </c>
      <c r="AB30" s="1070"/>
      <c r="AC30" s="1070"/>
      <c r="AD30" s="1070"/>
      <c r="AE30" s="1071"/>
      <c r="AF30" s="1045">
        <v>0</v>
      </c>
      <c r="AG30" s="1046"/>
      <c r="AH30" s="1046"/>
      <c r="AI30" s="1046"/>
      <c r="AJ30" s="1047"/>
      <c r="AK30" s="1006">
        <v>4</v>
      </c>
      <c r="AL30" s="997"/>
      <c r="AM30" s="997"/>
      <c r="AN30" s="997"/>
      <c r="AO30" s="997"/>
      <c r="AP30" s="997">
        <v>14</v>
      </c>
      <c r="AQ30" s="997"/>
      <c r="AR30" s="997"/>
      <c r="AS30" s="997"/>
      <c r="AT30" s="997"/>
      <c r="AU30" s="997" t="s">
        <v>541</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140</v>
      </c>
      <c r="R31" s="1070"/>
      <c r="S31" s="1070"/>
      <c r="T31" s="1070"/>
      <c r="U31" s="1070"/>
      <c r="V31" s="1070">
        <v>140</v>
      </c>
      <c r="W31" s="1070"/>
      <c r="X31" s="1070"/>
      <c r="Y31" s="1070"/>
      <c r="Z31" s="1070"/>
      <c r="AA31" s="1070">
        <v>0</v>
      </c>
      <c r="AB31" s="1070"/>
      <c r="AC31" s="1070"/>
      <c r="AD31" s="1070"/>
      <c r="AE31" s="1071"/>
      <c r="AF31" s="1045">
        <v>0</v>
      </c>
      <c r="AG31" s="1046"/>
      <c r="AH31" s="1046"/>
      <c r="AI31" s="1046"/>
      <c r="AJ31" s="1047"/>
      <c r="AK31" s="1006">
        <v>42</v>
      </c>
      <c r="AL31" s="997"/>
      <c r="AM31" s="997"/>
      <c r="AN31" s="997"/>
      <c r="AO31" s="997"/>
      <c r="AP31" s="997">
        <v>730</v>
      </c>
      <c r="AQ31" s="997"/>
      <c r="AR31" s="997"/>
      <c r="AS31" s="997"/>
      <c r="AT31" s="997"/>
      <c r="AU31" s="997">
        <v>362</v>
      </c>
      <c r="AV31" s="997"/>
      <c r="AW31" s="997"/>
      <c r="AX31" s="997"/>
      <c r="AY31" s="997"/>
      <c r="AZ31" s="1068" t="s">
        <v>550</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219</v>
      </c>
      <c r="R32" s="1070"/>
      <c r="S32" s="1070"/>
      <c r="T32" s="1070"/>
      <c r="U32" s="1070"/>
      <c r="V32" s="1070">
        <v>218</v>
      </c>
      <c r="W32" s="1070"/>
      <c r="X32" s="1070"/>
      <c r="Y32" s="1070"/>
      <c r="Z32" s="1070"/>
      <c r="AA32" s="1070">
        <v>1</v>
      </c>
      <c r="AB32" s="1070"/>
      <c r="AC32" s="1070"/>
      <c r="AD32" s="1070"/>
      <c r="AE32" s="1071"/>
      <c r="AF32" s="1045">
        <v>1</v>
      </c>
      <c r="AG32" s="1046"/>
      <c r="AH32" s="1046"/>
      <c r="AI32" s="1046"/>
      <c r="AJ32" s="1047"/>
      <c r="AK32" s="1006">
        <v>156</v>
      </c>
      <c r="AL32" s="997"/>
      <c r="AM32" s="997"/>
      <c r="AN32" s="997"/>
      <c r="AO32" s="997"/>
      <c r="AP32" s="997">
        <v>1521</v>
      </c>
      <c r="AQ32" s="997"/>
      <c r="AR32" s="997"/>
      <c r="AS32" s="997"/>
      <c r="AT32" s="997"/>
      <c r="AU32" s="997">
        <v>1317</v>
      </c>
      <c r="AV32" s="997"/>
      <c r="AW32" s="997"/>
      <c r="AX32" s="997"/>
      <c r="AY32" s="997"/>
      <c r="AZ32" s="1068" t="s">
        <v>551</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1113</v>
      </c>
      <c r="R68" s="1008"/>
      <c r="S68" s="1008"/>
      <c r="T68" s="1008"/>
      <c r="U68" s="1008"/>
      <c r="V68" s="1008">
        <v>1108</v>
      </c>
      <c r="W68" s="1008"/>
      <c r="X68" s="1008"/>
      <c r="Y68" s="1008"/>
      <c r="Z68" s="1008"/>
      <c r="AA68" s="1008">
        <v>5</v>
      </c>
      <c r="AB68" s="1008"/>
      <c r="AC68" s="1008"/>
      <c r="AD68" s="1008"/>
      <c r="AE68" s="1008"/>
      <c r="AF68" s="1008">
        <v>3</v>
      </c>
      <c r="AG68" s="1008"/>
      <c r="AH68" s="1008"/>
      <c r="AI68" s="1008"/>
      <c r="AJ68" s="1008"/>
      <c r="AK68" s="1008">
        <v>2</v>
      </c>
      <c r="AL68" s="1008"/>
      <c r="AM68" s="1008"/>
      <c r="AN68" s="1008"/>
      <c r="AO68" s="1008"/>
      <c r="AP68" s="1008">
        <v>438</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3373</v>
      </c>
      <c r="R69" s="997"/>
      <c r="S69" s="997"/>
      <c r="T69" s="997"/>
      <c r="U69" s="997"/>
      <c r="V69" s="997">
        <v>3328</v>
      </c>
      <c r="W69" s="997"/>
      <c r="X69" s="997"/>
      <c r="Y69" s="997"/>
      <c r="Z69" s="997"/>
      <c r="AA69" s="997">
        <v>44</v>
      </c>
      <c r="AB69" s="997"/>
      <c r="AC69" s="997"/>
      <c r="AD69" s="997"/>
      <c r="AE69" s="997"/>
      <c r="AF69" s="997">
        <v>44</v>
      </c>
      <c r="AG69" s="997"/>
      <c r="AH69" s="997"/>
      <c r="AI69" s="997"/>
      <c r="AJ69" s="997"/>
      <c r="AK69" s="997">
        <v>497</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3150</v>
      </c>
      <c r="R70" s="997"/>
      <c r="S70" s="997"/>
      <c r="T70" s="997"/>
      <c r="U70" s="997"/>
      <c r="V70" s="997">
        <v>3158</v>
      </c>
      <c r="W70" s="997"/>
      <c r="X70" s="997"/>
      <c r="Y70" s="997"/>
      <c r="Z70" s="997"/>
      <c r="AA70" s="997">
        <v>-9</v>
      </c>
      <c r="AB70" s="997"/>
      <c r="AC70" s="997"/>
      <c r="AD70" s="997"/>
      <c r="AE70" s="997"/>
      <c r="AF70" s="997">
        <v>750</v>
      </c>
      <c r="AG70" s="997"/>
      <c r="AH70" s="997"/>
      <c r="AI70" s="997"/>
      <c r="AJ70" s="997"/>
      <c r="AK70" s="997">
        <v>766</v>
      </c>
      <c r="AL70" s="997"/>
      <c r="AM70" s="997"/>
      <c r="AN70" s="997"/>
      <c r="AO70" s="997"/>
      <c r="AP70" s="997">
        <v>1224</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773</v>
      </c>
      <c r="R71" s="997"/>
      <c r="S71" s="997"/>
      <c r="T71" s="997"/>
      <c r="U71" s="997"/>
      <c r="V71" s="997">
        <v>808</v>
      </c>
      <c r="W71" s="997"/>
      <c r="X71" s="997"/>
      <c r="Y71" s="997"/>
      <c r="Z71" s="997"/>
      <c r="AA71" s="997">
        <v>-35</v>
      </c>
      <c r="AB71" s="997"/>
      <c r="AC71" s="997"/>
      <c r="AD71" s="997"/>
      <c r="AE71" s="997"/>
      <c r="AF71" s="997">
        <v>101</v>
      </c>
      <c r="AG71" s="997"/>
      <c r="AH71" s="997"/>
      <c r="AI71" s="997"/>
      <c r="AJ71" s="997"/>
      <c r="AK71" s="997">
        <v>181</v>
      </c>
      <c r="AL71" s="997"/>
      <c r="AM71" s="997"/>
      <c r="AN71" s="997"/>
      <c r="AO71" s="997"/>
      <c r="AP71" s="997">
        <v>528</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688</v>
      </c>
      <c r="R72" s="997"/>
      <c r="S72" s="997"/>
      <c r="T72" s="997"/>
      <c r="U72" s="997"/>
      <c r="V72" s="997">
        <v>664</v>
      </c>
      <c r="W72" s="997"/>
      <c r="X72" s="997"/>
      <c r="Y72" s="997"/>
      <c r="Z72" s="997"/>
      <c r="AA72" s="997">
        <v>24</v>
      </c>
      <c r="AB72" s="997"/>
      <c r="AC72" s="997"/>
      <c r="AD72" s="997"/>
      <c r="AE72" s="997"/>
      <c r="AF72" s="997">
        <v>24</v>
      </c>
      <c r="AG72" s="997"/>
      <c r="AH72" s="997"/>
      <c r="AI72" s="997"/>
      <c r="AJ72" s="997"/>
      <c r="AK72" s="997" t="s">
        <v>541</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6319</v>
      </c>
      <c r="R73" s="997"/>
      <c r="S73" s="997"/>
      <c r="T73" s="997"/>
      <c r="U73" s="997"/>
      <c r="V73" s="997">
        <v>6265</v>
      </c>
      <c r="W73" s="997"/>
      <c r="X73" s="997"/>
      <c r="Y73" s="997"/>
      <c r="Z73" s="997"/>
      <c r="AA73" s="997">
        <v>54</v>
      </c>
      <c r="AB73" s="997"/>
      <c r="AC73" s="997"/>
      <c r="AD73" s="997"/>
      <c r="AE73" s="997"/>
      <c r="AF73" s="997">
        <v>54</v>
      </c>
      <c r="AG73" s="997"/>
      <c r="AH73" s="997"/>
      <c r="AI73" s="997"/>
      <c r="AJ73" s="997"/>
      <c r="AK73" s="997">
        <v>13</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282</v>
      </c>
      <c r="R74" s="997"/>
      <c r="S74" s="997"/>
      <c r="T74" s="997"/>
      <c r="U74" s="997"/>
      <c r="V74" s="997">
        <v>266</v>
      </c>
      <c r="W74" s="997"/>
      <c r="X74" s="997"/>
      <c r="Y74" s="997"/>
      <c r="Z74" s="997"/>
      <c r="AA74" s="997">
        <v>16</v>
      </c>
      <c r="AB74" s="997"/>
      <c r="AC74" s="997"/>
      <c r="AD74" s="997"/>
      <c r="AE74" s="997"/>
      <c r="AF74" s="997">
        <v>16</v>
      </c>
      <c r="AG74" s="997"/>
      <c r="AH74" s="997"/>
      <c r="AI74" s="997"/>
      <c r="AJ74" s="997"/>
      <c r="AK74" s="997">
        <v>30</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108958</v>
      </c>
      <c r="R75" s="1005"/>
      <c r="S75" s="1005"/>
      <c r="T75" s="1005"/>
      <c r="U75" s="1006"/>
      <c r="V75" s="1007">
        <v>106505</v>
      </c>
      <c r="W75" s="1005"/>
      <c r="X75" s="1005"/>
      <c r="Y75" s="1005"/>
      <c r="Z75" s="1006"/>
      <c r="AA75" s="1007">
        <v>2453</v>
      </c>
      <c r="AB75" s="1005"/>
      <c r="AC75" s="1005"/>
      <c r="AD75" s="1005"/>
      <c r="AE75" s="1006"/>
      <c r="AF75" s="1007">
        <v>2453</v>
      </c>
      <c r="AG75" s="1005"/>
      <c r="AH75" s="1005"/>
      <c r="AI75" s="1005"/>
      <c r="AJ75" s="1006"/>
      <c r="AK75" s="1007">
        <v>117</v>
      </c>
      <c r="AL75" s="1005"/>
      <c r="AM75" s="1005"/>
      <c r="AN75" s="1005"/>
      <c r="AO75" s="1006"/>
      <c r="AP75" s="1007" t="s">
        <v>541</v>
      </c>
      <c r="AQ75" s="1005"/>
      <c r="AR75" s="1005"/>
      <c r="AS75" s="1005"/>
      <c r="AT75" s="1006"/>
      <c r="AU75" s="1007" t="s">
        <v>541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285</v>
      </c>
      <c r="AG109" s="918"/>
      <c r="AH109" s="918"/>
      <c r="AI109" s="918"/>
      <c r="AJ109" s="919"/>
      <c r="AK109" s="920" t="s">
        <v>284</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285</v>
      </c>
      <c r="BW109" s="918"/>
      <c r="BX109" s="918"/>
      <c r="BY109" s="918"/>
      <c r="BZ109" s="919"/>
      <c r="CA109" s="920" t="s">
        <v>284</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285</v>
      </c>
      <c r="DM109" s="918"/>
      <c r="DN109" s="918"/>
      <c r="DO109" s="918"/>
      <c r="DP109" s="919"/>
      <c r="DQ109" s="920" t="s">
        <v>284</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627192</v>
      </c>
      <c r="AB110" s="903"/>
      <c r="AC110" s="903"/>
      <c r="AD110" s="903"/>
      <c r="AE110" s="904"/>
      <c r="AF110" s="905">
        <v>603875</v>
      </c>
      <c r="AG110" s="903"/>
      <c r="AH110" s="903"/>
      <c r="AI110" s="903"/>
      <c r="AJ110" s="904"/>
      <c r="AK110" s="905">
        <v>701120</v>
      </c>
      <c r="AL110" s="903"/>
      <c r="AM110" s="903"/>
      <c r="AN110" s="903"/>
      <c r="AO110" s="904"/>
      <c r="AP110" s="906">
        <v>38.5</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6714302</v>
      </c>
      <c r="BR110" s="830"/>
      <c r="BS110" s="830"/>
      <c r="BT110" s="830"/>
      <c r="BU110" s="830"/>
      <c r="BV110" s="830">
        <v>7118295</v>
      </c>
      <c r="BW110" s="830"/>
      <c r="BX110" s="830"/>
      <c r="BY110" s="830"/>
      <c r="BZ110" s="830"/>
      <c r="CA110" s="830">
        <v>9155246</v>
      </c>
      <c r="CB110" s="830"/>
      <c r="CC110" s="830"/>
      <c r="CD110" s="830"/>
      <c r="CE110" s="830"/>
      <c r="CF110" s="891">
        <v>502.8</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1746488</v>
      </c>
      <c r="BR112" s="801"/>
      <c r="BS112" s="801"/>
      <c r="BT112" s="801"/>
      <c r="BU112" s="801"/>
      <c r="BV112" s="801">
        <v>1724939</v>
      </c>
      <c r="BW112" s="801"/>
      <c r="BX112" s="801"/>
      <c r="BY112" s="801"/>
      <c r="BZ112" s="801"/>
      <c r="CA112" s="801">
        <v>1679608</v>
      </c>
      <c r="CB112" s="801"/>
      <c r="CC112" s="801"/>
      <c r="CD112" s="801"/>
      <c r="CE112" s="801"/>
      <c r="CF112" s="878">
        <v>92.2</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142666</v>
      </c>
      <c r="AB113" s="939"/>
      <c r="AC113" s="939"/>
      <c r="AD113" s="939"/>
      <c r="AE113" s="940"/>
      <c r="AF113" s="941">
        <v>150899</v>
      </c>
      <c r="AG113" s="939"/>
      <c r="AH113" s="939"/>
      <c r="AI113" s="939"/>
      <c r="AJ113" s="940"/>
      <c r="AK113" s="941">
        <v>166929</v>
      </c>
      <c r="AL113" s="939"/>
      <c r="AM113" s="939"/>
      <c r="AN113" s="939"/>
      <c r="AO113" s="940"/>
      <c r="AP113" s="942">
        <v>9.1999999999999993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254847</v>
      </c>
      <c r="BR113" s="801"/>
      <c r="BS113" s="801"/>
      <c r="BT113" s="801"/>
      <c r="BU113" s="801"/>
      <c r="BV113" s="801">
        <v>251530</v>
      </c>
      <c r="BW113" s="801"/>
      <c r="BX113" s="801"/>
      <c r="BY113" s="801"/>
      <c r="BZ113" s="801"/>
      <c r="CA113" s="801">
        <v>241432</v>
      </c>
      <c r="CB113" s="801"/>
      <c r="CC113" s="801"/>
      <c r="CD113" s="801"/>
      <c r="CE113" s="801"/>
      <c r="CF113" s="878">
        <v>13.3</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20129</v>
      </c>
      <c r="AB114" s="814"/>
      <c r="AC114" s="814"/>
      <c r="AD114" s="814"/>
      <c r="AE114" s="815"/>
      <c r="AF114" s="816">
        <v>18176</v>
      </c>
      <c r="AG114" s="814"/>
      <c r="AH114" s="814"/>
      <c r="AI114" s="814"/>
      <c r="AJ114" s="815"/>
      <c r="AK114" s="816">
        <v>18786</v>
      </c>
      <c r="AL114" s="814"/>
      <c r="AM114" s="814"/>
      <c r="AN114" s="814"/>
      <c r="AO114" s="815"/>
      <c r="AP114" s="784">
        <v>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775159</v>
      </c>
      <c r="BR114" s="801"/>
      <c r="BS114" s="801"/>
      <c r="BT114" s="801"/>
      <c r="BU114" s="801"/>
      <c r="BV114" s="801">
        <v>743790</v>
      </c>
      <c r="BW114" s="801"/>
      <c r="BX114" s="801"/>
      <c r="BY114" s="801"/>
      <c r="BZ114" s="801"/>
      <c r="CA114" s="801">
        <v>710405</v>
      </c>
      <c r="CB114" s="801"/>
      <c r="CC114" s="801"/>
      <c r="CD114" s="801"/>
      <c r="CE114" s="801"/>
      <c r="CF114" s="878">
        <v>39</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v>
      </c>
      <c r="AB115" s="939"/>
      <c r="AC115" s="939"/>
      <c r="AD115" s="939"/>
      <c r="AE115" s="940"/>
      <c r="AF115" s="941">
        <v>33</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1492</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791497</v>
      </c>
      <c r="AB117" s="925"/>
      <c r="AC117" s="925"/>
      <c r="AD117" s="925"/>
      <c r="AE117" s="926"/>
      <c r="AF117" s="928">
        <v>772983</v>
      </c>
      <c r="AG117" s="925"/>
      <c r="AH117" s="925"/>
      <c r="AI117" s="925"/>
      <c r="AJ117" s="926"/>
      <c r="AK117" s="928">
        <v>886835</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285</v>
      </c>
      <c r="AG118" s="918"/>
      <c r="AH118" s="918"/>
      <c r="AI118" s="918"/>
      <c r="AJ118" s="919"/>
      <c r="AK118" s="920" t="s">
        <v>284</v>
      </c>
      <c r="AL118" s="918"/>
      <c r="AM118" s="918"/>
      <c r="AN118" s="918"/>
      <c r="AO118" s="919"/>
      <c r="AP118" s="921" t="s">
        <v>405</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9490796</v>
      </c>
      <c r="BR118" s="888"/>
      <c r="BS118" s="888"/>
      <c r="BT118" s="888"/>
      <c r="BU118" s="888"/>
      <c r="BV118" s="888">
        <v>9838554</v>
      </c>
      <c r="BW118" s="888"/>
      <c r="BX118" s="888"/>
      <c r="BY118" s="888"/>
      <c r="BZ118" s="888"/>
      <c r="CA118" s="888">
        <v>11786691</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1605771</v>
      </c>
      <c r="BR119" s="830"/>
      <c r="BS119" s="830"/>
      <c r="BT119" s="830"/>
      <c r="BU119" s="830"/>
      <c r="BV119" s="830">
        <v>1795506</v>
      </c>
      <c r="BW119" s="830"/>
      <c r="BX119" s="830"/>
      <c r="BY119" s="830"/>
      <c r="BZ119" s="830"/>
      <c r="CA119" s="830">
        <v>2125394</v>
      </c>
      <c r="CB119" s="830"/>
      <c r="CC119" s="830"/>
      <c r="CD119" s="830"/>
      <c r="CE119" s="830"/>
      <c r="CF119" s="891">
        <v>116.7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561848</v>
      </c>
      <c r="BR120" s="801"/>
      <c r="BS120" s="801"/>
      <c r="BT120" s="801"/>
      <c r="BU120" s="801"/>
      <c r="BV120" s="801">
        <v>498405</v>
      </c>
      <c r="BW120" s="801"/>
      <c r="BX120" s="801"/>
      <c r="BY120" s="801"/>
      <c r="BZ120" s="801"/>
      <c r="CA120" s="801">
        <v>452845</v>
      </c>
      <c r="CB120" s="801"/>
      <c r="CC120" s="801"/>
      <c r="CD120" s="801"/>
      <c r="CE120" s="801"/>
      <c r="CF120" s="878">
        <v>24.9</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1235075</v>
      </c>
      <c r="DH120" s="830"/>
      <c r="DI120" s="830"/>
      <c r="DJ120" s="830"/>
      <c r="DK120" s="830"/>
      <c r="DL120" s="830">
        <v>1346313</v>
      </c>
      <c r="DM120" s="830"/>
      <c r="DN120" s="830"/>
      <c r="DO120" s="830"/>
      <c r="DP120" s="830"/>
      <c r="DQ120" s="830">
        <v>1316832</v>
      </c>
      <c r="DR120" s="830"/>
      <c r="DS120" s="830"/>
      <c r="DT120" s="830"/>
      <c r="DU120" s="830"/>
      <c r="DV120" s="831">
        <v>72.3</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5942046</v>
      </c>
      <c r="BR121" s="888"/>
      <c r="BS121" s="888"/>
      <c r="BT121" s="888"/>
      <c r="BU121" s="888"/>
      <c r="BV121" s="888">
        <v>6514436</v>
      </c>
      <c r="BW121" s="888"/>
      <c r="BX121" s="888"/>
      <c r="BY121" s="888"/>
      <c r="BZ121" s="888"/>
      <c r="CA121" s="888">
        <v>7882794</v>
      </c>
      <c r="CB121" s="888"/>
      <c r="CC121" s="888"/>
      <c r="CD121" s="888"/>
      <c r="CE121" s="888"/>
      <c r="CF121" s="889">
        <v>432.9</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424291</v>
      </c>
      <c r="DH121" s="801"/>
      <c r="DI121" s="801"/>
      <c r="DJ121" s="801"/>
      <c r="DK121" s="801"/>
      <c r="DL121" s="801">
        <v>378354</v>
      </c>
      <c r="DM121" s="801"/>
      <c r="DN121" s="801"/>
      <c r="DO121" s="801"/>
      <c r="DP121" s="801"/>
      <c r="DQ121" s="801">
        <v>362219</v>
      </c>
      <c r="DR121" s="801"/>
      <c r="DS121" s="801"/>
      <c r="DT121" s="801"/>
      <c r="DU121" s="801"/>
      <c r="DV121" s="853">
        <v>19.899999999999999</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445</v>
      </c>
      <c r="BP122" s="868"/>
      <c r="BQ122" s="869">
        <v>8109665</v>
      </c>
      <c r="BR122" s="870"/>
      <c r="BS122" s="870"/>
      <c r="BT122" s="870"/>
      <c r="BU122" s="870"/>
      <c r="BV122" s="870">
        <v>8808347</v>
      </c>
      <c r="BW122" s="870"/>
      <c r="BX122" s="870"/>
      <c r="BY122" s="870"/>
      <c r="BZ122" s="870"/>
      <c r="CA122" s="870">
        <v>10461033</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v>272</v>
      </c>
      <c r="DM122" s="801"/>
      <c r="DN122" s="801"/>
      <c r="DO122" s="801"/>
      <c r="DP122" s="801"/>
      <c r="DQ122" s="801">
        <v>557</v>
      </c>
      <c r="DR122" s="801"/>
      <c r="DS122" s="801"/>
      <c r="DT122" s="801"/>
      <c r="DU122" s="801"/>
      <c r="DV122" s="853">
        <v>0</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79.7</v>
      </c>
      <c r="BR123" s="862"/>
      <c r="BS123" s="862"/>
      <c r="BT123" s="862"/>
      <c r="BU123" s="862"/>
      <c r="BV123" s="862">
        <v>60</v>
      </c>
      <c r="BW123" s="862"/>
      <c r="BX123" s="862"/>
      <c r="BY123" s="862"/>
      <c r="BZ123" s="862"/>
      <c r="CA123" s="862">
        <v>72.7</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18</v>
      </c>
      <c r="AB127" s="814"/>
      <c r="AC127" s="814"/>
      <c r="AD127" s="814"/>
      <c r="AE127" s="815"/>
      <c r="AF127" s="816">
        <v>33</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73853</v>
      </c>
      <c r="AB128" s="754"/>
      <c r="AC128" s="754"/>
      <c r="AD128" s="754"/>
      <c r="AE128" s="755"/>
      <c r="AF128" s="756">
        <v>75096</v>
      </c>
      <c r="AG128" s="754"/>
      <c r="AH128" s="754"/>
      <c r="AI128" s="754"/>
      <c r="AJ128" s="755"/>
      <c r="AK128" s="756">
        <v>77115</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2230588</v>
      </c>
      <c r="AB129" s="814"/>
      <c r="AC129" s="814"/>
      <c r="AD129" s="814"/>
      <c r="AE129" s="815"/>
      <c r="AF129" s="816">
        <v>2238166</v>
      </c>
      <c r="AG129" s="814"/>
      <c r="AH129" s="814"/>
      <c r="AI129" s="814"/>
      <c r="AJ129" s="815"/>
      <c r="AK129" s="816">
        <v>2443040</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498493</v>
      </c>
      <c r="AB130" s="814"/>
      <c r="AC130" s="814"/>
      <c r="AD130" s="814"/>
      <c r="AE130" s="815"/>
      <c r="AF130" s="816">
        <v>523222</v>
      </c>
      <c r="AG130" s="814"/>
      <c r="AH130" s="814"/>
      <c r="AI130" s="814"/>
      <c r="AJ130" s="815"/>
      <c r="AK130" s="816">
        <v>622036</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72.7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1732095</v>
      </c>
      <c r="AB131" s="747"/>
      <c r="AC131" s="747"/>
      <c r="AD131" s="747"/>
      <c r="AE131" s="748"/>
      <c r="AF131" s="749">
        <v>1714944</v>
      </c>
      <c r="AG131" s="747"/>
      <c r="AH131" s="747"/>
      <c r="AI131" s="747"/>
      <c r="AJ131" s="748"/>
      <c r="AK131" s="749">
        <v>1821004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12.652366069999999</v>
      </c>
      <c r="AB132" s="770"/>
      <c r="AC132" s="770"/>
      <c r="AD132" s="770"/>
      <c r="AE132" s="771"/>
      <c r="AF132" s="772">
        <v>10.18488067</v>
      </c>
      <c r="AG132" s="770"/>
      <c r="AH132" s="770"/>
      <c r="AI132" s="770"/>
      <c r="AJ132" s="771"/>
      <c r="AK132" s="772">
        <v>10.30662206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11.9</v>
      </c>
      <c r="AB133" s="779"/>
      <c r="AC133" s="779"/>
      <c r="AD133" s="779"/>
      <c r="AE133" s="780"/>
      <c r="AF133" s="778">
        <v>11.2</v>
      </c>
      <c r="AG133" s="779"/>
      <c r="AH133" s="779"/>
      <c r="AI133" s="779"/>
      <c r="AJ133" s="780"/>
      <c r="AK133" s="778">
        <v>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63" t="s">
        <v>482</v>
      </c>
      <c r="H9" s="1164"/>
      <c r="I9" s="1164"/>
      <c r="J9" s="1165"/>
      <c r="K9" s="263">
        <v>552755</v>
      </c>
      <c r="L9" s="264">
        <v>185862</v>
      </c>
      <c r="M9" s="265">
        <v>199380</v>
      </c>
      <c r="N9" s="266">
        <v>-6.8</v>
      </c>
    </row>
    <row r="10" spans="1:16">
      <c r="A10" s="248"/>
      <c r="B10" s="244"/>
      <c r="C10" s="244"/>
      <c r="D10" s="244"/>
      <c r="E10" s="244"/>
      <c r="F10" s="244"/>
      <c r="G10" s="1163" t="s">
        <v>483</v>
      </c>
      <c r="H10" s="1164"/>
      <c r="I10" s="1164"/>
      <c r="J10" s="1165"/>
      <c r="K10" s="267">
        <v>20187</v>
      </c>
      <c r="L10" s="268">
        <v>6788</v>
      </c>
      <c r="M10" s="269">
        <v>22805</v>
      </c>
      <c r="N10" s="270">
        <v>-70.2</v>
      </c>
    </row>
    <row r="11" spans="1:16" ht="13.5" customHeight="1">
      <c r="A11" s="248"/>
      <c r="B11" s="244"/>
      <c r="C11" s="244"/>
      <c r="D11" s="244"/>
      <c r="E11" s="244"/>
      <c r="F11" s="244"/>
      <c r="G11" s="1163" t="s">
        <v>484</v>
      </c>
      <c r="H11" s="1164"/>
      <c r="I11" s="1164"/>
      <c r="J11" s="1165"/>
      <c r="K11" s="267">
        <v>116257</v>
      </c>
      <c r="L11" s="268">
        <v>39091</v>
      </c>
      <c r="M11" s="269">
        <v>22815</v>
      </c>
      <c r="N11" s="270">
        <v>71.3</v>
      </c>
    </row>
    <row r="12" spans="1:16" ht="13.5" customHeight="1">
      <c r="A12" s="248"/>
      <c r="B12" s="244"/>
      <c r="C12" s="244"/>
      <c r="D12" s="244"/>
      <c r="E12" s="244"/>
      <c r="F12" s="244"/>
      <c r="G12" s="1163" t="s">
        <v>485</v>
      </c>
      <c r="H12" s="1164"/>
      <c r="I12" s="1164"/>
      <c r="J12" s="1165"/>
      <c r="K12" s="267" t="s">
        <v>486</v>
      </c>
      <c r="L12" s="268" t="s">
        <v>486</v>
      </c>
      <c r="M12" s="269">
        <v>3768</v>
      </c>
      <c r="N12" s="270" t="s">
        <v>486</v>
      </c>
    </row>
    <row r="13" spans="1:16" ht="13.5" customHeight="1">
      <c r="A13" s="248"/>
      <c r="B13" s="244"/>
      <c r="C13" s="244"/>
      <c r="D13" s="244"/>
      <c r="E13" s="244"/>
      <c r="F13" s="244"/>
      <c r="G13" s="1163" t="s">
        <v>487</v>
      </c>
      <c r="H13" s="1164"/>
      <c r="I13" s="1164"/>
      <c r="J13" s="1165"/>
      <c r="K13" s="267" t="s">
        <v>486</v>
      </c>
      <c r="L13" s="268" t="s">
        <v>486</v>
      </c>
      <c r="M13" s="269" t="s">
        <v>486</v>
      </c>
      <c r="N13" s="270" t="s">
        <v>486</v>
      </c>
    </row>
    <row r="14" spans="1:16" ht="13.5" customHeight="1">
      <c r="A14" s="248"/>
      <c r="B14" s="244"/>
      <c r="C14" s="244"/>
      <c r="D14" s="244"/>
      <c r="E14" s="244"/>
      <c r="F14" s="244"/>
      <c r="G14" s="1163" t="s">
        <v>488</v>
      </c>
      <c r="H14" s="1164"/>
      <c r="I14" s="1164"/>
      <c r="J14" s="1165"/>
      <c r="K14" s="267">
        <v>13366</v>
      </c>
      <c r="L14" s="268">
        <v>4494</v>
      </c>
      <c r="M14" s="269">
        <v>8560</v>
      </c>
      <c r="N14" s="270">
        <v>-47.5</v>
      </c>
    </row>
    <row r="15" spans="1:16" ht="13.5" customHeight="1">
      <c r="A15" s="248"/>
      <c r="B15" s="244"/>
      <c r="C15" s="244"/>
      <c r="D15" s="244"/>
      <c r="E15" s="244"/>
      <c r="F15" s="244"/>
      <c r="G15" s="1163" t="s">
        <v>489</v>
      </c>
      <c r="H15" s="1164"/>
      <c r="I15" s="1164"/>
      <c r="J15" s="1165"/>
      <c r="K15" s="267">
        <v>18661</v>
      </c>
      <c r="L15" s="268">
        <v>6275</v>
      </c>
      <c r="M15" s="269">
        <v>4570</v>
      </c>
      <c r="N15" s="270">
        <v>37.299999999999997</v>
      </c>
    </row>
    <row r="16" spans="1:16">
      <c r="A16" s="248"/>
      <c r="B16" s="244"/>
      <c r="C16" s="244"/>
      <c r="D16" s="244"/>
      <c r="E16" s="244"/>
      <c r="F16" s="244"/>
      <c r="G16" s="1166" t="s">
        <v>490</v>
      </c>
      <c r="H16" s="1167"/>
      <c r="I16" s="1167"/>
      <c r="J16" s="1168"/>
      <c r="K16" s="268">
        <v>-56461</v>
      </c>
      <c r="L16" s="268">
        <v>-18985</v>
      </c>
      <c r="M16" s="269">
        <v>-19939</v>
      </c>
      <c r="N16" s="270">
        <v>-4.8</v>
      </c>
    </row>
    <row r="17" spans="1:16">
      <c r="A17" s="248"/>
      <c r="B17" s="244"/>
      <c r="C17" s="244"/>
      <c r="D17" s="244"/>
      <c r="E17" s="244"/>
      <c r="F17" s="244"/>
      <c r="G17" s="1166" t="s">
        <v>168</v>
      </c>
      <c r="H17" s="1167"/>
      <c r="I17" s="1167"/>
      <c r="J17" s="1168"/>
      <c r="K17" s="268">
        <v>664765</v>
      </c>
      <c r="L17" s="268">
        <v>223526</v>
      </c>
      <c r="M17" s="269">
        <v>241959</v>
      </c>
      <c r="N17" s="270">
        <v>-7.6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0" t="s">
        <v>495</v>
      </c>
      <c r="H21" s="1161"/>
      <c r="I21" s="1161"/>
      <c r="J21" s="1162"/>
      <c r="K21" s="280">
        <v>22.53</v>
      </c>
      <c r="L21" s="281">
        <v>22.44</v>
      </c>
      <c r="M21" s="282">
        <v>0.09</v>
      </c>
      <c r="N21" s="249"/>
      <c r="O21" s="283"/>
      <c r="P21" s="279"/>
    </row>
    <row r="22" spans="1:16" s="284" customFormat="1">
      <c r="A22" s="279"/>
      <c r="B22" s="249"/>
      <c r="C22" s="249"/>
      <c r="D22" s="249"/>
      <c r="E22" s="249"/>
      <c r="F22" s="249"/>
      <c r="G22" s="1160" t="s">
        <v>496</v>
      </c>
      <c r="H22" s="1161"/>
      <c r="I22" s="1161"/>
      <c r="J22" s="1162"/>
      <c r="K22" s="285">
        <v>95.8</v>
      </c>
      <c r="L22" s="286">
        <v>94.5</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51" t="s">
        <v>500</v>
      </c>
      <c r="H32" s="1152"/>
      <c r="I32" s="1152"/>
      <c r="J32" s="1153"/>
      <c r="K32" s="294">
        <v>701120</v>
      </c>
      <c r="L32" s="294">
        <v>235750</v>
      </c>
      <c r="M32" s="295">
        <v>119365</v>
      </c>
      <c r="N32" s="296">
        <v>97.5</v>
      </c>
    </row>
    <row r="33" spans="1:16" ht="13.5" customHeight="1">
      <c r="A33" s="248"/>
      <c r="B33" s="244"/>
      <c r="C33" s="244"/>
      <c r="D33" s="244"/>
      <c r="E33" s="244"/>
      <c r="F33" s="244"/>
      <c r="G33" s="1151" t="s">
        <v>501</v>
      </c>
      <c r="H33" s="1152"/>
      <c r="I33" s="1152"/>
      <c r="J33" s="1153"/>
      <c r="K33" s="294" t="s">
        <v>486</v>
      </c>
      <c r="L33" s="294" t="s">
        <v>486</v>
      </c>
      <c r="M33" s="295" t="s">
        <v>486</v>
      </c>
      <c r="N33" s="296" t="s">
        <v>486</v>
      </c>
    </row>
    <row r="34" spans="1:16" ht="27" customHeight="1">
      <c r="A34" s="248"/>
      <c r="B34" s="244"/>
      <c r="C34" s="244"/>
      <c r="D34" s="244"/>
      <c r="E34" s="244"/>
      <c r="F34" s="244"/>
      <c r="G34" s="1151" t="s">
        <v>502</v>
      </c>
      <c r="H34" s="1152"/>
      <c r="I34" s="1152"/>
      <c r="J34" s="1153"/>
      <c r="K34" s="294" t="s">
        <v>486</v>
      </c>
      <c r="L34" s="294" t="s">
        <v>486</v>
      </c>
      <c r="M34" s="295">
        <v>50</v>
      </c>
      <c r="N34" s="296" t="s">
        <v>486</v>
      </c>
    </row>
    <row r="35" spans="1:16" ht="27" customHeight="1">
      <c r="A35" s="248"/>
      <c r="B35" s="244"/>
      <c r="C35" s="244"/>
      <c r="D35" s="244"/>
      <c r="E35" s="244"/>
      <c r="F35" s="244"/>
      <c r="G35" s="1151" t="s">
        <v>503</v>
      </c>
      <c r="H35" s="1152"/>
      <c r="I35" s="1152"/>
      <c r="J35" s="1153"/>
      <c r="K35" s="294">
        <v>166929</v>
      </c>
      <c r="L35" s="294">
        <v>56129</v>
      </c>
      <c r="M35" s="295">
        <v>29529</v>
      </c>
      <c r="N35" s="296">
        <v>90.1</v>
      </c>
    </row>
    <row r="36" spans="1:16" ht="27" customHeight="1">
      <c r="A36" s="248"/>
      <c r="B36" s="244"/>
      <c r="C36" s="244"/>
      <c r="D36" s="244"/>
      <c r="E36" s="244"/>
      <c r="F36" s="244"/>
      <c r="G36" s="1151" t="s">
        <v>504</v>
      </c>
      <c r="H36" s="1152"/>
      <c r="I36" s="1152"/>
      <c r="J36" s="1153"/>
      <c r="K36" s="294">
        <v>18786</v>
      </c>
      <c r="L36" s="294">
        <v>6317</v>
      </c>
      <c r="M36" s="295">
        <v>4818</v>
      </c>
      <c r="N36" s="296">
        <v>31.1</v>
      </c>
    </row>
    <row r="37" spans="1:16" ht="13.5" customHeight="1">
      <c r="A37" s="248"/>
      <c r="B37" s="244"/>
      <c r="C37" s="244"/>
      <c r="D37" s="244"/>
      <c r="E37" s="244"/>
      <c r="F37" s="244"/>
      <c r="G37" s="1151" t="s">
        <v>505</v>
      </c>
      <c r="H37" s="1152"/>
      <c r="I37" s="1152"/>
      <c r="J37" s="1153"/>
      <c r="K37" s="294" t="s">
        <v>486</v>
      </c>
      <c r="L37" s="294" t="s">
        <v>486</v>
      </c>
      <c r="M37" s="295">
        <v>1119</v>
      </c>
      <c r="N37" s="296" t="s">
        <v>486</v>
      </c>
    </row>
    <row r="38" spans="1:16" ht="27" customHeight="1">
      <c r="A38" s="248"/>
      <c r="B38" s="244"/>
      <c r="C38" s="244"/>
      <c r="D38" s="244"/>
      <c r="E38" s="244"/>
      <c r="F38" s="244"/>
      <c r="G38" s="1154" t="s">
        <v>506</v>
      </c>
      <c r="H38" s="1155"/>
      <c r="I38" s="1155"/>
      <c r="J38" s="1156"/>
      <c r="K38" s="297" t="s">
        <v>486</v>
      </c>
      <c r="L38" s="297" t="s">
        <v>486</v>
      </c>
      <c r="M38" s="298">
        <v>49</v>
      </c>
      <c r="N38" s="299" t="s">
        <v>486</v>
      </c>
      <c r="O38" s="293"/>
    </row>
    <row r="39" spans="1:16">
      <c r="A39" s="248"/>
      <c r="B39" s="244"/>
      <c r="C39" s="244"/>
      <c r="D39" s="244"/>
      <c r="E39" s="244"/>
      <c r="F39" s="244"/>
      <c r="G39" s="1154" t="s">
        <v>507</v>
      </c>
      <c r="H39" s="1155"/>
      <c r="I39" s="1155"/>
      <c r="J39" s="1156"/>
      <c r="K39" s="300">
        <v>-77115</v>
      </c>
      <c r="L39" s="300">
        <v>-25930</v>
      </c>
      <c r="M39" s="301">
        <v>-6027</v>
      </c>
      <c r="N39" s="302">
        <v>330.2</v>
      </c>
      <c r="O39" s="293"/>
    </row>
    <row r="40" spans="1:16" ht="27" customHeight="1">
      <c r="A40" s="248"/>
      <c r="B40" s="244"/>
      <c r="C40" s="244"/>
      <c r="D40" s="244"/>
      <c r="E40" s="244"/>
      <c r="F40" s="244"/>
      <c r="G40" s="1151" t="s">
        <v>508</v>
      </c>
      <c r="H40" s="1152"/>
      <c r="I40" s="1152"/>
      <c r="J40" s="1153"/>
      <c r="K40" s="300">
        <v>-622036</v>
      </c>
      <c r="L40" s="300">
        <v>-209158</v>
      </c>
      <c r="M40" s="301">
        <v>-114844</v>
      </c>
      <c r="N40" s="302">
        <v>82.1</v>
      </c>
      <c r="O40" s="293"/>
    </row>
    <row r="41" spans="1:16">
      <c r="A41" s="248"/>
      <c r="B41" s="244"/>
      <c r="C41" s="244"/>
      <c r="D41" s="244"/>
      <c r="E41" s="244"/>
      <c r="F41" s="244"/>
      <c r="G41" s="1157" t="s">
        <v>279</v>
      </c>
      <c r="H41" s="1158"/>
      <c r="I41" s="1158"/>
      <c r="J41" s="1159"/>
      <c r="K41" s="294">
        <v>187684</v>
      </c>
      <c r="L41" s="300">
        <v>63108</v>
      </c>
      <c r="M41" s="301">
        <v>34058</v>
      </c>
      <c r="N41" s="302">
        <v>85.3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4" t="s">
        <v>477</v>
      </c>
      <c r="J49" s="1146" t="s">
        <v>512</v>
      </c>
      <c r="K49" s="1147"/>
      <c r="L49" s="1147"/>
      <c r="M49" s="1147"/>
      <c r="N49" s="1148"/>
    </row>
    <row r="50" spans="1:14">
      <c r="A50" s="248"/>
      <c r="B50" s="244"/>
      <c r="C50" s="244"/>
      <c r="D50" s="244"/>
      <c r="E50" s="244"/>
      <c r="F50" s="244"/>
      <c r="G50" s="312"/>
      <c r="H50" s="313"/>
      <c r="I50" s="1145"/>
      <c r="J50" s="314" t="s">
        <v>513</v>
      </c>
      <c r="K50" s="315" t="s">
        <v>514</v>
      </c>
      <c r="L50" s="316" t="s">
        <v>515</v>
      </c>
      <c r="M50" s="317" t="s">
        <v>516</v>
      </c>
      <c r="N50" s="318" t="s">
        <v>517</v>
      </c>
    </row>
    <row r="51" spans="1:14">
      <c r="A51" s="248"/>
      <c r="B51" s="244"/>
      <c r="C51" s="244"/>
      <c r="D51" s="244"/>
      <c r="E51" s="244"/>
      <c r="F51" s="244"/>
      <c r="G51" s="310" t="s">
        <v>518</v>
      </c>
      <c r="H51" s="311"/>
      <c r="I51" s="319">
        <v>602343</v>
      </c>
      <c r="J51" s="320">
        <v>190134</v>
      </c>
      <c r="K51" s="321">
        <v>-42.3</v>
      </c>
      <c r="L51" s="322">
        <v>203567</v>
      </c>
      <c r="M51" s="323">
        <v>-39.1</v>
      </c>
      <c r="N51" s="324">
        <v>-3.2</v>
      </c>
    </row>
    <row r="52" spans="1:14">
      <c r="A52" s="248"/>
      <c r="B52" s="244"/>
      <c r="C52" s="244"/>
      <c r="D52" s="244"/>
      <c r="E52" s="244"/>
      <c r="F52" s="244"/>
      <c r="G52" s="325"/>
      <c r="H52" s="326" t="s">
        <v>519</v>
      </c>
      <c r="I52" s="327">
        <v>207926</v>
      </c>
      <c r="J52" s="328">
        <v>65633</v>
      </c>
      <c r="K52" s="329">
        <v>-14.3</v>
      </c>
      <c r="L52" s="330">
        <v>121137</v>
      </c>
      <c r="M52" s="331">
        <v>-10.5</v>
      </c>
      <c r="N52" s="332">
        <v>-3.8</v>
      </c>
    </row>
    <row r="53" spans="1:14">
      <c r="A53" s="248"/>
      <c r="B53" s="244"/>
      <c r="C53" s="244"/>
      <c r="D53" s="244"/>
      <c r="E53" s="244"/>
      <c r="F53" s="244"/>
      <c r="G53" s="310" t="s">
        <v>520</v>
      </c>
      <c r="H53" s="311"/>
      <c r="I53" s="319">
        <v>1879694</v>
      </c>
      <c r="J53" s="320">
        <v>598629</v>
      </c>
      <c r="K53" s="321">
        <v>214.8</v>
      </c>
      <c r="L53" s="322">
        <v>185018</v>
      </c>
      <c r="M53" s="323">
        <v>-9.1</v>
      </c>
      <c r="N53" s="324">
        <v>223.9</v>
      </c>
    </row>
    <row r="54" spans="1:14">
      <c r="A54" s="248"/>
      <c r="B54" s="244"/>
      <c r="C54" s="244"/>
      <c r="D54" s="244"/>
      <c r="E54" s="244"/>
      <c r="F54" s="244"/>
      <c r="G54" s="325"/>
      <c r="H54" s="326" t="s">
        <v>519</v>
      </c>
      <c r="I54" s="327">
        <v>230815</v>
      </c>
      <c r="J54" s="328">
        <v>73508</v>
      </c>
      <c r="K54" s="329">
        <v>12</v>
      </c>
      <c r="L54" s="330">
        <v>95064</v>
      </c>
      <c r="M54" s="331">
        <v>-21.5</v>
      </c>
      <c r="N54" s="332">
        <v>33.5</v>
      </c>
    </row>
    <row r="55" spans="1:14">
      <c r="A55" s="248"/>
      <c r="B55" s="244"/>
      <c r="C55" s="244"/>
      <c r="D55" s="244"/>
      <c r="E55" s="244"/>
      <c r="F55" s="244"/>
      <c r="G55" s="310" t="s">
        <v>521</v>
      </c>
      <c r="H55" s="311"/>
      <c r="I55" s="319">
        <v>1237351</v>
      </c>
      <c r="J55" s="320">
        <v>396969</v>
      </c>
      <c r="K55" s="321">
        <v>-33.700000000000003</v>
      </c>
      <c r="L55" s="322">
        <v>238802</v>
      </c>
      <c r="M55" s="323">
        <v>29.1</v>
      </c>
      <c r="N55" s="324">
        <v>-62.8</v>
      </c>
    </row>
    <row r="56" spans="1:14">
      <c r="A56" s="248"/>
      <c r="B56" s="244"/>
      <c r="C56" s="244"/>
      <c r="D56" s="244"/>
      <c r="E56" s="244"/>
      <c r="F56" s="244"/>
      <c r="G56" s="325"/>
      <c r="H56" s="326" t="s">
        <v>519</v>
      </c>
      <c r="I56" s="327">
        <v>125033</v>
      </c>
      <c r="J56" s="328">
        <v>40113</v>
      </c>
      <c r="K56" s="329">
        <v>-45.4</v>
      </c>
      <c r="L56" s="330">
        <v>128562</v>
      </c>
      <c r="M56" s="331">
        <v>35.200000000000003</v>
      </c>
      <c r="N56" s="332">
        <v>-80.599999999999994</v>
      </c>
    </row>
    <row r="57" spans="1:14">
      <c r="A57" s="248"/>
      <c r="B57" s="244"/>
      <c r="C57" s="244"/>
      <c r="D57" s="244"/>
      <c r="E57" s="244"/>
      <c r="F57" s="244"/>
      <c r="G57" s="310" t="s">
        <v>522</v>
      </c>
      <c r="H57" s="311"/>
      <c r="I57" s="319">
        <v>1448917</v>
      </c>
      <c r="J57" s="320">
        <v>475679</v>
      </c>
      <c r="K57" s="321">
        <v>19.8</v>
      </c>
      <c r="L57" s="322">
        <v>288550</v>
      </c>
      <c r="M57" s="323">
        <v>20.8</v>
      </c>
      <c r="N57" s="324">
        <v>-1</v>
      </c>
    </row>
    <row r="58" spans="1:14">
      <c r="A58" s="248"/>
      <c r="B58" s="244"/>
      <c r="C58" s="244"/>
      <c r="D58" s="244"/>
      <c r="E58" s="244"/>
      <c r="F58" s="244"/>
      <c r="G58" s="325"/>
      <c r="H58" s="326" t="s">
        <v>519</v>
      </c>
      <c r="I58" s="327">
        <v>133319</v>
      </c>
      <c r="J58" s="328">
        <v>43769</v>
      </c>
      <c r="K58" s="329">
        <v>9.1</v>
      </c>
      <c r="L58" s="330">
        <v>141525</v>
      </c>
      <c r="M58" s="331">
        <v>10.1</v>
      </c>
      <c r="N58" s="332">
        <v>-1</v>
      </c>
    </row>
    <row r="59" spans="1:14">
      <c r="A59" s="248"/>
      <c r="B59" s="244"/>
      <c r="C59" s="244"/>
      <c r="D59" s="244"/>
      <c r="E59" s="244"/>
      <c r="F59" s="244"/>
      <c r="G59" s="310" t="s">
        <v>523</v>
      </c>
      <c r="H59" s="311"/>
      <c r="I59" s="319">
        <v>3297276</v>
      </c>
      <c r="J59" s="320">
        <v>1108701</v>
      </c>
      <c r="K59" s="321">
        <v>133.1</v>
      </c>
      <c r="L59" s="322">
        <v>287914</v>
      </c>
      <c r="M59" s="323">
        <v>-0.2</v>
      </c>
      <c r="N59" s="324">
        <v>133.30000000000001</v>
      </c>
    </row>
    <row r="60" spans="1:14">
      <c r="A60" s="248"/>
      <c r="B60" s="244"/>
      <c r="C60" s="244"/>
      <c r="D60" s="244"/>
      <c r="E60" s="244"/>
      <c r="F60" s="244"/>
      <c r="G60" s="325"/>
      <c r="H60" s="326" t="s">
        <v>519</v>
      </c>
      <c r="I60" s="333">
        <v>788269</v>
      </c>
      <c r="J60" s="328">
        <v>265053</v>
      </c>
      <c r="K60" s="329">
        <v>505.6</v>
      </c>
      <c r="L60" s="330">
        <v>146531</v>
      </c>
      <c r="M60" s="331">
        <v>3.5</v>
      </c>
      <c r="N60" s="332">
        <v>502.1</v>
      </c>
    </row>
    <row r="61" spans="1:14">
      <c r="A61" s="248"/>
      <c r="B61" s="244"/>
      <c r="C61" s="244"/>
      <c r="D61" s="244"/>
      <c r="E61" s="244"/>
      <c r="F61" s="244"/>
      <c r="G61" s="310" t="s">
        <v>524</v>
      </c>
      <c r="H61" s="334"/>
      <c r="I61" s="335">
        <v>1693116</v>
      </c>
      <c r="J61" s="336">
        <v>554022</v>
      </c>
      <c r="K61" s="337">
        <v>58.3</v>
      </c>
      <c r="L61" s="338">
        <v>240770</v>
      </c>
      <c r="M61" s="339">
        <v>0.3</v>
      </c>
      <c r="N61" s="324">
        <v>58</v>
      </c>
    </row>
    <row r="62" spans="1:14">
      <c r="A62" s="248"/>
      <c r="B62" s="244"/>
      <c r="C62" s="244"/>
      <c r="D62" s="244"/>
      <c r="E62" s="244"/>
      <c r="F62" s="244"/>
      <c r="G62" s="325"/>
      <c r="H62" s="326" t="s">
        <v>519</v>
      </c>
      <c r="I62" s="327">
        <v>297072</v>
      </c>
      <c r="J62" s="328">
        <v>97615</v>
      </c>
      <c r="K62" s="329">
        <v>93.4</v>
      </c>
      <c r="L62" s="330">
        <v>126564</v>
      </c>
      <c r="M62" s="331">
        <v>3.4</v>
      </c>
      <c r="N62" s="332">
        <v>90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28.22</v>
      </c>
      <c r="G47" s="12">
        <v>32.19</v>
      </c>
      <c r="H47" s="12">
        <v>36.229999999999997</v>
      </c>
      <c r="I47" s="12">
        <v>39.880000000000003</v>
      </c>
      <c r="J47" s="13">
        <v>40.67</v>
      </c>
    </row>
    <row r="48" spans="2:10" ht="57.75" customHeight="1">
      <c r="B48" s="14"/>
      <c r="C48" s="1171" t="s">
        <v>4</v>
      </c>
      <c r="D48" s="1171"/>
      <c r="E48" s="1172"/>
      <c r="F48" s="15">
        <v>7.51</v>
      </c>
      <c r="G48" s="16">
        <v>8.58</v>
      </c>
      <c r="H48" s="16">
        <v>7.47</v>
      </c>
      <c r="I48" s="16">
        <v>8.94</v>
      </c>
      <c r="J48" s="17">
        <v>1.95</v>
      </c>
    </row>
    <row r="49" spans="2:10" ht="57.75" customHeight="1" thickBot="1">
      <c r="B49" s="18"/>
      <c r="C49" s="1173" t="s">
        <v>5</v>
      </c>
      <c r="D49" s="1173"/>
      <c r="E49" s="1174"/>
      <c r="F49" s="19">
        <v>7.69</v>
      </c>
      <c r="G49" s="20">
        <v>7.71</v>
      </c>
      <c r="H49" s="20">
        <v>8.59</v>
      </c>
      <c r="I49" s="20">
        <v>8.48</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2017-05-19T12:12:04Z</cp:lastPrinted>
  <dcterms:modified xsi:type="dcterms:W3CDTF">2017-05-19T12:12:22Z</dcterms:modified>
</cp:coreProperties>
</file>