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7" i="9" l="1"/>
  <c r="BG36" i="9"/>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AM37" i="9"/>
  <c r="U37" i="9"/>
  <c r="C37" i="9"/>
  <c r="AM36" i="9"/>
  <c r="C36" i="9"/>
  <c r="AM35" i="9"/>
  <c r="C35" i="9"/>
  <c r="BW34" i="9"/>
  <c r="BW35" i="9" s="1"/>
  <c r="BW36" i="9" s="1"/>
  <c r="BW37" i="9" s="1"/>
  <c r="BW38" i="9" s="1"/>
  <c r="BW39" i="9" s="1"/>
  <c r="BW40" i="9" s="1"/>
  <c r="BW41" i="9" s="1"/>
  <c r="AM34" i="9"/>
  <c r="C34" i="9"/>
  <c r="CO34" i="9" l="1"/>
  <c r="CO35" i="9" s="1"/>
  <c r="CO36" i="9" s="1"/>
  <c r="CO37"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<sst xmlns="http://schemas.openxmlformats.org/spreadsheetml/2006/main" count="1053" uniqueCount="562">
  <si>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</si>
  <si>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</si>
  <si>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</si>
  <si>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</si>
  <si>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</si>
  <si>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</si>
  <si>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</si>
  <si>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</si>
  <si>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</si>
  <si>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</si>
  <si>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</si>
  <si>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</si>
  <si>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</si>
  <si>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</si>
  <si>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</si>
  <si>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</si>
  <si>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</si>
  <si>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</si>
  <si>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</si>
  <si>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</si>
  <si>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</si>
  <si>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</si>
  <si>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</si>
  <si>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</si>
  <si>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</si>
  <si>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</si>
  <si>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</si>
  <si>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</si>
  <si>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</si>
  <si>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</si>
  <si>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</si>
  <si>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</si>
  <si>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</si>
  <si>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</si>
  <si>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</si>
  <si>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</si>
  <si>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</si>
  <si>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</si>
  <si>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</si>
  <si>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</si>
  <si>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</si>
  <si>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</si>
  <si>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</si>
  <si>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</si>
  <si>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</si>
  <si>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</si>
  <si>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</si>
  <si>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</si>
  <si>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</si>
  <si>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</si>
  <si>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</si>
  <si>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</si>
  <si>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</si>
  <si>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</si>
  <si>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</si>
  <si>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</si>
  <si>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</si>
  <si>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</si>
  <si>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</si>
  <si>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</si>
  <si>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</si>
  <si>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</si>
  <si>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</si>
  <si>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</si>
  <si>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</si>
  <si>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</si>
  <si>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</si>
  <si>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</si>
  <si>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</si>
  <si>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</si>
  <si>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</si>
  <si>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</si>
  <si>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</si>
  <si>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</si>
  <si>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</si>
  <si>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</si>
  <si>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</si>
  <si>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</si>
  <si>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</si>
  <si>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</si>
  <si>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</si>
  <si>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吉賀町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</si>
  <si>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</si>
  <si>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</si>
  <si>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</si>
  <si>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</si>
  <si>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</si>
  <si>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</si>
  <si>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</si>
  <si>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</si>
  <si>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</si>
  <si>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</si>
  <si>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</si>
  <si>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</si>
  <si>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</si>
  <si>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</si>
  <si>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</si>
  <si>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</si>
  <si>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</si>
  <si>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</si>
  <si>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</si>
  <si>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</si>
  <si>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</si>
  <si>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</si>
  <si>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</si>
  <si>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</si>
  <si>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</si>
  <si>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</si>
  <si>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</si>
  <si>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</si>
  <si>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</si>
  <si>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</si>
  <si>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</si>
  <si>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</si>
  <si>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</si>
  <si>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</si>
  <si>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</si>
  <si>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</si>
  <si>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</si>
  <si>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</si>
  <si>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</si>
  <si>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</si>
  <si>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</si>
  <si>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</si>
  <si>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</si>
  <si>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</si>
  <si>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</si>
  <si>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</si>
  <si>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</si>
  <si>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</si>
  <si>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</si>
  <si>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</si>
  <si>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</si>
  <si>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</si>
  <si>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</si>
  <si>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</si>
  <si>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</si>
  <si>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</si>
  <si>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</si>
  <si>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</si>
  <si>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</si>
  <si>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</si>
  <si>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</si>
  <si>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</si>
  <si>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</si>
  <si>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</si>
  <si>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</si>
  <si>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</si>
  <si>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</si>
  <si>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</si>
  <si>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</si>
  <si>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</si>
  <si>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</si>
  <si>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</si>
  <si>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</si>
  <si>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</si>
  <si>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</si>
  <si>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</si>
  <si>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</si>
  <si>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</si>
  <si>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</si>
  <si>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</si>
  <si>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</si>
  <si>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</si>
  <si>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</si>
  <si>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</si>
  <si>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</si>
  <si>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</si>
  <si>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</si>
  <si>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</si>
  <si>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</si>
  <si>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</si>
  <si>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</si>
  <si>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</si>
  <si>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</si>
  <si>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</si>
  <si>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</si>
  <si>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</si>
  <si>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</si>
  <si>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</si>
  <si>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</si>
  <si>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</si>
  <si>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</si>
  <si>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</si>
  <si>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</si>
  <si>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</si>
  <si>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</si>
  <si>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</si>
  <si>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</si>
  <si>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</si>
  <si>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</si>
  <si>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</si>
  <si>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</si>
  <si>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島根県吉賀町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</si>
  <si>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</si>
  <si>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</si>
  <si>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</si>
  <si>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</si>
  <si>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</si>
  <si>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</si>
  <si>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</si>
  <si>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</si>
  <si>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</si>
  <si>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</si>
  <si>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</si>
  <si>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</si>
  <si>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</si>
  <si>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</si>
  <si>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</si>
  <si>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</si>
  <si>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</si>
  <si>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</si>
  <si>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</si>
  <si>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</si>
  <si>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</si>
  <si>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</si>
  <si>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</si>
  <si>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</si>
  <si>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</si>
  <si>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</si>
  <si>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</si>
  <si>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</si>
  <si>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</si>
  <si>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</si>
  <si>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</si>
  <si>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</si>
  <si>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</si>
  <si>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</si>
  <si>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</si>
  <si>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</si>
  <si>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</si>
  <si>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</si>
  <si>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</si>
  <si>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</si>
  <si>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</si>
  <si>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</si>
  <si>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</si>
  <si>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</si>
  <si>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</si>
  <si>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</si>
  <si>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</si>
  <si>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</si>
  <si>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</si>
  <si>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</si>
  <si>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</si>
  <si>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</si>
  <si>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</si>
  <si>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</si>
  <si>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</si>
  <si>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</si>
  <si>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</si>
  <si>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</si>
  <si>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</si>
  <si>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</si>
  <si>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</si>
  <si>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</si>
  <si>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</si>
  <si>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</si>
  <si>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</si>
  <si>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</si>
  <si>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</si>
  <si>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</si>
  <si>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</si>
  <si>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</si>
  <si>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</si>
  <si>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</si>
  <si>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</si>
  <si>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</si>
  <si>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</si>
  <si>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</si>
  <si>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</si>
  <si>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</si>
  <si>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</si>
  <si>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</si>
  <si>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</si>
  <si>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</si>
  <si>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</si>
  <si>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</si>
  <si>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</si>
  <si>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</si>
  <si>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</si>
  <si>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</si>
  <si>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</si>
  <si>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</si>
  <si>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</si>
  <si>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</si>
  <si>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</si>
  <si>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</si>
  <si>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</si>
  <si>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</si>
  <si>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</si>
  <si>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</si>
  <si>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</si>
  <si>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</si>
  <si>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</si>
  <si>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</si>
  <si>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</si>
  <si>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</si>
  <si>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</si>
  <si>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</si>
  <si>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</si>
  <si>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</si>
  <si>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</si>
  <si>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</si>
  <si>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</si>
  <si>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</si>
  <si>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</si>
  <si>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</si>
  <si>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</si>
  <si>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</si>
  <si>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</si>
  <si>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</si>
  <si>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その他</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</si>
  <si>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</si>
  <si>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</si>
  <si>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</si>
  <si>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</si>
  <si>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</si>
  <si>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</si>
  <si>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</si>
  <si>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</si>
  <si>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</si>
  <si>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</si>
  <si>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</si>
  <si>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</si>
  <si>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</si>
  <si>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</si>
  <si>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</si>
  <si>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</si>
  <si>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</si>
  <si>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</si>
  <si>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</si>
  <si>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</si>
  <si>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</si>
  <si>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</si>
  <si>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</si>
  <si>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</si>
  <si>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</si>
  <si>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</si>
  <si>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</si>
  <si>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</si>
  <si>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島根県吉賀町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</si>
  <si>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</si>
  <si>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</si>
  <si>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</si>
  <si>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</si>
  <si>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</si>
  <si>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</si>
  <si>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</si>
  <si>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</si>
  <si>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</si>
  <si>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</si>
  <si>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</si>
  <si>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</si>
  <si>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</si>
  <si>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</si>
  <si>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</si>
  <si>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</si>
  <si>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</si>
  <si>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</si>
  <si>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</si>
  <si>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</si>
  <si>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興学資金基金特別会計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</si>
  <si>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</si>
  <si>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</si>
  <si>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</si>
  <si>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</si>
  <si>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</si>
  <si>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</si>
  <si>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</si>
  <si>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</si>
  <si>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</si>
  <si>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</si>
  <si>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</si>
  <si>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</si>
  <si>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</si>
  <si>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</si>
  <si>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</si>
  <si>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</si>
  <si>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小水力発電事業特別会計</t>
    <phoneticPr fontId="5"/>
  </si>
  <si>
    <t>法非適用企業</t>
    <phoneticPr fontId="5"/>
  </si>
  <si>
    <t>簡易水道事業特別会計</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</si>
  <si>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</si>
  <si>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</si>
  <si>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</si>
  <si>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</si>
  <si>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</si>
  <si>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</si>
  <si>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</si>
  <si>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</si>
  <si>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</si>
  <si>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</si>
  <si>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</si>
  <si>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</si>
  <si>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</si>
  <si>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</si>
  <si>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</si>
  <si>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</si>
  <si>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</si>
  <si>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</si>
  <si>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</si>
  <si>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</si>
  <si>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</si>
  <si>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</si>
  <si>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</si>
  <si>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</si>
  <si>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</si>
  <si>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</si>
  <si>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</si>
  <si>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</si>
  <si>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</si>
  <si>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</si>
  <si>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</si>
  <si>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</si>
  <si>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</si>
  <si>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</si>
  <si>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</si>
  <si>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</si>
  <si>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</si>
  <si>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</si>
  <si>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</si>
  <si>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</si>
  <si>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</si>
  <si>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</si>
  <si>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</si>
  <si>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</si>
  <si>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</si>
  <si>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</si>
  <si>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</si>
  <si>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</si>
  <si>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</si>
  <si>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</si>
  <si>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</si>
  <si>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</si>
  <si>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</si>
  <si>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</si>
  <si>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</si>
  <si>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</si>
  <si>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</si>
  <si>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</si>
  <si>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</si>
  <si>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</si>
  <si>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</si>
  <si>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介護保険事業特別会計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</si>
  <si>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</si>
  <si>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</si>
  <si>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</si>
  <si>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</si>
  <si>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</si>
  <si>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</si>
  <si>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</si>
  <si>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</si>
  <si>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</si>
  <si>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</si>
  <si>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</si>
  <si>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</si>
  <si>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</si>
  <si>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</si>
  <si>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</si>
  <si>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</si>
  <si>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</si>
  <si>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</si>
  <si>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</si>
  <si>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</si>
  <si>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</si>
  <si>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</si>
  <si>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</si>
  <si>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</si>
  <si>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</si>
  <si>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</si>
  <si>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</si>
  <si>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</si>
  <si>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</si>
  <si>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</si>
  <si>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</si>
  <si>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</si>
  <si>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</si>
  <si>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</si>
  <si>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</si>
  <si>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</si>
  <si>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</si>
  <si>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</si>
  <si>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</si>
  <si>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</si>
  <si>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</si>
  <si>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</si>
  <si>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</si>
  <si>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</si>
  <si>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</si>
  <si>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</si>
  <si>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</si>
  <si>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</si>
  <si>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</si>
  <si>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</si>
  <si>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</si>
  <si>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</si>
  <si>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</si>
  <si>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</si>
  <si>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</si>
  <si>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</si>
  <si>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</si>
  <si>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</si>
  <si>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</si>
  <si>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</si>
  <si>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</si>
  <si>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</si>
  <si>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</si>
  <si>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</si>
  <si>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</si>
  <si>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</si>
  <si>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</si>
  <si>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</si>
  <si>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</si>
  <si>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</si>
  <si>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</si>
  <si>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</si>
  <si>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</si>
  <si>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</si>
  <si>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</si>
  <si>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</si>
  <si>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</si>
  <si>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</si>
  <si>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</si>
  <si>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</si>
  <si>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</si>
  <si>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</si>
  <si>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後期高齢者医療保険事業特別会計</t>
  </si>
  <si>
    <t>▲ 0.03</t>
  </si>
  <si>
    <t>一般会計</t>
  </si>
  <si>
    <t>簡易水道事業特別会計</t>
  </si>
  <si>
    <t>下水道事業特別会計</t>
  </si>
  <si>
    <t>介護保険事業特別会計</t>
  </si>
  <si>
    <t>小水力発電事業特別会計</t>
  </si>
  <si>
    <t>農業集落排水事業特別会計</t>
  </si>
  <si>
    <t>国民健康保険事業特別会計</t>
  </si>
  <si>
    <t>その他会計（赤字）</t>
  </si>
  <si>
    <t>その他会計（黒字）</t>
  </si>
  <si>
    <t>(株)エポックかきのきむら</t>
  </si>
  <si>
    <t>(株)サンエム</t>
  </si>
  <si>
    <t>(社)吉賀町農業公社</t>
  </si>
  <si>
    <t>吉賀町土地開発公社</t>
  </si>
  <si>
    <t>鹿足郡不燃物処理組合</t>
  </si>
  <si>
    <t>鹿足郡養護老人ホーム組合（普通）</t>
  </si>
  <si>
    <t>鹿足郡養護老人ホーム組合（介護）</t>
  </si>
  <si>
    <t>鹿足郡事務組合</t>
    <rPh sb="3" eb="5">
      <t>ジム</t>
    </rPh>
    <phoneticPr fontId="2"/>
  </si>
  <si>
    <t>益田地区広域市町村圏事務組合</t>
  </si>
  <si>
    <t>島根県市町村総合事務組合</t>
  </si>
  <si>
    <t>後期高齢者医療広域連合（普通）</t>
  </si>
  <si>
    <t>後期高齢者医療広域連合（後期高齢）</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</si>
  <si>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</si>
  <si>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</si>
  <si>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</si>
  <si>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</si>
  <si>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</si>
  <si>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</si>
  <si>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</si>
  <si>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</si>
  <si>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</si>
  <si>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</si>
  <si>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</si>
  <si>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</si>
  <si>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将来負担比率及び実質公債比率ともに類似団体平均を下回っている。
　町村合併以降、積極的な繰上償還の実施や地方債の借入抑制等により、地方債の現在高は減少傾向にあったが、平成27年度以降は公共施設等整備事業の財源として新規地方債発行額の増加により、地方債残高が増加に転じるとともに、新規発行分地方債の償還開始により、元利償還金が増加していく見込である。
　全庁的な事務事業の見直しを進めながら適切な財政運営に努めていく。
</t>
    <rPh sb="1" eb="3">
      <t>ショウライ</t>
    </rPh>
    <rPh sb="3" eb="5">
      <t>フタン</t>
    </rPh>
    <rPh sb="5" eb="7">
      <t>ヒリツ</t>
    </rPh>
    <rPh sb="7" eb="8">
      <t>オヨ</t>
    </rPh>
    <rPh sb="9" eb="11">
      <t>ジッシツ</t>
    </rPh>
    <rPh sb="11" eb="13">
      <t>コウサイ</t>
    </rPh>
    <rPh sb="13" eb="15">
      <t>ヒリツ</t>
    </rPh>
    <rPh sb="18" eb="20">
      <t>ルイジ</t>
    </rPh>
    <rPh sb="20" eb="22">
      <t>ダンタイ</t>
    </rPh>
    <rPh sb="22" eb="24">
      <t>ヘイキン</t>
    </rPh>
    <rPh sb="25" eb="27">
      <t>シタマワ</t>
    </rPh>
    <rPh sb="90" eb="92">
      <t>イコウ</t>
    </rPh>
    <rPh sb="132" eb="133">
      <t>テン</t>
    </rPh>
    <rPh sb="195" eb="197">
      <t>テキセツ</t>
    </rPh>
    <rPh sb="198" eb="200">
      <t>ザイセイ</t>
    </rPh>
    <rPh sb="200" eb="202">
      <t>ウンエイ</t>
    </rPh>
    <rPh sb="203" eb="204">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</si>
</sst>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88" fontId="26" fillId="0" borderId="103" xfId="30" applyNumberFormat="1" applyFont="1" applyBorder="1" applyAlignment="1" applyProtection="1">
      <alignment horizontal="right" vertical="center" shrinkToFit="1"/>
      <protection locked="0"/>
    </xf>
    <xf numFmtId="188" fontId="26" fillId="0" borderId="99" xfId="30" applyNumberFormat="1" applyFont="1" applyBorder="1" applyAlignment="1" applyProtection="1">
      <alignment horizontal="right" vertical="center" shrinkToFit="1"/>
      <protection locked="0"/>
    </xf>
    <xf numFmtId="188" fontId="26" fillId="0" borderId="10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116098</c:v>
                </c:pt>
                <c:pt idx="1">
                  <c:v>153701</c:v>
                </c:pt>
                <c:pt idx="2">
                  <c:v>83977</c:v>
                </c:pt>
                <c:pt idx="3">
                  <c:v>195648</c:v>
                </c:pt>
                <c:pt idx="4">
                  <c:v>257666</c:v>
                </c:pt>
              </c:numCache>
            </c:numRef>
          </c:val>
          <c:smooth val="0"/>
        </c:ser>
        <c:dLbls>
          <c:showLegendKey val="0"/>
          <c:showVal val="0"/>
          <c:showCatName val="0"/>
          <c:showSerName val="0"/>
          <c:showPercent val="0"/>
          <c:showBubbleSize val="0"/>
        </c:dLbls>
        <c:marker val="1"/>
        <c:smooth val="0"/>
        <c:axId val="133087232"/>
        <c:axId val="133088000"/>
      </c:lineChart>
      <c:catAx>
        <c:axId val="133087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088000"/>
        <c:crosses val="autoZero"/>
        <c:auto val="1"/>
        <c:lblAlgn val="ctr"/>
        <c:lblOffset val="100"/>
        <c:tickLblSkip val="1"/>
        <c:tickMarkSkip val="1"/>
        <c:noMultiLvlLbl val="0"/>
      </c:catAx>
      <c:valAx>
        <c:axId val="13308800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087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7.92</c:v>
                </c:pt>
                <c:pt idx="1">
                  <c:v>5.76</c:v>
                </c:pt>
                <c:pt idx="2">
                  <c:v>8.08</c:v>
                </c:pt>
                <c:pt idx="3">
                  <c:v>6.07</c:v>
                </c:pt>
                <c:pt idx="4">
                  <c:v>4.62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25.13</c:v>
                </c:pt>
                <c:pt idx="1">
                  <c:v>26.21</c:v>
                </c:pt>
                <c:pt idx="2">
                  <c:v>28.27</c:v>
                </c:pt>
                <c:pt idx="3">
                  <c:v>31.94</c:v>
                </c:pt>
                <c:pt idx="4">
                  <c:v>32.32</c:v>
                </c:pt>
              </c:numCache>
            </c:numRef>
          </c:val>
        </c:ser>
        <c:dLbls>
          <c:showLegendKey val="0"/>
          <c:showVal val="0"/>
          <c:showCatName val="0"/>
          <c:showSerName val="0"/>
          <c:showPercent val="0"/>
          <c:showBubbleSize val="0"/>
        </c:dLbls>
        <c:gapWidth val="250"/>
        <c:overlap val="100"/>
        <c:axId val="146681216"/>
        <c:axId val="146716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6.55</c:v>
                </c:pt>
                <c:pt idx="1">
                  <c:v>1.91</c:v>
                </c:pt>
                <c:pt idx="2">
                  <c:v>6.1</c:v>
                </c:pt>
                <c:pt idx="3">
                  <c:v>3.09</c:v>
                </c:pt>
                <c:pt idx="4">
                  <c:v>2.04</c:v>
                </c:pt>
              </c:numCache>
            </c:numRef>
          </c:val>
          <c:smooth val="0"/>
        </c:ser>
        <c:dLbls>
          <c:showLegendKey val="0"/>
          <c:showVal val="0"/>
          <c:showCatName val="0"/>
          <c:showSerName val="0"/>
          <c:showPercent val="0"/>
          <c:showBubbleSize val="0"/>
        </c:dLbls>
        <c:marker val="1"/>
        <c:smooth val="0"/>
        <c:axId val="146681216"/>
        <c:axId val="146716160"/>
      </c:lineChart>
      <c:catAx>
        <c:axId val="14668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6716160"/>
        <c:crosses val="autoZero"/>
        <c:auto val="1"/>
        <c:lblAlgn val="ctr"/>
        <c:lblOffset val="100"/>
        <c:tickLblSkip val="1"/>
        <c:tickMarkSkip val="1"/>
        <c:noMultiLvlLbl val="0"/>
      </c:catAx>
      <c:valAx>
        <c:axId val="146716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681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0.99</c:v>
                </c:pt>
                <c:pt idx="4">
                  <c:v>#N/A</c:v>
                </c:pt>
                <c:pt idx="5">
                  <c:v>0.37</c:v>
                </c:pt>
                <c:pt idx="6">
                  <c:v>#N/A</c:v>
                </c:pt>
                <c:pt idx="7">
                  <c:v>0.32</c:v>
                </c:pt>
                <c:pt idx="8">
                  <c:v>#N/A</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4"/>
          <c:order val="4"/>
          <c:tx>
            <c:strRef>
              <c:f>データシート!$A$31</c:f>
              <c:strCache>
                <c:ptCount val="1"/>
                <c:pt idx="0">
                  <c:v>小水力発電事業特別会計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0.05</c:v>
                </c:pt>
                <c:pt idx="4">
                  <c:v>#N/A</c:v>
                </c:pt>
                <c:pt idx="5">
                  <c:v>0.01</c:v>
                </c:pt>
                <c:pt idx="6">
                  <c:v>#N/A</c:v>
                </c:pt>
                <c:pt idx="7">
                  <c:v>0.01</c:v>
                </c:pt>
                <c:pt idx="8">
                  <c:v>#N/A</c:v>
                </c:pt>
                <c:pt idx="9">
                  <c:v>0.01</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0.01</c:v>
                </c:pt>
                <c:pt idx="4">
                  <c:v>#N/A</c:v>
                </c:pt>
                <c:pt idx="5">
                  <c:v>0.03</c:v>
                </c:pt>
                <c:pt idx="6">
                  <c:v>#N/A</c:v>
                </c:pt>
                <c:pt idx="7">
                  <c:v>0.01</c:v>
                </c:pt>
                <c:pt idx="8">
                  <c:v>#N/A</c:v>
                </c:pt>
                <c:pt idx="9">
                  <c:v>0.02</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0.02</c:v>
                </c:pt>
                <c:pt idx="2">
                  <c:v>#N/A</c:v>
                </c:pt>
                <c:pt idx="3">
                  <c:v>0.02</c:v>
                </c:pt>
                <c:pt idx="4">
                  <c:v>#N/A</c:v>
                </c:pt>
                <c:pt idx="5">
                  <c:v>0.02</c:v>
                </c:pt>
                <c:pt idx="6">
                  <c:v>#N/A</c:v>
                </c:pt>
                <c:pt idx="7">
                  <c:v>0.02</c:v>
                </c:pt>
                <c:pt idx="8">
                  <c:v>#N/A</c:v>
                </c:pt>
                <c:pt idx="9">
                  <c:v>0.1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7.9</c:v>
                </c:pt>
                <c:pt idx="2">
                  <c:v>#N/A</c:v>
                </c:pt>
                <c:pt idx="3">
                  <c:v>5.7</c:v>
                </c:pt>
                <c:pt idx="4">
                  <c:v>#N/A</c:v>
                </c:pt>
                <c:pt idx="5">
                  <c:v>8.07</c:v>
                </c:pt>
                <c:pt idx="6">
                  <c:v>#N/A</c:v>
                </c:pt>
                <c:pt idx="7">
                  <c:v>6.06</c:v>
                </c:pt>
                <c:pt idx="8">
                  <c:v>#N/A</c:v>
                </c:pt>
                <c:pt idx="9">
                  <c:v>4.62</c:v>
                </c:pt>
              </c:numCache>
            </c:numRef>
          </c:val>
        </c:ser>
        <c:ser>
          <c:idx val="9"/>
          <c:order val="9"/>
          <c:tx>
            <c:strRef>
              <c:f>データシート!$A$36</c:f>
              <c:strCache>
                <c:ptCount val="1"/>
                <c:pt idx="0">
                  <c:v>後期高齢者医療保険事業特別会計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c:v>
                </c:pt>
                <c:pt idx="2">
                  <c:v>#N/A</c:v>
                </c:pt>
                <c:pt idx="3">
                  <c:v>0.01</c:v>
                </c:pt>
                <c:pt idx="4">
                  <c:v>#N/A</c:v>
                </c:pt>
                <c:pt idx="5">
                  <c:v>0.01</c:v>
                </c:pt>
                <c:pt idx="6">
                  <c:v>#N/A</c:v>
                </c:pt>
                <c:pt idx="7">
                  <c:v>0.01</c:v>
                </c:pt>
                <c:pt idx="8">
                  <c:v>0.03</c:v>
                </c:pt>
                <c:pt idx="9">
                  <c:v>#N/A</c:v>
                </c:pt>
              </c:numCache>
            </c:numRef>
          </c:val>
        </c:ser>
        <c:dLbls>
          <c:showLegendKey val="0"/>
          <c:showVal val="0"/>
          <c:showCatName val="0"/>
          <c:showSerName val="0"/>
          <c:showPercent val="0"/>
          <c:showBubbleSize val="0"/>
        </c:dLbls>
        <c:gapWidth val="150"/>
        <c:overlap val="100"/>
        <c:axId val="147506304"/>
        <c:axId val="147507840"/>
      </c:barChart>
      <c:catAx>
        <c:axId val="14750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507840"/>
        <c:crosses val="autoZero"/>
        <c:auto val="1"/>
        <c:lblAlgn val="ctr"/>
        <c:lblOffset val="100"/>
        <c:tickLblSkip val="1"/>
        <c:tickMarkSkip val="1"/>
        <c:noMultiLvlLbl val="0"/>
      </c:catAx>
      <c:valAx>
        <c:axId val="147507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506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1078</c:v>
                </c:pt>
                <c:pt idx="5">
                  <c:v>890</c:v>
                </c:pt>
                <c:pt idx="8">
                  <c:v>906</c:v>
                </c:pt>
                <c:pt idx="11">
                  <c:v>910</c:v>
                </c:pt>
                <c:pt idx="14">
                  <c:v>809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c:v>
                </c:pt>
                <c:pt idx="3">
                  <c:v>1</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80</c:v>
                </c:pt>
                <c:pt idx="3">
                  <c:v>77</c:v>
                </c:pt>
                <c:pt idx="6">
                  <c:v>78</c:v>
                </c:pt>
                <c:pt idx="9">
                  <c:v>61</c:v>
                </c:pt>
                <c:pt idx="12">
                  <c:v>63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167</c:v>
                </c:pt>
                <c:pt idx="3">
                  <c:v>182</c:v>
                </c:pt>
                <c:pt idx="6">
                  <c:v>189</c:v>
                </c:pt>
                <c:pt idx="9">
                  <c:v>185</c:v>
                </c:pt>
                <c:pt idx="12">
                  <c:v>168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1182</c:v>
                </c:pt>
                <c:pt idx="3">
                  <c:v>887</c:v>
                </c:pt>
                <c:pt idx="6">
                  <c:v>883</c:v>
                </c:pt>
                <c:pt idx="9">
                  <c:v>848</c:v>
                </c:pt>
                <c:pt idx="12">
                  <c:v>738</c:v>
                </c:pt>
              </c:numCache>
            </c:numRef>
          </c:val>
        </c:ser>
        <c:dLbls>
          <c:showLegendKey val="0"/>
          <c:showVal val="0"/>
          <c:showCatName val="0"/>
          <c:showSerName val="0"/>
          <c:showPercent val="0"/>
          <c:showBubbleSize val="0"/>
        </c:dLbls>
        <c:gapWidth val="100"/>
        <c:overlap val="100"/>
        <c:axId val="133137152"/>
        <c:axId val="133139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353</c:v>
                </c:pt>
                <c:pt idx="2">
                  <c:v>#N/A</c:v>
                </c:pt>
                <c:pt idx="3">
                  <c:v>#N/A</c:v>
                </c:pt>
                <c:pt idx="4">
                  <c:v>257</c:v>
                </c:pt>
                <c:pt idx="5">
                  <c:v>#N/A</c:v>
                </c:pt>
                <c:pt idx="6">
                  <c:v>#N/A</c:v>
                </c:pt>
                <c:pt idx="7">
                  <c:v>245</c:v>
                </c:pt>
                <c:pt idx="8">
                  <c:v>#N/A</c:v>
                </c:pt>
                <c:pt idx="9">
                  <c:v>#N/A</c:v>
                </c:pt>
                <c:pt idx="10">
                  <c:v>185</c:v>
                </c:pt>
                <c:pt idx="11">
                  <c:v>#N/A</c:v>
                </c:pt>
                <c:pt idx="12">
                  <c:v>#N/A</c:v>
                </c:pt>
                <c:pt idx="13">
                  <c:v>161</c:v>
                </c:pt>
                <c:pt idx="14">
                  <c:v>#N/A</c:v>
                </c:pt>
              </c:numCache>
            </c:numRef>
          </c:val>
          <c:smooth val="0"/>
        </c:ser>
        <c:dLbls>
          <c:showLegendKey val="0"/>
          <c:showVal val="0"/>
          <c:showCatName val="0"/>
          <c:showSerName val="0"/>
          <c:showPercent val="0"/>
          <c:showBubbleSize val="0"/>
        </c:dLbls>
        <c:marker val="1"/>
        <c:smooth val="0"/>
        <c:axId val="133137152"/>
        <c:axId val="133139072"/>
      </c:lineChart>
      <c:catAx>
        <c:axId val="133137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139072"/>
        <c:crosses val="autoZero"/>
        <c:auto val="1"/>
        <c:lblAlgn val="ctr"/>
        <c:lblOffset val="100"/>
        <c:tickLblSkip val="1"/>
        <c:tickMarkSkip val="1"/>
        <c:noMultiLvlLbl val="0"/>
      </c:catAx>
      <c:valAx>
        <c:axId val="133139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137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7511</c:v>
                </c:pt>
                <c:pt idx="5">
                  <c:v>7747</c:v>
                </c:pt>
                <c:pt idx="8">
                  <c:v>7429</c:v>
                </c:pt>
                <c:pt idx="11">
                  <c:v>7514</c:v>
                </c:pt>
                <c:pt idx="14">
                  <c:v>7950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559</c:v>
                </c:pt>
                <c:pt idx="5">
                  <c:v>550</c:v>
                </c:pt>
                <c:pt idx="8">
                  <c:v>483</c:v>
                </c:pt>
                <c:pt idx="11">
                  <c:v>502</c:v>
                </c:pt>
                <c:pt idx="14">
                  <c:v>505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2332</c:v>
                </c:pt>
                <c:pt idx="5">
                  <c:v>2761</c:v>
                </c:pt>
                <c:pt idx="8">
                  <c:v>2952</c:v>
                </c:pt>
                <c:pt idx="11">
                  <c:v>2664</c:v>
                </c:pt>
                <c:pt idx="14">
                  <c:v>2637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1232</c:v>
                </c:pt>
                <c:pt idx="3">
                  <c:v>1238</c:v>
                </c:pt>
                <c:pt idx="6">
                  <c:v>1231</c:v>
                </c:pt>
                <c:pt idx="9">
                  <c:v>1155</c:v>
                </c:pt>
                <c:pt idx="12">
                  <c:v>1118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424</c:v>
                </c:pt>
                <c:pt idx="3">
                  <c:v>352</c:v>
                </c:pt>
                <c:pt idx="6">
                  <c:v>280</c:v>
                </c:pt>
                <c:pt idx="9">
                  <c:v>222</c:v>
                </c:pt>
                <c:pt idx="12">
                  <c:v>167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3196</c:v>
                </c:pt>
                <c:pt idx="3">
                  <c:v>3186</c:v>
                </c:pt>
                <c:pt idx="6">
                  <c:v>3260</c:v>
                </c:pt>
                <c:pt idx="9">
                  <c:v>3509</c:v>
                </c:pt>
                <c:pt idx="12">
                  <c:v>3493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9</c:v>
                </c:pt>
                <c:pt idx="3">
                  <c:v>5</c:v>
                </c:pt>
                <c:pt idx="6">
                  <c:v>5</c:v>
                </c:pt>
                <c:pt idx="9">
                  <c:v>4</c:v>
                </c:pt>
                <c:pt idx="12">
                  <c:v>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7264</c:v>
                </c:pt>
                <c:pt idx="3">
                  <c:v>7269</c:v>
                </c:pt>
                <c:pt idx="6">
                  <c:v>6774</c:v>
                </c:pt>
                <c:pt idx="9">
                  <c:v>6605</c:v>
                </c:pt>
                <c:pt idx="12">
                  <c:v>7165</c:v>
                </c:pt>
              </c:numCache>
            </c:numRef>
          </c:val>
        </c:ser>
        <c:dLbls>
          <c:showLegendKey val="0"/>
          <c:showVal val="0"/>
          <c:showCatName val="0"/>
          <c:showSerName val="0"/>
          <c:showPercent val="0"/>
          <c:showBubbleSize val="0"/>
        </c:dLbls>
        <c:gapWidth val="100"/>
        <c:overlap val="100"/>
        <c:axId val="135364992"/>
        <c:axId val="135366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1722</c:v>
                </c:pt>
                <c:pt idx="2">
                  <c:v>#N/A</c:v>
                </c:pt>
                <c:pt idx="3">
                  <c:v>#N/A</c:v>
                </c:pt>
                <c:pt idx="4">
                  <c:v>992</c:v>
                </c:pt>
                <c:pt idx="5">
                  <c:v>#N/A</c:v>
                </c:pt>
                <c:pt idx="6">
                  <c:v>#N/A</c:v>
                </c:pt>
                <c:pt idx="7">
                  <c:v>686</c:v>
                </c:pt>
                <c:pt idx="8">
                  <c:v>#N/A</c:v>
                </c:pt>
                <c:pt idx="9">
                  <c:v>#N/A</c:v>
                </c:pt>
                <c:pt idx="10">
                  <c:v>816</c:v>
                </c:pt>
                <c:pt idx="11">
                  <c:v>#N/A</c:v>
                </c:pt>
                <c:pt idx="12">
                  <c:v>#N/A</c:v>
                </c:pt>
                <c:pt idx="13">
                  <c:v>854</c:v>
                </c:pt>
                <c:pt idx="14">
                  <c:v>#N/A</c:v>
                </c:pt>
              </c:numCache>
            </c:numRef>
          </c:val>
          <c:smooth val="0"/>
        </c:ser>
        <c:dLbls>
          <c:showLegendKey val="0"/>
          <c:showVal val="0"/>
          <c:showCatName val="0"/>
          <c:showSerName val="0"/>
          <c:showPercent val="0"/>
          <c:showBubbleSize val="0"/>
        </c:dLbls>
        <c:marker val="1"/>
        <c:smooth val="0"/>
        <c:axId val="135364992"/>
        <c:axId val="135366912"/>
      </c:lineChart>
      <c:catAx>
        <c:axId val="13536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366912"/>
        <c:crosses val="autoZero"/>
        <c:auto val="1"/>
        <c:lblAlgn val="ctr"/>
        <c:lblOffset val="100"/>
        <c:tickLblSkip val="1"/>
        <c:tickMarkSkip val="1"/>
        <c:noMultiLvlLbl val="0"/>
      </c:catAx>
      <c:valAx>
        <c:axId val="135366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364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{171F8102-F312-4C0B-AA7A-C0A7661EC31C}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{504026EC-36F3-45BE-A800-8749678A7252}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{3C616DA4-EBDC-44A5-9471-59EFEFE03C39}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{425445EA-D6D9-435E-87F4-0FD8099FD733}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{D06A0D69-5231-4971-94C8-B2D9F29A62F9}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{6CC81366-D89F-4442-9225-7D9D53A0575F}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{5A562E07-E41C-4808-BDE6-AFB5B2EC5D77}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{88F8208B-9F21-4C95-B7E4-E93A7D802419}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{D6CC1A37-D264-44EE-9834-BC0F9046821F}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{CAD071AF-0DCF-4F65-915D-2E36F0BE4A64}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47583360"/>
        <c:axId val="147585280"/>
      </c:scatterChart>
      <c:valAx>
        <c:axId val="1475833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7585280"/>
        <c:crosses val="autoZero"/>
        <c:crossBetween val="midCat"/>
      </c:valAx>
      <c:valAx>
        <c:axId val="1475852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75833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{F4F0E513-A6F2-4A30-B80B-F3E0BC7B9523}</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{81496546-2F6E-4546-9926-995A0AF0830B}</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{C9588962-2D1F-4D97-BDE2-067A27C0ACF2}</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{58F247BF-F629-4D29-BB71-43A2BF6ADE21}</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{CB1AF0AA-296F-4062-B456-CA6CA3C54D57}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13.7</c:v>
                </c:pt>
                <c:pt idx="1">
                  <c:v>10.9</c:v>
                </c:pt>
                <c:pt idx="2">
                  <c:v>8.8000000000000007</c:v>
                </c:pt>
                <c:pt idx="3">
                  <c:v>7</c:v>
                </c:pt>
                <c:pt idx="4">
                  <c:v>6.1</c:v>
                </c:pt>
              </c:numCache>
            </c:numRef>
          </c:xVal>
          <c:yVal>
            <c:numRef>
              <c:f>公会計指標分析・財政指標組合せ分析表!$K$73:$O$73</c:f>
              <c:numCache>
                <c:formatCode>#,##0.0;"▲ "#,##0.0</c:formatCode>
                <c:ptCount val="5"/>
                <c:pt idx="0">
                  <c:v>54.9</c:v>
                </c:pt>
                <c:pt idx="1">
                  <c:v>30.1</c:v>
                </c:pt>
                <c:pt idx="2">
                  <c:v>21.1</c:v>
                </c:pt>
                <c:pt idx="3">
                  <c:v>26.2</c:v>
                </c:pt>
                <c:pt idx="4">
                  <c:v>26.9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{7CF28FA3-0C4E-4129-B427-2EC999E74407}</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{882C197C-2C29-4939-8023-C145288468D8}</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{01ED6B81-0E55-461B-B23F-BFA9F59B3974}</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{A5C49A02-CDBE-4DC9-AC8E-AF24D7D1CA0E}</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{18DEA087-416A-42D5-8426-29BBB5CDDE39}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147914112"/>
        <c:axId val="148182528"/>
      </c:scatterChart>
      <c:valAx>
        <c:axId val="147914112"/>
        <c:scaling>
          <c:orientation val="minMax"/>
          <c:max val="14.4"/>
          <c:min val="5.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8182528"/>
        <c:crosses val="autoZero"/>
        <c:crossBetween val="midCat"/>
      </c:valAx>
      <c:valAx>
        <c:axId val="148182528"/>
        <c:scaling>
          <c:orientation val="minMax"/>
          <c:max val="65"/>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7914112"/>
        <c:crosses val="autoZero"/>
        <c:crossBetween val="midCat"/>
        <c:majorUnit val="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町村合併以降、積極的な繰上償還の実施や地方債の借入抑制等により、元利償還金が年々減少している。</a:t>
          </a:r>
        </a:p>
        <a:p>
          <a:r>
            <a:rPr kumimoji="1" lang="ja-JP" altLang="en-US" sz="1400">
              <a:latin typeface="ＭＳ ゴシック" pitchFamily="49" charset="-128"/>
              <a:ea typeface="ＭＳ ゴシック" pitchFamily="49" charset="-128"/>
            </a:rPr>
            <a:t>　実質公債比率の分子全体としては、過疎債や合併特例債等の交付税算入率の高い起債が多くなっており元利償還金等と交付税算入公債費等との差が小さくなっている。</a:t>
          </a:r>
        </a:p>
        <a:p>
          <a:r>
            <a:rPr kumimoji="1" lang="ja-JP" altLang="en-US" sz="1400">
              <a:latin typeface="ＭＳ ゴシック" pitchFamily="49" charset="-128"/>
              <a:ea typeface="ＭＳ ゴシック" pitchFamily="49" charset="-128"/>
            </a:rPr>
            <a:t>　そのため減少傾向ではあるが、今後は新規発行分地方債の償還開始により、元利償還金が増加していく見込であるため、発行と償還のスケジュール調整が重要になる。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町村合併以降、積極的な繰上償還の実施や地方債の借入抑制等により、地方債の現在高は減少傾向にあったが、平成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年度は公共施設等整備事業の財源として新規地方債発行額の増加により、地方債残高が増加に転じている。</a:t>
          </a:r>
        </a:p>
        <a:p>
          <a:r>
            <a:rPr kumimoji="1" lang="ja-JP" altLang="en-US" sz="1400">
              <a:latin typeface="ＭＳ ゴシック" pitchFamily="49" charset="-128"/>
              <a:ea typeface="ＭＳ ゴシック" pitchFamily="49" charset="-128"/>
            </a:rPr>
            <a:t>　また、下水道事業会計等の公営企業に対する繰出金が高止まりしている。</a:t>
          </a:r>
        </a:p>
        <a:p>
          <a:r>
            <a:rPr kumimoji="1" lang="ja-JP" altLang="en-US" sz="1400">
              <a:latin typeface="ＭＳ ゴシック" pitchFamily="49" charset="-128"/>
              <a:ea typeface="ＭＳ ゴシック" pitchFamily="49" charset="-128"/>
            </a:rPr>
            <a:t>　また、充当可能基金は、平成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年度に小水力発電施設改良事業に充当したことから大きく減少している。</a:t>
          </a:r>
        </a:p>
        <a:p>
          <a:r>
            <a:rPr kumimoji="1" lang="ja-JP" altLang="en-US" sz="1400">
              <a:latin typeface="ＭＳ ゴシック" pitchFamily="49" charset="-128"/>
              <a:ea typeface="ＭＳ ゴシック" pitchFamily="49" charset="-128"/>
            </a:rPr>
            <a:t>　将来負担額及び充当可能財源等はともに増加したが、増加額の影響により将来負担比率の分子全体は増加している。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島根県吉賀町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6,516
6,374
336.50
7,456,158
7,168,979
181,014
3,914,192
7,164,594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26.9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島根県吉賀町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6,516
6,374
336.50
7,456,158
7,168,979
181,014
3,914,192
7,164,594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26.9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島根県吉賀町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6,516
6,374
336.50
7,456,158
7,168,979
181,014
3,914,192
7,164,594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26.9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島根県吉賀町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6,516
6,374
336.50
7,456,158
7,168,979
181,014
3,914,192
7,164,594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26.9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0.01</a:t>
          </a:r>
          <a:r>
            <a:rPr kumimoji="1" lang="ja-JP" altLang="en-US" sz="1300">
              <a:latin typeface="ＭＳ Ｐゴシック"/>
            </a:rPr>
            <a:t>ポイント上昇し</a:t>
          </a:r>
          <a:r>
            <a:rPr kumimoji="1" lang="en-US" altLang="ja-JP" sz="1300">
              <a:latin typeface="ＭＳ Ｐゴシック"/>
            </a:rPr>
            <a:t>0.17</a:t>
          </a:r>
          <a:r>
            <a:rPr kumimoji="1" lang="ja-JP" altLang="en-US" sz="1300">
              <a:latin typeface="ＭＳ Ｐゴシック"/>
            </a:rPr>
            <a:t>となったものの、類似団体平均の</a:t>
          </a:r>
          <a:r>
            <a:rPr kumimoji="1" lang="en-US" altLang="ja-JP" sz="1300">
              <a:latin typeface="ＭＳ Ｐゴシック"/>
            </a:rPr>
            <a:t>0.25</a:t>
          </a:r>
          <a:r>
            <a:rPr kumimoji="1" lang="ja-JP" altLang="en-US" sz="1300">
              <a:latin typeface="ＭＳ Ｐゴシック"/>
            </a:rPr>
            <a:t>を大きく下回っている（△</a:t>
          </a:r>
          <a:r>
            <a:rPr kumimoji="1" lang="en-US" altLang="ja-JP" sz="1300">
              <a:latin typeface="ＭＳ Ｐゴシック"/>
            </a:rPr>
            <a:t>0.08</a:t>
          </a:r>
          <a:r>
            <a:rPr kumimoji="1" lang="ja-JP" altLang="en-US" sz="1300">
              <a:latin typeface="ＭＳ Ｐゴシック"/>
            </a:rPr>
            <a:t>ポイント）。</a:t>
          </a:r>
          <a:endParaRPr kumimoji="1" lang="en-US" altLang="ja-JP" sz="1300">
            <a:latin typeface="ＭＳ Ｐゴシック"/>
          </a:endParaRPr>
        </a:p>
        <a:p>
          <a:r>
            <a:rPr kumimoji="1" lang="ja-JP" altLang="en-US" sz="1300">
              <a:latin typeface="ＭＳ Ｐゴシック"/>
            </a:rPr>
            <a:t>　本町は、過疎地域であり、大きな企業や商業の集積地が非常に少ないため、法人関係の収入が乏しく、この状況を直ちに改善することは困難である。</a:t>
          </a:r>
          <a:endParaRPr kumimoji="1" lang="en-US" altLang="ja-JP" sz="1300">
            <a:latin typeface="ＭＳ Ｐゴシック"/>
          </a:endParaRPr>
        </a:p>
        <a:p>
          <a:r>
            <a:rPr kumimoji="1" lang="ja-JP" altLang="en-US" sz="1300">
              <a:latin typeface="ＭＳ Ｐゴシック"/>
            </a:rPr>
            <a:t>　今後は、第</a:t>
          </a:r>
          <a:r>
            <a:rPr kumimoji="1" lang="en-US" altLang="ja-JP" sz="1300">
              <a:latin typeface="ＭＳ Ｐゴシック"/>
            </a:rPr>
            <a:t>3</a:t>
          </a:r>
          <a:r>
            <a:rPr kumimoji="1" lang="ja-JP" altLang="en-US" sz="1300">
              <a:latin typeface="ＭＳ Ｐゴシック"/>
            </a:rPr>
            <a:t>次行財政改革プラン（</a:t>
          </a:r>
          <a:r>
            <a:rPr kumimoji="1" lang="en-US" altLang="ja-JP" sz="1300">
              <a:latin typeface="ＭＳ Ｐゴシック"/>
            </a:rPr>
            <a:t>H27</a:t>
          </a:r>
          <a:r>
            <a:rPr kumimoji="1" lang="ja-JP" altLang="en-US" sz="1300">
              <a:latin typeface="ＭＳ Ｐゴシック"/>
            </a:rPr>
            <a:t>～</a:t>
          </a:r>
          <a:r>
            <a:rPr kumimoji="1" lang="en-US" altLang="ja-JP" sz="1300">
              <a:latin typeface="ＭＳ Ｐゴシック"/>
            </a:rPr>
            <a:t>H31</a:t>
          </a:r>
          <a:r>
            <a:rPr kumimoji="1" lang="ja-JP" altLang="en-US" sz="1300">
              <a:latin typeface="ＭＳ Ｐゴシック"/>
            </a:rPr>
            <a:t>）に基づき、全庁的な事務事業の見直しによる歳出削減を図るとともに、税負担の公平性を保つほか、定住対策に取り組むことで持続可能な財政基盤の確立に努める。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9978</xdr:rowOff>
    </xdr:from>
    <xdr:to>
      <xdr:col>7</xdr:col>
      <xdr:colOff>152400</xdr:colOff>
      <xdr:row>44</xdr:row>
      <xdr:rowOff>27215</xdr:rowOff>
    </xdr:to>
    <xdr:cxnSp macro="">
      <xdr:nvCxnSpPr>
        <xdr:cNvPr id="69" name="直線コネクタ 68"/>
        <xdr:cNvCxnSpPr/>
      </xdr:nvCxnSpPr>
      <xdr:spPr>
        <a:xfrm flipV="1">
          <a:off x="4114800" y="75537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0"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27215</xdr:rowOff>
    </xdr:to>
    <xdr:cxnSp macro="">
      <xdr:nvCxnSpPr>
        <xdr:cNvPr id="72" name="直線コネクタ 71"/>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74" name="テキスト ボックス 73"/>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27215</xdr:rowOff>
    </xdr:to>
    <xdr:cxnSp macro="">
      <xdr:nvCxnSpPr>
        <xdr:cNvPr id="75" name="直線コネクタ 74"/>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27215</xdr:rowOff>
    </xdr:to>
    <xdr:cxnSp macro="">
      <xdr:nvCxnSpPr>
        <xdr:cNvPr id="78" name="直線コネクタ 77"/>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88" name="円/楕円 87"/>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26505</xdr:rowOff>
    </xdr:from>
    <xdr:ext cx="762000" cy="259045"/>
    <xdr:sp macro="" textlink="">
      <xdr:nvSpPr>
        <xdr:cNvPr id="89" name="財政力該当値テキスト"/>
        <xdr:cNvSpPr txBox="1"/>
      </xdr:nvSpPr>
      <xdr:spPr>
        <a:xfrm>
          <a:off x="5041900" y="739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90" name="円/楕円 89"/>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91" name="テキスト ボックス 90"/>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2" name="円/楕円 91"/>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93" name="テキスト ボックス 92"/>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4" name="円/楕円 93"/>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5" name="テキスト ボックス 94"/>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6" name="円/楕円 95"/>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7" name="テキスト ボックス 96"/>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6.1</a:t>
          </a:r>
          <a:r>
            <a:rPr kumimoji="1" lang="ja-JP" altLang="en-US" sz="1300">
              <a:latin typeface="ＭＳ Ｐゴシック"/>
            </a:rPr>
            <a:t>ポイント減少して</a:t>
          </a:r>
          <a:r>
            <a:rPr kumimoji="1" lang="en-US" altLang="ja-JP" sz="1300">
              <a:latin typeface="ＭＳ Ｐゴシック"/>
            </a:rPr>
            <a:t>79.5</a:t>
          </a:r>
          <a:r>
            <a:rPr kumimoji="1" lang="ja-JP" altLang="en-US" sz="1300">
              <a:latin typeface="ＭＳ Ｐゴシック"/>
            </a:rPr>
            <a:t>％ととなった。</a:t>
          </a:r>
          <a:endParaRPr kumimoji="1" lang="en-US" altLang="ja-JP" sz="1300">
            <a:latin typeface="ＭＳ Ｐゴシック"/>
          </a:endParaRPr>
        </a:p>
        <a:p>
          <a:r>
            <a:rPr kumimoji="1" lang="ja-JP" altLang="en-US" sz="1300">
              <a:latin typeface="ＭＳ Ｐゴシック"/>
            </a:rPr>
            <a:t>　県内平均</a:t>
          </a:r>
          <a:r>
            <a:rPr kumimoji="1" lang="en-US" altLang="ja-JP" sz="1300">
              <a:latin typeface="ＭＳ Ｐゴシック"/>
            </a:rPr>
            <a:t>89.4</a:t>
          </a:r>
          <a:r>
            <a:rPr kumimoji="1" lang="ja-JP" altLang="en-US" sz="1300">
              <a:latin typeface="ＭＳ Ｐゴシック"/>
            </a:rPr>
            <a:t>％や類似団体平均</a:t>
          </a:r>
          <a:r>
            <a:rPr kumimoji="1" lang="en-US" altLang="ja-JP" sz="1300">
              <a:latin typeface="ＭＳ Ｐゴシック"/>
            </a:rPr>
            <a:t>82.3</a:t>
          </a:r>
          <a:r>
            <a:rPr kumimoji="1" lang="ja-JP" altLang="en-US" sz="1300">
              <a:latin typeface="ＭＳ Ｐゴシック"/>
            </a:rPr>
            <a:t>％と比較しても低い状況にある。</a:t>
          </a:r>
          <a:endParaRPr kumimoji="1" lang="en-US" altLang="ja-JP" sz="1300">
            <a:latin typeface="ＭＳ Ｐゴシック"/>
          </a:endParaRPr>
        </a:p>
        <a:p>
          <a:r>
            <a:rPr kumimoji="1" lang="ja-JP" altLang="en-US" sz="1300">
              <a:latin typeface="ＭＳ Ｐゴシック"/>
            </a:rPr>
            <a:t>　これは、職員の中途退職及び育児休職者の増加に伴う人件費、及び繰上償還等の効果により公債費が減少したことによる。</a:t>
          </a:r>
          <a:endParaRPr kumimoji="1" lang="en-US" altLang="ja-JP" sz="1300">
            <a:latin typeface="ＭＳ Ｐゴシック"/>
          </a:endParaRPr>
        </a:p>
        <a:p>
          <a:r>
            <a:rPr kumimoji="1" lang="ja-JP" altLang="en-US" sz="1300">
              <a:latin typeface="ＭＳ Ｐゴシック"/>
            </a:rPr>
            <a:t>　これまで、公債費が順調に減少してきた経過もあるが、今後は公共施設の更新等を控え公債費負担の増加が見込まれる。また、医療関係の特別会計への繰出金の増加を見込むとかなりの悪化が推測されるため、全庁的な事務事業の見直しを行い物件費、補助費等の抑制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71120</xdr:rowOff>
    </xdr:from>
    <xdr:to>
      <xdr:col>7</xdr:col>
      <xdr:colOff>152400</xdr:colOff>
      <xdr:row>63</xdr:row>
      <xdr:rowOff>22606</xdr:rowOff>
    </xdr:to>
    <xdr:cxnSp macro="">
      <xdr:nvCxnSpPr>
        <xdr:cNvPr id="130" name="直線コネクタ 129"/>
        <xdr:cNvCxnSpPr/>
      </xdr:nvCxnSpPr>
      <xdr:spPr>
        <a:xfrm flipV="1">
          <a:off x="4114800" y="10529570"/>
          <a:ext cx="8382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127525</xdr:rowOff>
    </xdr:from>
    <xdr:ext cx="762000" cy="259045"/>
    <xdr:sp macro="" textlink="">
      <xdr:nvSpPr>
        <xdr:cNvPr id="131" name="財政構造の弾力性平均値テキスト"/>
        <xdr:cNvSpPr txBox="1"/>
      </xdr:nvSpPr>
      <xdr:spPr>
        <a:xfrm>
          <a:off x="5041900" y="1058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10668</xdr:rowOff>
    </xdr:from>
    <xdr:to>
      <xdr:col>6</xdr:col>
      <xdr:colOff>0</xdr:colOff>
      <xdr:row>63</xdr:row>
      <xdr:rowOff>22606</xdr:rowOff>
    </xdr:to>
    <xdr:cxnSp macro="">
      <xdr:nvCxnSpPr>
        <xdr:cNvPr id="133" name="直線コネクタ 132"/>
        <xdr:cNvCxnSpPr/>
      </xdr:nvCxnSpPr>
      <xdr:spPr>
        <a:xfrm>
          <a:off x="3225800" y="10640568"/>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148336</xdr:rowOff>
    </xdr:from>
    <xdr:to>
      <xdr:col>4</xdr:col>
      <xdr:colOff>482600</xdr:colOff>
      <xdr:row>62</xdr:row>
      <xdr:rowOff>10668</xdr:rowOff>
    </xdr:to>
    <xdr:cxnSp macro="">
      <xdr:nvCxnSpPr>
        <xdr:cNvPr id="136" name="直線コネクタ 135"/>
        <xdr:cNvCxnSpPr/>
      </xdr:nvCxnSpPr>
      <xdr:spPr>
        <a:xfrm>
          <a:off x="2336800" y="1060678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38" name="テキスト ボックス 137"/>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148336</xdr:rowOff>
    </xdr:from>
    <xdr:to>
      <xdr:col>3</xdr:col>
      <xdr:colOff>279400</xdr:colOff>
      <xdr:row>62</xdr:row>
      <xdr:rowOff>78232</xdr:rowOff>
    </xdr:to>
    <xdr:cxnSp macro="">
      <xdr:nvCxnSpPr>
        <xdr:cNvPr id="139" name="直線コネクタ 138"/>
        <xdr:cNvCxnSpPr/>
      </xdr:nvCxnSpPr>
      <xdr:spPr>
        <a:xfrm flipV="1">
          <a:off x="1447800" y="1060678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43" name="テキスト ボックス 142"/>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20320</xdr:rowOff>
    </xdr:from>
    <xdr:to>
      <xdr:col>7</xdr:col>
      <xdr:colOff>203200</xdr:colOff>
      <xdr:row>61</xdr:row>
      <xdr:rowOff>121920</xdr:rowOff>
    </xdr:to>
    <xdr:sp macro="" textlink="">
      <xdr:nvSpPr>
        <xdr:cNvPr id="149" name="円/楕円 148"/>
        <xdr:cNvSpPr/>
      </xdr:nvSpPr>
      <xdr:spPr>
        <a:xfrm>
          <a:off x="4902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36847</xdr:rowOff>
    </xdr:from>
    <xdr:ext cx="762000" cy="259045"/>
    <xdr:sp macro="" textlink="">
      <xdr:nvSpPr>
        <xdr:cNvPr id="150" name="財政構造の弾力性該当値テキスト"/>
        <xdr:cNvSpPr txBox="1"/>
      </xdr:nvSpPr>
      <xdr:spPr>
        <a:xfrm>
          <a:off x="50419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143256</xdr:rowOff>
    </xdr:from>
    <xdr:to>
      <xdr:col>6</xdr:col>
      <xdr:colOff>50800</xdr:colOff>
      <xdr:row>63</xdr:row>
      <xdr:rowOff>73406</xdr:rowOff>
    </xdr:to>
    <xdr:sp macro="" textlink="">
      <xdr:nvSpPr>
        <xdr:cNvPr id="151" name="円/楕円 150"/>
        <xdr:cNvSpPr/>
      </xdr:nvSpPr>
      <xdr:spPr>
        <a:xfrm>
          <a:off x="4064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58183</xdr:rowOff>
    </xdr:from>
    <xdr:ext cx="736600" cy="259045"/>
    <xdr:sp macro="" textlink="">
      <xdr:nvSpPr>
        <xdr:cNvPr id="152" name="テキスト ボックス 151"/>
        <xdr:cNvSpPr txBox="1"/>
      </xdr:nvSpPr>
      <xdr:spPr>
        <a:xfrm>
          <a:off x="3733800" y="1085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131318</xdr:rowOff>
    </xdr:from>
    <xdr:to>
      <xdr:col>4</xdr:col>
      <xdr:colOff>533400</xdr:colOff>
      <xdr:row>62</xdr:row>
      <xdr:rowOff>61468</xdr:rowOff>
    </xdr:to>
    <xdr:sp macro="" textlink="">
      <xdr:nvSpPr>
        <xdr:cNvPr id="153" name="円/楕円 152"/>
        <xdr:cNvSpPr/>
      </xdr:nvSpPr>
      <xdr:spPr>
        <a:xfrm>
          <a:off x="3175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46245</xdr:rowOff>
    </xdr:from>
    <xdr:ext cx="762000" cy="259045"/>
    <xdr:sp macro="" textlink="">
      <xdr:nvSpPr>
        <xdr:cNvPr id="154" name="テキスト ボックス 153"/>
        <xdr:cNvSpPr txBox="1"/>
      </xdr:nvSpPr>
      <xdr:spPr>
        <a:xfrm>
          <a:off x="2844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97536</xdr:rowOff>
    </xdr:from>
    <xdr:to>
      <xdr:col>3</xdr:col>
      <xdr:colOff>330200</xdr:colOff>
      <xdr:row>62</xdr:row>
      <xdr:rowOff>27686</xdr:rowOff>
    </xdr:to>
    <xdr:sp macro="" textlink="">
      <xdr:nvSpPr>
        <xdr:cNvPr id="155" name="円/楕円 154"/>
        <xdr:cNvSpPr/>
      </xdr:nvSpPr>
      <xdr:spPr>
        <a:xfrm>
          <a:off x="2286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12463</xdr:rowOff>
    </xdr:from>
    <xdr:ext cx="762000" cy="259045"/>
    <xdr:sp macro="" textlink="">
      <xdr:nvSpPr>
        <xdr:cNvPr id="156" name="テキスト ボックス 155"/>
        <xdr:cNvSpPr txBox="1"/>
      </xdr:nvSpPr>
      <xdr:spPr>
        <a:xfrm>
          <a:off x="1955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57" name="円/楕円 156"/>
        <xdr:cNvSpPr/>
      </xdr:nvSpPr>
      <xdr:spPr>
        <a:xfrm>
          <a:off x="1397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113809</xdr:rowOff>
    </xdr:from>
    <xdr:ext cx="762000" cy="259045"/>
    <xdr:sp macro="" textlink="">
      <xdr:nvSpPr>
        <xdr:cNvPr id="158" name="テキスト ボックス 157"/>
        <xdr:cNvSpPr txBox="1"/>
      </xdr:nvSpPr>
      <xdr:spPr>
        <a:xfrm>
          <a:off x="1066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[266,727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12,635</a:t>
          </a:r>
          <a:r>
            <a:rPr kumimoji="1" lang="ja-JP" altLang="en-US" sz="1300">
              <a:latin typeface="ＭＳ Ｐゴシック"/>
            </a:rPr>
            <a:t>円増加した。</a:t>
          </a:r>
          <a:endParaRPr kumimoji="1" lang="en-US" altLang="ja-JP" sz="1300">
            <a:latin typeface="ＭＳ Ｐゴシック"/>
          </a:endParaRPr>
        </a:p>
        <a:p>
          <a:r>
            <a:rPr kumimoji="1" lang="ja-JP" altLang="en-US" sz="1300">
              <a:latin typeface="ＭＳ Ｐゴシック"/>
            </a:rPr>
            <a:t>　県内平均</a:t>
          </a:r>
          <a:r>
            <a:rPr kumimoji="1" lang="en-US" altLang="ja-JP" sz="1300">
              <a:latin typeface="ＭＳ Ｐゴシック"/>
            </a:rPr>
            <a:t>160,103</a:t>
          </a:r>
          <a:r>
            <a:rPr kumimoji="1" lang="ja-JP" altLang="en-US" sz="1300">
              <a:latin typeface="ＭＳ Ｐゴシック"/>
            </a:rPr>
            <a:t>円や類似団体平均</a:t>
          </a:r>
          <a:r>
            <a:rPr kumimoji="1" lang="en-US" altLang="ja-JP" sz="1300">
              <a:latin typeface="ＭＳ Ｐゴシック"/>
            </a:rPr>
            <a:t>260,259</a:t>
          </a:r>
          <a:r>
            <a:rPr kumimoji="1" lang="ja-JP" altLang="en-US" sz="1300">
              <a:latin typeface="ＭＳ Ｐゴシック"/>
            </a:rPr>
            <a:t>円を上回っている。</a:t>
          </a:r>
          <a:endParaRPr kumimoji="1" lang="en-US" altLang="ja-JP" sz="1300">
            <a:latin typeface="ＭＳ Ｐゴシック"/>
          </a:endParaRPr>
        </a:p>
        <a:p>
          <a:r>
            <a:rPr kumimoji="1" lang="ja-JP" altLang="en-US" sz="1300">
              <a:latin typeface="ＭＳ Ｐゴシック"/>
            </a:rPr>
            <a:t>　物件費については、平成</a:t>
          </a:r>
          <a:r>
            <a:rPr kumimoji="1" lang="en-US" altLang="ja-JP" sz="1300">
              <a:latin typeface="ＭＳ Ｐゴシック"/>
            </a:rPr>
            <a:t>26</a:t>
          </a:r>
          <a:r>
            <a:rPr kumimoji="1" lang="ja-JP" altLang="en-US" sz="1300">
              <a:latin typeface="ＭＳ Ｐゴシック"/>
            </a:rPr>
            <a:t>年度の基幹システム更新に続き、財務会計システムを更新、及び公共施設の備品を更新したため増加した。</a:t>
          </a:r>
          <a:endParaRPr kumimoji="1" lang="en-US" altLang="ja-JP" sz="1300">
            <a:latin typeface="ＭＳ Ｐゴシック"/>
          </a:endParaRPr>
        </a:p>
        <a:p>
          <a:r>
            <a:rPr kumimoji="1" lang="ja-JP" altLang="en-US" sz="1300">
              <a:latin typeface="ＭＳ Ｐゴシック"/>
            </a:rPr>
            <a:t>　今後も、施設の老朽化による物件費等の増加が見込まれるため、長期的な視点で施設の更新等を検討しながら、計画的な修繕を図る。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18574</xdr:rowOff>
    </xdr:from>
    <xdr:to>
      <xdr:col>7</xdr:col>
      <xdr:colOff>152400</xdr:colOff>
      <xdr:row>84</xdr:row>
      <xdr:rowOff>69386</xdr:rowOff>
    </xdr:to>
    <xdr:cxnSp macro="">
      <xdr:nvCxnSpPr>
        <xdr:cNvPr id="193" name="直線コネクタ 192"/>
        <xdr:cNvCxnSpPr/>
      </xdr:nvCxnSpPr>
      <xdr:spPr>
        <a:xfrm>
          <a:off x="4114800" y="14420374"/>
          <a:ext cx="838200" cy="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9103</xdr:rowOff>
    </xdr:from>
    <xdr:ext cx="762000" cy="259045"/>
    <xdr:sp macro="" textlink="">
      <xdr:nvSpPr>
        <xdr:cNvPr id="194" name="人件費・物件費等の状況平均値テキスト"/>
        <xdr:cNvSpPr txBox="1"/>
      </xdr:nvSpPr>
      <xdr:spPr>
        <a:xfrm>
          <a:off x="5041900" y="14239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75189</xdr:rowOff>
    </xdr:from>
    <xdr:to>
      <xdr:col>6</xdr:col>
      <xdr:colOff>0</xdr:colOff>
      <xdr:row>84</xdr:row>
      <xdr:rowOff>18574</xdr:rowOff>
    </xdr:to>
    <xdr:cxnSp macro="">
      <xdr:nvCxnSpPr>
        <xdr:cNvPr id="196" name="直線コネクタ 195"/>
        <xdr:cNvCxnSpPr/>
      </xdr:nvCxnSpPr>
      <xdr:spPr>
        <a:xfrm>
          <a:off x="3225800" y="14305539"/>
          <a:ext cx="889000" cy="11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95031</xdr:rowOff>
    </xdr:from>
    <xdr:ext cx="736600" cy="259045"/>
    <xdr:sp macro="" textlink="">
      <xdr:nvSpPr>
        <xdr:cNvPr id="198" name="テキスト ボックス 197"/>
        <xdr:cNvSpPr txBox="1"/>
      </xdr:nvSpPr>
      <xdr:spPr>
        <a:xfrm>
          <a:off x="3733800" y="1449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47375</xdr:rowOff>
    </xdr:from>
    <xdr:to>
      <xdr:col>4</xdr:col>
      <xdr:colOff>482600</xdr:colOff>
      <xdr:row>83</xdr:row>
      <xdr:rowOff>75189</xdr:rowOff>
    </xdr:to>
    <xdr:cxnSp macro="">
      <xdr:nvCxnSpPr>
        <xdr:cNvPr id="199" name="直線コネクタ 198"/>
        <xdr:cNvCxnSpPr/>
      </xdr:nvCxnSpPr>
      <xdr:spPr>
        <a:xfrm>
          <a:off x="2336800" y="14277725"/>
          <a:ext cx="889000" cy="2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29421</xdr:rowOff>
    </xdr:from>
    <xdr:ext cx="762000" cy="259045"/>
    <xdr:sp macro="" textlink="">
      <xdr:nvSpPr>
        <xdr:cNvPr id="201" name="テキスト ボックス 200"/>
        <xdr:cNvSpPr txBox="1"/>
      </xdr:nvSpPr>
      <xdr:spPr>
        <a:xfrm>
          <a:off x="2844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47375</xdr:rowOff>
    </xdr:from>
    <xdr:to>
      <xdr:col>3</xdr:col>
      <xdr:colOff>279400</xdr:colOff>
      <xdr:row>83</xdr:row>
      <xdr:rowOff>95357</xdr:rowOff>
    </xdr:to>
    <xdr:cxnSp macro="">
      <xdr:nvCxnSpPr>
        <xdr:cNvPr id="202" name="直線コネクタ 201"/>
        <xdr:cNvCxnSpPr/>
      </xdr:nvCxnSpPr>
      <xdr:spPr>
        <a:xfrm flipV="1">
          <a:off x="1447800" y="14277725"/>
          <a:ext cx="889000" cy="4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646</xdr:rowOff>
    </xdr:from>
    <xdr:ext cx="762000" cy="259045"/>
    <xdr:sp macro="" textlink="">
      <xdr:nvSpPr>
        <xdr:cNvPr id="204" name="テキスト ボックス 203"/>
        <xdr:cNvSpPr txBox="1"/>
      </xdr:nvSpPr>
      <xdr:spPr>
        <a:xfrm>
          <a:off x="1955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4064</xdr:rowOff>
    </xdr:from>
    <xdr:ext cx="762000" cy="259045"/>
    <xdr:sp macro="" textlink="">
      <xdr:nvSpPr>
        <xdr:cNvPr id="206" name="テキスト ボックス 205"/>
        <xdr:cNvSpPr txBox="1"/>
      </xdr:nvSpPr>
      <xdr:spPr>
        <a:xfrm>
          <a:off x="1066800" y="1440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18586</xdr:rowOff>
    </xdr:from>
    <xdr:to>
      <xdr:col>7</xdr:col>
      <xdr:colOff>203200</xdr:colOff>
      <xdr:row>84</xdr:row>
      <xdr:rowOff>120186</xdr:rowOff>
    </xdr:to>
    <xdr:sp macro="" textlink="">
      <xdr:nvSpPr>
        <xdr:cNvPr id="212" name="円/楕円 211"/>
        <xdr:cNvSpPr/>
      </xdr:nvSpPr>
      <xdr:spPr>
        <a:xfrm>
          <a:off x="4902200" y="1442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162113</xdr:rowOff>
    </xdr:from>
    <xdr:ext cx="762000" cy="259045"/>
    <xdr:sp macro="" textlink="">
      <xdr:nvSpPr>
        <xdr:cNvPr id="213" name="人件費・物件費等の状況該当値テキスト"/>
        <xdr:cNvSpPr txBox="1"/>
      </xdr:nvSpPr>
      <xdr:spPr>
        <a:xfrm>
          <a:off x="5041900" y="1439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266,727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139224</xdr:rowOff>
    </xdr:from>
    <xdr:to>
      <xdr:col>6</xdr:col>
      <xdr:colOff>50800</xdr:colOff>
      <xdr:row>84</xdr:row>
      <xdr:rowOff>69374</xdr:rowOff>
    </xdr:to>
    <xdr:sp macro="" textlink="">
      <xdr:nvSpPr>
        <xdr:cNvPr id="214" name="円/楕円 213"/>
        <xdr:cNvSpPr/>
      </xdr:nvSpPr>
      <xdr:spPr>
        <a:xfrm>
          <a:off x="4064000" y="1436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79551</xdr:rowOff>
    </xdr:from>
    <xdr:ext cx="736600" cy="259045"/>
    <xdr:sp macro="" textlink="">
      <xdr:nvSpPr>
        <xdr:cNvPr id="215" name="テキスト ボックス 214"/>
        <xdr:cNvSpPr txBox="1"/>
      </xdr:nvSpPr>
      <xdr:spPr>
        <a:xfrm>
          <a:off x="3733800" y="14138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254,092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24389</xdr:rowOff>
    </xdr:from>
    <xdr:to>
      <xdr:col>4</xdr:col>
      <xdr:colOff>533400</xdr:colOff>
      <xdr:row>83</xdr:row>
      <xdr:rowOff>125989</xdr:rowOff>
    </xdr:to>
    <xdr:sp macro="" textlink="">
      <xdr:nvSpPr>
        <xdr:cNvPr id="216" name="円/楕円 215"/>
        <xdr:cNvSpPr/>
      </xdr:nvSpPr>
      <xdr:spPr>
        <a:xfrm>
          <a:off x="3175000" y="1425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136166</xdr:rowOff>
    </xdr:from>
    <xdr:ext cx="762000" cy="259045"/>
    <xdr:sp macro="" textlink="">
      <xdr:nvSpPr>
        <xdr:cNvPr id="217" name="テキスト ボックス 216"/>
        <xdr:cNvSpPr txBox="1"/>
      </xdr:nvSpPr>
      <xdr:spPr>
        <a:xfrm>
          <a:off x="2844800" y="1402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225,538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168025</xdr:rowOff>
    </xdr:from>
    <xdr:to>
      <xdr:col>3</xdr:col>
      <xdr:colOff>330200</xdr:colOff>
      <xdr:row>83</xdr:row>
      <xdr:rowOff>98175</xdr:rowOff>
    </xdr:to>
    <xdr:sp macro="" textlink="">
      <xdr:nvSpPr>
        <xdr:cNvPr id="218" name="円/楕円 217"/>
        <xdr:cNvSpPr/>
      </xdr:nvSpPr>
      <xdr:spPr>
        <a:xfrm>
          <a:off x="2286000" y="1422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108352</xdr:rowOff>
    </xdr:from>
    <xdr:ext cx="762000" cy="259045"/>
    <xdr:sp macro="" textlink="">
      <xdr:nvSpPr>
        <xdr:cNvPr id="219" name="テキスト ボックス 218"/>
        <xdr:cNvSpPr txBox="1"/>
      </xdr:nvSpPr>
      <xdr:spPr>
        <a:xfrm>
          <a:off x="1955800" y="1399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218,622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44557</xdr:rowOff>
    </xdr:from>
    <xdr:to>
      <xdr:col>2</xdr:col>
      <xdr:colOff>127000</xdr:colOff>
      <xdr:row>83</xdr:row>
      <xdr:rowOff>146157</xdr:rowOff>
    </xdr:to>
    <xdr:sp macro="" textlink="">
      <xdr:nvSpPr>
        <xdr:cNvPr id="220" name="円/楕円 219"/>
        <xdr:cNvSpPr/>
      </xdr:nvSpPr>
      <xdr:spPr>
        <a:xfrm>
          <a:off x="1397000" y="1427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156334</xdr:rowOff>
    </xdr:from>
    <xdr:ext cx="762000" cy="259045"/>
    <xdr:sp macro="" textlink="">
      <xdr:nvSpPr>
        <xdr:cNvPr id="221" name="テキスト ボックス 220"/>
        <xdr:cNvSpPr txBox="1"/>
      </xdr:nvSpPr>
      <xdr:spPr>
        <a:xfrm>
          <a:off x="1066800" y="1404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230,553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a:t>
          </a:r>
          <a:r>
            <a:rPr kumimoji="1" lang="en-US" altLang="ja-JP" sz="1300">
              <a:latin typeface="ＭＳ Ｐゴシック"/>
            </a:rPr>
            <a:t>0.1</a:t>
          </a:r>
          <a:r>
            <a:rPr kumimoji="1" lang="ja-JP" altLang="en-US" sz="1300">
              <a:latin typeface="ＭＳ Ｐゴシック"/>
            </a:rPr>
            <a:t>ポイント上昇し、類似団体平均の</a:t>
          </a:r>
          <a:r>
            <a:rPr kumimoji="1" lang="en-US" altLang="ja-JP" sz="1300">
              <a:latin typeface="ＭＳ Ｐゴシック"/>
            </a:rPr>
            <a:t>96.1</a:t>
          </a:r>
          <a:r>
            <a:rPr kumimoji="1" lang="ja-JP" altLang="en-US" sz="1300">
              <a:latin typeface="ＭＳ Ｐゴシック"/>
            </a:rPr>
            <a:t>ポイントを上回っている（＋</a:t>
          </a:r>
          <a:r>
            <a:rPr kumimoji="1" lang="en-US" altLang="ja-JP" sz="1300">
              <a:latin typeface="ＭＳ Ｐゴシック"/>
            </a:rPr>
            <a:t>3.8</a:t>
          </a:r>
          <a:r>
            <a:rPr kumimoji="1" lang="ja-JP" altLang="en-US" sz="1300">
              <a:latin typeface="ＭＳ Ｐゴシック"/>
            </a:rPr>
            <a:t>ポイント）。</a:t>
          </a:r>
        </a:p>
        <a:p>
          <a:r>
            <a:rPr kumimoji="1" lang="ja-JP" altLang="en-US" sz="1300">
              <a:latin typeface="ＭＳ Ｐゴシック"/>
            </a:rPr>
            <a:t>　今後は、第</a:t>
          </a:r>
          <a:r>
            <a:rPr kumimoji="1" lang="en-US" altLang="ja-JP" sz="1300">
              <a:latin typeface="ＭＳ Ｐゴシック"/>
            </a:rPr>
            <a:t>2</a:t>
          </a:r>
          <a:r>
            <a:rPr kumimoji="1" lang="ja-JP" altLang="en-US" sz="1300">
              <a:latin typeface="ＭＳ Ｐゴシック"/>
            </a:rPr>
            <a:t>次定員適正計画に基づく人員削減（</a:t>
          </a:r>
          <a:r>
            <a:rPr kumimoji="1" lang="en-US" altLang="ja-JP" sz="1300">
              <a:latin typeface="ＭＳ Ｐゴシック"/>
            </a:rPr>
            <a:t>H23</a:t>
          </a:r>
          <a:r>
            <a:rPr kumimoji="1" lang="ja-JP" altLang="en-US" sz="1300">
              <a:latin typeface="ＭＳ Ｐゴシック"/>
            </a:rPr>
            <a:t>～</a:t>
          </a:r>
          <a:r>
            <a:rPr kumimoji="1" lang="en-US" altLang="ja-JP" sz="1300">
              <a:latin typeface="ＭＳ Ｐゴシック"/>
            </a:rPr>
            <a:t>H27</a:t>
          </a:r>
          <a:r>
            <a:rPr kumimoji="1" lang="ja-JP" altLang="en-US" sz="1300">
              <a:latin typeface="ＭＳ Ｐゴシック"/>
            </a:rPr>
            <a:t>で</a:t>
          </a:r>
          <a:r>
            <a:rPr kumimoji="1" lang="en-US" altLang="ja-JP" sz="1300">
              <a:latin typeface="ＭＳ Ｐゴシック"/>
            </a:rPr>
            <a:t>9</a:t>
          </a:r>
          <a:r>
            <a:rPr kumimoji="1" lang="ja-JP" altLang="en-US" sz="1300">
              <a:latin typeface="ＭＳ Ｐゴシック"/>
            </a:rPr>
            <a:t>人削減）を行うとともに、給与の適正化に努める。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24892</xdr:rowOff>
    </xdr:from>
    <xdr:to>
      <xdr:col>24</xdr:col>
      <xdr:colOff>558800</xdr:colOff>
      <xdr:row>86</xdr:row>
      <xdr:rowOff>149861</xdr:rowOff>
    </xdr:to>
    <xdr:cxnSp macro="">
      <xdr:nvCxnSpPr>
        <xdr:cNvPr id="248" name="直線コネクタ 247"/>
        <xdr:cNvCxnSpPr/>
      </xdr:nvCxnSpPr>
      <xdr:spPr>
        <a:xfrm flipV="1">
          <a:off x="17018000" y="14083792"/>
          <a:ext cx="0" cy="8107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121938</xdr:rowOff>
    </xdr:from>
    <xdr:ext cx="762000" cy="259045"/>
    <xdr:sp macro="" textlink="">
      <xdr:nvSpPr>
        <xdr:cNvPr id="249" name="給与水準   （国との比較）最小値テキスト"/>
        <xdr:cNvSpPr txBox="1"/>
      </xdr:nvSpPr>
      <xdr:spPr>
        <a:xfrm>
          <a:off x="17106900" y="1486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86</xdr:row>
      <xdr:rowOff>149861</xdr:rowOff>
    </xdr:from>
    <xdr:to>
      <xdr:col>24</xdr:col>
      <xdr:colOff>647700</xdr:colOff>
      <xdr:row>86</xdr:row>
      <xdr:rowOff>149861</xdr:rowOff>
    </xdr:to>
    <xdr:cxnSp macro="">
      <xdr:nvCxnSpPr>
        <xdr:cNvPr id="250" name="直線コネクタ 249"/>
        <xdr:cNvCxnSpPr/>
      </xdr:nvCxnSpPr>
      <xdr:spPr>
        <a:xfrm>
          <a:off x="16929100" y="14894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111269</xdr:rowOff>
    </xdr:from>
    <xdr:ext cx="762000" cy="259045"/>
    <xdr:sp macro="" textlink="">
      <xdr:nvSpPr>
        <xdr:cNvPr id="251" name="給与水準   （国との比較）最大値テキスト"/>
        <xdr:cNvSpPr txBox="1"/>
      </xdr:nvSpPr>
      <xdr:spPr>
        <a:xfrm>
          <a:off x="17106900" y="1382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82</xdr:row>
      <xdr:rowOff>24892</xdr:rowOff>
    </xdr:from>
    <xdr:to>
      <xdr:col>24</xdr:col>
      <xdr:colOff>647700</xdr:colOff>
      <xdr:row>82</xdr:row>
      <xdr:rowOff>24892</xdr:rowOff>
    </xdr:to>
    <xdr:cxnSp macro="">
      <xdr:nvCxnSpPr>
        <xdr:cNvPr id="252" name="直線コネクタ 251"/>
        <xdr:cNvCxnSpPr/>
      </xdr:nvCxnSpPr>
      <xdr:spPr>
        <a:xfrm>
          <a:off x="16929100" y="1408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91948</xdr:rowOff>
    </xdr:from>
    <xdr:to>
      <xdr:col>24</xdr:col>
      <xdr:colOff>558800</xdr:colOff>
      <xdr:row>86</xdr:row>
      <xdr:rowOff>96774</xdr:rowOff>
    </xdr:to>
    <xdr:cxnSp macro="">
      <xdr:nvCxnSpPr>
        <xdr:cNvPr id="253" name="直線コネクタ 252"/>
        <xdr:cNvCxnSpPr/>
      </xdr:nvCxnSpPr>
      <xdr:spPr>
        <a:xfrm>
          <a:off x="16179800" y="1483664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91948</xdr:rowOff>
    </xdr:from>
    <xdr:to>
      <xdr:col>23</xdr:col>
      <xdr:colOff>406400</xdr:colOff>
      <xdr:row>86</xdr:row>
      <xdr:rowOff>96774</xdr:rowOff>
    </xdr:to>
    <xdr:cxnSp macro="">
      <xdr:nvCxnSpPr>
        <xdr:cNvPr id="256" name="直線コネクタ 255"/>
        <xdr:cNvCxnSpPr/>
      </xdr:nvCxnSpPr>
      <xdr:spPr>
        <a:xfrm flipV="1">
          <a:off x="15290800" y="1483664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19558</xdr:rowOff>
    </xdr:from>
    <xdr:to>
      <xdr:col>23</xdr:col>
      <xdr:colOff>457200</xdr:colOff>
      <xdr:row>85</xdr:row>
      <xdr:rowOff>121158</xdr:rowOff>
    </xdr:to>
    <xdr:sp macro="" textlink="">
      <xdr:nvSpPr>
        <xdr:cNvPr id="257" name="フローチャート : 判断 256"/>
        <xdr:cNvSpPr/>
      </xdr:nvSpPr>
      <xdr:spPr>
        <a:xfrm>
          <a:off x="16129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131335</xdr:rowOff>
    </xdr:from>
    <xdr:ext cx="736600" cy="259045"/>
    <xdr:sp macro="" textlink="">
      <xdr:nvSpPr>
        <xdr:cNvPr id="258" name="テキスト ボックス 257"/>
        <xdr:cNvSpPr txBox="1"/>
      </xdr:nvSpPr>
      <xdr:spPr>
        <a:xfrm>
          <a:off x="15798800" y="1436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82296</xdr:rowOff>
    </xdr:from>
    <xdr:to>
      <xdr:col>22</xdr:col>
      <xdr:colOff>203200</xdr:colOff>
      <xdr:row>86</xdr:row>
      <xdr:rowOff>96774</xdr:rowOff>
    </xdr:to>
    <xdr:cxnSp macro="">
      <xdr:nvCxnSpPr>
        <xdr:cNvPr id="259" name="直線コネクタ 258"/>
        <xdr:cNvCxnSpPr/>
      </xdr:nvCxnSpPr>
      <xdr:spPr>
        <a:xfrm>
          <a:off x="14401800" y="1482699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14732</xdr:rowOff>
    </xdr:from>
    <xdr:to>
      <xdr:col>22</xdr:col>
      <xdr:colOff>254000</xdr:colOff>
      <xdr:row>85</xdr:row>
      <xdr:rowOff>116332</xdr:rowOff>
    </xdr:to>
    <xdr:sp macro="" textlink="">
      <xdr:nvSpPr>
        <xdr:cNvPr id="260" name="フローチャート : 判断 259"/>
        <xdr:cNvSpPr/>
      </xdr:nvSpPr>
      <xdr:spPr>
        <a:xfrm>
          <a:off x="15240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126509</xdr:rowOff>
    </xdr:from>
    <xdr:ext cx="762000" cy="259045"/>
    <xdr:sp macro="" textlink="">
      <xdr:nvSpPr>
        <xdr:cNvPr id="261" name="テキスト ボックス 260"/>
        <xdr:cNvSpPr txBox="1"/>
      </xdr:nvSpPr>
      <xdr:spPr>
        <a:xfrm>
          <a:off x="14909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82296</xdr:rowOff>
    </xdr:from>
    <xdr:to>
      <xdr:col>21</xdr:col>
      <xdr:colOff>0</xdr:colOff>
      <xdr:row>89</xdr:row>
      <xdr:rowOff>45720</xdr:rowOff>
    </xdr:to>
    <xdr:cxnSp macro="">
      <xdr:nvCxnSpPr>
        <xdr:cNvPr id="262" name="直線コネクタ 261"/>
        <xdr:cNvCxnSpPr/>
      </xdr:nvCxnSpPr>
      <xdr:spPr>
        <a:xfrm flipV="1">
          <a:off x="13512800" y="14826996"/>
          <a:ext cx="889000" cy="47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38608</xdr:rowOff>
    </xdr:from>
    <xdr:to>
      <xdr:col>21</xdr:col>
      <xdr:colOff>50800</xdr:colOff>
      <xdr:row>87</xdr:row>
      <xdr:rowOff>140208</xdr:rowOff>
    </xdr:to>
    <xdr:sp macro="" textlink="">
      <xdr:nvSpPr>
        <xdr:cNvPr id="263" name="フローチャート : 判断 262"/>
        <xdr:cNvSpPr/>
      </xdr:nvSpPr>
      <xdr:spPr>
        <a:xfrm>
          <a:off x="14351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124985</xdr:rowOff>
    </xdr:from>
    <xdr:ext cx="762000" cy="259045"/>
    <xdr:sp macro="" textlink="">
      <xdr:nvSpPr>
        <xdr:cNvPr id="264" name="テキスト ボックス 263"/>
        <xdr:cNvSpPr txBox="1"/>
      </xdr:nvSpPr>
      <xdr:spPr>
        <a:xfrm>
          <a:off x="14020800" y="1504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28956</xdr:rowOff>
    </xdr:from>
    <xdr:to>
      <xdr:col>19</xdr:col>
      <xdr:colOff>533400</xdr:colOff>
      <xdr:row>87</xdr:row>
      <xdr:rowOff>130556</xdr:rowOff>
    </xdr:to>
    <xdr:sp macro="" textlink="">
      <xdr:nvSpPr>
        <xdr:cNvPr id="265" name="フローチャート : 判断 264"/>
        <xdr:cNvSpPr/>
      </xdr:nvSpPr>
      <xdr:spPr>
        <a:xfrm>
          <a:off x="13462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140733</xdr:rowOff>
    </xdr:from>
    <xdr:ext cx="762000" cy="259045"/>
    <xdr:sp macro="" textlink="">
      <xdr:nvSpPr>
        <xdr:cNvPr id="266" name="テキスト ボックス 265"/>
        <xdr:cNvSpPr txBox="1"/>
      </xdr:nvSpPr>
      <xdr:spPr>
        <a:xfrm>
          <a:off x="13131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45974</xdr:rowOff>
    </xdr:from>
    <xdr:to>
      <xdr:col>24</xdr:col>
      <xdr:colOff>609600</xdr:colOff>
      <xdr:row>86</xdr:row>
      <xdr:rowOff>147574</xdr:rowOff>
    </xdr:to>
    <xdr:sp macro="" textlink="">
      <xdr:nvSpPr>
        <xdr:cNvPr id="272" name="円/楕円 271"/>
        <xdr:cNvSpPr/>
      </xdr:nvSpPr>
      <xdr:spPr>
        <a:xfrm>
          <a:off x="16967200" y="147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113301</xdr:rowOff>
    </xdr:from>
    <xdr:ext cx="762000" cy="259045"/>
    <xdr:sp macro="" textlink="">
      <xdr:nvSpPr>
        <xdr:cNvPr id="273" name="給与水準   （国との比較）該当値テキスト"/>
        <xdr:cNvSpPr txBox="1"/>
      </xdr:nvSpPr>
      <xdr:spPr>
        <a:xfrm>
          <a:off x="17106900" y="14686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41148</xdr:rowOff>
    </xdr:from>
    <xdr:to>
      <xdr:col>23</xdr:col>
      <xdr:colOff>457200</xdr:colOff>
      <xdr:row>86</xdr:row>
      <xdr:rowOff>142748</xdr:rowOff>
    </xdr:to>
    <xdr:sp macro="" textlink="">
      <xdr:nvSpPr>
        <xdr:cNvPr id="274" name="円/楕円 273"/>
        <xdr:cNvSpPr/>
      </xdr:nvSpPr>
      <xdr:spPr>
        <a:xfrm>
          <a:off x="16129000" y="147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127525</xdr:rowOff>
    </xdr:from>
    <xdr:ext cx="736600" cy="259045"/>
    <xdr:sp macro="" textlink="">
      <xdr:nvSpPr>
        <xdr:cNvPr id="275" name="テキスト ボックス 274"/>
        <xdr:cNvSpPr txBox="1"/>
      </xdr:nvSpPr>
      <xdr:spPr>
        <a:xfrm>
          <a:off x="15798800" y="1487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45974</xdr:rowOff>
    </xdr:from>
    <xdr:to>
      <xdr:col>22</xdr:col>
      <xdr:colOff>254000</xdr:colOff>
      <xdr:row>86</xdr:row>
      <xdr:rowOff>147574</xdr:rowOff>
    </xdr:to>
    <xdr:sp macro="" textlink="">
      <xdr:nvSpPr>
        <xdr:cNvPr id="276" name="円/楕円 275"/>
        <xdr:cNvSpPr/>
      </xdr:nvSpPr>
      <xdr:spPr>
        <a:xfrm>
          <a:off x="15240000" y="147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132351</xdr:rowOff>
    </xdr:from>
    <xdr:ext cx="762000" cy="259045"/>
    <xdr:sp macro="" textlink="">
      <xdr:nvSpPr>
        <xdr:cNvPr id="277" name="テキスト ボックス 276"/>
        <xdr:cNvSpPr txBox="1"/>
      </xdr:nvSpPr>
      <xdr:spPr>
        <a:xfrm>
          <a:off x="14909800" y="1487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31496</xdr:rowOff>
    </xdr:from>
    <xdr:to>
      <xdr:col>21</xdr:col>
      <xdr:colOff>50800</xdr:colOff>
      <xdr:row>86</xdr:row>
      <xdr:rowOff>133096</xdr:rowOff>
    </xdr:to>
    <xdr:sp macro="" textlink="">
      <xdr:nvSpPr>
        <xdr:cNvPr id="278" name="円/楕円 277"/>
        <xdr:cNvSpPr/>
      </xdr:nvSpPr>
      <xdr:spPr>
        <a:xfrm>
          <a:off x="143510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143273</xdr:rowOff>
    </xdr:from>
    <xdr:ext cx="762000" cy="259045"/>
    <xdr:sp macro="" textlink="">
      <xdr:nvSpPr>
        <xdr:cNvPr id="279" name="テキスト ボックス 278"/>
        <xdr:cNvSpPr txBox="1"/>
      </xdr:nvSpPr>
      <xdr:spPr>
        <a:xfrm>
          <a:off x="14020800" y="1454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166370</xdr:rowOff>
    </xdr:from>
    <xdr:to>
      <xdr:col>19</xdr:col>
      <xdr:colOff>533400</xdr:colOff>
      <xdr:row>89</xdr:row>
      <xdr:rowOff>96520</xdr:rowOff>
    </xdr:to>
    <xdr:sp macro="" textlink="">
      <xdr:nvSpPr>
        <xdr:cNvPr id="280" name="円/楕円 279"/>
        <xdr:cNvSpPr/>
      </xdr:nvSpPr>
      <xdr:spPr>
        <a:xfrm>
          <a:off x="13462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81297</xdr:rowOff>
    </xdr:from>
    <xdr:ext cx="762000" cy="259045"/>
    <xdr:sp macro="" textlink="">
      <xdr:nvSpPr>
        <xdr:cNvPr id="281" name="テキスト ボックス 280"/>
        <xdr:cNvSpPr txBox="1"/>
      </xdr:nvSpPr>
      <xdr:spPr>
        <a:xfrm>
          <a:off x="13131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第</a:t>
          </a:r>
          <a:r>
            <a:rPr kumimoji="1" lang="en-US" altLang="ja-JP" sz="1300">
              <a:latin typeface="ＭＳ Ｐゴシック"/>
            </a:rPr>
            <a:t>1</a:t>
          </a:r>
          <a:r>
            <a:rPr kumimoji="1" lang="ja-JP" altLang="en-US" sz="1300">
              <a:latin typeface="ＭＳ Ｐゴシック"/>
            </a:rPr>
            <a:t>次定員適正化計画に基づく職員数削減（</a:t>
          </a:r>
          <a:r>
            <a:rPr kumimoji="1" lang="en-US" altLang="ja-JP" sz="1300">
              <a:latin typeface="ＭＳ Ｐゴシック"/>
            </a:rPr>
            <a:t>H17</a:t>
          </a:r>
          <a:r>
            <a:rPr kumimoji="1" lang="ja-JP" altLang="en-US" sz="1300">
              <a:latin typeface="ＭＳ Ｐゴシック"/>
            </a:rPr>
            <a:t>～</a:t>
          </a:r>
          <a:r>
            <a:rPr kumimoji="1" lang="en-US" altLang="ja-JP" sz="1300">
              <a:latin typeface="ＭＳ Ｐゴシック"/>
            </a:rPr>
            <a:t>H22</a:t>
          </a:r>
          <a:r>
            <a:rPr kumimoji="1" lang="ja-JP" altLang="en-US" sz="1300">
              <a:latin typeface="ＭＳ Ｐゴシック"/>
            </a:rPr>
            <a:t>で</a:t>
          </a:r>
          <a:r>
            <a:rPr kumimoji="1" lang="en-US" altLang="ja-JP" sz="1300">
              <a:latin typeface="ＭＳ Ｐゴシック"/>
            </a:rPr>
            <a:t>12</a:t>
          </a:r>
          <a:r>
            <a:rPr kumimoji="1" lang="ja-JP" altLang="en-US" sz="1300">
              <a:latin typeface="ＭＳ Ｐゴシック"/>
            </a:rPr>
            <a:t>人削減）の実施に続き、第</a:t>
          </a:r>
          <a:r>
            <a:rPr kumimoji="1" lang="en-US" altLang="ja-JP" sz="1300">
              <a:latin typeface="ＭＳ Ｐゴシック"/>
            </a:rPr>
            <a:t>2</a:t>
          </a:r>
          <a:r>
            <a:rPr kumimoji="1" lang="ja-JP" altLang="en-US" sz="1300">
              <a:latin typeface="ＭＳ Ｐゴシック"/>
            </a:rPr>
            <a:t>次定員適正化計画に基づく人員削減（</a:t>
          </a:r>
          <a:r>
            <a:rPr kumimoji="1" lang="en-US" altLang="ja-JP" sz="1300">
              <a:latin typeface="ＭＳ Ｐゴシック"/>
            </a:rPr>
            <a:t>H23</a:t>
          </a:r>
          <a:r>
            <a:rPr kumimoji="1" lang="ja-JP" altLang="en-US" sz="1300">
              <a:latin typeface="ＭＳ Ｐゴシック"/>
            </a:rPr>
            <a:t>～</a:t>
          </a:r>
          <a:r>
            <a:rPr kumimoji="1" lang="en-US" altLang="ja-JP" sz="1300">
              <a:latin typeface="ＭＳ Ｐゴシック"/>
            </a:rPr>
            <a:t>H27</a:t>
          </a:r>
          <a:r>
            <a:rPr kumimoji="1" lang="ja-JP" altLang="en-US" sz="1300">
              <a:latin typeface="ＭＳ Ｐゴシック"/>
            </a:rPr>
            <a:t>で</a:t>
          </a:r>
          <a:r>
            <a:rPr kumimoji="1" lang="en-US" altLang="ja-JP" sz="1300">
              <a:latin typeface="ＭＳ Ｐゴシック"/>
            </a:rPr>
            <a:t>9</a:t>
          </a:r>
          <a:r>
            <a:rPr kumimoji="1" lang="ja-JP" altLang="en-US" sz="1300">
              <a:latin typeface="ＭＳ Ｐゴシック"/>
            </a:rPr>
            <a:t>人削減）を実施していることから、類似団体平均（</a:t>
          </a:r>
          <a:r>
            <a:rPr kumimoji="1" lang="en-US" altLang="ja-JP" sz="1300">
              <a:latin typeface="ＭＳ Ｐゴシック"/>
            </a:rPr>
            <a:t>15.11</a:t>
          </a:r>
          <a:r>
            <a:rPr kumimoji="1" lang="ja-JP" altLang="en-US" sz="1300">
              <a:latin typeface="ＭＳ Ｐゴシック"/>
            </a:rPr>
            <a:t>人）と比べると下回っている（△</a:t>
          </a:r>
          <a:r>
            <a:rPr kumimoji="1" lang="en-US" altLang="ja-JP" sz="1300">
              <a:latin typeface="ＭＳ Ｐゴシック"/>
            </a:rPr>
            <a:t>1.76</a:t>
          </a:r>
          <a:r>
            <a:rPr kumimoji="1" lang="ja-JP" altLang="en-US" sz="1300">
              <a:latin typeface="ＭＳ Ｐゴシック"/>
            </a:rPr>
            <a:t>人）。</a:t>
          </a:r>
        </a:p>
        <a:p>
          <a:r>
            <a:rPr kumimoji="1" lang="ja-JP" altLang="en-US" sz="1300">
              <a:latin typeface="ＭＳ Ｐゴシック"/>
            </a:rPr>
            <a:t>　今後も、事務事業の評価、見直しを行いながら適切な定員管理に努める。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3" name="直線コネクタ 312"/>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4"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5" name="直線コネクタ 314"/>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6"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7" name="直線コネクタ 316"/>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30444</xdr:rowOff>
    </xdr:from>
    <xdr:to>
      <xdr:col>24</xdr:col>
      <xdr:colOff>558800</xdr:colOff>
      <xdr:row>61</xdr:row>
      <xdr:rowOff>50437</xdr:rowOff>
    </xdr:to>
    <xdr:cxnSp macro="">
      <xdr:nvCxnSpPr>
        <xdr:cNvPr id="318" name="直線コネクタ 317"/>
        <xdr:cNvCxnSpPr/>
      </xdr:nvCxnSpPr>
      <xdr:spPr>
        <a:xfrm>
          <a:off x="16179800" y="10488894"/>
          <a:ext cx="838200" cy="1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93053</xdr:rowOff>
    </xdr:from>
    <xdr:ext cx="762000" cy="259045"/>
    <xdr:sp macro="" textlink="">
      <xdr:nvSpPr>
        <xdr:cNvPr id="319" name="定員管理の状況平均値テキスト"/>
        <xdr:cNvSpPr txBox="1"/>
      </xdr:nvSpPr>
      <xdr:spPr>
        <a:xfrm>
          <a:off x="17106900" y="1055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0" name="フローチャート : 判断 319"/>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29754</xdr:rowOff>
    </xdr:from>
    <xdr:to>
      <xdr:col>23</xdr:col>
      <xdr:colOff>406400</xdr:colOff>
      <xdr:row>61</xdr:row>
      <xdr:rowOff>30444</xdr:rowOff>
    </xdr:to>
    <xdr:cxnSp macro="">
      <xdr:nvCxnSpPr>
        <xdr:cNvPr id="321" name="直線コネクタ 320"/>
        <xdr:cNvCxnSpPr/>
      </xdr:nvCxnSpPr>
      <xdr:spPr>
        <a:xfrm>
          <a:off x="15290800" y="10488204"/>
          <a:ext cx="8890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2" name="フローチャート : 判断 321"/>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64170</xdr:rowOff>
    </xdr:from>
    <xdr:ext cx="736600" cy="259045"/>
    <xdr:sp macro="" textlink="">
      <xdr:nvSpPr>
        <xdr:cNvPr id="323" name="テキスト ボックス 322"/>
        <xdr:cNvSpPr txBox="1"/>
      </xdr:nvSpPr>
      <xdr:spPr>
        <a:xfrm>
          <a:off x="15798800" y="1069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27686</xdr:rowOff>
    </xdr:from>
    <xdr:to>
      <xdr:col>22</xdr:col>
      <xdr:colOff>203200</xdr:colOff>
      <xdr:row>61</xdr:row>
      <xdr:rowOff>29754</xdr:rowOff>
    </xdr:to>
    <xdr:cxnSp macro="">
      <xdr:nvCxnSpPr>
        <xdr:cNvPr id="324" name="直線コネクタ 323"/>
        <xdr:cNvCxnSpPr/>
      </xdr:nvCxnSpPr>
      <xdr:spPr>
        <a:xfrm>
          <a:off x="14401800" y="10486136"/>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5" name="フローチャート : 判断 324"/>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31767</xdr:rowOff>
    </xdr:from>
    <xdr:ext cx="762000" cy="259045"/>
    <xdr:sp macro="" textlink="">
      <xdr:nvSpPr>
        <xdr:cNvPr id="326" name="テキスト ボックス 325"/>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27686</xdr:rowOff>
    </xdr:from>
    <xdr:to>
      <xdr:col>21</xdr:col>
      <xdr:colOff>0</xdr:colOff>
      <xdr:row>61</xdr:row>
      <xdr:rowOff>46990</xdr:rowOff>
    </xdr:to>
    <xdr:cxnSp macro="">
      <xdr:nvCxnSpPr>
        <xdr:cNvPr id="327" name="直線コネクタ 326"/>
        <xdr:cNvCxnSpPr/>
      </xdr:nvCxnSpPr>
      <xdr:spPr>
        <a:xfrm flipV="1">
          <a:off x="13512800" y="1048613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28" name="フローチャート : 判断 327"/>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22804</xdr:rowOff>
    </xdr:from>
    <xdr:ext cx="762000" cy="259045"/>
    <xdr:sp macro="" textlink="">
      <xdr:nvSpPr>
        <xdr:cNvPr id="329" name="テキスト ボックス 328"/>
        <xdr:cNvSpPr txBox="1"/>
      </xdr:nvSpPr>
      <xdr:spPr>
        <a:xfrm>
          <a:off x="14020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0" name="フローチャート : 判断 329"/>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18668</xdr:rowOff>
    </xdr:from>
    <xdr:ext cx="762000" cy="259045"/>
    <xdr:sp macro="" textlink="">
      <xdr:nvSpPr>
        <xdr:cNvPr id="331" name="テキスト ボックス 330"/>
        <xdr:cNvSpPr txBox="1"/>
      </xdr:nvSpPr>
      <xdr:spPr>
        <a:xfrm>
          <a:off x="13131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171087</xdr:rowOff>
    </xdr:from>
    <xdr:to>
      <xdr:col>24</xdr:col>
      <xdr:colOff>609600</xdr:colOff>
      <xdr:row>61</xdr:row>
      <xdr:rowOff>101237</xdr:rowOff>
    </xdr:to>
    <xdr:sp macro="" textlink="">
      <xdr:nvSpPr>
        <xdr:cNvPr id="337" name="円/楕円 336"/>
        <xdr:cNvSpPr/>
      </xdr:nvSpPr>
      <xdr:spPr>
        <a:xfrm>
          <a:off x="169672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16164</xdr:rowOff>
    </xdr:from>
    <xdr:ext cx="762000" cy="259045"/>
    <xdr:sp macro="" textlink="">
      <xdr:nvSpPr>
        <xdr:cNvPr id="338" name="定員管理の状況該当値テキスト"/>
        <xdr:cNvSpPr txBox="1"/>
      </xdr:nvSpPr>
      <xdr:spPr>
        <a:xfrm>
          <a:off x="17106900" y="1030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151094</xdr:rowOff>
    </xdr:from>
    <xdr:to>
      <xdr:col>23</xdr:col>
      <xdr:colOff>457200</xdr:colOff>
      <xdr:row>61</xdr:row>
      <xdr:rowOff>81244</xdr:rowOff>
    </xdr:to>
    <xdr:sp macro="" textlink="">
      <xdr:nvSpPr>
        <xdr:cNvPr id="339" name="円/楕円 338"/>
        <xdr:cNvSpPr/>
      </xdr:nvSpPr>
      <xdr:spPr>
        <a:xfrm>
          <a:off x="16129000" y="1043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91421</xdr:rowOff>
    </xdr:from>
    <xdr:ext cx="736600" cy="259045"/>
    <xdr:sp macro="" textlink="">
      <xdr:nvSpPr>
        <xdr:cNvPr id="340" name="テキスト ボックス 339"/>
        <xdr:cNvSpPr txBox="1"/>
      </xdr:nvSpPr>
      <xdr:spPr>
        <a:xfrm>
          <a:off x="15798800" y="10206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150404</xdr:rowOff>
    </xdr:from>
    <xdr:to>
      <xdr:col>22</xdr:col>
      <xdr:colOff>254000</xdr:colOff>
      <xdr:row>61</xdr:row>
      <xdr:rowOff>80554</xdr:rowOff>
    </xdr:to>
    <xdr:sp macro="" textlink="">
      <xdr:nvSpPr>
        <xdr:cNvPr id="341" name="円/楕円 340"/>
        <xdr:cNvSpPr/>
      </xdr:nvSpPr>
      <xdr:spPr>
        <a:xfrm>
          <a:off x="15240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90731</xdr:rowOff>
    </xdr:from>
    <xdr:ext cx="762000" cy="259045"/>
    <xdr:sp macro="" textlink="">
      <xdr:nvSpPr>
        <xdr:cNvPr id="342" name="テキスト ボックス 341"/>
        <xdr:cNvSpPr txBox="1"/>
      </xdr:nvSpPr>
      <xdr:spPr>
        <a:xfrm>
          <a:off x="14909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148336</xdr:rowOff>
    </xdr:from>
    <xdr:to>
      <xdr:col>21</xdr:col>
      <xdr:colOff>50800</xdr:colOff>
      <xdr:row>61</xdr:row>
      <xdr:rowOff>78486</xdr:rowOff>
    </xdr:to>
    <xdr:sp macro="" textlink="">
      <xdr:nvSpPr>
        <xdr:cNvPr id="343" name="円/楕円 342"/>
        <xdr:cNvSpPr/>
      </xdr:nvSpPr>
      <xdr:spPr>
        <a:xfrm>
          <a:off x="14351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88663</xdr:rowOff>
    </xdr:from>
    <xdr:ext cx="762000" cy="259045"/>
    <xdr:sp macro="" textlink="">
      <xdr:nvSpPr>
        <xdr:cNvPr id="344" name="テキスト ボックス 343"/>
        <xdr:cNvSpPr txBox="1"/>
      </xdr:nvSpPr>
      <xdr:spPr>
        <a:xfrm>
          <a:off x="14020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167640</xdr:rowOff>
    </xdr:from>
    <xdr:to>
      <xdr:col>19</xdr:col>
      <xdr:colOff>533400</xdr:colOff>
      <xdr:row>61</xdr:row>
      <xdr:rowOff>97790</xdr:rowOff>
    </xdr:to>
    <xdr:sp macro="" textlink="">
      <xdr:nvSpPr>
        <xdr:cNvPr id="345" name="円/楕円 344"/>
        <xdr:cNvSpPr/>
      </xdr:nvSpPr>
      <xdr:spPr>
        <a:xfrm>
          <a:off x="13462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107967</xdr:rowOff>
    </xdr:from>
    <xdr:ext cx="762000" cy="259045"/>
    <xdr:sp macro="" textlink="">
      <xdr:nvSpPr>
        <xdr:cNvPr id="346" name="テキスト ボックス 345"/>
        <xdr:cNvSpPr txBox="1"/>
      </xdr:nvSpPr>
      <xdr:spPr>
        <a:xfrm>
          <a:off x="13131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過去に発行した地方債の償還が終了したこと、地方債の繰上償還と新規借入の抑制等財政健全化に向けた計画的な取組を実施してきたことにより、前年度と比較すると</a:t>
          </a:r>
          <a:r>
            <a:rPr kumimoji="1" lang="en-US" altLang="ja-JP" sz="1300">
              <a:latin typeface="ＭＳ Ｐゴシック"/>
            </a:rPr>
            <a:t>0.9</a:t>
          </a:r>
          <a:r>
            <a:rPr kumimoji="1" lang="ja-JP" altLang="en-US" sz="1300">
              <a:latin typeface="ＭＳ Ｐゴシック"/>
            </a:rPr>
            <a:t>％比率が改善した。</a:t>
          </a:r>
          <a:endParaRPr kumimoji="1" lang="en-US" altLang="ja-JP" sz="1300">
            <a:latin typeface="ＭＳ Ｐゴシック"/>
          </a:endParaRPr>
        </a:p>
        <a:p>
          <a:r>
            <a:rPr kumimoji="1" lang="ja-JP" altLang="en-US" sz="1300">
              <a:latin typeface="ＭＳ Ｐゴシック"/>
            </a:rPr>
            <a:t>　なお、単年度比率では、平成</a:t>
          </a:r>
          <a:r>
            <a:rPr kumimoji="1" lang="en-US" altLang="ja-JP" sz="1300">
              <a:latin typeface="ＭＳ Ｐゴシック"/>
            </a:rPr>
            <a:t>24</a:t>
          </a:r>
          <a:r>
            <a:rPr kumimoji="1" lang="ja-JP" altLang="en-US" sz="1300">
              <a:latin typeface="ＭＳ Ｐゴシック"/>
            </a:rPr>
            <a:t>年度の</a:t>
          </a:r>
          <a:r>
            <a:rPr kumimoji="1" lang="en-US" altLang="ja-JP" sz="1300">
              <a:latin typeface="ＭＳ Ｐゴシック"/>
            </a:rPr>
            <a:t>7.8</a:t>
          </a:r>
          <a:r>
            <a:rPr kumimoji="1" lang="ja-JP" altLang="en-US" sz="1300">
              <a:latin typeface="ＭＳ Ｐゴシック"/>
            </a:rPr>
            <a:t>％が対象から外れ、平成</a:t>
          </a:r>
          <a:r>
            <a:rPr kumimoji="1" lang="en-US" altLang="ja-JP" sz="1300">
              <a:latin typeface="ＭＳ Ｐゴシック"/>
            </a:rPr>
            <a:t>27</a:t>
          </a:r>
          <a:r>
            <a:rPr kumimoji="1" lang="ja-JP" altLang="en-US" sz="1300">
              <a:latin typeface="ＭＳ Ｐゴシック"/>
            </a:rPr>
            <a:t>年度の</a:t>
          </a:r>
          <a:r>
            <a:rPr kumimoji="1" lang="en-US" altLang="ja-JP" sz="1300">
              <a:latin typeface="ＭＳ Ｐゴシック"/>
            </a:rPr>
            <a:t>5.1</a:t>
          </a:r>
          <a:r>
            <a:rPr kumimoji="1" lang="ja-JP" altLang="en-US" sz="1300">
              <a:latin typeface="ＭＳ Ｐゴシック"/>
            </a:rPr>
            <a:t>％が対象となった。</a:t>
          </a:r>
        </a:p>
        <a:p>
          <a:r>
            <a:rPr kumimoji="1" lang="ja-JP" altLang="en-US" sz="1300">
              <a:latin typeface="ＭＳ Ｐゴシック"/>
            </a:rPr>
            <a:t>　類似団体平均と比較しても</a:t>
          </a:r>
          <a:r>
            <a:rPr kumimoji="1" lang="en-US" altLang="ja-JP" sz="1300">
              <a:latin typeface="ＭＳ Ｐゴシック"/>
            </a:rPr>
            <a:t>2.5</a:t>
          </a:r>
          <a:r>
            <a:rPr kumimoji="1" lang="ja-JP" altLang="en-US" sz="1300">
              <a:latin typeface="ＭＳ Ｐゴシック"/>
            </a:rPr>
            <a:t>％下回っており、今後も引き続き事業の見直し等による新規発行債の抑制と、繰上償還の検討により実質公債比率の適正化に努める。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2" name="直線コネクタ 371"/>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4" name="直線コネクタ 37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5"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6" name="直線コネクタ 375"/>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8636</xdr:rowOff>
    </xdr:from>
    <xdr:to>
      <xdr:col>24</xdr:col>
      <xdr:colOff>558800</xdr:colOff>
      <xdr:row>41</xdr:row>
      <xdr:rowOff>52070</xdr:rowOff>
    </xdr:to>
    <xdr:cxnSp macro="">
      <xdr:nvCxnSpPr>
        <xdr:cNvPr id="377" name="直線コネクタ 376"/>
        <xdr:cNvCxnSpPr/>
      </xdr:nvCxnSpPr>
      <xdr:spPr>
        <a:xfrm flipV="1">
          <a:off x="16179800" y="703808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50563</xdr:rowOff>
    </xdr:from>
    <xdr:ext cx="762000" cy="259045"/>
    <xdr:sp macro="" textlink="">
      <xdr:nvSpPr>
        <xdr:cNvPr id="378"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79" name="フローチャート : 判断 378"/>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52070</xdr:rowOff>
    </xdr:from>
    <xdr:to>
      <xdr:col>23</xdr:col>
      <xdr:colOff>406400</xdr:colOff>
      <xdr:row>41</xdr:row>
      <xdr:rowOff>138938</xdr:rowOff>
    </xdr:to>
    <xdr:cxnSp macro="">
      <xdr:nvCxnSpPr>
        <xdr:cNvPr id="380" name="直線コネクタ 379"/>
        <xdr:cNvCxnSpPr/>
      </xdr:nvCxnSpPr>
      <xdr:spPr>
        <a:xfrm flipV="1">
          <a:off x="15290800" y="70815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1" name="フローチャート : 判断 380"/>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17543</xdr:rowOff>
    </xdr:from>
    <xdr:ext cx="736600" cy="259045"/>
    <xdr:sp macro="" textlink="">
      <xdr:nvSpPr>
        <xdr:cNvPr id="382" name="テキスト ボックス 381"/>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138938</xdr:rowOff>
    </xdr:from>
    <xdr:to>
      <xdr:col>22</xdr:col>
      <xdr:colOff>203200</xdr:colOff>
      <xdr:row>42</xdr:row>
      <xdr:rowOff>68834</xdr:rowOff>
    </xdr:to>
    <xdr:cxnSp macro="">
      <xdr:nvCxnSpPr>
        <xdr:cNvPr id="383" name="直線コネクタ 382"/>
        <xdr:cNvCxnSpPr/>
      </xdr:nvCxnSpPr>
      <xdr:spPr>
        <a:xfrm flipV="1">
          <a:off x="14401800" y="716838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4" name="フローチャート : 判断 383"/>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51325</xdr:rowOff>
    </xdr:from>
    <xdr:ext cx="762000" cy="259045"/>
    <xdr:sp macro="" textlink="">
      <xdr:nvSpPr>
        <xdr:cNvPr id="385" name="テキスト ボックス 384"/>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68834</xdr:rowOff>
    </xdr:from>
    <xdr:to>
      <xdr:col>21</xdr:col>
      <xdr:colOff>0</xdr:colOff>
      <xdr:row>43</xdr:row>
      <xdr:rowOff>32512</xdr:rowOff>
    </xdr:to>
    <xdr:cxnSp macro="">
      <xdr:nvCxnSpPr>
        <xdr:cNvPr id="386" name="直線コネクタ 385"/>
        <xdr:cNvCxnSpPr/>
      </xdr:nvCxnSpPr>
      <xdr:spPr>
        <a:xfrm flipV="1">
          <a:off x="13512800" y="726973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7" name="フローチャート : 判断 386"/>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88" name="テキスト ボックス 387"/>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89" name="フローチャート : 判断 388"/>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390" name="テキスト ボックス 389"/>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129286</xdr:rowOff>
    </xdr:from>
    <xdr:to>
      <xdr:col>24</xdr:col>
      <xdr:colOff>609600</xdr:colOff>
      <xdr:row>41</xdr:row>
      <xdr:rowOff>59436</xdr:rowOff>
    </xdr:to>
    <xdr:sp macro="" textlink="">
      <xdr:nvSpPr>
        <xdr:cNvPr id="396" name="円/楕円 395"/>
        <xdr:cNvSpPr/>
      </xdr:nvSpPr>
      <xdr:spPr>
        <a:xfrm>
          <a:off x="169672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145813</xdr:rowOff>
    </xdr:from>
    <xdr:ext cx="762000" cy="259045"/>
    <xdr:sp macro="" textlink="">
      <xdr:nvSpPr>
        <xdr:cNvPr id="397" name="公債費負担の状況該当値テキスト"/>
        <xdr:cNvSpPr txBox="1"/>
      </xdr:nvSpPr>
      <xdr:spPr>
        <a:xfrm>
          <a:off x="17106900" y="68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1270</xdr:rowOff>
    </xdr:from>
    <xdr:to>
      <xdr:col>23</xdr:col>
      <xdr:colOff>457200</xdr:colOff>
      <xdr:row>41</xdr:row>
      <xdr:rowOff>102870</xdr:rowOff>
    </xdr:to>
    <xdr:sp macro="" textlink="">
      <xdr:nvSpPr>
        <xdr:cNvPr id="398" name="円/楕円 397"/>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113047</xdr:rowOff>
    </xdr:from>
    <xdr:ext cx="736600" cy="259045"/>
    <xdr:sp macro="" textlink="">
      <xdr:nvSpPr>
        <xdr:cNvPr id="399" name="テキスト ボックス 398"/>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88138</xdr:rowOff>
    </xdr:from>
    <xdr:to>
      <xdr:col>22</xdr:col>
      <xdr:colOff>254000</xdr:colOff>
      <xdr:row>42</xdr:row>
      <xdr:rowOff>18288</xdr:rowOff>
    </xdr:to>
    <xdr:sp macro="" textlink="">
      <xdr:nvSpPr>
        <xdr:cNvPr id="400" name="円/楕円 399"/>
        <xdr:cNvSpPr/>
      </xdr:nvSpPr>
      <xdr:spPr>
        <a:xfrm>
          <a:off x="15240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28465</xdr:rowOff>
    </xdr:from>
    <xdr:ext cx="762000" cy="259045"/>
    <xdr:sp macro="" textlink="">
      <xdr:nvSpPr>
        <xdr:cNvPr id="401" name="テキスト ボックス 400"/>
        <xdr:cNvSpPr txBox="1"/>
      </xdr:nvSpPr>
      <xdr:spPr>
        <a:xfrm>
          <a:off x="14909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18034</xdr:rowOff>
    </xdr:from>
    <xdr:to>
      <xdr:col>21</xdr:col>
      <xdr:colOff>50800</xdr:colOff>
      <xdr:row>42</xdr:row>
      <xdr:rowOff>119634</xdr:rowOff>
    </xdr:to>
    <xdr:sp macro="" textlink="">
      <xdr:nvSpPr>
        <xdr:cNvPr id="402" name="円/楕円 401"/>
        <xdr:cNvSpPr/>
      </xdr:nvSpPr>
      <xdr:spPr>
        <a:xfrm>
          <a:off x="14351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104411</xdr:rowOff>
    </xdr:from>
    <xdr:ext cx="762000" cy="259045"/>
    <xdr:sp macro="" textlink="">
      <xdr:nvSpPr>
        <xdr:cNvPr id="403" name="テキスト ボックス 402"/>
        <xdr:cNvSpPr txBox="1"/>
      </xdr:nvSpPr>
      <xdr:spPr>
        <a:xfrm>
          <a:off x="14020800" y="730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153162</xdr:rowOff>
    </xdr:from>
    <xdr:to>
      <xdr:col>19</xdr:col>
      <xdr:colOff>533400</xdr:colOff>
      <xdr:row>43</xdr:row>
      <xdr:rowOff>83312</xdr:rowOff>
    </xdr:to>
    <xdr:sp macro="" textlink="">
      <xdr:nvSpPr>
        <xdr:cNvPr id="404" name="円/楕円 403"/>
        <xdr:cNvSpPr/>
      </xdr:nvSpPr>
      <xdr:spPr>
        <a:xfrm>
          <a:off x="134620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68089</xdr:rowOff>
    </xdr:from>
    <xdr:ext cx="762000" cy="259045"/>
    <xdr:sp macro="" textlink="">
      <xdr:nvSpPr>
        <xdr:cNvPr id="405" name="テキスト ボックス 404"/>
        <xdr:cNvSpPr txBox="1"/>
      </xdr:nvSpPr>
      <xdr:spPr>
        <a:xfrm>
          <a:off x="13131800" y="744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県内平均の</a:t>
          </a:r>
          <a:r>
            <a:rPr kumimoji="1" lang="en-US" altLang="ja-JP" sz="1300">
              <a:latin typeface="ＭＳ Ｐゴシック"/>
            </a:rPr>
            <a:t>122.0</a:t>
          </a:r>
          <a:r>
            <a:rPr kumimoji="1" lang="ja-JP" altLang="en-US" sz="1300">
              <a:latin typeface="ＭＳ Ｐゴシック"/>
            </a:rPr>
            <a:t>％と比較すると低い状況にあるが、類似団体平均の</a:t>
          </a:r>
          <a:r>
            <a:rPr kumimoji="1" lang="en-US" altLang="ja-JP" sz="1300">
              <a:latin typeface="ＭＳ Ｐゴシック"/>
            </a:rPr>
            <a:t>0.0</a:t>
          </a:r>
          <a:r>
            <a:rPr kumimoji="1" lang="ja-JP" altLang="en-US" sz="1300">
              <a:latin typeface="ＭＳ Ｐゴシック"/>
            </a:rPr>
            <a:t>％を大きく上回っている（</a:t>
          </a:r>
          <a:r>
            <a:rPr kumimoji="1" lang="en-US" altLang="ja-JP" sz="1300">
              <a:latin typeface="ＭＳ Ｐゴシック"/>
            </a:rPr>
            <a:t>26.9</a:t>
          </a:r>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　小学校改築事業等に係る過疎対策事業債の新規発行による地方債現在高が</a:t>
          </a:r>
          <a:r>
            <a:rPr kumimoji="1" lang="en-US" altLang="ja-JP" sz="1300">
              <a:latin typeface="ＭＳ Ｐゴシック"/>
            </a:rPr>
            <a:t>560</a:t>
          </a:r>
          <a:r>
            <a:rPr kumimoji="1" lang="ja-JP" altLang="en-US" sz="1300">
              <a:latin typeface="ＭＳ Ｐゴシック"/>
            </a:rPr>
            <a:t>百万円増加したことから、比率が</a:t>
          </a:r>
          <a:r>
            <a:rPr kumimoji="1" lang="en-US" altLang="ja-JP" sz="1300">
              <a:latin typeface="ＭＳ Ｐゴシック"/>
            </a:rPr>
            <a:t>0.7</a:t>
          </a:r>
          <a:r>
            <a:rPr kumimoji="1" lang="ja-JP" altLang="en-US" sz="1300">
              <a:latin typeface="ＭＳ Ｐゴシック"/>
            </a:rPr>
            <a:t>％増加した。</a:t>
          </a:r>
          <a:endParaRPr kumimoji="1" lang="en-US" altLang="ja-JP" sz="1300">
            <a:latin typeface="ＭＳ Ｐゴシック"/>
          </a:endParaRPr>
        </a:p>
        <a:p>
          <a:r>
            <a:rPr kumimoji="1" lang="ja-JP" altLang="en-US" sz="1300">
              <a:latin typeface="ＭＳ Ｐゴシック"/>
            </a:rPr>
            <a:t>　今後は、義務的経費の削減を中心に行財政改革を進め、中長期的に地方債の発行抑制等を行うとともに、事業の必要性や事業効果を考慮し、地方債に大きく依存することのない財政運営に努める。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0" name="直線コネクタ 429"/>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1"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2" name="直線コネクタ 431"/>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158052</xdr:rowOff>
    </xdr:from>
    <xdr:to>
      <xdr:col>24</xdr:col>
      <xdr:colOff>558800</xdr:colOff>
      <xdr:row>15</xdr:row>
      <xdr:rowOff>162274</xdr:rowOff>
    </xdr:to>
    <xdr:cxnSp macro="">
      <xdr:nvCxnSpPr>
        <xdr:cNvPr id="435" name="直線コネクタ 434"/>
        <xdr:cNvCxnSpPr/>
      </xdr:nvCxnSpPr>
      <xdr:spPr>
        <a:xfrm>
          <a:off x="16179800" y="2729802"/>
          <a:ext cx="838200" cy="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149877</xdr:rowOff>
    </xdr:from>
    <xdr:ext cx="762000" cy="259045"/>
    <xdr:sp macro="" textlink="">
      <xdr:nvSpPr>
        <xdr:cNvPr id="436"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7" name="フローチャート : 判断 436"/>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127286</xdr:rowOff>
    </xdr:from>
    <xdr:to>
      <xdr:col>23</xdr:col>
      <xdr:colOff>406400</xdr:colOff>
      <xdr:row>15</xdr:row>
      <xdr:rowOff>158052</xdr:rowOff>
    </xdr:to>
    <xdr:cxnSp macro="">
      <xdr:nvCxnSpPr>
        <xdr:cNvPr id="438" name="直線コネクタ 437"/>
        <xdr:cNvCxnSpPr/>
      </xdr:nvCxnSpPr>
      <xdr:spPr>
        <a:xfrm>
          <a:off x="15290800" y="2699036"/>
          <a:ext cx="889000" cy="3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39" name="フローチャート : 判断 438"/>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0" name="テキスト ボックス 439"/>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127286</xdr:rowOff>
    </xdr:from>
    <xdr:to>
      <xdr:col>22</xdr:col>
      <xdr:colOff>203200</xdr:colOff>
      <xdr:row>16</xdr:row>
      <xdr:rowOff>10128</xdr:rowOff>
    </xdr:to>
    <xdr:cxnSp macro="">
      <xdr:nvCxnSpPr>
        <xdr:cNvPr id="441" name="直線コネクタ 440"/>
        <xdr:cNvCxnSpPr/>
      </xdr:nvCxnSpPr>
      <xdr:spPr>
        <a:xfrm flipV="1">
          <a:off x="14401800" y="2699036"/>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120650</xdr:rowOff>
    </xdr:from>
    <xdr:to>
      <xdr:col>22</xdr:col>
      <xdr:colOff>254000</xdr:colOff>
      <xdr:row>15</xdr:row>
      <xdr:rowOff>50800</xdr:rowOff>
    </xdr:to>
    <xdr:sp macro="" textlink="">
      <xdr:nvSpPr>
        <xdr:cNvPr id="442" name="フローチャート : 判断 441"/>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3" name="テキスト ボックス 442"/>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10128</xdr:rowOff>
    </xdr:from>
    <xdr:to>
      <xdr:col>21</xdr:col>
      <xdr:colOff>0</xdr:colOff>
      <xdr:row>16</xdr:row>
      <xdr:rowOff>159734</xdr:rowOff>
    </xdr:to>
    <xdr:cxnSp macro="">
      <xdr:nvCxnSpPr>
        <xdr:cNvPr id="444" name="直線コネクタ 443"/>
        <xdr:cNvCxnSpPr/>
      </xdr:nvCxnSpPr>
      <xdr:spPr>
        <a:xfrm flipV="1">
          <a:off x="13512800" y="275332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155035</xdr:rowOff>
    </xdr:from>
    <xdr:to>
      <xdr:col>21</xdr:col>
      <xdr:colOff>50800</xdr:colOff>
      <xdr:row>15</xdr:row>
      <xdr:rowOff>85185</xdr:rowOff>
    </xdr:to>
    <xdr:sp macro="" textlink="">
      <xdr:nvSpPr>
        <xdr:cNvPr id="445" name="フローチャート : 判断 444"/>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6" name="テキスト ボックス 445"/>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7" name="フローチャート : 判断 446"/>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48" name="テキスト ボックス 447"/>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111474</xdr:rowOff>
    </xdr:from>
    <xdr:to>
      <xdr:col>24</xdr:col>
      <xdr:colOff>609600</xdr:colOff>
      <xdr:row>16</xdr:row>
      <xdr:rowOff>41624</xdr:rowOff>
    </xdr:to>
    <xdr:sp macro="" textlink="">
      <xdr:nvSpPr>
        <xdr:cNvPr id="454" name="円/楕円 453"/>
        <xdr:cNvSpPr/>
      </xdr:nvSpPr>
      <xdr:spPr>
        <a:xfrm>
          <a:off x="16967200" y="26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83551</xdr:rowOff>
    </xdr:from>
    <xdr:ext cx="762000" cy="259045"/>
    <xdr:sp macro="" textlink="">
      <xdr:nvSpPr>
        <xdr:cNvPr id="455" name="将来負担の状況該当値テキスト"/>
        <xdr:cNvSpPr txBox="1"/>
      </xdr:nvSpPr>
      <xdr:spPr>
        <a:xfrm>
          <a:off x="17106900" y="2655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107252</xdr:rowOff>
    </xdr:from>
    <xdr:to>
      <xdr:col>23</xdr:col>
      <xdr:colOff>457200</xdr:colOff>
      <xdr:row>16</xdr:row>
      <xdr:rowOff>37402</xdr:rowOff>
    </xdr:to>
    <xdr:sp macro="" textlink="">
      <xdr:nvSpPr>
        <xdr:cNvPr id="456" name="円/楕円 455"/>
        <xdr:cNvSpPr/>
      </xdr:nvSpPr>
      <xdr:spPr>
        <a:xfrm>
          <a:off x="16129000" y="267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22179</xdr:rowOff>
    </xdr:from>
    <xdr:ext cx="736600" cy="259045"/>
    <xdr:sp macro="" textlink="">
      <xdr:nvSpPr>
        <xdr:cNvPr id="457" name="テキスト ボックス 456"/>
        <xdr:cNvSpPr txBox="1"/>
      </xdr:nvSpPr>
      <xdr:spPr>
        <a:xfrm>
          <a:off x="15798800" y="2765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76486</xdr:rowOff>
    </xdr:from>
    <xdr:to>
      <xdr:col>22</xdr:col>
      <xdr:colOff>254000</xdr:colOff>
      <xdr:row>16</xdr:row>
      <xdr:rowOff>6636</xdr:rowOff>
    </xdr:to>
    <xdr:sp macro="" textlink="">
      <xdr:nvSpPr>
        <xdr:cNvPr id="458" name="円/楕円 457"/>
        <xdr:cNvSpPr/>
      </xdr:nvSpPr>
      <xdr:spPr>
        <a:xfrm>
          <a:off x="15240000" y="264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162863</xdr:rowOff>
    </xdr:from>
    <xdr:ext cx="762000" cy="259045"/>
    <xdr:sp macro="" textlink="">
      <xdr:nvSpPr>
        <xdr:cNvPr id="459" name="テキスト ボックス 458"/>
        <xdr:cNvSpPr txBox="1"/>
      </xdr:nvSpPr>
      <xdr:spPr>
        <a:xfrm>
          <a:off x="14909800" y="273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130778</xdr:rowOff>
    </xdr:from>
    <xdr:to>
      <xdr:col>21</xdr:col>
      <xdr:colOff>50800</xdr:colOff>
      <xdr:row>16</xdr:row>
      <xdr:rowOff>60928</xdr:rowOff>
    </xdr:to>
    <xdr:sp macro="" textlink="">
      <xdr:nvSpPr>
        <xdr:cNvPr id="460" name="円/楕円 459"/>
        <xdr:cNvSpPr/>
      </xdr:nvSpPr>
      <xdr:spPr>
        <a:xfrm>
          <a:off x="14351000" y="270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45705</xdr:rowOff>
    </xdr:from>
    <xdr:ext cx="762000" cy="259045"/>
    <xdr:sp macro="" textlink="">
      <xdr:nvSpPr>
        <xdr:cNvPr id="461" name="テキスト ボックス 460"/>
        <xdr:cNvSpPr txBox="1"/>
      </xdr:nvSpPr>
      <xdr:spPr>
        <a:xfrm>
          <a:off x="14020800" y="27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108934</xdr:rowOff>
    </xdr:from>
    <xdr:to>
      <xdr:col>19</xdr:col>
      <xdr:colOff>533400</xdr:colOff>
      <xdr:row>17</xdr:row>
      <xdr:rowOff>39084</xdr:rowOff>
    </xdr:to>
    <xdr:sp macro="" textlink="">
      <xdr:nvSpPr>
        <xdr:cNvPr id="462" name="円/楕円 461"/>
        <xdr:cNvSpPr/>
      </xdr:nvSpPr>
      <xdr:spPr>
        <a:xfrm>
          <a:off x="13462000" y="285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23861</xdr:rowOff>
    </xdr:from>
    <xdr:ext cx="762000" cy="259045"/>
    <xdr:sp macro="" textlink="">
      <xdr:nvSpPr>
        <xdr:cNvPr id="463" name="テキスト ボックス 462"/>
        <xdr:cNvSpPr txBox="1"/>
      </xdr:nvSpPr>
      <xdr:spPr>
        <a:xfrm>
          <a:off x="13131800" y="293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島根県吉賀町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6,516
6,374
336.50
7,456,158
7,168,979
181,014
3,914,192
7,164,594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26.9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職員数及び議員定数の削減等の財政健全化に向けて取り組んできたことから、類似団体平均の</a:t>
          </a:r>
          <a:r>
            <a:rPr kumimoji="1" lang="en-US" altLang="ja-JP" sz="1300">
              <a:latin typeface="ＭＳ Ｐゴシック"/>
            </a:rPr>
            <a:t>22.6</a:t>
          </a:r>
          <a:r>
            <a:rPr kumimoji="1" lang="ja-JP" altLang="en-US" sz="1300">
              <a:latin typeface="ＭＳ Ｐゴシック"/>
            </a:rPr>
            <a:t>％を下回っている（△</a:t>
          </a:r>
          <a:r>
            <a:rPr kumimoji="1" lang="en-US" altLang="ja-JP" sz="1300">
              <a:latin typeface="ＭＳ Ｐゴシック"/>
            </a:rPr>
            <a:t>1.1</a:t>
          </a:r>
          <a:r>
            <a:rPr kumimoji="1" lang="ja-JP" altLang="en-US" sz="1300">
              <a:latin typeface="ＭＳ Ｐゴシック"/>
            </a:rPr>
            <a:t>％）。</a:t>
          </a:r>
        </a:p>
        <a:p>
          <a:r>
            <a:rPr kumimoji="1" lang="ja-JP" altLang="en-US" sz="1300">
              <a:latin typeface="ＭＳ Ｐゴシック"/>
            </a:rPr>
            <a:t>　今後も引続き業務内容の見直しや効率化を図り、第</a:t>
          </a:r>
          <a:r>
            <a:rPr kumimoji="1" lang="en-US" altLang="ja-JP" sz="1300">
              <a:latin typeface="ＭＳ Ｐゴシック"/>
            </a:rPr>
            <a:t>2</a:t>
          </a:r>
          <a:r>
            <a:rPr kumimoji="1" lang="ja-JP" altLang="en-US" sz="1300">
              <a:latin typeface="ＭＳ Ｐゴシック"/>
            </a:rPr>
            <a:t>次定員適正化計画による職員数の削減計画（</a:t>
          </a:r>
          <a:r>
            <a:rPr kumimoji="1" lang="en-US" altLang="ja-JP" sz="1300">
              <a:latin typeface="ＭＳ Ｐゴシック"/>
            </a:rPr>
            <a:t>H23</a:t>
          </a:r>
          <a:r>
            <a:rPr kumimoji="1" lang="ja-JP" altLang="en-US" sz="1300">
              <a:latin typeface="ＭＳ Ｐゴシック"/>
            </a:rPr>
            <a:t>～</a:t>
          </a:r>
          <a:r>
            <a:rPr kumimoji="1" lang="en-US" altLang="ja-JP" sz="1300">
              <a:latin typeface="ＭＳ Ｐゴシック"/>
            </a:rPr>
            <a:t>H27</a:t>
          </a:r>
          <a:r>
            <a:rPr kumimoji="1" lang="ja-JP" altLang="en-US" sz="1300">
              <a:latin typeface="ＭＳ Ｐゴシック"/>
            </a:rPr>
            <a:t>で</a:t>
          </a:r>
          <a:r>
            <a:rPr kumimoji="1" lang="en-US" altLang="ja-JP" sz="1300">
              <a:latin typeface="ＭＳ Ｐゴシック"/>
            </a:rPr>
            <a:t>9</a:t>
          </a:r>
          <a:r>
            <a:rPr kumimoji="1" lang="ja-JP" altLang="en-US" sz="1300">
              <a:latin typeface="ＭＳ Ｐゴシック"/>
            </a:rPr>
            <a:t>人削減）とあわせ、人件費全体の抑制を図る。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146050</xdr:rowOff>
    </xdr:from>
    <xdr:to>
      <xdr:col>7</xdr:col>
      <xdr:colOff>15875</xdr:colOff>
      <xdr:row>36</xdr:row>
      <xdr:rowOff>104140</xdr:rowOff>
    </xdr:to>
    <xdr:cxnSp macro="">
      <xdr:nvCxnSpPr>
        <xdr:cNvPr id="66" name="直線コネクタ 65"/>
        <xdr:cNvCxnSpPr/>
      </xdr:nvCxnSpPr>
      <xdr:spPr>
        <a:xfrm flipV="1">
          <a:off x="3987800" y="61468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20320</xdr:rowOff>
    </xdr:from>
    <xdr:to>
      <xdr:col>5</xdr:col>
      <xdr:colOff>549275</xdr:colOff>
      <xdr:row>36</xdr:row>
      <xdr:rowOff>104140</xdr:rowOff>
    </xdr:to>
    <xdr:cxnSp macro="">
      <xdr:nvCxnSpPr>
        <xdr:cNvPr id="69" name="直線コネクタ 68"/>
        <xdr:cNvCxnSpPr/>
      </xdr:nvCxnSpPr>
      <xdr:spPr>
        <a:xfrm>
          <a:off x="3098800" y="61925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20320</xdr:rowOff>
    </xdr:from>
    <xdr:to>
      <xdr:col>4</xdr:col>
      <xdr:colOff>346075</xdr:colOff>
      <xdr:row>36</xdr:row>
      <xdr:rowOff>88900</xdr:rowOff>
    </xdr:to>
    <xdr:cxnSp macro="">
      <xdr:nvCxnSpPr>
        <xdr:cNvPr id="72" name="直線コネクタ 71"/>
        <xdr:cNvCxnSpPr/>
      </xdr:nvCxnSpPr>
      <xdr:spPr>
        <a:xfrm flipV="1">
          <a:off x="2209800" y="6192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109237</xdr:rowOff>
    </xdr:from>
    <xdr:ext cx="762000" cy="259045"/>
    <xdr:sp macro="" textlink="">
      <xdr:nvSpPr>
        <xdr:cNvPr id="74" name="テキスト ボックス 73"/>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161290</xdr:rowOff>
    </xdr:from>
    <xdr:to>
      <xdr:col>3</xdr:col>
      <xdr:colOff>142875</xdr:colOff>
      <xdr:row>36</xdr:row>
      <xdr:rowOff>88900</xdr:rowOff>
    </xdr:to>
    <xdr:cxnSp macro="">
      <xdr:nvCxnSpPr>
        <xdr:cNvPr id="75" name="直線コネクタ 74"/>
        <xdr:cNvCxnSpPr/>
      </xdr:nvCxnSpPr>
      <xdr:spPr>
        <a:xfrm>
          <a:off x="1320800" y="61620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7" name="テキスト ボックス 76"/>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95250</xdr:rowOff>
    </xdr:from>
    <xdr:to>
      <xdr:col>7</xdr:col>
      <xdr:colOff>66675</xdr:colOff>
      <xdr:row>36</xdr:row>
      <xdr:rowOff>25400</xdr:rowOff>
    </xdr:to>
    <xdr:sp macro="" textlink="">
      <xdr:nvSpPr>
        <xdr:cNvPr id="85" name="円/楕円 84"/>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111777</xdr:rowOff>
    </xdr:from>
    <xdr:ext cx="762000" cy="259045"/>
    <xdr:sp macro="" textlink="">
      <xdr:nvSpPr>
        <xdr:cNvPr id="86" name="人件費該当値テキスト"/>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53340</xdr:rowOff>
    </xdr:from>
    <xdr:to>
      <xdr:col>5</xdr:col>
      <xdr:colOff>600075</xdr:colOff>
      <xdr:row>36</xdr:row>
      <xdr:rowOff>154940</xdr:rowOff>
    </xdr:to>
    <xdr:sp macro="" textlink="">
      <xdr:nvSpPr>
        <xdr:cNvPr id="87" name="円/楕円 86"/>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88" name="テキスト ボックス 87"/>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140970</xdr:rowOff>
    </xdr:from>
    <xdr:to>
      <xdr:col>4</xdr:col>
      <xdr:colOff>396875</xdr:colOff>
      <xdr:row>36</xdr:row>
      <xdr:rowOff>71120</xdr:rowOff>
    </xdr:to>
    <xdr:sp macro="" textlink="">
      <xdr:nvSpPr>
        <xdr:cNvPr id="89" name="円/楕円 88"/>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90" name="テキスト ボックス 89"/>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38100</xdr:rowOff>
    </xdr:from>
    <xdr:to>
      <xdr:col>3</xdr:col>
      <xdr:colOff>193675</xdr:colOff>
      <xdr:row>36</xdr:row>
      <xdr:rowOff>139700</xdr:rowOff>
    </xdr:to>
    <xdr:sp macro="" textlink="">
      <xdr:nvSpPr>
        <xdr:cNvPr id="91" name="円/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149877</xdr:rowOff>
    </xdr:from>
    <xdr:ext cx="762000" cy="259045"/>
    <xdr:sp macro="" textlink="">
      <xdr:nvSpPr>
        <xdr:cNvPr id="92" name="テキスト ボックス 91"/>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110490</xdr:rowOff>
    </xdr:from>
    <xdr:to>
      <xdr:col>1</xdr:col>
      <xdr:colOff>676275</xdr:colOff>
      <xdr:row>36</xdr:row>
      <xdr:rowOff>40640</xdr:rowOff>
    </xdr:to>
    <xdr:sp macro="" textlink="">
      <xdr:nvSpPr>
        <xdr:cNvPr id="93" name="円/楕円 92"/>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50817</xdr:rowOff>
    </xdr:from>
    <xdr:ext cx="762000" cy="259045"/>
    <xdr:sp macro="" textlink="">
      <xdr:nvSpPr>
        <xdr:cNvPr id="94" name="テキスト ボックス 93"/>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前年度の</a:t>
          </a:r>
          <a:r>
            <a:rPr kumimoji="1" lang="en-US" altLang="ja-JP" sz="1300">
              <a:latin typeface="ＭＳ Ｐゴシック"/>
            </a:rPr>
            <a:t>10.5</a:t>
          </a:r>
          <a:r>
            <a:rPr kumimoji="1" lang="ja-JP" altLang="en-US" sz="1300">
              <a:latin typeface="ＭＳ Ｐゴシック"/>
            </a:rPr>
            <a:t>％と比較すると</a:t>
          </a:r>
          <a:r>
            <a:rPr kumimoji="1" lang="en-US" altLang="ja-JP" sz="1300">
              <a:latin typeface="ＭＳ Ｐゴシック"/>
            </a:rPr>
            <a:t>0.1</a:t>
          </a:r>
          <a:r>
            <a:rPr kumimoji="1" lang="ja-JP" altLang="en-US" sz="1300">
              <a:latin typeface="ＭＳ Ｐゴシック"/>
            </a:rPr>
            <a:t>ポイント増加した。</a:t>
          </a:r>
          <a:endParaRPr kumimoji="1" lang="en-US" altLang="ja-JP" sz="1300">
            <a:latin typeface="ＭＳ Ｐゴシック"/>
          </a:endParaRPr>
        </a:p>
        <a:p>
          <a:r>
            <a:rPr kumimoji="1" lang="ja-JP" altLang="en-US" sz="1300">
              <a:latin typeface="ＭＳ Ｐゴシック"/>
            </a:rPr>
            <a:t>　要因は、特定年度の電算システム関連改修経費（平成</a:t>
          </a:r>
          <a:r>
            <a:rPr kumimoji="1" lang="en-US" altLang="ja-JP" sz="1300">
              <a:latin typeface="ＭＳ Ｐゴシック"/>
            </a:rPr>
            <a:t>26</a:t>
          </a:r>
          <a:r>
            <a:rPr kumimoji="1" lang="ja-JP" altLang="en-US" sz="1300">
              <a:latin typeface="ＭＳ Ｐゴシック"/>
            </a:rPr>
            <a:t>年度は基幹系システム、平成</a:t>
          </a:r>
          <a:r>
            <a:rPr kumimoji="1" lang="en-US" altLang="ja-JP" sz="1300">
              <a:latin typeface="ＭＳ Ｐゴシック"/>
            </a:rPr>
            <a:t>27</a:t>
          </a:r>
          <a:r>
            <a:rPr kumimoji="1" lang="ja-JP" altLang="en-US" sz="1300">
              <a:latin typeface="ＭＳ Ｐゴシック"/>
            </a:rPr>
            <a:t>年度は財務会計システム）が増加したことが挙げられる。</a:t>
          </a:r>
          <a:endParaRPr kumimoji="1" lang="en-US" altLang="ja-JP" sz="1300">
            <a:latin typeface="ＭＳ Ｐゴシック"/>
          </a:endParaRPr>
        </a:p>
        <a:p>
          <a:r>
            <a:rPr kumimoji="1" lang="ja-JP" altLang="en-US" sz="1300">
              <a:latin typeface="ＭＳ Ｐゴシック"/>
            </a:rPr>
            <a:t>　今後も引続き指定管理者制度の活用や、全庁的な事務事業の見直しにより抑制を図る。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35560</xdr:rowOff>
    </xdr:from>
    <xdr:to>
      <xdr:col>24</xdr:col>
      <xdr:colOff>31750</xdr:colOff>
      <xdr:row>16</xdr:row>
      <xdr:rowOff>40132</xdr:rowOff>
    </xdr:to>
    <xdr:cxnSp macro="">
      <xdr:nvCxnSpPr>
        <xdr:cNvPr id="124" name="直線コネクタ 123"/>
        <xdr:cNvCxnSpPr/>
      </xdr:nvCxnSpPr>
      <xdr:spPr>
        <a:xfrm>
          <a:off x="15671800" y="27787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165862</xdr:rowOff>
    </xdr:from>
    <xdr:to>
      <xdr:col>22</xdr:col>
      <xdr:colOff>565150</xdr:colOff>
      <xdr:row>16</xdr:row>
      <xdr:rowOff>35560</xdr:rowOff>
    </xdr:to>
    <xdr:cxnSp macro="">
      <xdr:nvCxnSpPr>
        <xdr:cNvPr id="127" name="直線コネクタ 126"/>
        <xdr:cNvCxnSpPr/>
      </xdr:nvCxnSpPr>
      <xdr:spPr>
        <a:xfrm>
          <a:off x="14782800" y="27376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271</xdr:rowOff>
    </xdr:from>
    <xdr:ext cx="736600" cy="259045"/>
    <xdr:sp macro="" textlink="">
      <xdr:nvSpPr>
        <xdr:cNvPr id="129" name="テキスト ボックス 128"/>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129286</xdr:rowOff>
    </xdr:from>
    <xdr:to>
      <xdr:col>21</xdr:col>
      <xdr:colOff>361950</xdr:colOff>
      <xdr:row>15</xdr:row>
      <xdr:rowOff>165862</xdr:rowOff>
    </xdr:to>
    <xdr:cxnSp macro="">
      <xdr:nvCxnSpPr>
        <xdr:cNvPr id="130" name="直線コネクタ 129"/>
        <xdr:cNvCxnSpPr/>
      </xdr:nvCxnSpPr>
      <xdr:spPr>
        <a:xfrm>
          <a:off x="13893800" y="27010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2" name="テキスト ボックス 131"/>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129286</xdr:rowOff>
    </xdr:from>
    <xdr:to>
      <xdr:col>20</xdr:col>
      <xdr:colOff>158750</xdr:colOff>
      <xdr:row>15</xdr:row>
      <xdr:rowOff>129286</xdr:rowOff>
    </xdr:to>
    <xdr:cxnSp macro="">
      <xdr:nvCxnSpPr>
        <xdr:cNvPr id="133" name="直線コネクタ 132"/>
        <xdr:cNvCxnSpPr/>
      </xdr:nvCxnSpPr>
      <xdr:spPr>
        <a:xfrm>
          <a:off x="13004800" y="2701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5" name="テキスト ボックス 134"/>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107713</xdr:rowOff>
    </xdr:from>
    <xdr:ext cx="762000" cy="259045"/>
    <xdr:sp macro="" textlink="">
      <xdr:nvSpPr>
        <xdr:cNvPr id="137" name="テキスト ボックス 136"/>
        <xdr:cNvSpPr txBox="1"/>
      </xdr:nvSpPr>
      <xdr:spPr>
        <a:xfrm>
          <a:off x="12623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160782</xdr:rowOff>
    </xdr:from>
    <xdr:to>
      <xdr:col>24</xdr:col>
      <xdr:colOff>82550</xdr:colOff>
      <xdr:row>16</xdr:row>
      <xdr:rowOff>90932</xdr:rowOff>
    </xdr:to>
    <xdr:sp macro="" textlink="">
      <xdr:nvSpPr>
        <xdr:cNvPr id="143" name="円/楕円 142"/>
        <xdr:cNvSpPr/>
      </xdr:nvSpPr>
      <xdr:spPr>
        <a:xfrm>
          <a:off x="164592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5859</xdr:rowOff>
    </xdr:from>
    <xdr:ext cx="762000" cy="259045"/>
    <xdr:sp macro="" textlink="">
      <xdr:nvSpPr>
        <xdr:cNvPr id="144" name="物件費該当値テキスト"/>
        <xdr:cNvSpPr txBox="1"/>
      </xdr:nvSpPr>
      <xdr:spPr>
        <a:xfrm>
          <a:off x="16598900" y="25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156210</xdr:rowOff>
    </xdr:from>
    <xdr:to>
      <xdr:col>22</xdr:col>
      <xdr:colOff>615950</xdr:colOff>
      <xdr:row>16</xdr:row>
      <xdr:rowOff>86360</xdr:rowOff>
    </xdr:to>
    <xdr:sp macro="" textlink="">
      <xdr:nvSpPr>
        <xdr:cNvPr id="145" name="円/楕円 144"/>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96537</xdr:rowOff>
    </xdr:from>
    <xdr:ext cx="736600" cy="259045"/>
    <xdr:sp macro="" textlink="">
      <xdr:nvSpPr>
        <xdr:cNvPr id="146" name="テキスト ボックス 145"/>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115062</xdr:rowOff>
    </xdr:from>
    <xdr:to>
      <xdr:col>21</xdr:col>
      <xdr:colOff>412750</xdr:colOff>
      <xdr:row>16</xdr:row>
      <xdr:rowOff>45212</xdr:rowOff>
    </xdr:to>
    <xdr:sp macro="" textlink="">
      <xdr:nvSpPr>
        <xdr:cNvPr id="147" name="円/楕円 146"/>
        <xdr:cNvSpPr/>
      </xdr:nvSpPr>
      <xdr:spPr>
        <a:xfrm>
          <a:off x="14732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55389</xdr:rowOff>
    </xdr:from>
    <xdr:ext cx="762000" cy="259045"/>
    <xdr:sp macro="" textlink="">
      <xdr:nvSpPr>
        <xdr:cNvPr id="148" name="テキスト ボックス 147"/>
        <xdr:cNvSpPr txBox="1"/>
      </xdr:nvSpPr>
      <xdr:spPr>
        <a:xfrm>
          <a:off x="14401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78486</xdr:rowOff>
    </xdr:from>
    <xdr:to>
      <xdr:col>20</xdr:col>
      <xdr:colOff>209550</xdr:colOff>
      <xdr:row>16</xdr:row>
      <xdr:rowOff>8636</xdr:rowOff>
    </xdr:to>
    <xdr:sp macro="" textlink="">
      <xdr:nvSpPr>
        <xdr:cNvPr id="149" name="円/楕円 148"/>
        <xdr:cNvSpPr/>
      </xdr:nvSpPr>
      <xdr:spPr>
        <a:xfrm>
          <a:off x="13843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18813</xdr:rowOff>
    </xdr:from>
    <xdr:ext cx="762000" cy="259045"/>
    <xdr:sp macro="" textlink="">
      <xdr:nvSpPr>
        <xdr:cNvPr id="150" name="テキスト ボックス 149"/>
        <xdr:cNvSpPr txBox="1"/>
      </xdr:nvSpPr>
      <xdr:spPr>
        <a:xfrm>
          <a:off x="13512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78486</xdr:rowOff>
    </xdr:from>
    <xdr:to>
      <xdr:col>19</xdr:col>
      <xdr:colOff>6350</xdr:colOff>
      <xdr:row>16</xdr:row>
      <xdr:rowOff>8636</xdr:rowOff>
    </xdr:to>
    <xdr:sp macro="" textlink="">
      <xdr:nvSpPr>
        <xdr:cNvPr id="151" name="円/楕円 150"/>
        <xdr:cNvSpPr/>
      </xdr:nvSpPr>
      <xdr:spPr>
        <a:xfrm>
          <a:off x="12954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18813</xdr:rowOff>
    </xdr:from>
    <xdr:ext cx="762000" cy="259045"/>
    <xdr:sp macro="" textlink="">
      <xdr:nvSpPr>
        <xdr:cNvPr id="152" name="テキスト ボックス 151"/>
        <xdr:cNvSpPr txBox="1"/>
      </xdr:nvSpPr>
      <xdr:spPr>
        <a:xfrm>
          <a:off x="12623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類似団体平均の</a:t>
          </a:r>
          <a:r>
            <a:rPr kumimoji="1" lang="en-US" altLang="ja-JP" sz="1300">
              <a:latin typeface="ＭＳ Ｐゴシック"/>
            </a:rPr>
            <a:t>3.7</a:t>
          </a:r>
          <a:r>
            <a:rPr kumimoji="1" lang="ja-JP" altLang="en-US" sz="1300">
              <a:latin typeface="ＭＳ Ｐゴシック"/>
            </a:rPr>
            <a:t>％を大きく上回っている（＋</a:t>
          </a:r>
          <a:r>
            <a:rPr kumimoji="1" lang="en-US" altLang="ja-JP" sz="1300">
              <a:latin typeface="ＭＳ Ｐゴシック"/>
            </a:rPr>
            <a:t>2.7</a:t>
          </a:r>
          <a:r>
            <a:rPr kumimoji="1" lang="ja-JP" altLang="en-US" sz="1300">
              <a:latin typeface="ＭＳ Ｐゴシック"/>
            </a:rPr>
            <a:t>％）。</a:t>
          </a:r>
        </a:p>
        <a:p>
          <a:r>
            <a:rPr kumimoji="1" lang="ja-JP" altLang="en-US" sz="1300">
              <a:latin typeface="ＭＳ Ｐゴシック"/>
            </a:rPr>
            <a:t>　要因としては、</a:t>
          </a:r>
          <a:r>
            <a:rPr kumimoji="1" lang="en-US" altLang="ja-JP" sz="1300">
              <a:latin typeface="ＭＳ Ｐゴシック"/>
            </a:rPr>
            <a:t>H20</a:t>
          </a:r>
          <a:r>
            <a:rPr kumimoji="1" lang="ja-JP" altLang="en-US" sz="1300">
              <a:latin typeface="ＭＳ Ｐゴシック"/>
            </a:rPr>
            <a:t>年に福祉事務所を設置したことによる生活保護費の増加とあわせて、保育所運営費、高校卒業までの児童を対象とする子ども医療費助成等の児童福祉費が挙げられる。</a:t>
          </a:r>
        </a:p>
        <a:p>
          <a:r>
            <a:rPr kumimoji="1" lang="ja-JP" altLang="en-US" sz="1300">
              <a:latin typeface="ＭＳ Ｐゴシック"/>
            </a:rPr>
            <a:t>　今後進展する高齢化に伴い増加傾向が続くと予想されるため、財政負担の抑制を図る。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127000</xdr:rowOff>
    </xdr:from>
    <xdr:to>
      <xdr:col>7</xdr:col>
      <xdr:colOff>15875</xdr:colOff>
      <xdr:row>59</xdr:row>
      <xdr:rowOff>20865</xdr:rowOff>
    </xdr:to>
    <xdr:cxnSp macro="">
      <xdr:nvCxnSpPr>
        <xdr:cNvPr id="186" name="直線コネクタ 185"/>
        <xdr:cNvCxnSpPr/>
      </xdr:nvCxnSpPr>
      <xdr:spPr>
        <a:xfrm flipV="1">
          <a:off x="3987800" y="100711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87"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xdr:rowOff>
    </xdr:from>
    <xdr:to>
      <xdr:col>5</xdr:col>
      <xdr:colOff>549275</xdr:colOff>
      <xdr:row>59</xdr:row>
      <xdr:rowOff>20865</xdr:rowOff>
    </xdr:to>
    <xdr:cxnSp macro="">
      <xdr:nvCxnSpPr>
        <xdr:cNvPr id="189" name="直線コネクタ 188"/>
        <xdr:cNvCxnSpPr/>
      </xdr:nvCxnSpPr>
      <xdr:spPr>
        <a:xfrm>
          <a:off x="3098800" y="9956800"/>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1" name="テキスト ボックス 190"/>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118835</xdr:rowOff>
    </xdr:from>
    <xdr:to>
      <xdr:col>4</xdr:col>
      <xdr:colOff>346075</xdr:colOff>
      <xdr:row>58</xdr:row>
      <xdr:rowOff>12700</xdr:rowOff>
    </xdr:to>
    <xdr:cxnSp macro="">
      <xdr:nvCxnSpPr>
        <xdr:cNvPr id="192" name="直線コネクタ 191"/>
        <xdr:cNvCxnSpPr/>
      </xdr:nvCxnSpPr>
      <xdr:spPr>
        <a:xfrm>
          <a:off x="2209800" y="98914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4" name="テキスト ボックス 193"/>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86178</xdr:rowOff>
    </xdr:from>
    <xdr:to>
      <xdr:col>3</xdr:col>
      <xdr:colOff>142875</xdr:colOff>
      <xdr:row>57</xdr:row>
      <xdr:rowOff>118835</xdr:rowOff>
    </xdr:to>
    <xdr:cxnSp macro="">
      <xdr:nvCxnSpPr>
        <xdr:cNvPr id="195" name="直線コネクタ 194"/>
        <xdr:cNvCxnSpPr/>
      </xdr:nvCxnSpPr>
      <xdr:spPr>
        <a:xfrm>
          <a:off x="1320800" y="98588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199" name="テキスト ボックス 198"/>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76200</xdr:rowOff>
    </xdr:from>
    <xdr:to>
      <xdr:col>7</xdr:col>
      <xdr:colOff>66675</xdr:colOff>
      <xdr:row>59</xdr:row>
      <xdr:rowOff>6350</xdr:rowOff>
    </xdr:to>
    <xdr:sp macro="" textlink="">
      <xdr:nvSpPr>
        <xdr:cNvPr id="205" name="円/楕円 204"/>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48277</xdr:rowOff>
    </xdr:from>
    <xdr:ext cx="762000" cy="259045"/>
    <xdr:sp macro="" textlink="">
      <xdr:nvSpPr>
        <xdr:cNvPr id="206"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141515</xdr:rowOff>
    </xdr:from>
    <xdr:to>
      <xdr:col>5</xdr:col>
      <xdr:colOff>600075</xdr:colOff>
      <xdr:row>59</xdr:row>
      <xdr:rowOff>71665</xdr:rowOff>
    </xdr:to>
    <xdr:sp macro="" textlink="">
      <xdr:nvSpPr>
        <xdr:cNvPr id="207" name="円/楕円 206"/>
        <xdr:cNvSpPr/>
      </xdr:nvSpPr>
      <xdr:spPr>
        <a:xfrm>
          <a:off x="3937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56442</xdr:rowOff>
    </xdr:from>
    <xdr:ext cx="736600" cy="259045"/>
    <xdr:sp macro="" textlink="">
      <xdr:nvSpPr>
        <xdr:cNvPr id="208" name="テキスト ボックス 207"/>
        <xdr:cNvSpPr txBox="1"/>
      </xdr:nvSpPr>
      <xdr:spPr>
        <a:xfrm>
          <a:off x="3606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133350</xdr:rowOff>
    </xdr:from>
    <xdr:to>
      <xdr:col>4</xdr:col>
      <xdr:colOff>396875</xdr:colOff>
      <xdr:row>58</xdr:row>
      <xdr:rowOff>63500</xdr:rowOff>
    </xdr:to>
    <xdr:sp macro="" textlink="">
      <xdr:nvSpPr>
        <xdr:cNvPr id="209" name="円/楕円 208"/>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210" name="テキスト ボックス 209"/>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68035</xdr:rowOff>
    </xdr:from>
    <xdr:to>
      <xdr:col>3</xdr:col>
      <xdr:colOff>193675</xdr:colOff>
      <xdr:row>57</xdr:row>
      <xdr:rowOff>169635</xdr:rowOff>
    </xdr:to>
    <xdr:sp macro="" textlink="">
      <xdr:nvSpPr>
        <xdr:cNvPr id="211" name="円/楕円 210"/>
        <xdr:cNvSpPr/>
      </xdr:nvSpPr>
      <xdr:spPr>
        <a:xfrm>
          <a:off x="2159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154412</xdr:rowOff>
    </xdr:from>
    <xdr:ext cx="762000" cy="259045"/>
    <xdr:sp macro="" textlink="">
      <xdr:nvSpPr>
        <xdr:cNvPr id="212" name="テキスト ボックス 211"/>
        <xdr:cNvSpPr txBox="1"/>
      </xdr:nvSpPr>
      <xdr:spPr>
        <a:xfrm>
          <a:off x="1828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35378</xdr:rowOff>
    </xdr:from>
    <xdr:to>
      <xdr:col>1</xdr:col>
      <xdr:colOff>676275</xdr:colOff>
      <xdr:row>57</xdr:row>
      <xdr:rowOff>136978</xdr:rowOff>
    </xdr:to>
    <xdr:sp macro="" textlink="">
      <xdr:nvSpPr>
        <xdr:cNvPr id="213" name="円/楕円 212"/>
        <xdr:cNvSpPr/>
      </xdr:nvSpPr>
      <xdr:spPr>
        <a:xfrm>
          <a:off x="1270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121755</xdr:rowOff>
    </xdr:from>
    <xdr:ext cx="762000" cy="259045"/>
    <xdr:sp macro="" textlink="">
      <xdr:nvSpPr>
        <xdr:cNvPr id="214" name="テキスト ボックス 213"/>
        <xdr:cNvSpPr txBox="1"/>
      </xdr:nvSpPr>
      <xdr:spPr>
        <a:xfrm>
          <a:off x="939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前年度の</a:t>
          </a:r>
          <a:r>
            <a:rPr kumimoji="1" lang="en-US" altLang="ja-JP" sz="1300">
              <a:latin typeface="ＭＳ Ｐゴシック"/>
            </a:rPr>
            <a:t>15.1</a:t>
          </a:r>
          <a:r>
            <a:rPr kumimoji="1" lang="ja-JP" altLang="en-US" sz="1300">
              <a:latin typeface="ＭＳ Ｐゴシック"/>
            </a:rPr>
            <a:t>％と比較すると</a:t>
          </a:r>
          <a:r>
            <a:rPr kumimoji="1" lang="en-US" altLang="ja-JP" sz="1300">
              <a:latin typeface="ＭＳ Ｐゴシック"/>
            </a:rPr>
            <a:t>0.4</a:t>
          </a:r>
          <a:r>
            <a:rPr kumimoji="1" lang="ja-JP" altLang="en-US" sz="1300">
              <a:latin typeface="ＭＳ Ｐゴシック"/>
            </a:rPr>
            <a:t>ポイント減少し、類似団体平均の</a:t>
          </a:r>
          <a:r>
            <a:rPr kumimoji="1" lang="en-US" altLang="ja-JP" sz="1300">
              <a:latin typeface="ＭＳ Ｐゴシック"/>
            </a:rPr>
            <a:t>118.</a:t>
          </a:r>
          <a:r>
            <a:rPr kumimoji="1" lang="ja-JP" altLang="en-US" sz="1300">
              <a:latin typeface="ＭＳ Ｐゴシック"/>
            </a:rPr>
            <a:t>％と比較すると</a:t>
          </a:r>
          <a:r>
            <a:rPr kumimoji="1" lang="en-US" altLang="ja-JP" sz="1300">
              <a:latin typeface="ＭＳ Ｐゴシック"/>
            </a:rPr>
            <a:t>2.9</a:t>
          </a:r>
          <a:r>
            <a:rPr kumimoji="1" lang="ja-JP" altLang="en-US" sz="1300">
              <a:latin typeface="ＭＳ Ｐゴシック"/>
            </a:rPr>
            <a:t>ポイント上回っている。</a:t>
          </a:r>
        </a:p>
        <a:p>
          <a:r>
            <a:rPr kumimoji="1" lang="ja-JP" altLang="en-US" sz="1300">
              <a:latin typeface="ＭＳ Ｐゴシック"/>
            </a:rPr>
            <a:t>　保険事業特別会計の繰出金は増加傾向にある。</a:t>
          </a:r>
        </a:p>
        <a:p>
          <a:r>
            <a:rPr kumimoji="1" lang="ja-JP" altLang="en-US" sz="1300">
              <a:latin typeface="ＭＳ Ｐゴシック"/>
            </a:rPr>
            <a:t>　簡易水道事業及び下水道事業などの公営企業会計への繰出金については、引き続き適正化に努め、独立採算の原則に基づき料金見直し等による健全化を目指す。</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85090</xdr:rowOff>
    </xdr:from>
    <xdr:to>
      <xdr:col>24</xdr:col>
      <xdr:colOff>31750</xdr:colOff>
      <xdr:row>59</xdr:row>
      <xdr:rowOff>115570</xdr:rowOff>
    </xdr:to>
    <xdr:cxnSp macro="">
      <xdr:nvCxnSpPr>
        <xdr:cNvPr id="246" name="直線コネクタ 245"/>
        <xdr:cNvCxnSpPr/>
      </xdr:nvCxnSpPr>
      <xdr:spPr>
        <a:xfrm flipV="1">
          <a:off x="15671800" y="102006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1287</xdr:rowOff>
    </xdr:from>
    <xdr:ext cx="762000" cy="259045"/>
    <xdr:sp macro="" textlink="">
      <xdr:nvSpPr>
        <xdr:cNvPr id="247" name="その他平均値テキスト"/>
        <xdr:cNvSpPr txBox="1"/>
      </xdr:nvSpPr>
      <xdr:spPr>
        <a:xfrm>
          <a:off x="16598900" y="977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31750</xdr:rowOff>
    </xdr:from>
    <xdr:to>
      <xdr:col>22</xdr:col>
      <xdr:colOff>565150</xdr:colOff>
      <xdr:row>59</xdr:row>
      <xdr:rowOff>115570</xdr:rowOff>
    </xdr:to>
    <xdr:cxnSp macro="">
      <xdr:nvCxnSpPr>
        <xdr:cNvPr id="249" name="直線コネクタ 248"/>
        <xdr:cNvCxnSpPr/>
      </xdr:nvCxnSpPr>
      <xdr:spPr>
        <a:xfrm>
          <a:off x="14782800" y="101473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134637</xdr:rowOff>
    </xdr:from>
    <xdr:ext cx="736600" cy="259045"/>
    <xdr:sp macro="" textlink="">
      <xdr:nvSpPr>
        <xdr:cNvPr id="251" name="テキスト ボックス 250"/>
        <xdr:cNvSpPr txBox="1"/>
      </xdr:nvSpPr>
      <xdr:spPr>
        <a:xfrm>
          <a:off x="15290800" y="973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24130</xdr:rowOff>
    </xdr:from>
    <xdr:to>
      <xdr:col>21</xdr:col>
      <xdr:colOff>361950</xdr:colOff>
      <xdr:row>59</xdr:row>
      <xdr:rowOff>31750</xdr:rowOff>
    </xdr:to>
    <xdr:cxnSp macro="">
      <xdr:nvCxnSpPr>
        <xdr:cNvPr id="252" name="直線コネクタ 251"/>
        <xdr:cNvCxnSpPr/>
      </xdr:nvCxnSpPr>
      <xdr:spPr>
        <a:xfrm>
          <a:off x="13893800" y="10139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104157</xdr:rowOff>
    </xdr:from>
    <xdr:ext cx="762000" cy="259045"/>
    <xdr:sp macro="" textlink="">
      <xdr:nvSpPr>
        <xdr:cNvPr id="254" name="テキスト ボックス 253"/>
        <xdr:cNvSpPr txBox="1"/>
      </xdr:nvSpPr>
      <xdr:spPr>
        <a:xfrm>
          <a:off x="144018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66040</xdr:rowOff>
    </xdr:from>
    <xdr:to>
      <xdr:col>20</xdr:col>
      <xdr:colOff>158750</xdr:colOff>
      <xdr:row>59</xdr:row>
      <xdr:rowOff>24130</xdr:rowOff>
    </xdr:to>
    <xdr:cxnSp macro="">
      <xdr:nvCxnSpPr>
        <xdr:cNvPr id="255" name="直線コネクタ 254"/>
        <xdr:cNvCxnSpPr/>
      </xdr:nvCxnSpPr>
      <xdr:spPr>
        <a:xfrm>
          <a:off x="13004800" y="100101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81297</xdr:rowOff>
    </xdr:from>
    <xdr:ext cx="762000" cy="259045"/>
    <xdr:sp macro="" textlink="">
      <xdr:nvSpPr>
        <xdr:cNvPr id="257" name="テキスト ボックス 256"/>
        <xdr:cNvSpPr txBox="1"/>
      </xdr:nvSpPr>
      <xdr:spPr>
        <a:xfrm>
          <a:off x="13512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73677</xdr:rowOff>
    </xdr:from>
    <xdr:ext cx="762000" cy="259045"/>
    <xdr:sp macro="" textlink="">
      <xdr:nvSpPr>
        <xdr:cNvPr id="259" name="テキスト ボックス 258"/>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34290</xdr:rowOff>
    </xdr:from>
    <xdr:to>
      <xdr:col>24</xdr:col>
      <xdr:colOff>82550</xdr:colOff>
      <xdr:row>59</xdr:row>
      <xdr:rowOff>135890</xdr:rowOff>
    </xdr:to>
    <xdr:sp macro="" textlink="">
      <xdr:nvSpPr>
        <xdr:cNvPr id="265" name="円/楕円 264"/>
        <xdr:cNvSpPr/>
      </xdr:nvSpPr>
      <xdr:spPr>
        <a:xfrm>
          <a:off x="164592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6367</xdr:rowOff>
    </xdr:from>
    <xdr:ext cx="762000" cy="259045"/>
    <xdr:sp macro="" textlink="">
      <xdr:nvSpPr>
        <xdr:cNvPr id="266" name="その他該当値テキスト"/>
        <xdr:cNvSpPr txBox="1"/>
      </xdr:nvSpPr>
      <xdr:spPr>
        <a:xfrm>
          <a:off x="165989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64770</xdr:rowOff>
    </xdr:from>
    <xdr:to>
      <xdr:col>22</xdr:col>
      <xdr:colOff>615950</xdr:colOff>
      <xdr:row>59</xdr:row>
      <xdr:rowOff>166370</xdr:rowOff>
    </xdr:to>
    <xdr:sp macro="" textlink="">
      <xdr:nvSpPr>
        <xdr:cNvPr id="267" name="円/楕円 266"/>
        <xdr:cNvSpPr/>
      </xdr:nvSpPr>
      <xdr:spPr>
        <a:xfrm>
          <a:off x="15621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151147</xdr:rowOff>
    </xdr:from>
    <xdr:ext cx="736600" cy="259045"/>
    <xdr:sp macro="" textlink="">
      <xdr:nvSpPr>
        <xdr:cNvPr id="268" name="テキスト ボックス 267"/>
        <xdr:cNvSpPr txBox="1"/>
      </xdr:nvSpPr>
      <xdr:spPr>
        <a:xfrm>
          <a:off x="15290800" y="1026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152400</xdr:rowOff>
    </xdr:from>
    <xdr:to>
      <xdr:col>21</xdr:col>
      <xdr:colOff>412750</xdr:colOff>
      <xdr:row>59</xdr:row>
      <xdr:rowOff>82550</xdr:rowOff>
    </xdr:to>
    <xdr:sp macro="" textlink="">
      <xdr:nvSpPr>
        <xdr:cNvPr id="269" name="円/楕円 268"/>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67327</xdr:rowOff>
    </xdr:from>
    <xdr:ext cx="762000" cy="259045"/>
    <xdr:sp macro="" textlink="">
      <xdr:nvSpPr>
        <xdr:cNvPr id="270" name="テキスト ボックス 269"/>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144780</xdr:rowOff>
    </xdr:from>
    <xdr:to>
      <xdr:col>20</xdr:col>
      <xdr:colOff>209550</xdr:colOff>
      <xdr:row>59</xdr:row>
      <xdr:rowOff>74930</xdr:rowOff>
    </xdr:to>
    <xdr:sp macro="" textlink="">
      <xdr:nvSpPr>
        <xdr:cNvPr id="271" name="円/楕円 270"/>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59707</xdr:rowOff>
    </xdr:from>
    <xdr:ext cx="762000" cy="259045"/>
    <xdr:sp macro="" textlink="">
      <xdr:nvSpPr>
        <xdr:cNvPr id="272" name="テキスト ボックス 271"/>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15240</xdr:rowOff>
    </xdr:from>
    <xdr:to>
      <xdr:col>19</xdr:col>
      <xdr:colOff>6350</xdr:colOff>
      <xdr:row>58</xdr:row>
      <xdr:rowOff>116840</xdr:rowOff>
    </xdr:to>
    <xdr:sp macro="" textlink="">
      <xdr:nvSpPr>
        <xdr:cNvPr id="273" name="円/楕円 272"/>
        <xdr:cNvSpPr/>
      </xdr:nvSpPr>
      <xdr:spPr>
        <a:xfrm>
          <a:off x="12954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101617</xdr:rowOff>
    </xdr:from>
    <xdr:ext cx="762000" cy="259045"/>
    <xdr:sp macro="" textlink="">
      <xdr:nvSpPr>
        <xdr:cNvPr id="274" name="テキスト ボックス 273"/>
        <xdr:cNvSpPr txBox="1"/>
      </xdr:nvSpPr>
      <xdr:spPr>
        <a:xfrm>
          <a:off x="12623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前年度の</a:t>
          </a:r>
          <a:r>
            <a:rPr kumimoji="1" lang="en-US" altLang="ja-JP" sz="1300">
              <a:latin typeface="ＭＳ Ｐゴシック"/>
            </a:rPr>
            <a:t>9.3</a:t>
          </a:r>
          <a:r>
            <a:rPr kumimoji="1" lang="ja-JP" altLang="en-US" sz="1300">
              <a:latin typeface="ＭＳ Ｐゴシック"/>
            </a:rPr>
            <a:t>％と比較すると</a:t>
          </a:r>
          <a:r>
            <a:rPr kumimoji="1" lang="en-US" altLang="ja-JP" sz="1300">
              <a:latin typeface="ＭＳ Ｐゴシック"/>
            </a:rPr>
            <a:t>0.1</a:t>
          </a:r>
          <a:r>
            <a:rPr kumimoji="1" lang="ja-JP" altLang="en-US" sz="1300">
              <a:latin typeface="ＭＳ Ｐゴシック"/>
            </a:rPr>
            <a:t>ポイント減少した。</a:t>
          </a:r>
        </a:p>
        <a:p>
          <a:r>
            <a:rPr kumimoji="1" lang="ja-JP" altLang="en-US" sz="1300">
              <a:latin typeface="ＭＳ Ｐゴシック"/>
            </a:rPr>
            <a:t>　集中改革プランによる事務事業の見直しなどによる削減効果が表れていることから、類似団体平均の</a:t>
          </a:r>
          <a:r>
            <a:rPr kumimoji="1" lang="en-US" altLang="ja-JP" sz="1300">
              <a:latin typeface="ＭＳ Ｐゴシック"/>
            </a:rPr>
            <a:t>13.3</a:t>
          </a:r>
          <a:r>
            <a:rPr kumimoji="1" lang="ja-JP" altLang="en-US" sz="1300">
              <a:latin typeface="ＭＳ Ｐゴシック"/>
            </a:rPr>
            <a:t>％を大きく下回っている（△</a:t>
          </a:r>
          <a:r>
            <a:rPr kumimoji="1" lang="en-US" altLang="ja-JP" sz="1300">
              <a:latin typeface="ＭＳ Ｐゴシック"/>
            </a:rPr>
            <a:t>4.1</a:t>
          </a:r>
          <a:r>
            <a:rPr kumimoji="1" lang="ja-JP" altLang="en-US" sz="1300">
              <a:latin typeface="ＭＳ Ｐゴシック"/>
            </a:rPr>
            <a:t>％）。</a:t>
          </a:r>
          <a:endParaRPr kumimoji="1" lang="en-US" altLang="ja-JP" sz="1300">
            <a:latin typeface="ＭＳ Ｐゴシック"/>
          </a:endParaRPr>
        </a:p>
        <a:p>
          <a:r>
            <a:rPr kumimoji="1" lang="ja-JP" altLang="en-US" sz="1300">
              <a:latin typeface="ＭＳ Ｐゴシック"/>
            </a:rPr>
            <a:t>　今後も引続き事務事業の精査を行い、見直しや廃止の検討を行うとともに、一部事務組合等の健全化に努める。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25763</xdr:rowOff>
    </xdr:from>
    <xdr:to>
      <xdr:col>24</xdr:col>
      <xdr:colOff>31750</xdr:colOff>
      <xdr:row>36</xdr:row>
      <xdr:rowOff>32294</xdr:rowOff>
    </xdr:to>
    <xdr:cxnSp macro="">
      <xdr:nvCxnSpPr>
        <xdr:cNvPr id="308" name="直線コネクタ 307"/>
        <xdr:cNvCxnSpPr/>
      </xdr:nvCxnSpPr>
      <xdr:spPr>
        <a:xfrm flipV="1">
          <a:off x="15671800" y="619796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43378</xdr:rowOff>
    </xdr:from>
    <xdr:ext cx="762000" cy="259045"/>
    <xdr:sp macro="" textlink="">
      <xdr:nvSpPr>
        <xdr:cNvPr id="309" name="補助費等平均値テキスト"/>
        <xdr:cNvSpPr txBox="1"/>
      </xdr:nvSpPr>
      <xdr:spPr>
        <a:xfrm>
          <a:off x="16598900" y="6387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32294</xdr:rowOff>
    </xdr:from>
    <xdr:to>
      <xdr:col>22</xdr:col>
      <xdr:colOff>565150</xdr:colOff>
      <xdr:row>36</xdr:row>
      <xdr:rowOff>51889</xdr:rowOff>
    </xdr:to>
    <xdr:cxnSp macro="">
      <xdr:nvCxnSpPr>
        <xdr:cNvPr id="311" name="直線コネクタ 310"/>
        <xdr:cNvCxnSpPr/>
      </xdr:nvCxnSpPr>
      <xdr:spPr>
        <a:xfrm flipV="1">
          <a:off x="14782800" y="620449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111958</xdr:rowOff>
    </xdr:from>
    <xdr:ext cx="736600" cy="259045"/>
    <xdr:sp macro="" textlink="">
      <xdr:nvSpPr>
        <xdr:cNvPr id="313" name="テキスト ボックス 312"/>
        <xdr:cNvSpPr txBox="1"/>
      </xdr:nvSpPr>
      <xdr:spPr>
        <a:xfrm>
          <a:off x="15290800" y="6455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25763</xdr:rowOff>
    </xdr:from>
    <xdr:to>
      <xdr:col>21</xdr:col>
      <xdr:colOff>361950</xdr:colOff>
      <xdr:row>36</xdr:row>
      <xdr:rowOff>51889</xdr:rowOff>
    </xdr:to>
    <xdr:cxnSp macro="">
      <xdr:nvCxnSpPr>
        <xdr:cNvPr id="314" name="直線コネクタ 313"/>
        <xdr:cNvCxnSpPr/>
      </xdr:nvCxnSpPr>
      <xdr:spPr>
        <a:xfrm>
          <a:off x="13893800" y="619796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16" name="テキスト ボックス 315"/>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171087</xdr:rowOff>
    </xdr:from>
    <xdr:to>
      <xdr:col>20</xdr:col>
      <xdr:colOff>158750</xdr:colOff>
      <xdr:row>36</xdr:row>
      <xdr:rowOff>25763</xdr:rowOff>
    </xdr:to>
    <xdr:cxnSp macro="">
      <xdr:nvCxnSpPr>
        <xdr:cNvPr id="317" name="直線コネクタ 316"/>
        <xdr:cNvCxnSpPr/>
      </xdr:nvCxnSpPr>
      <xdr:spPr>
        <a:xfrm>
          <a:off x="13004800" y="61718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92364</xdr:rowOff>
    </xdr:from>
    <xdr:ext cx="762000" cy="259045"/>
    <xdr:sp macro="" textlink="">
      <xdr:nvSpPr>
        <xdr:cNvPr id="319" name="テキスト ボックス 318"/>
        <xdr:cNvSpPr txBox="1"/>
      </xdr:nvSpPr>
      <xdr:spPr>
        <a:xfrm>
          <a:off x="13512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125021</xdr:rowOff>
    </xdr:from>
    <xdr:ext cx="762000" cy="259045"/>
    <xdr:sp macro="" textlink="">
      <xdr:nvSpPr>
        <xdr:cNvPr id="321" name="テキスト ボックス 320"/>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146413</xdr:rowOff>
    </xdr:from>
    <xdr:to>
      <xdr:col>24</xdr:col>
      <xdr:colOff>82550</xdr:colOff>
      <xdr:row>36</xdr:row>
      <xdr:rowOff>76563</xdr:rowOff>
    </xdr:to>
    <xdr:sp macro="" textlink="">
      <xdr:nvSpPr>
        <xdr:cNvPr id="327" name="円/楕円 326"/>
        <xdr:cNvSpPr/>
      </xdr:nvSpPr>
      <xdr:spPr>
        <a:xfrm>
          <a:off x="164592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162940</xdr:rowOff>
    </xdr:from>
    <xdr:ext cx="762000" cy="259045"/>
    <xdr:sp macro="" textlink="">
      <xdr:nvSpPr>
        <xdr:cNvPr id="328" name="補助費等該当値テキスト"/>
        <xdr:cNvSpPr txBox="1"/>
      </xdr:nvSpPr>
      <xdr:spPr>
        <a:xfrm>
          <a:off x="16598900" y="59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152944</xdr:rowOff>
    </xdr:from>
    <xdr:to>
      <xdr:col>22</xdr:col>
      <xdr:colOff>615950</xdr:colOff>
      <xdr:row>36</xdr:row>
      <xdr:rowOff>83094</xdr:rowOff>
    </xdr:to>
    <xdr:sp macro="" textlink="">
      <xdr:nvSpPr>
        <xdr:cNvPr id="329" name="円/楕円 328"/>
        <xdr:cNvSpPr/>
      </xdr:nvSpPr>
      <xdr:spPr>
        <a:xfrm>
          <a:off x="15621000" y="615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93271</xdr:rowOff>
    </xdr:from>
    <xdr:ext cx="736600" cy="259045"/>
    <xdr:sp macro="" textlink="">
      <xdr:nvSpPr>
        <xdr:cNvPr id="330" name="テキスト ボックス 329"/>
        <xdr:cNvSpPr txBox="1"/>
      </xdr:nvSpPr>
      <xdr:spPr>
        <a:xfrm>
          <a:off x="15290800" y="5922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1089</xdr:rowOff>
    </xdr:from>
    <xdr:to>
      <xdr:col>21</xdr:col>
      <xdr:colOff>412750</xdr:colOff>
      <xdr:row>36</xdr:row>
      <xdr:rowOff>102689</xdr:rowOff>
    </xdr:to>
    <xdr:sp macro="" textlink="">
      <xdr:nvSpPr>
        <xdr:cNvPr id="331" name="円/楕円 330"/>
        <xdr:cNvSpPr/>
      </xdr:nvSpPr>
      <xdr:spPr>
        <a:xfrm>
          <a:off x="147320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112866</xdr:rowOff>
    </xdr:from>
    <xdr:ext cx="762000" cy="259045"/>
    <xdr:sp macro="" textlink="">
      <xdr:nvSpPr>
        <xdr:cNvPr id="332" name="テキスト ボックス 331"/>
        <xdr:cNvSpPr txBox="1"/>
      </xdr:nvSpPr>
      <xdr:spPr>
        <a:xfrm>
          <a:off x="14401800" y="594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146413</xdr:rowOff>
    </xdr:from>
    <xdr:to>
      <xdr:col>20</xdr:col>
      <xdr:colOff>209550</xdr:colOff>
      <xdr:row>36</xdr:row>
      <xdr:rowOff>76563</xdr:rowOff>
    </xdr:to>
    <xdr:sp macro="" textlink="">
      <xdr:nvSpPr>
        <xdr:cNvPr id="333" name="円/楕円 332"/>
        <xdr:cNvSpPr/>
      </xdr:nvSpPr>
      <xdr:spPr>
        <a:xfrm>
          <a:off x="138430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86740</xdr:rowOff>
    </xdr:from>
    <xdr:ext cx="762000" cy="259045"/>
    <xdr:sp macro="" textlink="">
      <xdr:nvSpPr>
        <xdr:cNvPr id="334" name="テキスト ボックス 333"/>
        <xdr:cNvSpPr txBox="1"/>
      </xdr:nvSpPr>
      <xdr:spPr>
        <a:xfrm>
          <a:off x="13512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120287</xdr:rowOff>
    </xdr:from>
    <xdr:to>
      <xdr:col>19</xdr:col>
      <xdr:colOff>6350</xdr:colOff>
      <xdr:row>36</xdr:row>
      <xdr:rowOff>50437</xdr:rowOff>
    </xdr:to>
    <xdr:sp macro="" textlink="">
      <xdr:nvSpPr>
        <xdr:cNvPr id="335" name="円/楕円 334"/>
        <xdr:cNvSpPr/>
      </xdr:nvSpPr>
      <xdr:spPr>
        <a:xfrm>
          <a:off x="129540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60614</xdr:rowOff>
    </xdr:from>
    <xdr:ext cx="762000" cy="259045"/>
    <xdr:sp macro="" textlink="">
      <xdr:nvSpPr>
        <xdr:cNvPr id="336" name="テキスト ボックス 335"/>
        <xdr:cNvSpPr txBox="1"/>
      </xdr:nvSpPr>
      <xdr:spPr>
        <a:xfrm>
          <a:off x="12623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公債費のピークである</a:t>
          </a:r>
          <a:r>
            <a:rPr kumimoji="1" lang="en-US" altLang="ja-JP" sz="1300">
              <a:latin typeface="ＭＳ Ｐゴシック"/>
            </a:rPr>
            <a:t>H18</a:t>
          </a:r>
          <a:r>
            <a:rPr kumimoji="1" lang="ja-JP" altLang="en-US" sz="1300">
              <a:latin typeface="ＭＳ Ｐゴシック"/>
            </a:rPr>
            <a:t>年度からは比率が</a:t>
          </a:r>
          <a:r>
            <a:rPr kumimoji="1" lang="en-US" altLang="ja-JP" sz="1300">
              <a:latin typeface="ＭＳ Ｐゴシック"/>
            </a:rPr>
            <a:t>23.6</a:t>
          </a:r>
          <a:r>
            <a:rPr kumimoji="1" lang="ja-JP" altLang="en-US" sz="1300">
              <a:latin typeface="ＭＳ Ｐゴシック"/>
            </a:rPr>
            <a:t>％減少したが、依然普通建設事業費に係る地方債の元利償還金が大きい。</a:t>
          </a:r>
        </a:p>
        <a:p>
          <a:r>
            <a:rPr kumimoji="1" lang="ja-JP" altLang="en-US" sz="1300">
              <a:latin typeface="ＭＳ Ｐゴシック"/>
            </a:rPr>
            <a:t>　今後も新規発行債の抑制に努めながら、繰上償還についても検討を行う。</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165863</xdr:rowOff>
    </xdr:from>
    <xdr:to>
      <xdr:col>7</xdr:col>
      <xdr:colOff>15875</xdr:colOff>
      <xdr:row>78</xdr:row>
      <xdr:rowOff>159004</xdr:rowOff>
    </xdr:to>
    <xdr:cxnSp macro="">
      <xdr:nvCxnSpPr>
        <xdr:cNvPr id="366" name="直線コネクタ 365"/>
        <xdr:cNvCxnSpPr/>
      </xdr:nvCxnSpPr>
      <xdr:spPr>
        <a:xfrm flipV="1">
          <a:off x="3987800" y="13367513"/>
          <a:ext cx="8382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7" name="公債費平均値テキスト"/>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159004</xdr:rowOff>
    </xdr:from>
    <xdr:to>
      <xdr:col>5</xdr:col>
      <xdr:colOff>549275</xdr:colOff>
      <xdr:row>78</xdr:row>
      <xdr:rowOff>163576</xdr:rowOff>
    </xdr:to>
    <xdr:cxnSp macro="">
      <xdr:nvCxnSpPr>
        <xdr:cNvPr id="369" name="直線コネクタ 368"/>
        <xdr:cNvCxnSpPr/>
      </xdr:nvCxnSpPr>
      <xdr:spPr>
        <a:xfrm flipV="1">
          <a:off x="3098800" y="135321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137685</xdr:rowOff>
    </xdr:from>
    <xdr:ext cx="736600" cy="259045"/>
    <xdr:sp macro="" textlink="">
      <xdr:nvSpPr>
        <xdr:cNvPr id="371" name="テキスト ボックス 370"/>
        <xdr:cNvSpPr txBox="1"/>
      </xdr:nvSpPr>
      <xdr:spPr>
        <a:xfrm>
          <a:off x="3606800" y="1316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163576</xdr:rowOff>
    </xdr:from>
    <xdr:to>
      <xdr:col>4</xdr:col>
      <xdr:colOff>346075</xdr:colOff>
      <xdr:row>78</xdr:row>
      <xdr:rowOff>168148</xdr:rowOff>
    </xdr:to>
    <xdr:cxnSp macro="">
      <xdr:nvCxnSpPr>
        <xdr:cNvPr id="372" name="直線コネクタ 371"/>
        <xdr:cNvCxnSpPr/>
      </xdr:nvCxnSpPr>
      <xdr:spPr>
        <a:xfrm flipV="1">
          <a:off x="2209800" y="135366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74" name="テキスト ボックス 373"/>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168148</xdr:rowOff>
    </xdr:from>
    <xdr:to>
      <xdr:col>3</xdr:col>
      <xdr:colOff>142875</xdr:colOff>
      <xdr:row>80</xdr:row>
      <xdr:rowOff>85852</xdr:rowOff>
    </xdr:to>
    <xdr:cxnSp macro="">
      <xdr:nvCxnSpPr>
        <xdr:cNvPr id="375" name="直線コネクタ 374"/>
        <xdr:cNvCxnSpPr/>
      </xdr:nvCxnSpPr>
      <xdr:spPr>
        <a:xfrm flipV="1">
          <a:off x="1320800" y="13541248"/>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146829</xdr:rowOff>
    </xdr:from>
    <xdr:ext cx="762000" cy="259045"/>
    <xdr:sp macro="" textlink="">
      <xdr:nvSpPr>
        <xdr:cNvPr id="377" name="テキスト ボックス 376"/>
        <xdr:cNvSpPr txBox="1"/>
      </xdr:nvSpPr>
      <xdr:spPr>
        <a:xfrm>
          <a:off x="1828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34814</xdr:rowOff>
    </xdr:from>
    <xdr:ext cx="762000" cy="259045"/>
    <xdr:sp macro="" textlink="">
      <xdr:nvSpPr>
        <xdr:cNvPr id="379" name="テキスト ボックス 378"/>
        <xdr:cNvSpPr txBox="1"/>
      </xdr:nvSpPr>
      <xdr:spPr>
        <a:xfrm>
          <a:off x="939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115063</xdr:rowOff>
    </xdr:from>
    <xdr:to>
      <xdr:col>7</xdr:col>
      <xdr:colOff>66675</xdr:colOff>
      <xdr:row>78</xdr:row>
      <xdr:rowOff>45213</xdr:rowOff>
    </xdr:to>
    <xdr:sp macro="" textlink="">
      <xdr:nvSpPr>
        <xdr:cNvPr id="385" name="円/楕円 384"/>
        <xdr:cNvSpPr/>
      </xdr:nvSpPr>
      <xdr:spPr>
        <a:xfrm>
          <a:off x="4775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131590</xdr:rowOff>
    </xdr:from>
    <xdr:ext cx="762000" cy="259045"/>
    <xdr:sp macro="" textlink="">
      <xdr:nvSpPr>
        <xdr:cNvPr id="386" name="公債費該当値テキスト"/>
        <xdr:cNvSpPr txBox="1"/>
      </xdr:nvSpPr>
      <xdr:spPr>
        <a:xfrm>
          <a:off x="4914900" y="1316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108204</xdr:rowOff>
    </xdr:from>
    <xdr:to>
      <xdr:col>5</xdr:col>
      <xdr:colOff>600075</xdr:colOff>
      <xdr:row>79</xdr:row>
      <xdr:rowOff>38354</xdr:rowOff>
    </xdr:to>
    <xdr:sp macro="" textlink="">
      <xdr:nvSpPr>
        <xdr:cNvPr id="387" name="円/楕円 386"/>
        <xdr:cNvSpPr/>
      </xdr:nvSpPr>
      <xdr:spPr>
        <a:xfrm>
          <a:off x="3937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23131</xdr:rowOff>
    </xdr:from>
    <xdr:ext cx="736600" cy="259045"/>
    <xdr:sp macro="" textlink="">
      <xdr:nvSpPr>
        <xdr:cNvPr id="388" name="テキスト ボックス 387"/>
        <xdr:cNvSpPr txBox="1"/>
      </xdr:nvSpPr>
      <xdr:spPr>
        <a:xfrm>
          <a:off x="3606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112776</xdr:rowOff>
    </xdr:from>
    <xdr:to>
      <xdr:col>4</xdr:col>
      <xdr:colOff>396875</xdr:colOff>
      <xdr:row>79</xdr:row>
      <xdr:rowOff>42926</xdr:rowOff>
    </xdr:to>
    <xdr:sp macro="" textlink="">
      <xdr:nvSpPr>
        <xdr:cNvPr id="389" name="円/楕円 388"/>
        <xdr:cNvSpPr/>
      </xdr:nvSpPr>
      <xdr:spPr>
        <a:xfrm>
          <a:off x="3048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27703</xdr:rowOff>
    </xdr:from>
    <xdr:ext cx="762000" cy="259045"/>
    <xdr:sp macro="" textlink="">
      <xdr:nvSpPr>
        <xdr:cNvPr id="390" name="テキスト ボックス 389"/>
        <xdr:cNvSpPr txBox="1"/>
      </xdr:nvSpPr>
      <xdr:spPr>
        <a:xfrm>
          <a:off x="2717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117348</xdr:rowOff>
    </xdr:from>
    <xdr:to>
      <xdr:col>3</xdr:col>
      <xdr:colOff>193675</xdr:colOff>
      <xdr:row>79</xdr:row>
      <xdr:rowOff>47498</xdr:rowOff>
    </xdr:to>
    <xdr:sp macro="" textlink="">
      <xdr:nvSpPr>
        <xdr:cNvPr id="391" name="円/楕円 390"/>
        <xdr:cNvSpPr/>
      </xdr:nvSpPr>
      <xdr:spPr>
        <a:xfrm>
          <a:off x="2159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32275</xdr:rowOff>
    </xdr:from>
    <xdr:ext cx="762000" cy="259045"/>
    <xdr:sp macro="" textlink="">
      <xdr:nvSpPr>
        <xdr:cNvPr id="392" name="テキスト ボックス 391"/>
        <xdr:cNvSpPr txBox="1"/>
      </xdr:nvSpPr>
      <xdr:spPr>
        <a:xfrm>
          <a:off x="1828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35052</xdr:rowOff>
    </xdr:from>
    <xdr:to>
      <xdr:col>1</xdr:col>
      <xdr:colOff>676275</xdr:colOff>
      <xdr:row>80</xdr:row>
      <xdr:rowOff>136652</xdr:rowOff>
    </xdr:to>
    <xdr:sp macro="" textlink="">
      <xdr:nvSpPr>
        <xdr:cNvPr id="393" name="円/楕円 392"/>
        <xdr:cNvSpPr/>
      </xdr:nvSpPr>
      <xdr:spPr>
        <a:xfrm>
          <a:off x="1270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121429</xdr:rowOff>
    </xdr:from>
    <xdr:ext cx="762000" cy="259045"/>
    <xdr:sp macro="" textlink="">
      <xdr:nvSpPr>
        <xdr:cNvPr id="394" name="テキスト ボックス 393"/>
        <xdr:cNvSpPr txBox="1"/>
      </xdr:nvSpPr>
      <xdr:spPr>
        <a:xfrm>
          <a:off x="939800" y="1383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前年度の</a:t>
          </a:r>
          <a:r>
            <a:rPr kumimoji="1" lang="en-US" altLang="ja-JP" sz="1300">
              <a:latin typeface="ＭＳ Ｐゴシック"/>
            </a:rPr>
            <a:t>64.9</a:t>
          </a:r>
          <a:r>
            <a:rPr kumimoji="1" lang="ja-JP" altLang="en-US" sz="1300">
              <a:latin typeface="ＭＳ Ｐゴシック"/>
            </a:rPr>
            <a:t>％と比較すると</a:t>
          </a:r>
          <a:r>
            <a:rPr kumimoji="1" lang="en-US" altLang="ja-JP" sz="1300">
              <a:latin typeface="ＭＳ Ｐゴシック"/>
            </a:rPr>
            <a:t>2.5</a:t>
          </a:r>
          <a:r>
            <a:rPr kumimoji="1" lang="ja-JP" altLang="en-US" sz="1300">
              <a:latin typeface="ＭＳ Ｐゴシック"/>
            </a:rPr>
            <a:t>ポイント減少した。</a:t>
          </a:r>
        </a:p>
        <a:p>
          <a:r>
            <a:rPr kumimoji="1" lang="ja-JP" altLang="en-US" sz="1300">
              <a:latin typeface="ＭＳ Ｐゴシック"/>
            </a:rPr>
            <a:t>　特に、児童福祉費等の扶助費及び特別会計への繰出金は、年々増加傾向にあるため、第</a:t>
          </a:r>
          <a:r>
            <a:rPr kumimoji="1" lang="en-US" altLang="ja-JP" sz="1300">
              <a:latin typeface="ＭＳ Ｐゴシック"/>
            </a:rPr>
            <a:t>3</a:t>
          </a:r>
          <a:r>
            <a:rPr kumimoji="1" lang="ja-JP" altLang="en-US" sz="1300">
              <a:latin typeface="ＭＳ Ｐゴシック"/>
            </a:rPr>
            <a:t>次行財政改革プラン（</a:t>
          </a:r>
          <a:r>
            <a:rPr kumimoji="1" lang="en-US" altLang="ja-JP" sz="1300">
              <a:latin typeface="ＭＳ Ｐゴシック"/>
            </a:rPr>
            <a:t>H27</a:t>
          </a:r>
          <a:r>
            <a:rPr kumimoji="1" lang="ja-JP" altLang="en-US" sz="1300">
              <a:latin typeface="ＭＳ Ｐゴシック"/>
            </a:rPr>
            <a:t>～</a:t>
          </a:r>
          <a:r>
            <a:rPr kumimoji="1" lang="en-US" altLang="ja-JP" sz="1300">
              <a:latin typeface="ＭＳ Ｐゴシック"/>
            </a:rPr>
            <a:t>H31</a:t>
          </a:r>
          <a:r>
            <a:rPr kumimoji="1" lang="ja-JP" altLang="en-US" sz="1300">
              <a:latin typeface="ＭＳ Ｐゴシック"/>
            </a:rPr>
            <a:t>）に基づき、全庁的な事務事業の見直しによる歳出削減に取り組む。</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123190</xdr:rowOff>
    </xdr:from>
    <xdr:to>
      <xdr:col>24</xdr:col>
      <xdr:colOff>31750</xdr:colOff>
      <xdr:row>76</xdr:row>
      <xdr:rowOff>46989</xdr:rowOff>
    </xdr:to>
    <xdr:cxnSp macro="">
      <xdr:nvCxnSpPr>
        <xdr:cNvPr id="427" name="直線コネクタ 426"/>
        <xdr:cNvCxnSpPr/>
      </xdr:nvCxnSpPr>
      <xdr:spPr>
        <a:xfrm flipV="1">
          <a:off x="15671800" y="12981940"/>
          <a:ext cx="838200" cy="9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113047</xdr:rowOff>
    </xdr:from>
    <xdr:ext cx="762000" cy="259045"/>
    <xdr:sp macro="" textlink="">
      <xdr:nvSpPr>
        <xdr:cNvPr id="428" name="公債費以外平均値テキスト"/>
        <xdr:cNvSpPr txBox="1"/>
      </xdr:nvSpPr>
      <xdr:spPr>
        <a:xfrm>
          <a:off x="16598900" y="12971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69850</xdr:rowOff>
    </xdr:from>
    <xdr:to>
      <xdr:col>22</xdr:col>
      <xdr:colOff>565150</xdr:colOff>
      <xdr:row>76</xdr:row>
      <xdr:rowOff>46989</xdr:rowOff>
    </xdr:to>
    <xdr:cxnSp macro="">
      <xdr:nvCxnSpPr>
        <xdr:cNvPr id="430" name="直線コネクタ 429"/>
        <xdr:cNvCxnSpPr/>
      </xdr:nvCxnSpPr>
      <xdr:spPr>
        <a:xfrm>
          <a:off x="14782800" y="12928600"/>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32" name="テキスト ボックス 431"/>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39370</xdr:rowOff>
    </xdr:from>
    <xdr:to>
      <xdr:col>21</xdr:col>
      <xdr:colOff>361950</xdr:colOff>
      <xdr:row>75</xdr:row>
      <xdr:rowOff>69850</xdr:rowOff>
    </xdr:to>
    <xdr:cxnSp macro="">
      <xdr:nvCxnSpPr>
        <xdr:cNvPr id="433" name="直線コネクタ 432"/>
        <xdr:cNvCxnSpPr/>
      </xdr:nvCxnSpPr>
      <xdr:spPr>
        <a:xfrm>
          <a:off x="13893800" y="12898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154957</xdr:rowOff>
    </xdr:from>
    <xdr:ext cx="762000" cy="259045"/>
    <xdr:sp macro="" textlink="">
      <xdr:nvSpPr>
        <xdr:cNvPr id="435" name="テキスト ボックス 434"/>
        <xdr:cNvSpPr txBox="1"/>
      </xdr:nvSpPr>
      <xdr:spPr>
        <a:xfrm>
          <a:off x="14401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73660</xdr:rowOff>
    </xdr:from>
    <xdr:to>
      <xdr:col>20</xdr:col>
      <xdr:colOff>158750</xdr:colOff>
      <xdr:row>75</xdr:row>
      <xdr:rowOff>39370</xdr:rowOff>
    </xdr:to>
    <xdr:cxnSp macro="">
      <xdr:nvCxnSpPr>
        <xdr:cNvPr id="436" name="直線コネクタ 435"/>
        <xdr:cNvCxnSpPr/>
      </xdr:nvCxnSpPr>
      <xdr:spPr>
        <a:xfrm>
          <a:off x="13004800" y="127609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38" name="テキスト ボックス 437"/>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2557</xdr:rowOff>
    </xdr:from>
    <xdr:ext cx="762000" cy="259045"/>
    <xdr:sp macro="" textlink="">
      <xdr:nvSpPr>
        <xdr:cNvPr id="440" name="テキスト ボックス 439"/>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72390</xdr:rowOff>
    </xdr:from>
    <xdr:to>
      <xdr:col>24</xdr:col>
      <xdr:colOff>82550</xdr:colOff>
      <xdr:row>76</xdr:row>
      <xdr:rowOff>2539</xdr:rowOff>
    </xdr:to>
    <xdr:sp macro="" textlink="">
      <xdr:nvSpPr>
        <xdr:cNvPr id="446" name="円/楕円 445"/>
        <xdr:cNvSpPr/>
      </xdr:nvSpPr>
      <xdr:spPr>
        <a:xfrm>
          <a:off x="16459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88917</xdr:rowOff>
    </xdr:from>
    <xdr:ext cx="762000" cy="259045"/>
    <xdr:sp macro="" textlink="">
      <xdr:nvSpPr>
        <xdr:cNvPr id="447" name="公債費以外該当値テキスト"/>
        <xdr:cNvSpPr txBox="1"/>
      </xdr:nvSpPr>
      <xdr:spPr>
        <a:xfrm>
          <a:off x="16598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167639</xdr:rowOff>
    </xdr:from>
    <xdr:to>
      <xdr:col>22</xdr:col>
      <xdr:colOff>615950</xdr:colOff>
      <xdr:row>76</xdr:row>
      <xdr:rowOff>97789</xdr:rowOff>
    </xdr:to>
    <xdr:sp macro="" textlink="">
      <xdr:nvSpPr>
        <xdr:cNvPr id="448" name="円/楕円 447"/>
        <xdr:cNvSpPr/>
      </xdr:nvSpPr>
      <xdr:spPr>
        <a:xfrm>
          <a:off x="15621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82566</xdr:rowOff>
    </xdr:from>
    <xdr:ext cx="736600" cy="259045"/>
    <xdr:sp macro="" textlink="">
      <xdr:nvSpPr>
        <xdr:cNvPr id="449" name="テキスト ボックス 448"/>
        <xdr:cNvSpPr txBox="1"/>
      </xdr:nvSpPr>
      <xdr:spPr>
        <a:xfrm>
          <a:off x="15290800" y="13112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19050</xdr:rowOff>
    </xdr:from>
    <xdr:to>
      <xdr:col>21</xdr:col>
      <xdr:colOff>412750</xdr:colOff>
      <xdr:row>75</xdr:row>
      <xdr:rowOff>120650</xdr:rowOff>
    </xdr:to>
    <xdr:sp macro="" textlink="">
      <xdr:nvSpPr>
        <xdr:cNvPr id="450" name="円/楕円 449"/>
        <xdr:cNvSpPr/>
      </xdr:nvSpPr>
      <xdr:spPr>
        <a:xfrm>
          <a:off x="14732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130827</xdr:rowOff>
    </xdr:from>
    <xdr:ext cx="762000" cy="259045"/>
    <xdr:sp macro="" textlink="">
      <xdr:nvSpPr>
        <xdr:cNvPr id="451" name="テキスト ボックス 450"/>
        <xdr:cNvSpPr txBox="1"/>
      </xdr:nvSpPr>
      <xdr:spPr>
        <a:xfrm>
          <a:off x="14401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160020</xdr:rowOff>
    </xdr:from>
    <xdr:to>
      <xdr:col>20</xdr:col>
      <xdr:colOff>209550</xdr:colOff>
      <xdr:row>75</xdr:row>
      <xdr:rowOff>90170</xdr:rowOff>
    </xdr:to>
    <xdr:sp macro="" textlink="">
      <xdr:nvSpPr>
        <xdr:cNvPr id="452" name="円/楕円 451"/>
        <xdr:cNvSpPr/>
      </xdr:nvSpPr>
      <xdr:spPr>
        <a:xfrm>
          <a:off x="13843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100347</xdr:rowOff>
    </xdr:from>
    <xdr:ext cx="762000" cy="259045"/>
    <xdr:sp macro="" textlink="">
      <xdr:nvSpPr>
        <xdr:cNvPr id="453" name="テキスト ボックス 452"/>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22860</xdr:rowOff>
    </xdr:from>
    <xdr:to>
      <xdr:col>19</xdr:col>
      <xdr:colOff>6350</xdr:colOff>
      <xdr:row>74</xdr:row>
      <xdr:rowOff>124460</xdr:rowOff>
    </xdr:to>
    <xdr:sp macro="" textlink="">
      <xdr:nvSpPr>
        <xdr:cNvPr id="454" name="円/楕円 453"/>
        <xdr:cNvSpPr/>
      </xdr:nvSpPr>
      <xdr:spPr>
        <a:xfrm>
          <a:off x="12954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134637</xdr:rowOff>
    </xdr:from>
    <xdr:ext cx="762000" cy="259045"/>
    <xdr:sp macro="" textlink="">
      <xdr:nvSpPr>
        <xdr:cNvPr id="455" name="テキスト ボックス 454"/>
        <xdr:cNvSpPr txBox="1"/>
      </xdr:nvSpPr>
      <xdr:spPr>
        <a:xfrm>
          <a:off x="12623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島根県吉賀町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161509</xdr:rowOff>
    </xdr:from>
    <xdr:to>
      <xdr:col>4</xdr:col>
      <xdr:colOff>1117600</xdr:colOff>
      <xdr:row>16</xdr:row>
      <xdr:rowOff>170613</xdr:rowOff>
    </xdr:to>
    <xdr:cxnSp macro="">
      <xdr:nvCxnSpPr>
        <xdr:cNvPr id="46" name="直線コネクタ 45"/>
        <xdr:cNvCxnSpPr/>
      </xdr:nvCxnSpPr>
      <xdr:spPr bwMode="auto">
        <a:xfrm flipV="1">
          <a:off x="5003800" y="2952334"/>
          <a:ext cx="647700" cy="9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146286</xdr:rowOff>
    </xdr:from>
    <xdr:ext cx="762000" cy="259045"/>
    <xdr:sp macro="" textlink="">
      <xdr:nvSpPr>
        <xdr:cNvPr id="47" name="人口1人当たり決算額の推移平均値テキスト130"/>
        <xdr:cNvSpPr txBox="1"/>
      </xdr:nvSpPr>
      <xdr:spPr>
        <a:xfrm>
          <a:off x="5740400" y="29371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170613</xdr:rowOff>
    </xdr:from>
    <xdr:to>
      <xdr:col>4</xdr:col>
      <xdr:colOff>469900</xdr:colOff>
      <xdr:row>17</xdr:row>
      <xdr:rowOff>32630</xdr:rowOff>
    </xdr:to>
    <xdr:cxnSp macro="">
      <xdr:nvCxnSpPr>
        <xdr:cNvPr id="49" name="直線コネクタ 48"/>
        <xdr:cNvCxnSpPr/>
      </xdr:nvCxnSpPr>
      <xdr:spPr bwMode="auto">
        <a:xfrm flipV="1">
          <a:off x="4305300" y="2961438"/>
          <a:ext cx="698500" cy="33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52425</xdr:rowOff>
    </xdr:from>
    <xdr:ext cx="736600" cy="259045"/>
    <xdr:sp macro="" textlink="">
      <xdr:nvSpPr>
        <xdr:cNvPr id="51" name="テキスト ボックス 50"/>
        <xdr:cNvSpPr txBox="1"/>
      </xdr:nvSpPr>
      <xdr:spPr>
        <a:xfrm>
          <a:off x="4622800" y="267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7661</xdr:rowOff>
    </xdr:from>
    <xdr:to>
      <xdr:col>3</xdr:col>
      <xdr:colOff>904875</xdr:colOff>
      <xdr:row>17</xdr:row>
      <xdr:rowOff>32630</xdr:rowOff>
    </xdr:to>
    <xdr:cxnSp macro="">
      <xdr:nvCxnSpPr>
        <xdr:cNvPr id="52" name="直線コネクタ 51"/>
        <xdr:cNvCxnSpPr/>
      </xdr:nvCxnSpPr>
      <xdr:spPr bwMode="auto">
        <a:xfrm>
          <a:off x="3606800" y="2969936"/>
          <a:ext cx="698500" cy="24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70539</xdr:rowOff>
    </xdr:from>
    <xdr:ext cx="762000" cy="259045"/>
    <xdr:sp macro="" textlink="">
      <xdr:nvSpPr>
        <xdr:cNvPr id="54" name="テキスト ボックス 53"/>
        <xdr:cNvSpPr txBox="1"/>
      </xdr:nvSpPr>
      <xdr:spPr>
        <a:xfrm>
          <a:off x="3924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161972</xdr:rowOff>
    </xdr:from>
    <xdr:to>
      <xdr:col>3</xdr:col>
      <xdr:colOff>206375</xdr:colOff>
      <xdr:row>17</xdr:row>
      <xdr:rowOff>7661</xdr:rowOff>
    </xdr:to>
    <xdr:cxnSp macro="">
      <xdr:nvCxnSpPr>
        <xdr:cNvPr id="55" name="直線コネクタ 54"/>
        <xdr:cNvCxnSpPr/>
      </xdr:nvCxnSpPr>
      <xdr:spPr bwMode="auto">
        <a:xfrm>
          <a:off x="2908300" y="2952797"/>
          <a:ext cx="698500" cy="17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59246</xdr:rowOff>
    </xdr:from>
    <xdr:ext cx="762000" cy="259045"/>
    <xdr:sp macro="" textlink="">
      <xdr:nvSpPr>
        <xdr:cNvPr id="57" name="テキスト ボックス 56"/>
        <xdr:cNvSpPr txBox="1"/>
      </xdr:nvSpPr>
      <xdr:spPr>
        <a:xfrm>
          <a:off x="32258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46387</xdr:rowOff>
    </xdr:from>
    <xdr:ext cx="762000" cy="259045"/>
    <xdr:sp macro="" textlink="">
      <xdr:nvSpPr>
        <xdr:cNvPr id="59" name="テキスト ボックス 58"/>
        <xdr:cNvSpPr txBox="1"/>
      </xdr:nvSpPr>
      <xdr:spPr>
        <a:xfrm>
          <a:off x="2527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110709</xdr:rowOff>
    </xdr:from>
    <xdr:to>
      <xdr:col>5</xdr:col>
      <xdr:colOff>34925</xdr:colOff>
      <xdr:row>17</xdr:row>
      <xdr:rowOff>40859</xdr:rowOff>
    </xdr:to>
    <xdr:sp macro="" textlink="">
      <xdr:nvSpPr>
        <xdr:cNvPr id="65" name="円/楕円 64"/>
        <xdr:cNvSpPr/>
      </xdr:nvSpPr>
      <xdr:spPr bwMode="auto">
        <a:xfrm>
          <a:off x="5600700" y="2901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127236</xdr:rowOff>
    </xdr:from>
    <xdr:ext cx="762000" cy="259045"/>
    <xdr:sp macro="" textlink="">
      <xdr:nvSpPr>
        <xdr:cNvPr id="66" name="人口1人当たり決算額の推移該当値テキスト130"/>
        <xdr:cNvSpPr txBox="1"/>
      </xdr:nvSpPr>
      <xdr:spPr>
        <a:xfrm>
          <a:off x="5740400" y="274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172,295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119813</xdr:rowOff>
    </xdr:from>
    <xdr:to>
      <xdr:col>4</xdr:col>
      <xdr:colOff>520700</xdr:colOff>
      <xdr:row>17</xdr:row>
      <xdr:rowOff>49963</xdr:rowOff>
    </xdr:to>
    <xdr:sp macro="" textlink="">
      <xdr:nvSpPr>
        <xdr:cNvPr id="67" name="円/楕円 66"/>
        <xdr:cNvSpPr/>
      </xdr:nvSpPr>
      <xdr:spPr bwMode="auto">
        <a:xfrm>
          <a:off x="4953000" y="2910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34740</xdr:rowOff>
    </xdr:from>
    <xdr:ext cx="736600" cy="259045"/>
    <xdr:sp macro="" textlink="">
      <xdr:nvSpPr>
        <xdr:cNvPr id="68" name="テキスト ボックス 67"/>
        <xdr:cNvSpPr txBox="1"/>
      </xdr:nvSpPr>
      <xdr:spPr>
        <a:xfrm>
          <a:off x="4622800" y="2997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170,702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153280</xdr:rowOff>
    </xdr:from>
    <xdr:to>
      <xdr:col>3</xdr:col>
      <xdr:colOff>955675</xdr:colOff>
      <xdr:row>17</xdr:row>
      <xdr:rowOff>83430</xdr:rowOff>
    </xdr:to>
    <xdr:sp macro="" textlink="">
      <xdr:nvSpPr>
        <xdr:cNvPr id="69" name="円/楕円 68"/>
        <xdr:cNvSpPr/>
      </xdr:nvSpPr>
      <xdr:spPr bwMode="auto">
        <a:xfrm>
          <a:off x="4254500" y="2944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93607</xdr:rowOff>
    </xdr:from>
    <xdr:ext cx="762000" cy="259045"/>
    <xdr:sp macro="" textlink="">
      <xdr:nvSpPr>
        <xdr:cNvPr id="70" name="テキスト ボックス 69"/>
        <xdr:cNvSpPr txBox="1"/>
      </xdr:nvSpPr>
      <xdr:spPr>
        <a:xfrm>
          <a:off x="3924300" y="271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164,846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128311</xdr:rowOff>
    </xdr:from>
    <xdr:to>
      <xdr:col>3</xdr:col>
      <xdr:colOff>257175</xdr:colOff>
      <xdr:row>17</xdr:row>
      <xdr:rowOff>58461</xdr:rowOff>
    </xdr:to>
    <xdr:sp macro="" textlink="">
      <xdr:nvSpPr>
        <xdr:cNvPr id="71" name="円/楕円 70"/>
        <xdr:cNvSpPr/>
      </xdr:nvSpPr>
      <xdr:spPr bwMode="auto">
        <a:xfrm>
          <a:off x="3556000" y="2919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68638</xdr:rowOff>
    </xdr:from>
    <xdr:ext cx="762000" cy="259045"/>
    <xdr:sp macro="" textlink="">
      <xdr:nvSpPr>
        <xdr:cNvPr id="72" name="テキスト ボックス 71"/>
        <xdr:cNvSpPr txBox="1"/>
      </xdr:nvSpPr>
      <xdr:spPr>
        <a:xfrm>
          <a:off x="3225800" y="268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169,215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111172</xdr:rowOff>
    </xdr:from>
    <xdr:to>
      <xdr:col>2</xdr:col>
      <xdr:colOff>692150</xdr:colOff>
      <xdr:row>17</xdr:row>
      <xdr:rowOff>41322</xdr:rowOff>
    </xdr:to>
    <xdr:sp macro="" textlink="">
      <xdr:nvSpPr>
        <xdr:cNvPr id="73" name="円/楕円 72"/>
        <xdr:cNvSpPr/>
      </xdr:nvSpPr>
      <xdr:spPr bwMode="auto">
        <a:xfrm>
          <a:off x="2857500" y="2901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51499</xdr:rowOff>
    </xdr:from>
    <xdr:ext cx="762000" cy="259045"/>
    <xdr:sp macro="" textlink="">
      <xdr:nvSpPr>
        <xdr:cNvPr id="74" name="テキスト ボックス 73"/>
        <xdr:cNvSpPr txBox="1"/>
      </xdr:nvSpPr>
      <xdr:spPr>
        <a:xfrm>
          <a:off x="2527300" y="267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172,214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26177</xdr:rowOff>
    </xdr:from>
    <xdr:to>
      <xdr:col>4</xdr:col>
      <xdr:colOff>1117600</xdr:colOff>
      <xdr:row>36</xdr:row>
      <xdr:rowOff>62840</xdr:rowOff>
    </xdr:to>
    <xdr:cxnSp macro="">
      <xdr:nvCxnSpPr>
        <xdr:cNvPr id="109" name="直線コネクタ 108"/>
        <xdr:cNvCxnSpPr/>
      </xdr:nvCxnSpPr>
      <xdr:spPr bwMode="auto">
        <a:xfrm>
          <a:off x="5003800" y="6979427"/>
          <a:ext cx="647700" cy="36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88002</xdr:rowOff>
    </xdr:from>
    <xdr:ext cx="762000" cy="259045"/>
    <xdr:sp macro="" textlink="">
      <xdr:nvSpPr>
        <xdr:cNvPr id="110" name="人口1人当たり決算額の推移平均値テキスト445"/>
        <xdr:cNvSpPr txBox="1"/>
      </xdr:nvSpPr>
      <xdr:spPr>
        <a:xfrm>
          <a:off x="5740400" y="6698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275013</xdr:rowOff>
    </xdr:from>
    <xdr:to>
      <xdr:col>4</xdr:col>
      <xdr:colOff>469900</xdr:colOff>
      <xdr:row>36</xdr:row>
      <xdr:rowOff>26177</xdr:rowOff>
    </xdr:to>
    <xdr:cxnSp macro="">
      <xdr:nvCxnSpPr>
        <xdr:cNvPr id="112" name="直線コネクタ 111"/>
        <xdr:cNvCxnSpPr/>
      </xdr:nvCxnSpPr>
      <xdr:spPr bwMode="auto">
        <a:xfrm>
          <a:off x="4305300" y="6885363"/>
          <a:ext cx="698500" cy="94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336404</xdr:rowOff>
    </xdr:from>
    <xdr:ext cx="736600" cy="259045"/>
    <xdr:sp macro="" textlink="">
      <xdr:nvSpPr>
        <xdr:cNvPr id="114" name="テキスト ボックス 113"/>
        <xdr:cNvSpPr txBox="1"/>
      </xdr:nvSpPr>
      <xdr:spPr>
        <a:xfrm>
          <a:off x="4622800" y="660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261362</xdr:rowOff>
    </xdr:from>
    <xdr:to>
      <xdr:col>3</xdr:col>
      <xdr:colOff>904875</xdr:colOff>
      <xdr:row>35</xdr:row>
      <xdr:rowOff>275013</xdr:rowOff>
    </xdr:to>
    <xdr:cxnSp macro="">
      <xdr:nvCxnSpPr>
        <xdr:cNvPr id="115" name="直線コネクタ 114"/>
        <xdr:cNvCxnSpPr/>
      </xdr:nvCxnSpPr>
      <xdr:spPr bwMode="auto">
        <a:xfrm>
          <a:off x="3606800" y="6871712"/>
          <a:ext cx="698500" cy="13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304672</xdr:rowOff>
    </xdr:from>
    <xdr:ext cx="762000" cy="259045"/>
    <xdr:sp macro="" textlink="">
      <xdr:nvSpPr>
        <xdr:cNvPr id="117" name="テキスト ボックス 116"/>
        <xdr:cNvSpPr txBox="1"/>
      </xdr:nvSpPr>
      <xdr:spPr>
        <a:xfrm>
          <a:off x="39243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105142</xdr:rowOff>
    </xdr:from>
    <xdr:to>
      <xdr:col>3</xdr:col>
      <xdr:colOff>206375</xdr:colOff>
      <xdr:row>35</xdr:row>
      <xdr:rowOff>261362</xdr:rowOff>
    </xdr:to>
    <xdr:cxnSp macro="">
      <xdr:nvCxnSpPr>
        <xdr:cNvPr id="118" name="直線コネクタ 117"/>
        <xdr:cNvCxnSpPr/>
      </xdr:nvCxnSpPr>
      <xdr:spPr bwMode="auto">
        <a:xfrm>
          <a:off x="2908300" y="6715492"/>
          <a:ext cx="698500" cy="156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267475</xdr:rowOff>
    </xdr:from>
    <xdr:ext cx="762000" cy="259045"/>
    <xdr:sp macro="" textlink="">
      <xdr:nvSpPr>
        <xdr:cNvPr id="120" name="テキスト ボックス 119"/>
        <xdr:cNvSpPr txBox="1"/>
      </xdr:nvSpPr>
      <xdr:spPr>
        <a:xfrm>
          <a:off x="32258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186036</xdr:rowOff>
    </xdr:from>
    <xdr:ext cx="762000" cy="259045"/>
    <xdr:sp macro="" textlink="">
      <xdr:nvSpPr>
        <xdr:cNvPr id="122" name="テキスト ボックス 121"/>
        <xdr:cNvSpPr txBox="1"/>
      </xdr:nvSpPr>
      <xdr:spPr>
        <a:xfrm>
          <a:off x="2527300" y="679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12040</xdr:rowOff>
    </xdr:from>
    <xdr:to>
      <xdr:col>5</xdr:col>
      <xdr:colOff>34925</xdr:colOff>
      <xdr:row>36</xdr:row>
      <xdr:rowOff>113640</xdr:rowOff>
    </xdr:to>
    <xdr:sp macro="" textlink="">
      <xdr:nvSpPr>
        <xdr:cNvPr id="128" name="円/楕円 127"/>
        <xdr:cNvSpPr/>
      </xdr:nvSpPr>
      <xdr:spPr bwMode="auto">
        <a:xfrm>
          <a:off x="5600700" y="6965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327017</xdr:rowOff>
    </xdr:from>
    <xdr:ext cx="762000" cy="259045"/>
    <xdr:sp macro="" textlink="">
      <xdr:nvSpPr>
        <xdr:cNvPr id="129" name="人口1人当たり決算額の推移該当値テキスト445"/>
        <xdr:cNvSpPr txBox="1"/>
      </xdr:nvSpPr>
      <xdr:spPr>
        <a:xfrm>
          <a:off x="5740400" y="693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24,644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318277</xdr:rowOff>
    </xdr:from>
    <xdr:to>
      <xdr:col>4</xdr:col>
      <xdr:colOff>520700</xdr:colOff>
      <xdr:row>36</xdr:row>
      <xdr:rowOff>76977</xdr:rowOff>
    </xdr:to>
    <xdr:sp macro="" textlink="">
      <xdr:nvSpPr>
        <xdr:cNvPr id="130" name="円/楕円 129"/>
        <xdr:cNvSpPr/>
      </xdr:nvSpPr>
      <xdr:spPr bwMode="auto">
        <a:xfrm>
          <a:off x="4953000" y="6928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61754</xdr:rowOff>
    </xdr:from>
    <xdr:ext cx="736600" cy="259045"/>
    <xdr:sp macro="" textlink="">
      <xdr:nvSpPr>
        <xdr:cNvPr id="131" name="テキスト ボックス 130"/>
        <xdr:cNvSpPr txBox="1"/>
      </xdr:nvSpPr>
      <xdr:spPr>
        <a:xfrm>
          <a:off x="4622800" y="7015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28,012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224213</xdr:rowOff>
    </xdr:from>
    <xdr:to>
      <xdr:col>3</xdr:col>
      <xdr:colOff>955675</xdr:colOff>
      <xdr:row>35</xdr:row>
      <xdr:rowOff>325813</xdr:rowOff>
    </xdr:to>
    <xdr:sp macro="" textlink="">
      <xdr:nvSpPr>
        <xdr:cNvPr id="132" name="円/楕円 131"/>
        <xdr:cNvSpPr/>
      </xdr:nvSpPr>
      <xdr:spPr bwMode="auto">
        <a:xfrm>
          <a:off x="4254500" y="6834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310590</xdr:rowOff>
    </xdr:from>
    <xdr:ext cx="762000" cy="259045"/>
    <xdr:sp macro="" textlink="">
      <xdr:nvSpPr>
        <xdr:cNvPr id="133" name="テキスト ボックス 132"/>
        <xdr:cNvSpPr txBox="1"/>
      </xdr:nvSpPr>
      <xdr:spPr>
        <a:xfrm>
          <a:off x="3924300" y="6920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36,653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210562</xdr:rowOff>
    </xdr:from>
    <xdr:to>
      <xdr:col>3</xdr:col>
      <xdr:colOff>257175</xdr:colOff>
      <xdr:row>35</xdr:row>
      <xdr:rowOff>312162</xdr:rowOff>
    </xdr:to>
    <xdr:sp macro="" textlink="">
      <xdr:nvSpPr>
        <xdr:cNvPr id="134" name="円/楕円 133"/>
        <xdr:cNvSpPr/>
      </xdr:nvSpPr>
      <xdr:spPr bwMode="auto">
        <a:xfrm>
          <a:off x="3556000" y="6820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296939</xdr:rowOff>
    </xdr:from>
    <xdr:ext cx="762000" cy="259045"/>
    <xdr:sp macro="" textlink="">
      <xdr:nvSpPr>
        <xdr:cNvPr id="135" name="テキスト ボックス 134"/>
        <xdr:cNvSpPr txBox="1"/>
      </xdr:nvSpPr>
      <xdr:spPr>
        <a:xfrm>
          <a:off x="3225800" y="690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37,907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54342</xdr:rowOff>
    </xdr:from>
    <xdr:to>
      <xdr:col>2</xdr:col>
      <xdr:colOff>692150</xdr:colOff>
      <xdr:row>35</xdr:row>
      <xdr:rowOff>155942</xdr:rowOff>
    </xdr:to>
    <xdr:sp macro="" textlink="">
      <xdr:nvSpPr>
        <xdr:cNvPr id="136" name="円/楕円 135"/>
        <xdr:cNvSpPr/>
      </xdr:nvSpPr>
      <xdr:spPr bwMode="auto">
        <a:xfrm>
          <a:off x="2857500" y="6664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166119</xdr:rowOff>
    </xdr:from>
    <xdr:ext cx="762000" cy="259045"/>
    <xdr:sp macro="" textlink="">
      <xdr:nvSpPr>
        <xdr:cNvPr id="137" name="テキスト ボックス 136"/>
        <xdr:cNvSpPr txBox="1"/>
      </xdr:nvSpPr>
      <xdr:spPr>
        <a:xfrm>
          <a:off x="2527300" y="643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島根県吉賀町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6,516
6,374
336.50
7,456,158
7,168,979
181,014
3,914,192
7,164,594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26.9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22344</xdr:rowOff>
    </xdr:from>
    <xdr:to>
      <xdr:col>6</xdr:col>
      <xdr:colOff>511175</xdr:colOff>
      <xdr:row>35</xdr:row>
      <xdr:rowOff>24722</xdr:rowOff>
    </xdr:to>
    <xdr:cxnSp macro="">
      <xdr:nvCxnSpPr>
        <xdr:cNvPr id="61" name="直線コネクタ 60"/>
        <xdr:cNvCxnSpPr/>
      </xdr:nvCxnSpPr>
      <xdr:spPr>
        <a:xfrm flipV="1">
          <a:off x="3797300" y="6023094"/>
          <a:ext cx="8382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20845</xdr:rowOff>
    </xdr:from>
    <xdr:ext cx="599010" cy="259045"/>
    <xdr:sp macro="" textlink="">
      <xdr:nvSpPr>
        <xdr:cNvPr id="62" name="人件費平均値テキスト"/>
        <xdr:cNvSpPr txBox="1"/>
      </xdr:nvSpPr>
      <xdr:spPr>
        <a:xfrm>
          <a:off x="4686300" y="6021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24722</xdr:rowOff>
    </xdr:from>
    <xdr:to>
      <xdr:col>5</xdr:col>
      <xdr:colOff>358775</xdr:colOff>
      <xdr:row>35</xdr:row>
      <xdr:rowOff>61907</xdr:rowOff>
    </xdr:to>
    <xdr:cxnSp macro="">
      <xdr:nvCxnSpPr>
        <xdr:cNvPr id="64" name="直線コネクタ 63"/>
        <xdr:cNvCxnSpPr/>
      </xdr:nvCxnSpPr>
      <xdr:spPr>
        <a:xfrm flipV="1">
          <a:off x="2908300" y="6025472"/>
          <a:ext cx="889000" cy="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100223</xdr:rowOff>
    </xdr:from>
    <xdr:ext cx="599010" cy="259045"/>
    <xdr:sp macro="" textlink="">
      <xdr:nvSpPr>
        <xdr:cNvPr id="66" name="テキスト ボックス 65"/>
        <xdr:cNvSpPr txBox="1"/>
      </xdr:nvSpPr>
      <xdr:spPr>
        <a:xfrm>
          <a:off x="3497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39946</xdr:rowOff>
    </xdr:from>
    <xdr:to>
      <xdr:col>4</xdr:col>
      <xdr:colOff>155575</xdr:colOff>
      <xdr:row>35</xdr:row>
      <xdr:rowOff>61907</xdr:rowOff>
    </xdr:to>
    <xdr:cxnSp macro="">
      <xdr:nvCxnSpPr>
        <xdr:cNvPr id="67" name="直線コネクタ 66"/>
        <xdr:cNvCxnSpPr/>
      </xdr:nvCxnSpPr>
      <xdr:spPr>
        <a:xfrm>
          <a:off x="2019300" y="6040696"/>
          <a:ext cx="889000" cy="2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140151</xdr:rowOff>
    </xdr:from>
    <xdr:ext cx="599010" cy="259045"/>
    <xdr:sp macro="" textlink="">
      <xdr:nvSpPr>
        <xdr:cNvPr id="69" name="テキスト ボックス 68"/>
        <xdr:cNvSpPr txBox="1"/>
      </xdr:nvSpPr>
      <xdr:spPr>
        <a:xfrm>
          <a:off x="2608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21437</xdr:rowOff>
    </xdr:from>
    <xdr:to>
      <xdr:col>2</xdr:col>
      <xdr:colOff>638175</xdr:colOff>
      <xdr:row>35</xdr:row>
      <xdr:rowOff>39946</xdr:rowOff>
    </xdr:to>
    <xdr:cxnSp macro="">
      <xdr:nvCxnSpPr>
        <xdr:cNvPr id="70" name="直線コネクタ 69"/>
        <xdr:cNvCxnSpPr/>
      </xdr:nvCxnSpPr>
      <xdr:spPr>
        <a:xfrm>
          <a:off x="1130300" y="6022187"/>
          <a:ext cx="889000" cy="1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132600</xdr:rowOff>
    </xdr:from>
    <xdr:ext cx="599010" cy="259045"/>
    <xdr:sp macro="" textlink="">
      <xdr:nvSpPr>
        <xdr:cNvPr id="72" name="テキスト ボックス 71"/>
        <xdr:cNvSpPr txBox="1"/>
      </xdr:nvSpPr>
      <xdr:spPr>
        <a:xfrm>
          <a:off x="1719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116689</xdr:rowOff>
    </xdr:from>
    <xdr:ext cx="599010" cy="259045"/>
    <xdr:sp macro="" textlink="">
      <xdr:nvSpPr>
        <xdr:cNvPr id="74" name="テキスト ボックス 73"/>
        <xdr:cNvSpPr txBox="1"/>
      </xdr:nvSpPr>
      <xdr:spPr>
        <a:xfrm>
          <a:off x="830794" y="611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142994</xdr:rowOff>
    </xdr:from>
    <xdr:to>
      <xdr:col>6</xdr:col>
      <xdr:colOff>561975</xdr:colOff>
      <xdr:row>35</xdr:row>
      <xdr:rowOff>73144</xdr:rowOff>
    </xdr:to>
    <xdr:sp macro="" textlink="">
      <xdr:nvSpPr>
        <xdr:cNvPr id="80" name="円/楕円 79"/>
        <xdr:cNvSpPr/>
      </xdr:nvSpPr>
      <xdr:spPr>
        <a:xfrm>
          <a:off x="4584700" y="597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165871</xdr:rowOff>
    </xdr:from>
    <xdr:ext cx="599010" cy="259045"/>
    <xdr:sp macro="" textlink="">
      <xdr:nvSpPr>
        <xdr:cNvPr id="81" name="人件費該当値テキスト"/>
        <xdr:cNvSpPr txBox="1"/>
      </xdr:nvSpPr>
      <xdr:spPr>
        <a:xfrm>
          <a:off x="4686300" y="582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142,901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145372</xdr:rowOff>
    </xdr:from>
    <xdr:to>
      <xdr:col>5</xdr:col>
      <xdr:colOff>409575</xdr:colOff>
      <xdr:row>35</xdr:row>
      <xdr:rowOff>75522</xdr:rowOff>
    </xdr:to>
    <xdr:sp macro="" textlink="">
      <xdr:nvSpPr>
        <xdr:cNvPr id="82" name="円/楕円 81"/>
        <xdr:cNvSpPr/>
      </xdr:nvSpPr>
      <xdr:spPr>
        <a:xfrm>
          <a:off x="3746500" y="597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92049</xdr:rowOff>
    </xdr:from>
    <xdr:ext cx="599010" cy="259045"/>
    <xdr:sp macro="" textlink="">
      <xdr:nvSpPr>
        <xdr:cNvPr id="83" name="テキスト ボックス 82"/>
        <xdr:cNvSpPr txBox="1"/>
      </xdr:nvSpPr>
      <xdr:spPr>
        <a:xfrm>
          <a:off x="3497794" y="574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142,589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11107</xdr:rowOff>
    </xdr:from>
    <xdr:to>
      <xdr:col>4</xdr:col>
      <xdr:colOff>206375</xdr:colOff>
      <xdr:row>35</xdr:row>
      <xdr:rowOff>112707</xdr:rowOff>
    </xdr:to>
    <xdr:sp macro="" textlink="">
      <xdr:nvSpPr>
        <xdr:cNvPr id="84" name="円/楕円 83"/>
        <xdr:cNvSpPr/>
      </xdr:nvSpPr>
      <xdr:spPr>
        <a:xfrm>
          <a:off x="2857500" y="601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129234</xdr:rowOff>
    </xdr:from>
    <xdr:ext cx="599010" cy="259045"/>
    <xdr:sp macro="" textlink="">
      <xdr:nvSpPr>
        <xdr:cNvPr id="85" name="テキスト ボックス 84"/>
        <xdr:cNvSpPr txBox="1"/>
      </xdr:nvSpPr>
      <xdr:spPr>
        <a:xfrm>
          <a:off x="2608794" y="5787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137,709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160596</xdr:rowOff>
    </xdr:from>
    <xdr:to>
      <xdr:col>3</xdr:col>
      <xdr:colOff>3175</xdr:colOff>
      <xdr:row>35</xdr:row>
      <xdr:rowOff>90746</xdr:rowOff>
    </xdr:to>
    <xdr:sp macro="" textlink="">
      <xdr:nvSpPr>
        <xdr:cNvPr id="86" name="円/楕円 85"/>
        <xdr:cNvSpPr/>
      </xdr:nvSpPr>
      <xdr:spPr>
        <a:xfrm>
          <a:off x="1968500" y="59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107273</xdr:rowOff>
    </xdr:from>
    <xdr:ext cx="599010" cy="259045"/>
    <xdr:sp macro="" textlink="">
      <xdr:nvSpPr>
        <xdr:cNvPr id="87" name="テキスト ボックス 86"/>
        <xdr:cNvSpPr txBox="1"/>
      </xdr:nvSpPr>
      <xdr:spPr>
        <a:xfrm>
          <a:off x="1719794" y="5765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140,591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142087</xdr:rowOff>
    </xdr:from>
    <xdr:to>
      <xdr:col>1</xdr:col>
      <xdr:colOff>485775</xdr:colOff>
      <xdr:row>35</xdr:row>
      <xdr:rowOff>72237</xdr:rowOff>
    </xdr:to>
    <xdr:sp macro="" textlink="">
      <xdr:nvSpPr>
        <xdr:cNvPr id="88" name="円/楕円 87"/>
        <xdr:cNvSpPr/>
      </xdr:nvSpPr>
      <xdr:spPr>
        <a:xfrm>
          <a:off x="1079500" y="59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88764</xdr:rowOff>
    </xdr:from>
    <xdr:ext cx="599010" cy="259045"/>
    <xdr:sp macro="" textlink="">
      <xdr:nvSpPr>
        <xdr:cNvPr id="89" name="テキスト ボックス 88"/>
        <xdr:cNvSpPr txBox="1"/>
      </xdr:nvSpPr>
      <xdr:spPr>
        <a:xfrm>
          <a:off x="830794" y="574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33256</xdr:rowOff>
    </xdr:from>
    <xdr:to>
      <xdr:col>6</xdr:col>
      <xdr:colOff>511175</xdr:colOff>
      <xdr:row>56</xdr:row>
      <xdr:rowOff>106340</xdr:rowOff>
    </xdr:to>
    <xdr:cxnSp macro="">
      <xdr:nvCxnSpPr>
        <xdr:cNvPr id="119" name="直線コネクタ 118"/>
        <xdr:cNvCxnSpPr/>
      </xdr:nvCxnSpPr>
      <xdr:spPr>
        <a:xfrm flipV="1">
          <a:off x="3797300" y="9634456"/>
          <a:ext cx="838200" cy="7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140985</xdr:rowOff>
    </xdr:from>
    <xdr:ext cx="599010" cy="259045"/>
    <xdr:sp macro="" textlink="">
      <xdr:nvSpPr>
        <xdr:cNvPr id="120" name="物件費平均値テキスト"/>
        <xdr:cNvSpPr txBox="1"/>
      </xdr:nvSpPr>
      <xdr:spPr>
        <a:xfrm>
          <a:off x="4686300" y="9399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106340</xdr:rowOff>
    </xdr:from>
    <xdr:to>
      <xdr:col>5</xdr:col>
      <xdr:colOff>358775</xdr:colOff>
      <xdr:row>57</xdr:row>
      <xdr:rowOff>61244</xdr:rowOff>
    </xdr:to>
    <xdr:cxnSp macro="">
      <xdr:nvCxnSpPr>
        <xdr:cNvPr id="122" name="直線コネクタ 121"/>
        <xdr:cNvCxnSpPr/>
      </xdr:nvCxnSpPr>
      <xdr:spPr>
        <a:xfrm flipV="1">
          <a:off x="2908300" y="9707540"/>
          <a:ext cx="889000" cy="12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78577</xdr:rowOff>
    </xdr:from>
    <xdr:ext cx="599010" cy="259045"/>
    <xdr:sp macro="" textlink="">
      <xdr:nvSpPr>
        <xdr:cNvPr id="124" name="テキスト ボックス 123"/>
        <xdr:cNvSpPr txBox="1"/>
      </xdr:nvSpPr>
      <xdr:spPr>
        <a:xfrm>
          <a:off x="3497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61244</xdr:rowOff>
    </xdr:from>
    <xdr:to>
      <xdr:col>4</xdr:col>
      <xdr:colOff>155575</xdr:colOff>
      <xdr:row>58</xdr:row>
      <xdr:rowOff>6403</xdr:rowOff>
    </xdr:to>
    <xdr:cxnSp macro="">
      <xdr:nvCxnSpPr>
        <xdr:cNvPr id="125" name="直線コネクタ 124"/>
        <xdr:cNvCxnSpPr/>
      </xdr:nvCxnSpPr>
      <xdr:spPr>
        <a:xfrm flipV="1">
          <a:off x="2019300" y="9833894"/>
          <a:ext cx="889000" cy="11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137266</xdr:rowOff>
    </xdr:from>
    <xdr:ext cx="599010" cy="259045"/>
    <xdr:sp macro="" textlink="">
      <xdr:nvSpPr>
        <xdr:cNvPr id="127" name="テキスト ボックス 126"/>
        <xdr:cNvSpPr txBox="1"/>
      </xdr:nvSpPr>
      <xdr:spPr>
        <a:xfrm>
          <a:off x="2608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79700</xdr:rowOff>
    </xdr:from>
    <xdr:to>
      <xdr:col>2</xdr:col>
      <xdr:colOff>638175</xdr:colOff>
      <xdr:row>58</xdr:row>
      <xdr:rowOff>6403</xdr:rowOff>
    </xdr:to>
    <xdr:cxnSp macro="">
      <xdr:nvCxnSpPr>
        <xdr:cNvPr id="128" name="直線コネクタ 127"/>
        <xdr:cNvCxnSpPr/>
      </xdr:nvCxnSpPr>
      <xdr:spPr>
        <a:xfrm>
          <a:off x="1130300" y="9852350"/>
          <a:ext cx="889000" cy="9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29725</xdr:rowOff>
    </xdr:from>
    <xdr:ext cx="599010" cy="259045"/>
    <xdr:sp macro="" textlink="">
      <xdr:nvSpPr>
        <xdr:cNvPr id="130" name="テキスト ボックス 129"/>
        <xdr:cNvSpPr txBox="1"/>
      </xdr:nvSpPr>
      <xdr:spPr>
        <a:xfrm>
          <a:off x="1719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29420</xdr:rowOff>
    </xdr:from>
    <xdr:ext cx="599010" cy="259045"/>
    <xdr:sp macro="" textlink="">
      <xdr:nvSpPr>
        <xdr:cNvPr id="132" name="テキスト ボックス 131"/>
        <xdr:cNvSpPr txBox="1"/>
      </xdr:nvSpPr>
      <xdr:spPr>
        <a:xfrm>
          <a:off x="830794" y="945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153906</xdr:rowOff>
    </xdr:from>
    <xdr:to>
      <xdr:col>6</xdr:col>
      <xdr:colOff>561975</xdr:colOff>
      <xdr:row>56</xdr:row>
      <xdr:rowOff>84056</xdr:rowOff>
    </xdr:to>
    <xdr:sp macro="" textlink="">
      <xdr:nvSpPr>
        <xdr:cNvPr id="138" name="円/楕円 137"/>
        <xdr:cNvSpPr/>
      </xdr:nvSpPr>
      <xdr:spPr>
        <a:xfrm>
          <a:off x="4584700" y="958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132333</xdr:rowOff>
    </xdr:from>
    <xdr:ext cx="599010" cy="259045"/>
    <xdr:sp macro="" textlink="">
      <xdr:nvSpPr>
        <xdr:cNvPr id="139" name="物件費該当値テキスト"/>
        <xdr:cNvSpPr txBox="1"/>
      </xdr:nvSpPr>
      <xdr:spPr>
        <a:xfrm>
          <a:off x="4686300" y="95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118,969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55540</xdr:rowOff>
    </xdr:from>
    <xdr:to>
      <xdr:col>5</xdr:col>
      <xdr:colOff>409575</xdr:colOff>
      <xdr:row>56</xdr:row>
      <xdr:rowOff>157140</xdr:rowOff>
    </xdr:to>
    <xdr:sp macro="" textlink="">
      <xdr:nvSpPr>
        <xdr:cNvPr id="140" name="円/楕円 139"/>
        <xdr:cNvSpPr/>
      </xdr:nvSpPr>
      <xdr:spPr>
        <a:xfrm>
          <a:off x="3746500" y="965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148267</xdr:rowOff>
    </xdr:from>
    <xdr:ext cx="599010" cy="259045"/>
    <xdr:sp macro="" textlink="">
      <xdr:nvSpPr>
        <xdr:cNvPr id="141" name="テキスト ボックス 140"/>
        <xdr:cNvSpPr txBox="1"/>
      </xdr:nvSpPr>
      <xdr:spPr>
        <a:xfrm>
          <a:off x="3497794" y="9749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109,378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10444</xdr:rowOff>
    </xdr:from>
    <xdr:to>
      <xdr:col>4</xdr:col>
      <xdr:colOff>206375</xdr:colOff>
      <xdr:row>57</xdr:row>
      <xdr:rowOff>112044</xdr:rowOff>
    </xdr:to>
    <xdr:sp macro="" textlink="">
      <xdr:nvSpPr>
        <xdr:cNvPr id="142" name="円/楕円 141"/>
        <xdr:cNvSpPr/>
      </xdr:nvSpPr>
      <xdr:spPr>
        <a:xfrm>
          <a:off x="2857500" y="978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103171</xdr:rowOff>
    </xdr:from>
    <xdr:ext cx="534377" cy="259045"/>
    <xdr:sp macro="" textlink="">
      <xdr:nvSpPr>
        <xdr:cNvPr id="143" name="テキスト ボックス 142"/>
        <xdr:cNvSpPr txBox="1"/>
      </xdr:nvSpPr>
      <xdr:spPr>
        <a:xfrm>
          <a:off x="2641111" y="98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92,796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127053</xdr:rowOff>
    </xdr:from>
    <xdr:to>
      <xdr:col>3</xdr:col>
      <xdr:colOff>3175</xdr:colOff>
      <xdr:row>58</xdr:row>
      <xdr:rowOff>57203</xdr:rowOff>
    </xdr:to>
    <xdr:sp macro="" textlink="">
      <xdr:nvSpPr>
        <xdr:cNvPr id="144" name="円/楕円 143"/>
        <xdr:cNvSpPr/>
      </xdr:nvSpPr>
      <xdr:spPr>
        <a:xfrm>
          <a:off x="1968500" y="989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48330</xdr:rowOff>
    </xdr:from>
    <xdr:ext cx="534377" cy="259045"/>
    <xdr:sp macro="" textlink="">
      <xdr:nvSpPr>
        <xdr:cNvPr id="145" name="テキスト ボックス 144"/>
        <xdr:cNvSpPr txBox="1"/>
      </xdr:nvSpPr>
      <xdr:spPr>
        <a:xfrm>
          <a:off x="1752111" y="999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77,493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28900</xdr:rowOff>
    </xdr:from>
    <xdr:to>
      <xdr:col>1</xdr:col>
      <xdr:colOff>485775</xdr:colOff>
      <xdr:row>57</xdr:row>
      <xdr:rowOff>130500</xdr:rowOff>
    </xdr:to>
    <xdr:sp macro="" textlink="">
      <xdr:nvSpPr>
        <xdr:cNvPr id="146" name="円/楕円 145"/>
        <xdr:cNvSpPr/>
      </xdr:nvSpPr>
      <xdr:spPr>
        <a:xfrm>
          <a:off x="1079500" y="980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121627</xdr:rowOff>
    </xdr:from>
    <xdr:ext cx="534377" cy="259045"/>
    <xdr:sp macro="" textlink="">
      <xdr:nvSpPr>
        <xdr:cNvPr id="147" name="テキスト ボックス 146"/>
        <xdr:cNvSpPr txBox="1"/>
      </xdr:nvSpPr>
      <xdr:spPr>
        <a:xfrm>
          <a:off x="863111" y="989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60833</xdr:rowOff>
    </xdr:from>
    <xdr:to>
      <xdr:col>6</xdr:col>
      <xdr:colOff>511175</xdr:colOff>
      <xdr:row>76</xdr:row>
      <xdr:rowOff>167475</xdr:rowOff>
    </xdr:to>
    <xdr:cxnSp macro="">
      <xdr:nvCxnSpPr>
        <xdr:cNvPr id="176" name="直線コネクタ 175"/>
        <xdr:cNvCxnSpPr/>
      </xdr:nvCxnSpPr>
      <xdr:spPr>
        <a:xfrm flipV="1">
          <a:off x="3797300" y="13091033"/>
          <a:ext cx="838200" cy="10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167475</xdr:rowOff>
    </xdr:from>
    <xdr:to>
      <xdr:col>5</xdr:col>
      <xdr:colOff>358775</xdr:colOff>
      <xdr:row>77</xdr:row>
      <xdr:rowOff>150216</xdr:rowOff>
    </xdr:to>
    <xdr:cxnSp macro="">
      <xdr:nvCxnSpPr>
        <xdr:cNvPr id="179" name="直線コネクタ 178"/>
        <xdr:cNvCxnSpPr/>
      </xdr:nvCxnSpPr>
      <xdr:spPr>
        <a:xfrm flipV="1">
          <a:off x="2908300" y="13197675"/>
          <a:ext cx="889000" cy="15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6126</xdr:rowOff>
    </xdr:from>
    <xdr:ext cx="534377" cy="259045"/>
    <xdr:sp macro="" textlink="">
      <xdr:nvSpPr>
        <xdr:cNvPr id="181" name="テキスト ボックス 180"/>
        <xdr:cNvSpPr txBox="1"/>
      </xdr:nvSpPr>
      <xdr:spPr>
        <a:xfrm>
          <a:off x="3530111" y="126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38925</xdr:rowOff>
    </xdr:from>
    <xdr:to>
      <xdr:col>4</xdr:col>
      <xdr:colOff>155575</xdr:colOff>
      <xdr:row>77</xdr:row>
      <xdr:rowOff>150216</xdr:rowOff>
    </xdr:to>
    <xdr:cxnSp macro="">
      <xdr:nvCxnSpPr>
        <xdr:cNvPr id="182" name="直線コネクタ 181"/>
        <xdr:cNvCxnSpPr/>
      </xdr:nvCxnSpPr>
      <xdr:spPr>
        <a:xfrm>
          <a:off x="2019300" y="13240575"/>
          <a:ext cx="889000" cy="11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4" name="テキスト ボックス 183"/>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38925</xdr:rowOff>
    </xdr:from>
    <xdr:to>
      <xdr:col>2</xdr:col>
      <xdr:colOff>638175</xdr:colOff>
      <xdr:row>77</xdr:row>
      <xdr:rowOff>166446</xdr:rowOff>
    </xdr:to>
    <xdr:cxnSp macro="">
      <xdr:nvCxnSpPr>
        <xdr:cNvPr id="185" name="直線コネクタ 184"/>
        <xdr:cNvCxnSpPr/>
      </xdr:nvCxnSpPr>
      <xdr:spPr>
        <a:xfrm flipV="1">
          <a:off x="1130300" y="13240575"/>
          <a:ext cx="889000" cy="12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109605</xdr:rowOff>
    </xdr:from>
    <xdr:ext cx="534377" cy="259045"/>
    <xdr:sp macro="" textlink="">
      <xdr:nvSpPr>
        <xdr:cNvPr id="187" name="テキスト ボックス 186"/>
        <xdr:cNvSpPr txBox="1"/>
      </xdr:nvSpPr>
      <xdr:spPr>
        <a:xfrm>
          <a:off x="1752111" y="12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10033</xdr:rowOff>
    </xdr:from>
    <xdr:to>
      <xdr:col>6</xdr:col>
      <xdr:colOff>561975</xdr:colOff>
      <xdr:row>76</xdr:row>
      <xdr:rowOff>111633</xdr:rowOff>
    </xdr:to>
    <xdr:sp macro="" textlink="">
      <xdr:nvSpPr>
        <xdr:cNvPr id="195" name="円/楕円 194"/>
        <xdr:cNvSpPr/>
      </xdr:nvSpPr>
      <xdr:spPr>
        <a:xfrm>
          <a:off x="4584700" y="1304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159910</xdr:rowOff>
    </xdr:from>
    <xdr:ext cx="534377" cy="259045"/>
    <xdr:sp macro="" textlink="">
      <xdr:nvSpPr>
        <xdr:cNvPr id="196" name="維持補修費該当値テキスト"/>
        <xdr:cNvSpPr txBox="1"/>
      </xdr:nvSpPr>
      <xdr:spPr>
        <a:xfrm>
          <a:off x="4686300" y="1301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13,070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116675</xdr:rowOff>
    </xdr:from>
    <xdr:to>
      <xdr:col>5</xdr:col>
      <xdr:colOff>409575</xdr:colOff>
      <xdr:row>77</xdr:row>
      <xdr:rowOff>46825</xdr:rowOff>
    </xdr:to>
    <xdr:sp macro="" textlink="">
      <xdr:nvSpPr>
        <xdr:cNvPr id="197" name="円/楕円 196"/>
        <xdr:cNvSpPr/>
      </xdr:nvSpPr>
      <xdr:spPr>
        <a:xfrm>
          <a:off x="3746500" y="1314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37952</xdr:rowOff>
    </xdr:from>
    <xdr:ext cx="534377" cy="259045"/>
    <xdr:sp macro="" textlink="">
      <xdr:nvSpPr>
        <xdr:cNvPr id="198" name="テキスト ボックス 197"/>
        <xdr:cNvSpPr txBox="1"/>
      </xdr:nvSpPr>
      <xdr:spPr>
        <a:xfrm>
          <a:off x="3530111" y="1323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99416</xdr:rowOff>
    </xdr:from>
    <xdr:to>
      <xdr:col>4</xdr:col>
      <xdr:colOff>206375</xdr:colOff>
      <xdr:row>78</xdr:row>
      <xdr:rowOff>29566</xdr:rowOff>
    </xdr:to>
    <xdr:sp macro="" textlink="">
      <xdr:nvSpPr>
        <xdr:cNvPr id="199" name="円/楕円 198"/>
        <xdr:cNvSpPr/>
      </xdr:nvSpPr>
      <xdr:spPr>
        <a:xfrm>
          <a:off x="2857500" y="1330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20693</xdr:rowOff>
    </xdr:from>
    <xdr:ext cx="469744" cy="259045"/>
    <xdr:sp macro="" textlink="">
      <xdr:nvSpPr>
        <xdr:cNvPr id="200" name="テキスト ボックス 199"/>
        <xdr:cNvSpPr txBox="1"/>
      </xdr:nvSpPr>
      <xdr:spPr>
        <a:xfrm>
          <a:off x="2673427" y="1339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159575</xdr:rowOff>
    </xdr:from>
    <xdr:to>
      <xdr:col>3</xdr:col>
      <xdr:colOff>3175</xdr:colOff>
      <xdr:row>77</xdr:row>
      <xdr:rowOff>89725</xdr:rowOff>
    </xdr:to>
    <xdr:sp macro="" textlink="">
      <xdr:nvSpPr>
        <xdr:cNvPr id="201" name="円/楕円 200"/>
        <xdr:cNvSpPr/>
      </xdr:nvSpPr>
      <xdr:spPr>
        <a:xfrm>
          <a:off x="1968500" y="1318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80852</xdr:rowOff>
    </xdr:from>
    <xdr:ext cx="469744" cy="259045"/>
    <xdr:sp macro="" textlink="">
      <xdr:nvSpPr>
        <xdr:cNvPr id="202" name="テキスト ボックス 201"/>
        <xdr:cNvSpPr txBox="1"/>
      </xdr:nvSpPr>
      <xdr:spPr>
        <a:xfrm>
          <a:off x="1784427" y="1328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115646</xdr:rowOff>
    </xdr:from>
    <xdr:to>
      <xdr:col>1</xdr:col>
      <xdr:colOff>485775</xdr:colOff>
      <xdr:row>78</xdr:row>
      <xdr:rowOff>45796</xdr:rowOff>
    </xdr:to>
    <xdr:sp macro="" textlink="">
      <xdr:nvSpPr>
        <xdr:cNvPr id="203" name="円/楕円 202"/>
        <xdr:cNvSpPr/>
      </xdr:nvSpPr>
      <xdr:spPr>
        <a:xfrm>
          <a:off x="1079500" y="133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36923</xdr:rowOff>
    </xdr:from>
    <xdr:ext cx="469744" cy="259045"/>
    <xdr:sp macro="" textlink="">
      <xdr:nvSpPr>
        <xdr:cNvPr id="204" name="テキスト ボックス 203"/>
        <xdr:cNvSpPr txBox="1"/>
      </xdr:nvSpPr>
      <xdr:spPr>
        <a:xfrm>
          <a:off x="895427" y="1341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164712</xdr:rowOff>
    </xdr:from>
    <xdr:to>
      <xdr:col>6</xdr:col>
      <xdr:colOff>511175</xdr:colOff>
      <xdr:row>91</xdr:row>
      <xdr:rowOff>89770</xdr:rowOff>
    </xdr:to>
    <xdr:cxnSp macro="">
      <xdr:nvCxnSpPr>
        <xdr:cNvPr id="234" name="直線コネクタ 233"/>
        <xdr:cNvCxnSpPr/>
      </xdr:nvCxnSpPr>
      <xdr:spPr>
        <a:xfrm flipV="1">
          <a:off x="3797300" y="15595212"/>
          <a:ext cx="838200" cy="9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11244</xdr:rowOff>
    </xdr:from>
    <xdr:ext cx="534377" cy="259045"/>
    <xdr:sp macro="" textlink="">
      <xdr:nvSpPr>
        <xdr:cNvPr id="235" name="扶助費平均値テキスト"/>
        <xdr:cNvSpPr txBox="1"/>
      </xdr:nvSpPr>
      <xdr:spPr>
        <a:xfrm>
          <a:off x="4686300" y="164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89770</xdr:rowOff>
    </xdr:from>
    <xdr:to>
      <xdr:col>5</xdr:col>
      <xdr:colOff>358775</xdr:colOff>
      <xdr:row>93</xdr:row>
      <xdr:rowOff>47307</xdr:rowOff>
    </xdr:to>
    <xdr:cxnSp macro="">
      <xdr:nvCxnSpPr>
        <xdr:cNvPr id="237" name="直線コネクタ 236"/>
        <xdr:cNvCxnSpPr/>
      </xdr:nvCxnSpPr>
      <xdr:spPr>
        <a:xfrm flipV="1">
          <a:off x="2908300" y="15691720"/>
          <a:ext cx="889000" cy="30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157224</xdr:rowOff>
    </xdr:from>
    <xdr:ext cx="534377" cy="259045"/>
    <xdr:sp macro="" textlink="">
      <xdr:nvSpPr>
        <xdr:cNvPr id="239" name="テキスト ボックス 238"/>
        <xdr:cNvSpPr txBox="1"/>
      </xdr:nvSpPr>
      <xdr:spPr>
        <a:xfrm>
          <a:off x="3530111" y="1661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47307</xdr:rowOff>
    </xdr:from>
    <xdr:to>
      <xdr:col>4</xdr:col>
      <xdr:colOff>155575</xdr:colOff>
      <xdr:row>93</xdr:row>
      <xdr:rowOff>51233</xdr:rowOff>
    </xdr:to>
    <xdr:cxnSp macro="">
      <xdr:nvCxnSpPr>
        <xdr:cNvPr id="240" name="直線コネクタ 239"/>
        <xdr:cNvCxnSpPr/>
      </xdr:nvCxnSpPr>
      <xdr:spPr>
        <a:xfrm flipV="1">
          <a:off x="2019300" y="15992157"/>
          <a:ext cx="889000" cy="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116019</xdr:rowOff>
    </xdr:from>
    <xdr:ext cx="534377" cy="259045"/>
    <xdr:sp macro="" textlink="">
      <xdr:nvSpPr>
        <xdr:cNvPr id="242" name="テキスト ボックス 241"/>
        <xdr:cNvSpPr txBox="1"/>
      </xdr:nvSpPr>
      <xdr:spPr>
        <a:xfrm>
          <a:off x="2641111" y="1674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128975</xdr:rowOff>
    </xdr:from>
    <xdr:to>
      <xdr:col>2</xdr:col>
      <xdr:colOff>638175</xdr:colOff>
      <xdr:row>93</xdr:row>
      <xdr:rowOff>51233</xdr:rowOff>
    </xdr:to>
    <xdr:cxnSp macro="">
      <xdr:nvCxnSpPr>
        <xdr:cNvPr id="243" name="直線コネクタ 242"/>
        <xdr:cNvCxnSpPr/>
      </xdr:nvCxnSpPr>
      <xdr:spPr>
        <a:xfrm>
          <a:off x="1130300" y="15902375"/>
          <a:ext cx="889000" cy="9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112532</xdr:rowOff>
    </xdr:from>
    <xdr:ext cx="534377" cy="259045"/>
    <xdr:sp macro="" textlink="">
      <xdr:nvSpPr>
        <xdr:cNvPr id="245" name="テキスト ボックス 244"/>
        <xdr:cNvSpPr txBox="1"/>
      </xdr:nvSpPr>
      <xdr:spPr>
        <a:xfrm>
          <a:off x="1752111" y="1674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6311</xdr:rowOff>
    </xdr:from>
    <xdr:ext cx="534377" cy="259045"/>
    <xdr:sp macro="" textlink="">
      <xdr:nvSpPr>
        <xdr:cNvPr id="247" name="テキスト ボックス 246"/>
        <xdr:cNvSpPr txBox="1"/>
      </xdr:nvSpPr>
      <xdr:spPr>
        <a:xfrm>
          <a:off x="863111" y="1680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113912</xdr:rowOff>
    </xdr:from>
    <xdr:to>
      <xdr:col>6</xdr:col>
      <xdr:colOff>561975</xdr:colOff>
      <xdr:row>91</xdr:row>
      <xdr:rowOff>44062</xdr:rowOff>
    </xdr:to>
    <xdr:sp macro="" textlink="">
      <xdr:nvSpPr>
        <xdr:cNvPr id="253" name="円/楕円 252"/>
        <xdr:cNvSpPr/>
      </xdr:nvSpPr>
      <xdr:spPr>
        <a:xfrm>
          <a:off x="4584700" y="155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46670</xdr:rowOff>
    </xdr:from>
    <xdr:ext cx="599010" cy="259045"/>
    <xdr:sp macro="" textlink="">
      <xdr:nvSpPr>
        <xdr:cNvPr id="254" name="扶助費該当値テキスト"/>
        <xdr:cNvSpPr txBox="1"/>
      </xdr:nvSpPr>
      <xdr:spPr>
        <a:xfrm>
          <a:off x="4686300" y="1547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114,687</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38970</xdr:rowOff>
    </xdr:from>
    <xdr:to>
      <xdr:col>5</xdr:col>
      <xdr:colOff>409575</xdr:colOff>
      <xdr:row>91</xdr:row>
      <xdr:rowOff>140570</xdr:rowOff>
    </xdr:to>
    <xdr:sp macro="" textlink="">
      <xdr:nvSpPr>
        <xdr:cNvPr id="255" name="円/楕円 254"/>
        <xdr:cNvSpPr/>
      </xdr:nvSpPr>
      <xdr:spPr>
        <a:xfrm>
          <a:off x="3746500" y="1564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157097</xdr:rowOff>
    </xdr:from>
    <xdr:ext cx="599010" cy="259045"/>
    <xdr:sp macro="" textlink="">
      <xdr:nvSpPr>
        <xdr:cNvPr id="256" name="テキスト ボックス 255"/>
        <xdr:cNvSpPr txBox="1"/>
      </xdr:nvSpPr>
      <xdr:spPr>
        <a:xfrm>
          <a:off x="3497794" y="1541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109,621</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167957</xdr:rowOff>
    </xdr:from>
    <xdr:to>
      <xdr:col>4</xdr:col>
      <xdr:colOff>206375</xdr:colOff>
      <xdr:row>93</xdr:row>
      <xdr:rowOff>98107</xdr:rowOff>
    </xdr:to>
    <xdr:sp macro="" textlink="">
      <xdr:nvSpPr>
        <xdr:cNvPr id="257" name="円/楕円 256"/>
        <xdr:cNvSpPr/>
      </xdr:nvSpPr>
      <xdr:spPr>
        <a:xfrm>
          <a:off x="2857500" y="159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114634</xdr:rowOff>
    </xdr:from>
    <xdr:ext cx="534377" cy="259045"/>
    <xdr:sp macro="" textlink="">
      <xdr:nvSpPr>
        <xdr:cNvPr id="258" name="テキスト ボックス 257"/>
        <xdr:cNvSpPr txBox="1"/>
      </xdr:nvSpPr>
      <xdr:spPr>
        <a:xfrm>
          <a:off x="2641111" y="1571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93,850</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433</xdr:rowOff>
    </xdr:from>
    <xdr:to>
      <xdr:col>3</xdr:col>
      <xdr:colOff>3175</xdr:colOff>
      <xdr:row>93</xdr:row>
      <xdr:rowOff>102033</xdr:rowOff>
    </xdr:to>
    <xdr:sp macro="" textlink="">
      <xdr:nvSpPr>
        <xdr:cNvPr id="259" name="円/楕円 258"/>
        <xdr:cNvSpPr/>
      </xdr:nvSpPr>
      <xdr:spPr>
        <a:xfrm>
          <a:off x="1968500" y="15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118560</xdr:rowOff>
    </xdr:from>
    <xdr:ext cx="534377" cy="259045"/>
    <xdr:sp macro="" textlink="">
      <xdr:nvSpPr>
        <xdr:cNvPr id="260" name="テキスト ボックス 259"/>
        <xdr:cNvSpPr txBox="1"/>
      </xdr:nvSpPr>
      <xdr:spPr>
        <a:xfrm>
          <a:off x="1752111" y="1572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93,644</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78175</xdr:rowOff>
    </xdr:from>
    <xdr:to>
      <xdr:col>1</xdr:col>
      <xdr:colOff>485775</xdr:colOff>
      <xdr:row>93</xdr:row>
      <xdr:rowOff>8325</xdr:rowOff>
    </xdr:to>
    <xdr:sp macro="" textlink="">
      <xdr:nvSpPr>
        <xdr:cNvPr id="261" name="円/楕円 260"/>
        <xdr:cNvSpPr/>
      </xdr:nvSpPr>
      <xdr:spPr>
        <a:xfrm>
          <a:off x="1079500" y="158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24852</xdr:rowOff>
    </xdr:from>
    <xdr:ext cx="534377" cy="259045"/>
    <xdr:sp macro="" textlink="">
      <xdr:nvSpPr>
        <xdr:cNvPr id="262" name="テキスト ボックス 261"/>
        <xdr:cNvSpPr txBox="1"/>
      </xdr:nvSpPr>
      <xdr:spPr>
        <a:xfrm>
          <a:off x="863111" y="1562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20129</xdr:rowOff>
    </xdr:from>
    <xdr:to>
      <xdr:col>15</xdr:col>
      <xdr:colOff>180975</xdr:colOff>
      <xdr:row>36</xdr:row>
      <xdr:rowOff>70598</xdr:rowOff>
    </xdr:to>
    <xdr:cxnSp macro="">
      <xdr:nvCxnSpPr>
        <xdr:cNvPr id="293" name="直線コネクタ 292"/>
        <xdr:cNvCxnSpPr/>
      </xdr:nvCxnSpPr>
      <xdr:spPr>
        <a:xfrm flipV="1">
          <a:off x="9639300" y="6192329"/>
          <a:ext cx="838200" cy="5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95507</xdr:rowOff>
    </xdr:from>
    <xdr:ext cx="599010" cy="259045"/>
    <xdr:sp macro="" textlink="">
      <xdr:nvSpPr>
        <xdr:cNvPr id="294" name="補助費等平均値テキスト"/>
        <xdr:cNvSpPr txBox="1"/>
      </xdr:nvSpPr>
      <xdr:spPr>
        <a:xfrm>
          <a:off x="10528300" y="6267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70598</xdr:rowOff>
    </xdr:from>
    <xdr:to>
      <xdr:col>14</xdr:col>
      <xdr:colOff>28575</xdr:colOff>
      <xdr:row>36</xdr:row>
      <xdr:rowOff>140170</xdr:rowOff>
    </xdr:to>
    <xdr:cxnSp macro="">
      <xdr:nvCxnSpPr>
        <xdr:cNvPr id="296" name="直線コネクタ 295"/>
        <xdr:cNvCxnSpPr/>
      </xdr:nvCxnSpPr>
      <xdr:spPr>
        <a:xfrm flipV="1">
          <a:off x="8750300" y="6242798"/>
          <a:ext cx="889000" cy="6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73068</xdr:rowOff>
    </xdr:from>
    <xdr:ext cx="599010" cy="259045"/>
    <xdr:sp macro="" textlink="">
      <xdr:nvSpPr>
        <xdr:cNvPr id="298" name="テキスト ボックス 297"/>
        <xdr:cNvSpPr txBox="1"/>
      </xdr:nvSpPr>
      <xdr:spPr>
        <a:xfrm>
          <a:off x="9339794" y="641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140170</xdr:rowOff>
    </xdr:from>
    <xdr:to>
      <xdr:col>12</xdr:col>
      <xdr:colOff>511175</xdr:colOff>
      <xdr:row>37</xdr:row>
      <xdr:rowOff>12657</xdr:rowOff>
    </xdr:to>
    <xdr:cxnSp macro="">
      <xdr:nvCxnSpPr>
        <xdr:cNvPr id="299" name="直線コネクタ 298"/>
        <xdr:cNvCxnSpPr/>
      </xdr:nvCxnSpPr>
      <xdr:spPr>
        <a:xfrm flipV="1">
          <a:off x="7861300" y="6312370"/>
          <a:ext cx="889000" cy="4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114585</xdr:rowOff>
    </xdr:from>
    <xdr:ext cx="599010" cy="259045"/>
    <xdr:sp macro="" textlink="">
      <xdr:nvSpPr>
        <xdr:cNvPr id="301" name="テキスト ボックス 300"/>
        <xdr:cNvSpPr txBox="1"/>
      </xdr:nvSpPr>
      <xdr:spPr>
        <a:xfrm>
          <a:off x="8450794" y="645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12657</xdr:rowOff>
    </xdr:from>
    <xdr:to>
      <xdr:col>11</xdr:col>
      <xdr:colOff>307975</xdr:colOff>
      <xdr:row>37</xdr:row>
      <xdr:rowOff>43962</xdr:rowOff>
    </xdr:to>
    <xdr:cxnSp macro="">
      <xdr:nvCxnSpPr>
        <xdr:cNvPr id="302" name="直線コネクタ 301"/>
        <xdr:cNvCxnSpPr/>
      </xdr:nvCxnSpPr>
      <xdr:spPr>
        <a:xfrm flipV="1">
          <a:off x="6972300" y="6356307"/>
          <a:ext cx="889000" cy="3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136821</xdr:rowOff>
    </xdr:from>
    <xdr:ext cx="599010" cy="259045"/>
    <xdr:sp macro="" textlink="">
      <xdr:nvSpPr>
        <xdr:cNvPr id="304" name="テキスト ボックス 303"/>
        <xdr:cNvSpPr txBox="1"/>
      </xdr:nvSpPr>
      <xdr:spPr>
        <a:xfrm>
          <a:off x="7561794" y="648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139917</xdr:rowOff>
    </xdr:from>
    <xdr:ext cx="599010" cy="259045"/>
    <xdr:sp macro="" textlink="">
      <xdr:nvSpPr>
        <xdr:cNvPr id="306" name="テキスト ボックス 305"/>
        <xdr:cNvSpPr txBox="1"/>
      </xdr:nvSpPr>
      <xdr:spPr>
        <a:xfrm>
          <a:off x="6672794" y="648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140779</xdr:rowOff>
    </xdr:from>
    <xdr:to>
      <xdr:col>15</xdr:col>
      <xdr:colOff>231775</xdr:colOff>
      <xdr:row>36</xdr:row>
      <xdr:rowOff>70929</xdr:rowOff>
    </xdr:to>
    <xdr:sp macro="" textlink="">
      <xdr:nvSpPr>
        <xdr:cNvPr id="312" name="円/楕円 311"/>
        <xdr:cNvSpPr/>
      </xdr:nvSpPr>
      <xdr:spPr>
        <a:xfrm>
          <a:off x="10426700" y="614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163656</xdr:rowOff>
    </xdr:from>
    <xdr:ext cx="599010" cy="259045"/>
    <xdr:sp macro="" textlink="">
      <xdr:nvSpPr>
        <xdr:cNvPr id="313" name="補助費等該当値テキスト"/>
        <xdr:cNvSpPr txBox="1"/>
      </xdr:nvSpPr>
      <xdr:spPr>
        <a:xfrm>
          <a:off x="10528300" y="599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181,614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19798</xdr:rowOff>
    </xdr:from>
    <xdr:to>
      <xdr:col>14</xdr:col>
      <xdr:colOff>79375</xdr:colOff>
      <xdr:row>36</xdr:row>
      <xdr:rowOff>121398</xdr:rowOff>
    </xdr:to>
    <xdr:sp macro="" textlink="">
      <xdr:nvSpPr>
        <xdr:cNvPr id="314" name="円/楕円 313"/>
        <xdr:cNvSpPr/>
      </xdr:nvSpPr>
      <xdr:spPr>
        <a:xfrm>
          <a:off x="9588500" y="619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137925</xdr:rowOff>
    </xdr:from>
    <xdr:ext cx="599010" cy="259045"/>
    <xdr:sp macro="" textlink="">
      <xdr:nvSpPr>
        <xdr:cNvPr id="315" name="テキスト ボックス 314"/>
        <xdr:cNvSpPr txBox="1"/>
      </xdr:nvSpPr>
      <xdr:spPr>
        <a:xfrm>
          <a:off x="9339794" y="5967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166,160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89370</xdr:rowOff>
    </xdr:from>
    <xdr:to>
      <xdr:col>12</xdr:col>
      <xdr:colOff>561975</xdr:colOff>
      <xdr:row>37</xdr:row>
      <xdr:rowOff>19520</xdr:rowOff>
    </xdr:to>
    <xdr:sp macro="" textlink="">
      <xdr:nvSpPr>
        <xdr:cNvPr id="316" name="円/楕円 315"/>
        <xdr:cNvSpPr/>
      </xdr:nvSpPr>
      <xdr:spPr>
        <a:xfrm>
          <a:off x="8699500" y="626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36047</xdr:rowOff>
    </xdr:from>
    <xdr:ext cx="599010" cy="259045"/>
    <xdr:sp macro="" textlink="">
      <xdr:nvSpPr>
        <xdr:cNvPr id="317" name="テキスト ボックス 316"/>
        <xdr:cNvSpPr txBox="1"/>
      </xdr:nvSpPr>
      <xdr:spPr>
        <a:xfrm>
          <a:off x="8450794" y="6036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144,856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133307</xdr:rowOff>
    </xdr:from>
    <xdr:to>
      <xdr:col>11</xdr:col>
      <xdr:colOff>358775</xdr:colOff>
      <xdr:row>37</xdr:row>
      <xdr:rowOff>63457</xdr:rowOff>
    </xdr:to>
    <xdr:sp macro="" textlink="">
      <xdr:nvSpPr>
        <xdr:cNvPr id="318" name="円/楕円 317"/>
        <xdr:cNvSpPr/>
      </xdr:nvSpPr>
      <xdr:spPr>
        <a:xfrm>
          <a:off x="7810500" y="630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79984</xdr:rowOff>
    </xdr:from>
    <xdr:ext cx="599010" cy="259045"/>
    <xdr:sp macro="" textlink="">
      <xdr:nvSpPr>
        <xdr:cNvPr id="319" name="テキスト ボックス 318"/>
        <xdr:cNvSpPr txBox="1"/>
      </xdr:nvSpPr>
      <xdr:spPr>
        <a:xfrm>
          <a:off x="7561794" y="608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131,402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164612</xdr:rowOff>
    </xdr:from>
    <xdr:to>
      <xdr:col>10</xdr:col>
      <xdr:colOff>155575</xdr:colOff>
      <xdr:row>37</xdr:row>
      <xdr:rowOff>94762</xdr:rowOff>
    </xdr:to>
    <xdr:sp macro="" textlink="">
      <xdr:nvSpPr>
        <xdr:cNvPr id="320" name="円/楕円 319"/>
        <xdr:cNvSpPr/>
      </xdr:nvSpPr>
      <xdr:spPr>
        <a:xfrm>
          <a:off x="6921500" y="633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111289</xdr:rowOff>
    </xdr:from>
    <xdr:ext cx="599010" cy="259045"/>
    <xdr:sp macro="" textlink="">
      <xdr:nvSpPr>
        <xdr:cNvPr id="321" name="テキスト ボックス 320"/>
        <xdr:cNvSpPr txBox="1"/>
      </xdr:nvSpPr>
      <xdr:spPr>
        <a:xfrm>
          <a:off x="6672794" y="6112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99,568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114665</xdr:rowOff>
    </xdr:from>
    <xdr:to>
      <xdr:col>15</xdr:col>
      <xdr:colOff>180975</xdr:colOff>
      <xdr:row>55</xdr:row>
      <xdr:rowOff>145748</xdr:rowOff>
    </xdr:to>
    <xdr:cxnSp macro="">
      <xdr:nvCxnSpPr>
        <xdr:cNvPr id="352" name="直線コネクタ 351"/>
        <xdr:cNvCxnSpPr/>
      </xdr:nvCxnSpPr>
      <xdr:spPr>
        <a:xfrm flipV="1">
          <a:off x="9639300" y="9372965"/>
          <a:ext cx="838200" cy="20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11179</xdr:rowOff>
    </xdr:from>
    <xdr:ext cx="599010" cy="259045"/>
    <xdr:sp macro="" textlink="">
      <xdr:nvSpPr>
        <xdr:cNvPr id="353" name="普通建設事業費平均値テキスト"/>
        <xdr:cNvSpPr txBox="1"/>
      </xdr:nvSpPr>
      <xdr:spPr>
        <a:xfrm>
          <a:off x="10528300" y="9612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145748</xdr:rowOff>
    </xdr:from>
    <xdr:to>
      <xdr:col>14</xdr:col>
      <xdr:colOff>28575</xdr:colOff>
      <xdr:row>57</xdr:row>
      <xdr:rowOff>167534</xdr:rowOff>
    </xdr:to>
    <xdr:cxnSp macro="">
      <xdr:nvCxnSpPr>
        <xdr:cNvPr id="355" name="直線コネクタ 354"/>
        <xdr:cNvCxnSpPr/>
      </xdr:nvCxnSpPr>
      <xdr:spPr>
        <a:xfrm flipV="1">
          <a:off x="8750300" y="9575498"/>
          <a:ext cx="889000" cy="36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81451</xdr:rowOff>
    </xdr:from>
    <xdr:ext cx="599010" cy="259045"/>
    <xdr:sp macro="" textlink="">
      <xdr:nvSpPr>
        <xdr:cNvPr id="357" name="テキスト ボックス 356"/>
        <xdr:cNvSpPr txBox="1"/>
      </xdr:nvSpPr>
      <xdr:spPr>
        <a:xfrm>
          <a:off x="9339794" y="96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111285</xdr:rowOff>
    </xdr:from>
    <xdr:to>
      <xdr:col>12</xdr:col>
      <xdr:colOff>511175</xdr:colOff>
      <xdr:row>57</xdr:row>
      <xdr:rowOff>167534</xdr:rowOff>
    </xdr:to>
    <xdr:cxnSp macro="">
      <xdr:nvCxnSpPr>
        <xdr:cNvPr id="358" name="直線コネクタ 357"/>
        <xdr:cNvCxnSpPr/>
      </xdr:nvCxnSpPr>
      <xdr:spPr>
        <a:xfrm>
          <a:off x="7861300" y="9712485"/>
          <a:ext cx="889000" cy="22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110404</xdr:rowOff>
    </xdr:from>
    <xdr:ext cx="599010" cy="259045"/>
    <xdr:sp macro="" textlink="">
      <xdr:nvSpPr>
        <xdr:cNvPr id="360" name="テキスト ボックス 359"/>
        <xdr:cNvSpPr txBox="1"/>
      </xdr:nvSpPr>
      <xdr:spPr>
        <a:xfrm>
          <a:off x="8450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111285</xdr:rowOff>
    </xdr:from>
    <xdr:to>
      <xdr:col>11</xdr:col>
      <xdr:colOff>307975</xdr:colOff>
      <xdr:row>57</xdr:row>
      <xdr:rowOff>62636</xdr:rowOff>
    </xdr:to>
    <xdr:cxnSp macro="">
      <xdr:nvCxnSpPr>
        <xdr:cNvPr id="361" name="直線コネクタ 360"/>
        <xdr:cNvCxnSpPr/>
      </xdr:nvCxnSpPr>
      <xdr:spPr>
        <a:xfrm flipV="1">
          <a:off x="6972300" y="9712485"/>
          <a:ext cx="889000" cy="12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4818</xdr:rowOff>
    </xdr:from>
    <xdr:ext cx="599010" cy="259045"/>
    <xdr:sp macro="" textlink="">
      <xdr:nvSpPr>
        <xdr:cNvPr id="363" name="テキスト ボックス 362"/>
        <xdr:cNvSpPr txBox="1"/>
      </xdr:nvSpPr>
      <xdr:spPr>
        <a:xfrm>
          <a:off x="7561794" y="977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5" name="テキスト ボックス 364"/>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63865</xdr:rowOff>
    </xdr:from>
    <xdr:to>
      <xdr:col>15</xdr:col>
      <xdr:colOff>231775</xdr:colOff>
      <xdr:row>54</xdr:row>
      <xdr:rowOff>165465</xdr:rowOff>
    </xdr:to>
    <xdr:sp macro="" textlink="">
      <xdr:nvSpPr>
        <xdr:cNvPr id="371" name="円/楕円 370"/>
        <xdr:cNvSpPr/>
      </xdr:nvSpPr>
      <xdr:spPr>
        <a:xfrm>
          <a:off x="10426700" y="932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86742</xdr:rowOff>
    </xdr:from>
    <xdr:ext cx="599010" cy="259045"/>
    <xdr:sp macro="" textlink="">
      <xdr:nvSpPr>
        <xdr:cNvPr id="372" name="普通建設事業費該当値テキスト"/>
        <xdr:cNvSpPr txBox="1"/>
      </xdr:nvSpPr>
      <xdr:spPr>
        <a:xfrm>
          <a:off x="10528300" y="9173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257,666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94948</xdr:rowOff>
    </xdr:from>
    <xdr:to>
      <xdr:col>14</xdr:col>
      <xdr:colOff>79375</xdr:colOff>
      <xdr:row>56</xdr:row>
      <xdr:rowOff>25098</xdr:rowOff>
    </xdr:to>
    <xdr:sp macro="" textlink="">
      <xdr:nvSpPr>
        <xdr:cNvPr id="373" name="円/楕円 372"/>
        <xdr:cNvSpPr/>
      </xdr:nvSpPr>
      <xdr:spPr>
        <a:xfrm>
          <a:off x="9588500" y="952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41625</xdr:rowOff>
    </xdr:from>
    <xdr:ext cx="599010" cy="259045"/>
    <xdr:sp macro="" textlink="">
      <xdr:nvSpPr>
        <xdr:cNvPr id="374" name="テキスト ボックス 373"/>
        <xdr:cNvSpPr txBox="1"/>
      </xdr:nvSpPr>
      <xdr:spPr>
        <a:xfrm>
          <a:off x="9339794" y="9299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195,648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116734</xdr:rowOff>
    </xdr:from>
    <xdr:to>
      <xdr:col>12</xdr:col>
      <xdr:colOff>561975</xdr:colOff>
      <xdr:row>58</xdr:row>
      <xdr:rowOff>46884</xdr:rowOff>
    </xdr:to>
    <xdr:sp macro="" textlink="">
      <xdr:nvSpPr>
        <xdr:cNvPr id="375" name="円/楕円 374"/>
        <xdr:cNvSpPr/>
      </xdr:nvSpPr>
      <xdr:spPr>
        <a:xfrm>
          <a:off x="8699500" y="988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38011</xdr:rowOff>
    </xdr:from>
    <xdr:ext cx="534377" cy="259045"/>
    <xdr:sp macro="" textlink="">
      <xdr:nvSpPr>
        <xdr:cNvPr id="376" name="テキスト ボックス 375"/>
        <xdr:cNvSpPr txBox="1"/>
      </xdr:nvSpPr>
      <xdr:spPr>
        <a:xfrm>
          <a:off x="8483111" y="998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83,977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60485</xdr:rowOff>
    </xdr:from>
    <xdr:to>
      <xdr:col>11</xdr:col>
      <xdr:colOff>358775</xdr:colOff>
      <xdr:row>56</xdr:row>
      <xdr:rowOff>162085</xdr:rowOff>
    </xdr:to>
    <xdr:sp macro="" textlink="">
      <xdr:nvSpPr>
        <xdr:cNvPr id="377" name="円/楕円 376"/>
        <xdr:cNvSpPr/>
      </xdr:nvSpPr>
      <xdr:spPr>
        <a:xfrm>
          <a:off x="7810500" y="966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7162</xdr:rowOff>
    </xdr:from>
    <xdr:ext cx="599010" cy="259045"/>
    <xdr:sp macro="" textlink="">
      <xdr:nvSpPr>
        <xdr:cNvPr id="378" name="テキスト ボックス 377"/>
        <xdr:cNvSpPr txBox="1"/>
      </xdr:nvSpPr>
      <xdr:spPr>
        <a:xfrm>
          <a:off x="7561794" y="943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153,701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11836</xdr:rowOff>
    </xdr:from>
    <xdr:to>
      <xdr:col>10</xdr:col>
      <xdr:colOff>155575</xdr:colOff>
      <xdr:row>57</xdr:row>
      <xdr:rowOff>113436</xdr:rowOff>
    </xdr:to>
    <xdr:sp macro="" textlink="">
      <xdr:nvSpPr>
        <xdr:cNvPr id="379" name="円/楕円 378"/>
        <xdr:cNvSpPr/>
      </xdr:nvSpPr>
      <xdr:spPr>
        <a:xfrm>
          <a:off x="6921500" y="978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104563</xdr:rowOff>
    </xdr:from>
    <xdr:ext cx="599010" cy="259045"/>
    <xdr:sp macro="" textlink="">
      <xdr:nvSpPr>
        <xdr:cNvPr id="380" name="テキスト ボックス 379"/>
        <xdr:cNvSpPr txBox="1"/>
      </xdr:nvSpPr>
      <xdr:spPr>
        <a:xfrm>
          <a:off x="6672794" y="9877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44,267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101630</xdr:rowOff>
    </xdr:from>
    <xdr:to>
      <xdr:col>15</xdr:col>
      <xdr:colOff>180975</xdr:colOff>
      <xdr:row>77</xdr:row>
      <xdr:rowOff>76664</xdr:rowOff>
    </xdr:to>
    <xdr:cxnSp macro="">
      <xdr:nvCxnSpPr>
        <xdr:cNvPr id="409" name="直線コネクタ 408"/>
        <xdr:cNvCxnSpPr/>
      </xdr:nvCxnSpPr>
      <xdr:spPr>
        <a:xfrm>
          <a:off x="9639300" y="12960380"/>
          <a:ext cx="838200" cy="31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46006</xdr:rowOff>
    </xdr:from>
    <xdr:ext cx="534377" cy="259045"/>
    <xdr:sp macro="" textlink="">
      <xdr:nvSpPr>
        <xdr:cNvPr id="410" name="普通建設事業費 （ うち新規整備　）平均値テキスト"/>
        <xdr:cNvSpPr txBox="1"/>
      </xdr:nvSpPr>
      <xdr:spPr>
        <a:xfrm>
          <a:off x="10528300" y="132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148645</xdr:rowOff>
    </xdr:from>
    <xdr:ext cx="534377" cy="259045"/>
    <xdr:sp macro="" textlink="">
      <xdr:nvSpPr>
        <xdr:cNvPr id="413" name="テキスト ボックス 412"/>
        <xdr:cNvSpPr txBox="1"/>
      </xdr:nvSpPr>
      <xdr:spPr>
        <a:xfrm>
          <a:off x="9372111" y="1335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25864</xdr:rowOff>
    </xdr:from>
    <xdr:to>
      <xdr:col>15</xdr:col>
      <xdr:colOff>231775</xdr:colOff>
      <xdr:row>77</xdr:row>
      <xdr:rowOff>127464</xdr:rowOff>
    </xdr:to>
    <xdr:sp macro="" textlink="">
      <xdr:nvSpPr>
        <xdr:cNvPr id="419" name="円/楕円 418"/>
        <xdr:cNvSpPr/>
      </xdr:nvSpPr>
      <xdr:spPr>
        <a:xfrm>
          <a:off x="10426700" y="132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48741</xdr:rowOff>
    </xdr:from>
    <xdr:ext cx="534377" cy="259045"/>
    <xdr:sp macro="" textlink="">
      <xdr:nvSpPr>
        <xdr:cNvPr id="420" name="普通建設事業費 （ うち新規整備　）該当値テキスト"/>
        <xdr:cNvSpPr txBox="1"/>
      </xdr:nvSpPr>
      <xdr:spPr>
        <a:xfrm>
          <a:off x="10528300" y="1307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81,545</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50830</xdr:rowOff>
    </xdr:from>
    <xdr:to>
      <xdr:col>14</xdr:col>
      <xdr:colOff>79375</xdr:colOff>
      <xdr:row>75</xdr:row>
      <xdr:rowOff>152431</xdr:rowOff>
    </xdr:to>
    <xdr:sp macro="" textlink="">
      <xdr:nvSpPr>
        <xdr:cNvPr id="421" name="円/楕円 420"/>
        <xdr:cNvSpPr/>
      </xdr:nvSpPr>
      <xdr:spPr>
        <a:xfrm>
          <a:off x="9588500" y="129095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73</xdr:row>
      <xdr:rowOff>168957</xdr:rowOff>
    </xdr:from>
    <xdr:ext cx="599010" cy="259045"/>
    <xdr:sp macro="" textlink="">
      <xdr:nvSpPr>
        <xdr:cNvPr id="422" name="テキスト ボックス 421"/>
        <xdr:cNvSpPr txBox="1"/>
      </xdr:nvSpPr>
      <xdr:spPr>
        <a:xfrm>
          <a:off x="9339794" y="1268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36,573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127961</xdr:rowOff>
    </xdr:from>
    <xdr:to>
      <xdr:col>15</xdr:col>
      <xdr:colOff>180975</xdr:colOff>
      <xdr:row>98</xdr:row>
      <xdr:rowOff>135868</xdr:rowOff>
    </xdr:to>
    <xdr:cxnSp macro="">
      <xdr:nvCxnSpPr>
        <xdr:cNvPr id="451" name="直線コネクタ 450"/>
        <xdr:cNvCxnSpPr/>
      </xdr:nvCxnSpPr>
      <xdr:spPr>
        <a:xfrm flipV="1">
          <a:off x="9639300" y="16415711"/>
          <a:ext cx="838200" cy="52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59059</xdr:rowOff>
    </xdr:from>
    <xdr:ext cx="534377" cy="259045"/>
    <xdr:sp macro="" textlink="">
      <xdr:nvSpPr>
        <xdr:cNvPr id="452" name="普通建設事業費 （ うち更新整備　）平均値テキスト"/>
        <xdr:cNvSpPr txBox="1"/>
      </xdr:nvSpPr>
      <xdr:spPr>
        <a:xfrm>
          <a:off x="10528300" y="1668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77161</xdr:rowOff>
    </xdr:from>
    <xdr:to>
      <xdr:col>15</xdr:col>
      <xdr:colOff>231775</xdr:colOff>
      <xdr:row>96</xdr:row>
      <xdr:rowOff>7311</xdr:rowOff>
    </xdr:to>
    <xdr:sp macro="" textlink="">
      <xdr:nvSpPr>
        <xdr:cNvPr id="461" name="円/楕円 460"/>
        <xdr:cNvSpPr/>
      </xdr:nvSpPr>
      <xdr:spPr>
        <a:xfrm>
          <a:off x="10426700" y="1636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100038</xdr:rowOff>
    </xdr:from>
    <xdr:ext cx="599010" cy="259045"/>
    <xdr:sp macro="" textlink="">
      <xdr:nvSpPr>
        <xdr:cNvPr id="462" name="普通建設事業費 （ うち更新整備　）該当値テキスト"/>
        <xdr:cNvSpPr txBox="1"/>
      </xdr:nvSpPr>
      <xdr:spPr>
        <a:xfrm>
          <a:off x="10528300" y="1621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158,081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85068</xdr:rowOff>
    </xdr:from>
    <xdr:to>
      <xdr:col>14</xdr:col>
      <xdr:colOff>79375</xdr:colOff>
      <xdr:row>99</xdr:row>
      <xdr:rowOff>15218</xdr:rowOff>
    </xdr:to>
    <xdr:sp macro="" textlink="">
      <xdr:nvSpPr>
        <xdr:cNvPr id="463" name="円/楕円 462"/>
        <xdr:cNvSpPr/>
      </xdr:nvSpPr>
      <xdr:spPr>
        <a:xfrm>
          <a:off x="9588500" y="1688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6345</xdr:rowOff>
    </xdr:from>
    <xdr:ext cx="534377" cy="259045"/>
    <xdr:sp macro="" textlink="">
      <xdr:nvSpPr>
        <xdr:cNvPr id="464" name="テキスト ボックス 463"/>
        <xdr:cNvSpPr txBox="1"/>
      </xdr:nvSpPr>
      <xdr:spPr>
        <a:xfrm>
          <a:off x="9372111" y="1697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113343</xdr:rowOff>
    </xdr:from>
    <xdr:to>
      <xdr:col>23</xdr:col>
      <xdr:colOff>517525</xdr:colOff>
      <xdr:row>38</xdr:row>
      <xdr:rowOff>117722</xdr:rowOff>
    </xdr:to>
    <xdr:cxnSp macro="">
      <xdr:nvCxnSpPr>
        <xdr:cNvPr id="491" name="直線コネクタ 490"/>
        <xdr:cNvCxnSpPr/>
      </xdr:nvCxnSpPr>
      <xdr:spPr>
        <a:xfrm>
          <a:off x="15481300" y="6628443"/>
          <a:ext cx="838200" cy="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100756</xdr:rowOff>
    </xdr:from>
    <xdr:to>
      <xdr:col>22</xdr:col>
      <xdr:colOff>365125</xdr:colOff>
      <xdr:row>38</xdr:row>
      <xdr:rowOff>113343</xdr:rowOff>
    </xdr:to>
    <xdr:cxnSp macro="">
      <xdr:nvCxnSpPr>
        <xdr:cNvPr id="494" name="直線コネクタ 493"/>
        <xdr:cNvCxnSpPr/>
      </xdr:nvCxnSpPr>
      <xdr:spPr>
        <a:xfrm>
          <a:off x="14592300" y="6615856"/>
          <a:ext cx="889000" cy="1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5987</xdr:rowOff>
    </xdr:from>
    <xdr:ext cx="469744" cy="259045"/>
    <xdr:sp macro="" textlink="">
      <xdr:nvSpPr>
        <xdr:cNvPr id="496" name="テキスト ボックス 495"/>
        <xdr:cNvSpPr txBox="1"/>
      </xdr:nvSpPr>
      <xdr:spPr>
        <a:xfrm>
          <a:off x="15246427" y="63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100756</xdr:rowOff>
    </xdr:from>
    <xdr:to>
      <xdr:col>21</xdr:col>
      <xdr:colOff>161925</xdr:colOff>
      <xdr:row>38</xdr:row>
      <xdr:rowOff>139700</xdr:rowOff>
    </xdr:to>
    <xdr:cxnSp macro="">
      <xdr:nvCxnSpPr>
        <xdr:cNvPr id="497" name="直線コネクタ 496"/>
        <xdr:cNvCxnSpPr/>
      </xdr:nvCxnSpPr>
      <xdr:spPr>
        <a:xfrm flipV="1">
          <a:off x="13703300" y="6615856"/>
          <a:ext cx="889000" cy="3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147397</xdr:rowOff>
    </xdr:from>
    <xdr:ext cx="469744" cy="259045"/>
    <xdr:sp macro="" textlink="">
      <xdr:nvSpPr>
        <xdr:cNvPr id="499" name="テキスト ボックス 498"/>
        <xdr:cNvSpPr txBox="1"/>
      </xdr:nvSpPr>
      <xdr:spPr>
        <a:xfrm>
          <a:off x="14357427" y="666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126725</xdr:rowOff>
    </xdr:from>
    <xdr:to>
      <xdr:col>19</xdr:col>
      <xdr:colOff>644525</xdr:colOff>
      <xdr:row>38</xdr:row>
      <xdr:rowOff>139700</xdr:rowOff>
    </xdr:to>
    <xdr:cxnSp macro="">
      <xdr:nvCxnSpPr>
        <xdr:cNvPr id="500" name="直線コネクタ 499"/>
        <xdr:cNvCxnSpPr/>
      </xdr:nvCxnSpPr>
      <xdr:spPr>
        <a:xfrm>
          <a:off x="12814300" y="6641825"/>
          <a:ext cx="889000" cy="1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155647</xdr:rowOff>
    </xdr:from>
    <xdr:ext cx="534377" cy="259045"/>
    <xdr:sp macro="" textlink="">
      <xdr:nvSpPr>
        <xdr:cNvPr id="502" name="テキスト ボックス 501"/>
        <xdr:cNvSpPr txBox="1"/>
      </xdr:nvSpPr>
      <xdr:spPr>
        <a:xfrm>
          <a:off x="13436111" y="63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4" name="テキスト ボックス 503"/>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66922</xdr:rowOff>
    </xdr:from>
    <xdr:to>
      <xdr:col>23</xdr:col>
      <xdr:colOff>568325</xdr:colOff>
      <xdr:row>38</xdr:row>
      <xdr:rowOff>168522</xdr:rowOff>
    </xdr:to>
    <xdr:sp macro="" textlink="">
      <xdr:nvSpPr>
        <xdr:cNvPr id="510" name="円/楕円 509"/>
        <xdr:cNvSpPr/>
      </xdr:nvSpPr>
      <xdr:spPr>
        <a:xfrm>
          <a:off x="16268700" y="658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469744" cy="259045"/>
    <xdr:sp macro="" textlink="">
      <xdr:nvSpPr>
        <xdr:cNvPr id="511" name="災害復旧事業費該当値テキスト"/>
        <xdr:cNvSpPr txBox="1"/>
      </xdr:nvSpPr>
      <xdr:spPr>
        <a:xfrm>
          <a:off x="16370300" y="653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62543</xdr:rowOff>
    </xdr:from>
    <xdr:to>
      <xdr:col>22</xdr:col>
      <xdr:colOff>415925</xdr:colOff>
      <xdr:row>38</xdr:row>
      <xdr:rowOff>164143</xdr:rowOff>
    </xdr:to>
    <xdr:sp macro="" textlink="">
      <xdr:nvSpPr>
        <xdr:cNvPr id="512" name="円/楕円 511"/>
        <xdr:cNvSpPr/>
      </xdr:nvSpPr>
      <xdr:spPr>
        <a:xfrm>
          <a:off x="15430500" y="65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155270</xdr:rowOff>
    </xdr:from>
    <xdr:ext cx="469744" cy="259045"/>
    <xdr:sp macro="" textlink="">
      <xdr:nvSpPr>
        <xdr:cNvPr id="513" name="テキスト ボックス 512"/>
        <xdr:cNvSpPr txBox="1"/>
      </xdr:nvSpPr>
      <xdr:spPr>
        <a:xfrm>
          <a:off x="15246427" y="667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49956</xdr:rowOff>
    </xdr:from>
    <xdr:to>
      <xdr:col>21</xdr:col>
      <xdr:colOff>212725</xdr:colOff>
      <xdr:row>38</xdr:row>
      <xdr:rowOff>151556</xdr:rowOff>
    </xdr:to>
    <xdr:sp macro="" textlink="">
      <xdr:nvSpPr>
        <xdr:cNvPr id="514" name="円/楕円 513"/>
        <xdr:cNvSpPr/>
      </xdr:nvSpPr>
      <xdr:spPr>
        <a:xfrm>
          <a:off x="14541500" y="656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168083</xdr:rowOff>
    </xdr:from>
    <xdr:ext cx="469744" cy="259045"/>
    <xdr:sp macro="" textlink="">
      <xdr:nvSpPr>
        <xdr:cNvPr id="515" name="テキスト ボックス 514"/>
        <xdr:cNvSpPr txBox="1"/>
      </xdr:nvSpPr>
      <xdr:spPr>
        <a:xfrm>
          <a:off x="14357427" y="634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6" name="円/楕円 51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7" name="テキスト ボックス 51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75925</xdr:rowOff>
    </xdr:from>
    <xdr:to>
      <xdr:col>18</xdr:col>
      <xdr:colOff>492125</xdr:colOff>
      <xdr:row>39</xdr:row>
      <xdr:rowOff>6075</xdr:rowOff>
    </xdr:to>
    <xdr:sp macro="" textlink="">
      <xdr:nvSpPr>
        <xdr:cNvPr id="518" name="円/楕円 517"/>
        <xdr:cNvSpPr/>
      </xdr:nvSpPr>
      <xdr:spPr>
        <a:xfrm>
          <a:off x="12763500" y="659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168652</xdr:rowOff>
    </xdr:from>
    <xdr:ext cx="469744" cy="259045"/>
    <xdr:sp macro="" textlink="">
      <xdr:nvSpPr>
        <xdr:cNvPr id="519" name="テキスト ボックス 518"/>
        <xdr:cNvSpPr txBox="1"/>
      </xdr:nvSpPr>
      <xdr:spPr>
        <a:xfrm>
          <a:off x="12579427" y="668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160297</xdr:rowOff>
    </xdr:from>
    <xdr:to>
      <xdr:col>23</xdr:col>
      <xdr:colOff>517525</xdr:colOff>
      <xdr:row>75</xdr:row>
      <xdr:rowOff>39299</xdr:rowOff>
    </xdr:to>
    <xdr:cxnSp macro="">
      <xdr:nvCxnSpPr>
        <xdr:cNvPr id="601" name="直線コネクタ 600"/>
        <xdr:cNvCxnSpPr/>
      </xdr:nvCxnSpPr>
      <xdr:spPr>
        <a:xfrm>
          <a:off x="15481300" y="12847597"/>
          <a:ext cx="838200" cy="5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100876</xdr:rowOff>
    </xdr:from>
    <xdr:ext cx="599010" cy="259045"/>
    <xdr:sp macro="" textlink="">
      <xdr:nvSpPr>
        <xdr:cNvPr id="602" name="公債費平均値テキスト"/>
        <xdr:cNvSpPr txBox="1"/>
      </xdr:nvSpPr>
      <xdr:spPr>
        <a:xfrm>
          <a:off x="16370300" y="12959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160297</xdr:rowOff>
    </xdr:from>
    <xdr:to>
      <xdr:col>22</xdr:col>
      <xdr:colOff>365125</xdr:colOff>
      <xdr:row>74</xdr:row>
      <xdr:rowOff>162487</xdr:rowOff>
    </xdr:to>
    <xdr:cxnSp macro="">
      <xdr:nvCxnSpPr>
        <xdr:cNvPr id="604" name="直線コネクタ 603"/>
        <xdr:cNvCxnSpPr/>
      </xdr:nvCxnSpPr>
      <xdr:spPr>
        <a:xfrm flipV="1">
          <a:off x="14592300" y="12847597"/>
          <a:ext cx="889000" cy="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20890</xdr:rowOff>
    </xdr:from>
    <xdr:ext cx="599010" cy="259045"/>
    <xdr:sp macro="" textlink="">
      <xdr:nvSpPr>
        <xdr:cNvPr id="606" name="テキスト ボックス 605"/>
        <xdr:cNvSpPr txBox="1"/>
      </xdr:nvSpPr>
      <xdr:spPr>
        <a:xfrm>
          <a:off x="15181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138168</xdr:rowOff>
    </xdr:from>
    <xdr:to>
      <xdr:col>21</xdr:col>
      <xdr:colOff>161925</xdr:colOff>
      <xdr:row>74</xdr:row>
      <xdr:rowOff>162487</xdr:rowOff>
    </xdr:to>
    <xdr:cxnSp macro="">
      <xdr:nvCxnSpPr>
        <xdr:cNvPr id="607" name="直線コネクタ 606"/>
        <xdr:cNvCxnSpPr/>
      </xdr:nvCxnSpPr>
      <xdr:spPr>
        <a:xfrm>
          <a:off x="13703300" y="12825468"/>
          <a:ext cx="889000" cy="2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25581</xdr:rowOff>
    </xdr:from>
    <xdr:ext cx="599010" cy="259045"/>
    <xdr:sp macro="" textlink="">
      <xdr:nvSpPr>
        <xdr:cNvPr id="609" name="テキスト ボックス 608"/>
        <xdr:cNvSpPr txBox="1"/>
      </xdr:nvSpPr>
      <xdr:spPr>
        <a:xfrm>
          <a:off x="14292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30713</xdr:rowOff>
    </xdr:from>
    <xdr:to>
      <xdr:col>19</xdr:col>
      <xdr:colOff>644525</xdr:colOff>
      <xdr:row>74</xdr:row>
      <xdr:rowOff>138168</xdr:rowOff>
    </xdr:to>
    <xdr:cxnSp macro="">
      <xdr:nvCxnSpPr>
        <xdr:cNvPr id="610" name="直線コネクタ 609"/>
        <xdr:cNvCxnSpPr/>
      </xdr:nvCxnSpPr>
      <xdr:spPr>
        <a:xfrm>
          <a:off x="12814300" y="12546563"/>
          <a:ext cx="889000" cy="27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15659</xdr:rowOff>
    </xdr:from>
    <xdr:ext cx="599010" cy="259045"/>
    <xdr:sp macro="" textlink="">
      <xdr:nvSpPr>
        <xdr:cNvPr id="612" name="テキスト ボックス 611"/>
        <xdr:cNvSpPr txBox="1"/>
      </xdr:nvSpPr>
      <xdr:spPr>
        <a:xfrm>
          <a:off x="13403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160546</xdr:rowOff>
    </xdr:from>
    <xdr:ext cx="599010" cy="259045"/>
    <xdr:sp macro="" textlink="">
      <xdr:nvSpPr>
        <xdr:cNvPr id="614" name="テキスト ボックス 613"/>
        <xdr:cNvSpPr txBox="1"/>
      </xdr:nvSpPr>
      <xdr:spPr>
        <a:xfrm>
          <a:off x="12514794" y="1301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159949</xdr:rowOff>
    </xdr:from>
    <xdr:to>
      <xdr:col>23</xdr:col>
      <xdr:colOff>568325</xdr:colOff>
      <xdr:row>75</xdr:row>
      <xdr:rowOff>90099</xdr:rowOff>
    </xdr:to>
    <xdr:sp macro="" textlink="">
      <xdr:nvSpPr>
        <xdr:cNvPr id="620" name="円/楕円 619"/>
        <xdr:cNvSpPr/>
      </xdr:nvSpPr>
      <xdr:spPr>
        <a:xfrm>
          <a:off x="16268700" y="1284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11376</xdr:rowOff>
    </xdr:from>
    <xdr:ext cx="599010" cy="259045"/>
    <xdr:sp macro="" textlink="">
      <xdr:nvSpPr>
        <xdr:cNvPr id="621" name="公債費該当値テキスト"/>
        <xdr:cNvSpPr txBox="1"/>
      </xdr:nvSpPr>
      <xdr:spPr>
        <a:xfrm>
          <a:off x="16370300" y="1269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134,460</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109497</xdr:rowOff>
    </xdr:from>
    <xdr:to>
      <xdr:col>22</xdr:col>
      <xdr:colOff>415925</xdr:colOff>
      <xdr:row>75</xdr:row>
      <xdr:rowOff>39647</xdr:rowOff>
    </xdr:to>
    <xdr:sp macro="" textlink="">
      <xdr:nvSpPr>
        <xdr:cNvPr id="622" name="円/楕円 621"/>
        <xdr:cNvSpPr/>
      </xdr:nvSpPr>
      <xdr:spPr>
        <a:xfrm>
          <a:off x="15430500" y="1279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56174</xdr:rowOff>
    </xdr:from>
    <xdr:ext cx="599010" cy="259045"/>
    <xdr:sp macro="" textlink="">
      <xdr:nvSpPr>
        <xdr:cNvPr id="623" name="テキスト ボックス 622"/>
        <xdr:cNvSpPr txBox="1"/>
      </xdr:nvSpPr>
      <xdr:spPr>
        <a:xfrm>
          <a:off x="15181794" y="1257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145,495</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111687</xdr:rowOff>
    </xdr:from>
    <xdr:to>
      <xdr:col>21</xdr:col>
      <xdr:colOff>212725</xdr:colOff>
      <xdr:row>75</xdr:row>
      <xdr:rowOff>41837</xdr:rowOff>
    </xdr:to>
    <xdr:sp macro="" textlink="">
      <xdr:nvSpPr>
        <xdr:cNvPr id="624" name="円/楕円 623"/>
        <xdr:cNvSpPr/>
      </xdr:nvSpPr>
      <xdr:spPr>
        <a:xfrm>
          <a:off x="14541500" y="127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58364</xdr:rowOff>
    </xdr:from>
    <xdr:ext cx="599010" cy="259045"/>
    <xdr:sp macro="" textlink="">
      <xdr:nvSpPr>
        <xdr:cNvPr id="625" name="テキスト ボックス 624"/>
        <xdr:cNvSpPr txBox="1"/>
      </xdr:nvSpPr>
      <xdr:spPr>
        <a:xfrm>
          <a:off x="14292794" y="1257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145,016</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87368</xdr:rowOff>
    </xdr:from>
    <xdr:to>
      <xdr:col>20</xdr:col>
      <xdr:colOff>9525</xdr:colOff>
      <xdr:row>75</xdr:row>
      <xdr:rowOff>17518</xdr:rowOff>
    </xdr:to>
    <xdr:sp macro="" textlink="">
      <xdr:nvSpPr>
        <xdr:cNvPr id="626" name="円/楕円 625"/>
        <xdr:cNvSpPr/>
      </xdr:nvSpPr>
      <xdr:spPr>
        <a:xfrm>
          <a:off x="13652500" y="1277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34045</xdr:rowOff>
    </xdr:from>
    <xdr:ext cx="599010" cy="259045"/>
    <xdr:sp macro="" textlink="">
      <xdr:nvSpPr>
        <xdr:cNvPr id="627" name="テキスト ボックス 626"/>
        <xdr:cNvSpPr txBox="1"/>
      </xdr:nvSpPr>
      <xdr:spPr>
        <a:xfrm>
          <a:off x="13403794" y="1254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150,335</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151363</xdr:rowOff>
    </xdr:from>
    <xdr:to>
      <xdr:col>18</xdr:col>
      <xdr:colOff>492125</xdr:colOff>
      <xdr:row>73</xdr:row>
      <xdr:rowOff>81513</xdr:rowOff>
    </xdr:to>
    <xdr:sp macro="" textlink="">
      <xdr:nvSpPr>
        <xdr:cNvPr id="628" name="円/楕円 627"/>
        <xdr:cNvSpPr/>
      </xdr:nvSpPr>
      <xdr:spPr>
        <a:xfrm>
          <a:off x="12763500" y="1249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71</xdr:row>
      <xdr:rowOff>98040</xdr:rowOff>
    </xdr:from>
    <xdr:ext cx="599010" cy="259045"/>
    <xdr:sp macro="" textlink="">
      <xdr:nvSpPr>
        <xdr:cNvPr id="629" name="テキスト ボックス 628"/>
        <xdr:cNvSpPr txBox="1"/>
      </xdr:nvSpPr>
      <xdr:spPr>
        <a:xfrm>
          <a:off x="12514794" y="122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32103</xdr:rowOff>
    </xdr:from>
    <xdr:to>
      <xdr:col>23</xdr:col>
      <xdr:colOff>517525</xdr:colOff>
      <xdr:row>97</xdr:row>
      <xdr:rowOff>97312</xdr:rowOff>
    </xdr:to>
    <xdr:cxnSp macro="">
      <xdr:nvCxnSpPr>
        <xdr:cNvPr id="654" name="直線コネクタ 653"/>
        <xdr:cNvCxnSpPr/>
      </xdr:nvCxnSpPr>
      <xdr:spPr>
        <a:xfrm>
          <a:off x="15481300" y="16662753"/>
          <a:ext cx="838200" cy="6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61685</xdr:rowOff>
    </xdr:from>
    <xdr:ext cx="534377" cy="259045"/>
    <xdr:sp macro="" textlink="">
      <xdr:nvSpPr>
        <xdr:cNvPr id="655" name="積立金平均値テキスト"/>
        <xdr:cNvSpPr txBox="1"/>
      </xdr:nvSpPr>
      <xdr:spPr>
        <a:xfrm>
          <a:off x="16370300" y="16349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129595</xdr:rowOff>
    </xdr:from>
    <xdr:to>
      <xdr:col>22</xdr:col>
      <xdr:colOff>365125</xdr:colOff>
      <xdr:row>97</xdr:row>
      <xdr:rowOff>32103</xdr:rowOff>
    </xdr:to>
    <xdr:cxnSp macro="">
      <xdr:nvCxnSpPr>
        <xdr:cNvPr id="657" name="直線コネクタ 656"/>
        <xdr:cNvCxnSpPr/>
      </xdr:nvCxnSpPr>
      <xdr:spPr>
        <a:xfrm>
          <a:off x="14592300" y="16588795"/>
          <a:ext cx="889000" cy="7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41074</xdr:rowOff>
    </xdr:from>
    <xdr:ext cx="534377" cy="259045"/>
    <xdr:sp macro="" textlink="">
      <xdr:nvSpPr>
        <xdr:cNvPr id="659" name="テキスト ボックス 658"/>
        <xdr:cNvSpPr txBox="1"/>
      </xdr:nvSpPr>
      <xdr:spPr>
        <a:xfrm>
          <a:off x="15214111" y="1632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170081</xdr:rowOff>
    </xdr:from>
    <xdr:to>
      <xdr:col>21</xdr:col>
      <xdr:colOff>161925</xdr:colOff>
      <xdr:row>96</xdr:row>
      <xdr:rowOff>129595</xdr:rowOff>
    </xdr:to>
    <xdr:cxnSp macro="">
      <xdr:nvCxnSpPr>
        <xdr:cNvPr id="660" name="直線コネクタ 659"/>
        <xdr:cNvCxnSpPr/>
      </xdr:nvCxnSpPr>
      <xdr:spPr>
        <a:xfrm>
          <a:off x="13703300" y="16286381"/>
          <a:ext cx="889000" cy="30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62" name="テキスト ボックス 661"/>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170081</xdr:rowOff>
    </xdr:from>
    <xdr:to>
      <xdr:col>19</xdr:col>
      <xdr:colOff>644525</xdr:colOff>
      <xdr:row>96</xdr:row>
      <xdr:rowOff>62250</xdr:rowOff>
    </xdr:to>
    <xdr:cxnSp macro="">
      <xdr:nvCxnSpPr>
        <xdr:cNvPr id="663" name="直線コネクタ 662"/>
        <xdr:cNvCxnSpPr/>
      </xdr:nvCxnSpPr>
      <xdr:spPr>
        <a:xfrm flipV="1">
          <a:off x="12814300" y="16286381"/>
          <a:ext cx="889000" cy="23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129506</xdr:rowOff>
    </xdr:from>
    <xdr:ext cx="534377" cy="259045"/>
    <xdr:sp macro="" textlink="">
      <xdr:nvSpPr>
        <xdr:cNvPr id="665" name="テキスト ボックス 664"/>
        <xdr:cNvSpPr txBox="1"/>
      </xdr:nvSpPr>
      <xdr:spPr>
        <a:xfrm>
          <a:off x="13436111" y="1658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135673</xdr:rowOff>
    </xdr:from>
    <xdr:ext cx="534377" cy="259045"/>
    <xdr:sp macro="" textlink="">
      <xdr:nvSpPr>
        <xdr:cNvPr id="667" name="テキスト ボックス 666"/>
        <xdr:cNvSpPr txBox="1"/>
      </xdr:nvSpPr>
      <xdr:spPr>
        <a:xfrm>
          <a:off x="12547111" y="1659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46512</xdr:rowOff>
    </xdr:from>
    <xdr:to>
      <xdr:col>23</xdr:col>
      <xdr:colOff>568325</xdr:colOff>
      <xdr:row>97</xdr:row>
      <xdr:rowOff>148112</xdr:rowOff>
    </xdr:to>
    <xdr:sp macro="" textlink="">
      <xdr:nvSpPr>
        <xdr:cNvPr id="673" name="円/楕円 672"/>
        <xdr:cNvSpPr/>
      </xdr:nvSpPr>
      <xdr:spPr>
        <a:xfrm>
          <a:off x="16268700" y="1667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132889</xdr:rowOff>
    </xdr:from>
    <xdr:ext cx="534377" cy="259045"/>
    <xdr:sp macro="" textlink="">
      <xdr:nvSpPr>
        <xdr:cNvPr id="674" name="積立金該当値テキスト"/>
        <xdr:cNvSpPr txBox="1"/>
      </xdr:nvSpPr>
      <xdr:spPr>
        <a:xfrm>
          <a:off x="16370300" y="1659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17,417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152753</xdr:rowOff>
    </xdr:from>
    <xdr:to>
      <xdr:col>22</xdr:col>
      <xdr:colOff>415925</xdr:colOff>
      <xdr:row>97</xdr:row>
      <xdr:rowOff>82903</xdr:rowOff>
    </xdr:to>
    <xdr:sp macro="" textlink="">
      <xdr:nvSpPr>
        <xdr:cNvPr id="675" name="円/楕円 674"/>
        <xdr:cNvSpPr/>
      </xdr:nvSpPr>
      <xdr:spPr>
        <a:xfrm>
          <a:off x="15430500" y="1661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74030</xdr:rowOff>
    </xdr:from>
    <xdr:ext cx="534377" cy="259045"/>
    <xdr:sp macro="" textlink="">
      <xdr:nvSpPr>
        <xdr:cNvPr id="676" name="テキスト ボックス 675"/>
        <xdr:cNvSpPr txBox="1"/>
      </xdr:nvSpPr>
      <xdr:spPr>
        <a:xfrm>
          <a:off x="15214111" y="1670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28,827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78795</xdr:rowOff>
    </xdr:from>
    <xdr:to>
      <xdr:col>21</xdr:col>
      <xdr:colOff>212725</xdr:colOff>
      <xdr:row>97</xdr:row>
      <xdr:rowOff>8945</xdr:rowOff>
    </xdr:to>
    <xdr:sp macro="" textlink="">
      <xdr:nvSpPr>
        <xdr:cNvPr id="677" name="円/楕円 676"/>
        <xdr:cNvSpPr/>
      </xdr:nvSpPr>
      <xdr:spPr>
        <a:xfrm>
          <a:off x="14541500" y="1653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72</xdr:rowOff>
    </xdr:from>
    <xdr:ext cx="534377" cy="259045"/>
    <xdr:sp macro="" textlink="">
      <xdr:nvSpPr>
        <xdr:cNvPr id="678" name="テキスト ボックス 677"/>
        <xdr:cNvSpPr txBox="1"/>
      </xdr:nvSpPr>
      <xdr:spPr>
        <a:xfrm>
          <a:off x="14325111" y="1663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41,768</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119281</xdr:rowOff>
    </xdr:from>
    <xdr:to>
      <xdr:col>20</xdr:col>
      <xdr:colOff>9525</xdr:colOff>
      <xdr:row>95</xdr:row>
      <xdr:rowOff>49431</xdr:rowOff>
    </xdr:to>
    <xdr:sp macro="" textlink="">
      <xdr:nvSpPr>
        <xdr:cNvPr id="679" name="円/楕円 678"/>
        <xdr:cNvSpPr/>
      </xdr:nvSpPr>
      <xdr:spPr>
        <a:xfrm>
          <a:off x="13652500" y="1623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65958</xdr:rowOff>
    </xdr:from>
    <xdr:ext cx="534377" cy="259045"/>
    <xdr:sp macro="" textlink="">
      <xdr:nvSpPr>
        <xdr:cNvPr id="680" name="テキスト ボックス 679"/>
        <xdr:cNvSpPr txBox="1"/>
      </xdr:nvSpPr>
      <xdr:spPr>
        <a:xfrm>
          <a:off x="13436111" y="1601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94,684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11450</xdr:rowOff>
    </xdr:from>
    <xdr:to>
      <xdr:col>18</xdr:col>
      <xdr:colOff>492125</xdr:colOff>
      <xdr:row>96</xdr:row>
      <xdr:rowOff>113050</xdr:rowOff>
    </xdr:to>
    <xdr:sp macro="" textlink="">
      <xdr:nvSpPr>
        <xdr:cNvPr id="681" name="円/楕円 680"/>
        <xdr:cNvSpPr/>
      </xdr:nvSpPr>
      <xdr:spPr>
        <a:xfrm>
          <a:off x="12763500" y="1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129577</xdr:rowOff>
    </xdr:from>
    <xdr:ext cx="534377" cy="259045"/>
    <xdr:sp macro="" textlink="">
      <xdr:nvSpPr>
        <xdr:cNvPr id="682" name="テキスト ボックス 681"/>
        <xdr:cNvSpPr txBox="1"/>
      </xdr:nvSpPr>
      <xdr:spPr>
        <a:xfrm>
          <a:off x="12547111" y="162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3" name="直線コネクタ 71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6" name="直線コネクタ 71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9" name="直線コネクタ 71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2" name="直線コネクタ 72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6" name="テキスト ボックス 725"/>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2" name="円/楕円 73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4" name="円/楕円 73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5" name="テキスト ボックス 73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6" name="円/楕円 73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7" name="テキスト ボックス 73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8" name="円/楕円 73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9" name="テキスト ボックス 73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0" name="円/楕円 73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1" name="テキスト ボックス 74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55895</xdr:rowOff>
    </xdr:from>
    <xdr:to>
      <xdr:col>32</xdr:col>
      <xdr:colOff>187325</xdr:colOff>
      <xdr:row>58</xdr:row>
      <xdr:rowOff>62090</xdr:rowOff>
    </xdr:to>
    <xdr:cxnSp macro="">
      <xdr:nvCxnSpPr>
        <xdr:cNvPr id="768" name="直線コネクタ 767"/>
        <xdr:cNvCxnSpPr/>
      </xdr:nvCxnSpPr>
      <xdr:spPr>
        <a:xfrm>
          <a:off x="21323300" y="9999995"/>
          <a:ext cx="8382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47848</xdr:rowOff>
    </xdr:from>
    <xdr:to>
      <xdr:col>31</xdr:col>
      <xdr:colOff>34925</xdr:colOff>
      <xdr:row>58</xdr:row>
      <xdr:rowOff>55895</xdr:rowOff>
    </xdr:to>
    <xdr:cxnSp macro="">
      <xdr:nvCxnSpPr>
        <xdr:cNvPr id="771" name="直線コネクタ 770"/>
        <xdr:cNvCxnSpPr/>
      </xdr:nvCxnSpPr>
      <xdr:spPr>
        <a:xfrm>
          <a:off x="20434300" y="9991948"/>
          <a:ext cx="8890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47848</xdr:rowOff>
    </xdr:from>
    <xdr:to>
      <xdr:col>29</xdr:col>
      <xdr:colOff>517525</xdr:colOff>
      <xdr:row>58</xdr:row>
      <xdr:rowOff>91260</xdr:rowOff>
    </xdr:to>
    <xdr:cxnSp macro="">
      <xdr:nvCxnSpPr>
        <xdr:cNvPr id="774" name="直線コネクタ 773"/>
        <xdr:cNvCxnSpPr/>
      </xdr:nvCxnSpPr>
      <xdr:spPr>
        <a:xfrm flipV="1">
          <a:off x="19545300" y="9991948"/>
          <a:ext cx="889000" cy="4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91260</xdr:rowOff>
    </xdr:from>
    <xdr:to>
      <xdr:col>28</xdr:col>
      <xdr:colOff>314325</xdr:colOff>
      <xdr:row>58</xdr:row>
      <xdr:rowOff>95603</xdr:rowOff>
    </xdr:to>
    <xdr:cxnSp macro="">
      <xdr:nvCxnSpPr>
        <xdr:cNvPr id="777" name="直線コネクタ 776"/>
        <xdr:cNvCxnSpPr/>
      </xdr:nvCxnSpPr>
      <xdr:spPr>
        <a:xfrm flipV="1">
          <a:off x="18656300" y="10035360"/>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1" name="テキスト ボックス 780"/>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11290</xdr:rowOff>
    </xdr:from>
    <xdr:to>
      <xdr:col>32</xdr:col>
      <xdr:colOff>238125</xdr:colOff>
      <xdr:row>58</xdr:row>
      <xdr:rowOff>112890</xdr:rowOff>
    </xdr:to>
    <xdr:sp macro="" textlink="">
      <xdr:nvSpPr>
        <xdr:cNvPr id="787" name="円/楕円 786"/>
        <xdr:cNvSpPr/>
      </xdr:nvSpPr>
      <xdr:spPr>
        <a:xfrm>
          <a:off x="22110700" y="99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115698</xdr:rowOff>
    </xdr:from>
    <xdr:ext cx="469744" cy="259045"/>
    <xdr:sp macro="" textlink="">
      <xdr:nvSpPr>
        <xdr:cNvPr id="788" name="貸付金該当値テキスト"/>
        <xdr:cNvSpPr txBox="1"/>
      </xdr:nvSpPr>
      <xdr:spPr>
        <a:xfrm>
          <a:off x="22212300" y="988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5095</xdr:rowOff>
    </xdr:from>
    <xdr:to>
      <xdr:col>31</xdr:col>
      <xdr:colOff>85725</xdr:colOff>
      <xdr:row>58</xdr:row>
      <xdr:rowOff>106695</xdr:rowOff>
    </xdr:to>
    <xdr:sp macro="" textlink="">
      <xdr:nvSpPr>
        <xdr:cNvPr id="789" name="円/楕円 788"/>
        <xdr:cNvSpPr/>
      </xdr:nvSpPr>
      <xdr:spPr>
        <a:xfrm>
          <a:off x="21272500" y="994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97822</xdr:rowOff>
    </xdr:from>
    <xdr:ext cx="469744" cy="259045"/>
    <xdr:sp macro="" textlink="">
      <xdr:nvSpPr>
        <xdr:cNvPr id="790" name="テキスト ボックス 789"/>
        <xdr:cNvSpPr txBox="1"/>
      </xdr:nvSpPr>
      <xdr:spPr>
        <a:xfrm>
          <a:off x="21088427" y="1004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168498</xdr:rowOff>
    </xdr:from>
    <xdr:to>
      <xdr:col>29</xdr:col>
      <xdr:colOff>568325</xdr:colOff>
      <xdr:row>58</xdr:row>
      <xdr:rowOff>98648</xdr:rowOff>
    </xdr:to>
    <xdr:sp macro="" textlink="">
      <xdr:nvSpPr>
        <xdr:cNvPr id="791" name="円/楕円 790"/>
        <xdr:cNvSpPr/>
      </xdr:nvSpPr>
      <xdr:spPr>
        <a:xfrm>
          <a:off x="20383500" y="994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89775</xdr:rowOff>
    </xdr:from>
    <xdr:ext cx="469744" cy="259045"/>
    <xdr:sp macro="" textlink="">
      <xdr:nvSpPr>
        <xdr:cNvPr id="792" name="テキスト ボックス 791"/>
        <xdr:cNvSpPr txBox="1"/>
      </xdr:nvSpPr>
      <xdr:spPr>
        <a:xfrm>
          <a:off x="20199427" y="1003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40460</xdr:rowOff>
    </xdr:from>
    <xdr:to>
      <xdr:col>28</xdr:col>
      <xdr:colOff>365125</xdr:colOff>
      <xdr:row>58</xdr:row>
      <xdr:rowOff>142060</xdr:rowOff>
    </xdr:to>
    <xdr:sp macro="" textlink="">
      <xdr:nvSpPr>
        <xdr:cNvPr id="793" name="円/楕円 792"/>
        <xdr:cNvSpPr/>
      </xdr:nvSpPr>
      <xdr:spPr>
        <a:xfrm>
          <a:off x="19494500" y="998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133187</xdr:rowOff>
    </xdr:from>
    <xdr:ext cx="469744" cy="259045"/>
    <xdr:sp macro="" textlink="">
      <xdr:nvSpPr>
        <xdr:cNvPr id="794" name="テキスト ボックス 793"/>
        <xdr:cNvSpPr txBox="1"/>
      </xdr:nvSpPr>
      <xdr:spPr>
        <a:xfrm>
          <a:off x="19310427" y="1007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44803</xdr:rowOff>
    </xdr:from>
    <xdr:to>
      <xdr:col>27</xdr:col>
      <xdr:colOff>161925</xdr:colOff>
      <xdr:row>58</xdr:row>
      <xdr:rowOff>146403</xdr:rowOff>
    </xdr:to>
    <xdr:sp macro="" textlink="">
      <xdr:nvSpPr>
        <xdr:cNvPr id="795" name="円/楕円 794"/>
        <xdr:cNvSpPr/>
      </xdr:nvSpPr>
      <xdr:spPr>
        <a:xfrm>
          <a:off x="18605500" y="998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137530</xdr:rowOff>
    </xdr:from>
    <xdr:ext cx="469744" cy="259045"/>
    <xdr:sp macro="" textlink="">
      <xdr:nvSpPr>
        <xdr:cNvPr id="796" name="テキスト ボックス 795"/>
        <xdr:cNvSpPr txBox="1"/>
      </xdr:nvSpPr>
      <xdr:spPr>
        <a:xfrm>
          <a:off x="18421427" y="1008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63,689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108991</xdr:rowOff>
    </xdr:from>
    <xdr:to>
      <xdr:col>32</xdr:col>
      <xdr:colOff>187325</xdr:colOff>
      <xdr:row>74</xdr:row>
      <xdr:rowOff>83455</xdr:rowOff>
    </xdr:to>
    <xdr:cxnSp macro="">
      <xdr:nvCxnSpPr>
        <xdr:cNvPr id="829" name="直線コネクタ 828"/>
        <xdr:cNvCxnSpPr/>
      </xdr:nvCxnSpPr>
      <xdr:spPr>
        <a:xfrm flipV="1">
          <a:off x="21323300" y="12624841"/>
          <a:ext cx="838200" cy="14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158357</xdr:rowOff>
    </xdr:from>
    <xdr:ext cx="534377" cy="259045"/>
    <xdr:sp macro="" textlink="">
      <xdr:nvSpPr>
        <xdr:cNvPr id="830" name="繰出金平均値テキスト"/>
        <xdr:cNvSpPr txBox="1"/>
      </xdr:nvSpPr>
      <xdr:spPr>
        <a:xfrm>
          <a:off x="22212300" y="12845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70653</xdr:rowOff>
    </xdr:from>
    <xdr:to>
      <xdr:col>31</xdr:col>
      <xdr:colOff>34925</xdr:colOff>
      <xdr:row>74</xdr:row>
      <xdr:rowOff>83455</xdr:rowOff>
    </xdr:to>
    <xdr:cxnSp macro="">
      <xdr:nvCxnSpPr>
        <xdr:cNvPr id="832" name="直線コネクタ 831"/>
        <xdr:cNvCxnSpPr/>
      </xdr:nvCxnSpPr>
      <xdr:spPr>
        <a:xfrm>
          <a:off x="20434300" y="12757953"/>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96873</xdr:rowOff>
    </xdr:from>
    <xdr:ext cx="534377" cy="259045"/>
    <xdr:sp macro="" textlink="">
      <xdr:nvSpPr>
        <xdr:cNvPr id="834" name="テキスト ボックス 833"/>
        <xdr:cNvSpPr txBox="1"/>
      </xdr:nvSpPr>
      <xdr:spPr>
        <a:xfrm>
          <a:off x="21056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70653</xdr:rowOff>
    </xdr:from>
    <xdr:to>
      <xdr:col>29</xdr:col>
      <xdr:colOff>517525</xdr:colOff>
      <xdr:row>74</xdr:row>
      <xdr:rowOff>72368</xdr:rowOff>
    </xdr:to>
    <xdr:cxnSp macro="">
      <xdr:nvCxnSpPr>
        <xdr:cNvPr id="835" name="直線コネクタ 834"/>
        <xdr:cNvCxnSpPr/>
      </xdr:nvCxnSpPr>
      <xdr:spPr>
        <a:xfrm flipV="1">
          <a:off x="19545300" y="12757953"/>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119696</xdr:rowOff>
    </xdr:from>
    <xdr:ext cx="534377" cy="259045"/>
    <xdr:sp macro="" textlink="">
      <xdr:nvSpPr>
        <xdr:cNvPr id="837" name="テキスト ボックス 836"/>
        <xdr:cNvSpPr txBox="1"/>
      </xdr:nvSpPr>
      <xdr:spPr>
        <a:xfrm>
          <a:off x="20167111" y="129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72368</xdr:rowOff>
    </xdr:from>
    <xdr:to>
      <xdr:col>28</xdr:col>
      <xdr:colOff>314325</xdr:colOff>
      <xdr:row>74</xdr:row>
      <xdr:rowOff>152026</xdr:rowOff>
    </xdr:to>
    <xdr:cxnSp macro="">
      <xdr:nvCxnSpPr>
        <xdr:cNvPr id="838" name="直線コネクタ 837"/>
        <xdr:cNvCxnSpPr/>
      </xdr:nvCxnSpPr>
      <xdr:spPr>
        <a:xfrm flipV="1">
          <a:off x="18656300" y="12759668"/>
          <a:ext cx="889000" cy="7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140985</xdr:rowOff>
    </xdr:from>
    <xdr:ext cx="534377" cy="259045"/>
    <xdr:sp macro="" textlink="">
      <xdr:nvSpPr>
        <xdr:cNvPr id="840" name="テキスト ボックス 839"/>
        <xdr:cNvSpPr txBox="1"/>
      </xdr:nvSpPr>
      <xdr:spPr>
        <a:xfrm>
          <a:off x="19278111" y="129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157605</xdr:rowOff>
    </xdr:from>
    <xdr:ext cx="534377" cy="259045"/>
    <xdr:sp macro="" textlink="">
      <xdr:nvSpPr>
        <xdr:cNvPr id="842" name="テキスト ボックス 841"/>
        <xdr:cNvSpPr txBox="1"/>
      </xdr:nvSpPr>
      <xdr:spPr>
        <a:xfrm>
          <a:off x="18389111" y="130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58191</xdr:rowOff>
    </xdr:from>
    <xdr:to>
      <xdr:col>32</xdr:col>
      <xdr:colOff>238125</xdr:colOff>
      <xdr:row>73</xdr:row>
      <xdr:rowOff>159791</xdr:rowOff>
    </xdr:to>
    <xdr:sp macro="" textlink="">
      <xdr:nvSpPr>
        <xdr:cNvPr id="848" name="円/楕円 847"/>
        <xdr:cNvSpPr/>
      </xdr:nvSpPr>
      <xdr:spPr>
        <a:xfrm>
          <a:off x="22110700" y="1257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81068</xdr:rowOff>
    </xdr:from>
    <xdr:ext cx="599010" cy="259045"/>
    <xdr:sp macro="" textlink="">
      <xdr:nvSpPr>
        <xdr:cNvPr id="849" name="繰出金該当値テキスト"/>
        <xdr:cNvSpPr txBox="1"/>
      </xdr:nvSpPr>
      <xdr:spPr>
        <a:xfrm>
          <a:off x="22212300" y="1242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111,224</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32655</xdr:rowOff>
    </xdr:from>
    <xdr:to>
      <xdr:col>31</xdr:col>
      <xdr:colOff>85725</xdr:colOff>
      <xdr:row>74</xdr:row>
      <xdr:rowOff>134255</xdr:rowOff>
    </xdr:to>
    <xdr:sp macro="" textlink="">
      <xdr:nvSpPr>
        <xdr:cNvPr id="850" name="円/楕円 849"/>
        <xdr:cNvSpPr/>
      </xdr:nvSpPr>
      <xdr:spPr>
        <a:xfrm>
          <a:off x="21272500" y="1271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150782</xdr:rowOff>
    </xdr:from>
    <xdr:ext cx="534377" cy="259045"/>
    <xdr:sp macro="" textlink="">
      <xdr:nvSpPr>
        <xdr:cNvPr id="851" name="テキスト ボックス 850"/>
        <xdr:cNvSpPr txBox="1"/>
      </xdr:nvSpPr>
      <xdr:spPr>
        <a:xfrm>
          <a:off x="21056111" y="1249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95,905</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19853</xdr:rowOff>
    </xdr:from>
    <xdr:to>
      <xdr:col>29</xdr:col>
      <xdr:colOff>568325</xdr:colOff>
      <xdr:row>74</xdr:row>
      <xdr:rowOff>121453</xdr:rowOff>
    </xdr:to>
    <xdr:sp macro="" textlink="">
      <xdr:nvSpPr>
        <xdr:cNvPr id="852" name="円/楕円 851"/>
        <xdr:cNvSpPr/>
      </xdr:nvSpPr>
      <xdr:spPr>
        <a:xfrm>
          <a:off x="20383500" y="1270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137980</xdr:rowOff>
    </xdr:from>
    <xdr:ext cx="534377" cy="259045"/>
    <xdr:sp macro="" textlink="">
      <xdr:nvSpPr>
        <xdr:cNvPr id="853" name="テキスト ボックス 852"/>
        <xdr:cNvSpPr txBox="1"/>
      </xdr:nvSpPr>
      <xdr:spPr>
        <a:xfrm>
          <a:off x="20167111" y="1248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97,249</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21568</xdr:rowOff>
    </xdr:from>
    <xdr:to>
      <xdr:col>28</xdr:col>
      <xdr:colOff>365125</xdr:colOff>
      <xdr:row>74</xdr:row>
      <xdr:rowOff>123168</xdr:rowOff>
    </xdr:to>
    <xdr:sp macro="" textlink="">
      <xdr:nvSpPr>
        <xdr:cNvPr id="854" name="円/楕円 853"/>
        <xdr:cNvSpPr/>
      </xdr:nvSpPr>
      <xdr:spPr>
        <a:xfrm>
          <a:off x="19494500" y="1270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139695</xdr:rowOff>
    </xdr:from>
    <xdr:ext cx="534377" cy="259045"/>
    <xdr:sp macro="" textlink="">
      <xdr:nvSpPr>
        <xdr:cNvPr id="855" name="テキスト ボックス 854"/>
        <xdr:cNvSpPr txBox="1"/>
      </xdr:nvSpPr>
      <xdr:spPr>
        <a:xfrm>
          <a:off x="19278111" y="1248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97,069</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101226</xdr:rowOff>
    </xdr:from>
    <xdr:to>
      <xdr:col>27</xdr:col>
      <xdr:colOff>161925</xdr:colOff>
      <xdr:row>75</xdr:row>
      <xdr:rowOff>31376</xdr:rowOff>
    </xdr:to>
    <xdr:sp macro="" textlink="">
      <xdr:nvSpPr>
        <xdr:cNvPr id="856" name="円/楕円 855"/>
        <xdr:cNvSpPr/>
      </xdr:nvSpPr>
      <xdr:spPr>
        <a:xfrm>
          <a:off x="18605500" y="1278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47903</xdr:rowOff>
    </xdr:from>
    <xdr:ext cx="534377" cy="259045"/>
    <xdr:sp macro="" textlink="">
      <xdr:nvSpPr>
        <xdr:cNvPr id="857" name="テキスト ボックス 856"/>
        <xdr:cNvSpPr txBox="1"/>
      </xdr:nvSpPr>
      <xdr:spPr>
        <a:xfrm>
          <a:off x="18389111" y="1256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88,706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歳出決算総額は、住民一人当たり</a:t>
          </a:r>
          <a:r>
            <a:rPr kumimoji="1" lang="en-US" altLang="ja-JP" sz="1300" baseline="0">
              <a:latin typeface="ＭＳ Ｐゴシック"/>
            </a:rPr>
            <a:t>1,202,728</a:t>
          </a:r>
          <a:r>
            <a:rPr kumimoji="1" lang="ja-JP" altLang="en-US" sz="1300" baseline="0">
              <a:latin typeface="ＭＳ Ｐゴシック"/>
            </a:rPr>
            <a:t>円となっている。主な構成項目である人件費は、住民一人当たり</a:t>
          </a:r>
          <a:r>
            <a:rPr kumimoji="1" lang="en-US" altLang="ja-JP" sz="1300" baseline="0">
              <a:latin typeface="ＭＳ Ｐゴシック"/>
            </a:rPr>
            <a:t>142,901</a:t>
          </a:r>
          <a:r>
            <a:rPr kumimoji="1" lang="ja-JP" altLang="en-US" sz="1300" baseline="0">
              <a:latin typeface="ＭＳ Ｐゴシック"/>
            </a:rPr>
            <a:t>円となっており、平成</a:t>
          </a:r>
          <a:r>
            <a:rPr kumimoji="1" lang="en-US" altLang="ja-JP" sz="1300" baseline="0">
              <a:latin typeface="ＭＳ Ｐゴシック"/>
            </a:rPr>
            <a:t>23</a:t>
          </a:r>
          <a:r>
            <a:rPr kumimoji="1" lang="ja-JP" altLang="en-US" sz="1300" baseline="0">
              <a:latin typeface="ＭＳ Ｐゴシック"/>
            </a:rPr>
            <a:t>年度から</a:t>
          </a:r>
          <a:r>
            <a:rPr kumimoji="1" lang="en-US" altLang="ja-JP" sz="1300" baseline="0">
              <a:latin typeface="ＭＳ Ｐゴシック"/>
            </a:rPr>
            <a:t>141,000</a:t>
          </a:r>
          <a:r>
            <a:rPr kumimoji="1" lang="ja-JP" altLang="en-US" sz="1300" baseline="0">
              <a:latin typeface="ＭＳ Ｐゴシック"/>
            </a:rPr>
            <a:t>円程度で推移してきている。類似団体平均の</a:t>
          </a:r>
          <a:r>
            <a:rPr kumimoji="1" lang="en-US" altLang="ja-JP" sz="1300" baseline="0">
              <a:latin typeface="ＭＳ Ｐゴシック"/>
            </a:rPr>
            <a:t>133,600</a:t>
          </a:r>
          <a:r>
            <a:rPr kumimoji="1" lang="ja-JP" altLang="en-US" sz="1300" baseline="0">
              <a:latin typeface="ＭＳ Ｐゴシック"/>
            </a:rPr>
            <a:t>円と比べて</a:t>
          </a:r>
          <a:r>
            <a:rPr kumimoji="1" lang="en-US" altLang="ja-JP" sz="1300" baseline="0">
              <a:latin typeface="ＭＳ Ｐゴシック"/>
            </a:rPr>
            <a:t>9,301</a:t>
          </a:r>
          <a:r>
            <a:rPr kumimoji="1" lang="ja-JP" altLang="en-US" sz="1300" baseline="0">
              <a:latin typeface="ＭＳ Ｐゴシック"/>
            </a:rPr>
            <a:t>円多くなっている。</a:t>
          </a:r>
          <a:endParaRPr kumimoji="1" lang="en-US" altLang="ja-JP" sz="1300" baseline="0">
            <a:latin typeface="ＭＳ Ｐゴシック"/>
          </a:endParaRPr>
        </a:p>
        <a:p>
          <a:r>
            <a:rPr kumimoji="1" lang="ja-JP" altLang="en-US" sz="1300" baseline="0">
              <a:latin typeface="ＭＳ Ｐゴシック"/>
            </a:rPr>
            <a:t>　扶助費は住民一人当たり</a:t>
          </a:r>
          <a:r>
            <a:rPr kumimoji="1" lang="en-US" altLang="ja-JP" sz="1300" baseline="0">
              <a:latin typeface="ＭＳ Ｐゴシック"/>
            </a:rPr>
            <a:t>114,687</a:t>
          </a:r>
          <a:r>
            <a:rPr kumimoji="1" lang="ja-JP" altLang="en-US" sz="1300" baseline="0">
              <a:latin typeface="ＭＳ Ｐゴシック"/>
            </a:rPr>
            <a:t>円となっており、類似団体の</a:t>
          </a:r>
          <a:r>
            <a:rPr kumimoji="1" lang="en-US" altLang="ja-JP" sz="1300" baseline="0">
              <a:latin typeface="ＭＳ Ｐゴシック"/>
            </a:rPr>
            <a:t>64,944</a:t>
          </a:r>
          <a:r>
            <a:rPr kumimoji="1" lang="ja-JP" altLang="en-US" sz="1300" baseline="0">
              <a:latin typeface="ＭＳ Ｐゴシック"/>
            </a:rPr>
            <a:t>円と比較して一人当たりコストが高い状況となっている（＋</a:t>
          </a:r>
          <a:r>
            <a:rPr kumimoji="1" lang="en-US" altLang="ja-JP" sz="1300" baseline="0">
              <a:latin typeface="ＭＳ Ｐゴシック"/>
            </a:rPr>
            <a:t>49,743</a:t>
          </a:r>
          <a:r>
            <a:rPr kumimoji="1" lang="ja-JP" altLang="en-US" sz="1300" baseline="0">
              <a:latin typeface="ＭＳ Ｐゴシック"/>
            </a:rPr>
            <a:t>円）。これは、福祉事務所設置による生活保護費及び児童扶養手当の児童福祉費、子育て支援事業の充実化に伴う保育所運営費負担金及び保育所運営費補助金の児童福祉費、高等学校に在学する児童までを対象とする医療費助成制度の保健衛生費等の増加によるものである。</a:t>
          </a:r>
          <a:endParaRPr kumimoji="1" lang="en-US" altLang="ja-JP" sz="1300" baseline="0">
            <a:latin typeface="ＭＳ Ｐゴシック"/>
          </a:endParaRPr>
        </a:p>
        <a:p>
          <a:r>
            <a:rPr kumimoji="1" lang="ja-JP" altLang="en-US" sz="1300" baseline="0">
              <a:latin typeface="ＭＳ Ｐゴシック"/>
            </a:rPr>
            <a:t>　今後とも少子高齢化に伴い増加傾向が続くと予想されるが、 全庁的な事務事業の見直しを進めながら財政負担の抑制を図る。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島根県吉賀町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6,516
6,374
336.50
7,456,158
7,168,979
181,014
3,914,192
7,164,594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26.9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35179</xdr:rowOff>
    </xdr:from>
    <xdr:to>
      <xdr:col>6</xdr:col>
      <xdr:colOff>511175</xdr:colOff>
      <xdr:row>36</xdr:row>
      <xdr:rowOff>42037</xdr:rowOff>
    </xdr:to>
    <xdr:cxnSp macro="">
      <xdr:nvCxnSpPr>
        <xdr:cNvPr id="61" name="直線コネクタ 60"/>
        <xdr:cNvCxnSpPr/>
      </xdr:nvCxnSpPr>
      <xdr:spPr>
        <a:xfrm flipV="1">
          <a:off x="3797300" y="6207379"/>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79138</xdr:rowOff>
    </xdr:from>
    <xdr:ext cx="534377" cy="259045"/>
    <xdr:sp macro="" textlink="">
      <xdr:nvSpPr>
        <xdr:cNvPr id="62" name="議会費平均値テキスト"/>
        <xdr:cNvSpPr txBox="1"/>
      </xdr:nvSpPr>
      <xdr:spPr>
        <a:xfrm>
          <a:off x="4686300" y="5908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169926</xdr:rowOff>
    </xdr:from>
    <xdr:to>
      <xdr:col>5</xdr:col>
      <xdr:colOff>358775</xdr:colOff>
      <xdr:row>36</xdr:row>
      <xdr:rowOff>42037</xdr:rowOff>
    </xdr:to>
    <xdr:cxnSp macro="">
      <xdr:nvCxnSpPr>
        <xdr:cNvPr id="64" name="直線コネクタ 63"/>
        <xdr:cNvCxnSpPr/>
      </xdr:nvCxnSpPr>
      <xdr:spPr>
        <a:xfrm>
          <a:off x="2908300" y="6170676"/>
          <a:ext cx="889000" cy="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162450</xdr:rowOff>
    </xdr:from>
    <xdr:ext cx="534377" cy="259045"/>
    <xdr:sp macro="" textlink="">
      <xdr:nvSpPr>
        <xdr:cNvPr id="66" name="テキスト ボックス 65"/>
        <xdr:cNvSpPr txBox="1"/>
      </xdr:nvSpPr>
      <xdr:spPr>
        <a:xfrm>
          <a:off x="3530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66294</xdr:rowOff>
    </xdr:from>
    <xdr:to>
      <xdr:col>4</xdr:col>
      <xdr:colOff>155575</xdr:colOff>
      <xdr:row>35</xdr:row>
      <xdr:rowOff>169926</xdr:rowOff>
    </xdr:to>
    <xdr:cxnSp macro="">
      <xdr:nvCxnSpPr>
        <xdr:cNvPr id="67" name="直線コネクタ 66"/>
        <xdr:cNvCxnSpPr/>
      </xdr:nvCxnSpPr>
      <xdr:spPr>
        <a:xfrm>
          <a:off x="2019300" y="6067044"/>
          <a:ext cx="889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39641</xdr:rowOff>
    </xdr:from>
    <xdr:ext cx="534377" cy="259045"/>
    <xdr:sp macro="" textlink="">
      <xdr:nvSpPr>
        <xdr:cNvPr id="69" name="テキスト ボックス 68"/>
        <xdr:cNvSpPr txBox="1"/>
      </xdr:nvSpPr>
      <xdr:spPr>
        <a:xfrm>
          <a:off x="2641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72771</xdr:rowOff>
    </xdr:from>
    <xdr:to>
      <xdr:col>2</xdr:col>
      <xdr:colOff>638175</xdr:colOff>
      <xdr:row>35</xdr:row>
      <xdr:rowOff>66294</xdr:rowOff>
    </xdr:to>
    <xdr:cxnSp macro="">
      <xdr:nvCxnSpPr>
        <xdr:cNvPr id="70" name="直線コネクタ 69"/>
        <xdr:cNvCxnSpPr/>
      </xdr:nvCxnSpPr>
      <xdr:spPr>
        <a:xfrm>
          <a:off x="1130300" y="5902071"/>
          <a:ext cx="889000" cy="16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154830</xdr:rowOff>
    </xdr:from>
    <xdr:ext cx="534377" cy="259045"/>
    <xdr:sp macro="" textlink="">
      <xdr:nvSpPr>
        <xdr:cNvPr id="72" name="テキスト ボックス 71"/>
        <xdr:cNvSpPr txBox="1"/>
      </xdr:nvSpPr>
      <xdr:spPr>
        <a:xfrm>
          <a:off x="1752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160418</xdr:rowOff>
    </xdr:from>
    <xdr:ext cx="534377" cy="259045"/>
    <xdr:sp macro="" textlink="">
      <xdr:nvSpPr>
        <xdr:cNvPr id="74" name="テキスト ボックス 73"/>
        <xdr:cNvSpPr txBox="1"/>
      </xdr:nvSpPr>
      <xdr:spPr>
        <a:xfrm>
          <a:off x="863111" y="59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155829</xdr:rowOff>
    </xdr:from>
    <xdr:to>
      <xdr:col>6</xdr:col>
      <xdr:colOff>561975</xdr:colOff>
      <xdr:row>36</xdr:row>
      <xdr:rowOff>85979</xdr:rowOff>
    </xdr:to>
    <xdr:sp macro="" textlink="">
      <xdr:nvSpPr>
        <xdr:cNvPr id="80" name="円/楕円 79"/>
        <xdr:cNvSpPr/>
      </xdr:nvSpPr>
      <xdr:spPr>
        <a:xfrm>
          <a:off x="4584700" y="615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134256</xdr:rowOff>
    </xdr:from>
    <xdr:ext cx="534377" cy="259045"/>
    <xdr:sp macro="" textlink="">
      <xdr:nvSpPr>
        <xdr:cNvPr id="81" name="議会費該当値テキスト"/>
        <xdr:cNvSpPr txBox="1"/>
      </xdr:nvSpPr>
      <xdr:spPr>
        <a:xfrm>
          <a:off x="4686300" y="613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10,123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162687</xdr:rowOff>
    </xdr:from>
    <xdr:to>
      <xdr:col>5</xdr:col>
      <xdr:colOff>409575</xdr:colOff>
      <xdr:row>36</xdr:row>
      <xdr:rowOff>92837</xdr:rowOff>
    </xdr:to>
    <xdr:sp macro="" textlink="">
      <xdr:nvSpPr>
        <xdr:cNvPr id="82" name="円/楕円 81"/>
        <xdr:cNvSpPr/>
      </xdr:nvSpPr>
      <xdr:spPr>
        <a:xfrm>
          <a:off x="3746500" y="616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83964</xdr:rowOff>
    </xdr:from>
    <xdr:ext cx="534377" cy="259045"/>
    <xdr:sp macro="" textlink="">
      <xdr:nvSpPr>
        <xdr:cNvPr id="83" name="テキスト ボックス 82"/>
        <xdr:cNvSpPr txBox="1"/>
      </xdr:nvSpPr>
      <xdr:spPr>
        <a:xfrm>
          <a:off x="3530111" y="625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119126</xdr:rowOff>
    </xdr:from>
    <xdr:to>
      <xdr:col>4</xdr:col>
      <xdr:colOff>206375</xdr:colOff>
      <xdr:row>36</xdr:row>
      <xdr:rowOff>49276</xdr:rowOff>
    </xdr:to>
    <xdr:sp macro="" textlink="">
      <xdr:nvSpPr>
        <xdr:cNvPr id="84" name="円/楕円 83"/>
        <xdr:cNvSpPr/>
      </xdr:nvSpPr>
      <xdr:spPr>
        <a:xfrm>
          <a:off x="28575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40403</xdr:rowOff>
    </xdr:from>
    <xdr:ext cx="534377" cy="259045"/>
    <xdr:sp macro="" textlink="">
      <xdr:nvSpPr>
        <xdr:cNvPr id="85" name="テキスト ボックス 84"/>
        <xdr:cNvSpPr txBox="1"/>
      </xdr:nvSpPr>
      <xdr:spPr>
        <a:xfrm>
          <a:off x="2641111" y="621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15494</xdr:rowOff>
    </xdr:from>
    <xdr:to>
      <xdr:col>3</xdr:col>
      <xdr:colOff>3175</xdr:colOff>
      <xdr:row>35</xdr:row>
      <xdr:rowOff>117094</xdr:rowOff>
    </xdr:to>
    <xdr:sp macro="" textlink="">
      <xdr:nvSpPr>
        <xdr:cNvPr id="86" name="円/楕円 85"/>
        <xdr:cNvSpPr/>
      </xdr:nvSpPr>
      <xdr:spPr>
        <a:xfrm>
          <a:off x="1968500" y="60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133621</xdr:rowOff>
    </xdr:from>
    <xdr:ext cx="534377" cy="259045"/>
    <xdr:sp macro="" textlink="">
      <xdr:nvSpPr>
        <xdr:cNvPr id="87" name="テキスト ボックス 86"/>
        <xdr:cNvSpPr txBox="1"/>
      </xdr:nvSpPr>
      <xdr:spPr>
        <a:xfrm>
          <a:off x="1752111" y="57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21971</xdr:rowOff>
    </xdr:from>
    <xdr:to>
      <xdr:col>1</xdr:col>
      <xdr:colOff>485775</xdr:colOff>
      <xdr:row>34</xdr:row>
      <xdr:rowOff>123571</xdr:rowOff>
    </xdr:to>
    <xdr:sp macro="" textlink="">
      <xdr:nvSpPr>
        <xdr:cNvPr id="88" name="円/楕円 87"/>
        <xdr:cNvSpPr/>
      </xdr:nvSpPr>
      <xdr:spPr>
        <a:xfrm>
          <a:off x="1079500" y="585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140098</xdr:rowOff>
    </xdr:from>
    <xdr:ext cx="534377" cy="259045"/>
    <xdr:sp macro="" textlink="">
      <xdr:nvSpPr>
        <xdr:cNvPr id="89" name="テキスト ボックス 88"/>
        <xdr:cNvSpPr txBox="1"/>
      </xdr:nvSpPr>
      <xdr:spPr>
        <a:xfrm>
          <a:off x="863111" y="56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87,583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60813</xdr:rowOff>
    </xdr:from>
    <xdr:to>
      <xdr:col>6</xdr:col>
      <xdr:colOff>511175</xdr:colOff>
      <xdr:row>56</xdr:row>
      <xdr:rowOff>97403</xdr:rowOff>
    </xdr:to>
    <xdr:cxnSp macro="">
      <xdr:nvCxnSpPr>
        <xdr:cNvPr id="120" name="直線コネクタ 119"/>
        <xdr:cNvCxnSpPr/>
      </xdr:nvCxnSpPr>
      <xdr:spPr>
        <a:xfrm flipV="1">
          <a:off x="3797300" y="9662013"/>
          <a:ext cx="838200" cy="3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168146</xdr:rowOff>
    </xdr:from>
    <xdr:ext cx="599010" cy="259045"/>
    <xdr:sp macro="" textlink="">
      <xdr:nvSpPr>
        <xdr:cNvPr id="121" name="総務費平均値テキスト"/>
        <xdr:cNvSpPr txBox="1"/>
      </xdr:nvSpPr>
      <xdr:spPr>
        <a:xfrm>
          <a:off x="4686300" y="9597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97403</xdr:rowOff>
    </xdr:from>
    <xdr:to>
      <xdr:col>5</xdr:col>
      <xdr:colOff>358775</xdr:colOff>
      <xdr:row>56</xdr:row>
      <xdr:rowOff>106204</xdr:rowOff>
    </xdr:to>
    <xdr:cxnSp macro="">
      <xdr:nvCxnSpPr>
        <xdr:cNvPr id="123" name="直線コネクタ 122"/>
        <xdr:cNvCxnSpPr/>
      </xdr:nvCxnSpPr>
      <xdr:spPr>
        <a:xfrm flipV="1">
          <a:off x="2908300" y="9698603"/>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155263</xdr:rowOff>
    </xdr:from>
    <xdr:ext cx="599010" cy="259045"/>
    <xdr:sp macro="" textlink="">
      <xdr:nvSpPr>
        <xdr:cNvPr id="125" name="テキスト ボックス 124"/>
        <xdr:cNvSpPr txBox="1"/>
      </xdr:nvSpPr>
      <xdr:spPr>
        <a:xfrm>
          <a:off x="3497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23709</xdr:rowOff>
    </xdr:from>
    <xdr:to>
      <xdr:col>4</xdr:col>
      <xdr:colOff>155575</xdr:colOff>
      <xdr:row>56</xdr:row>
      <xdr:rowOff>106204</xdr:rowOff>
    </xdr:to>
    <xdr:cxnSp macro="">
      <xdr:nvCxnSpPr>
        <xdr:cNvPr id="126" name="直線コネクタ 125"/>
        <xdr:cNvCxnSpPr/>
      </xdr:nvCxnSpPr>
      <xdr:spPr>
        <a:xfrm>
          <a:off x="2019300" y="9624909"/>
          <a:ext cx="889000" cy="8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142026</xdr:rowOff>
    </xdr:from>
    <xdr:ext cx="599010" cy="259045"/>
    <xdr:sp macro="" textlink="">
      <xdr:nvSpPr>
        <xdr:cNvPr id="128" name="テキスト ボックス 127"/>
        <xdr:cNvSpPr txBox="1"/>
      </xdr:nvSpPr>
      <xdr:spPr>
        <a:xfrm>
          <a:off x="2608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142449</xdr:rowOff>
    </xdr:from>
    <xdr:to>
      <xdr:col>2</xdr:col>
      <xdr:colOff>638175</xdr:colOff>
      <xdr:row>56</xdr:row>
      <xdr:rowOff>23709</xdr:rowOff>
    </xdr:to>
    <xdr:cxnSp macro="">
      <xdr:nvCxnSpPr>
        <xdr:cNvPr id="129" name="直線コネクタ 128"/>
        <xdr:cNvCxnSpPr/>
      </xdr:nvCxnSpPr>
      <xdr:spPr>
        <a:xfrm>
          <a:off x="1130300" y="9572199"/>
          <a:ext cx="889000" cy="5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170573</xdr:rowOff>
    </xdr:from>
    <xdr:ext cx="599010" cy="259045"/>
    <xdr:sp macro="" textlink="">
      <xdr:nvSpPr>
        <xdr:cNvPr id="131" name="テキスト ボックス 130"/>
        <xdr:cNvSpPr txBox="1"/>
      </xdr:nvSpPr>
      <xdr:spPr>
        <a:xfrm>
          <a:off x="1719794" y="977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164456</xdr:rowOff>
    </xdr:from>
    <xdr:ext cx="599010" cy="259045"/>
    <xdr:sp macro="" textlink="">
      <xdr:nvSpPr>
        <xdr:cNvPr id="133" name="テキスト ボックス 132"/>
        <xdr:cNvSpPr txBox="1"/>
      </xdr:nvSpPr>
      <xdr:spPr>
        <a:xfrm>
          <a:off x="830794" y="976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10013</xdr:rowOff>
    </xdr:from>
    <xdr:to>
      <xdr:col>6</xdr:col>
      <xdr:colOff>561975</xdr:colOff>
      <xdr:row>56</xdr:row>
      <xdr:rowOff>111613</xdr:rowOff>
    </xdr:to>
    <xdr:sp macro="" textlink="">
      <xdr:nvSpPr>
        <xdr:cNvPr id="139" name="円/楕円 138"/>
        <xdr:cNvSpPr/>
      </xdr:nvSpPr>
      <xdr:spPr>
        <a:xfrm>
          <a:off x="4584700" y="961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32890</xdr:rowOff>
    </xdr:from>
    <xdr:ext cx="599010" cy="259045"/>
    <xdr:sp macro="" textlink="">
      <xdr:nvSpPr>
        <xdr:cNvPr id="140" name="総務費該当値テキスト"/>
        <xdr:cNvSpPr txBox="1"/>
      </xdr:nvSpPr>
      <xdr:spPr>
        <a:xfrm>
          <a:off x="4686300" y="9462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169,156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46603</xdr:rowOff>
    </xdr:from>
    <xdr:to>
      <xdr:col>5</xdr:col>
      <xdr:colOff>409575</xdr:colOff>
      <xdr:row>56</xdr:row>
      <xdr:rowOff>148203</xdr:rowOff>
    </xdr:to>
    <xdr:sp macro="" textlink="">
      <xdr:nvSpPr>
        <xdr:cNvPr id="141" name="円/楕円 140"/>
        <xdr:cNvSpPr/>
      </xdr:nvSpPr>
      <xdr:spPr>
        <a:xfrm>
          <a:off x="3746500" y="964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164730</xdr:rowOff>
    </xdr:from>
    <xdr:ext cx="599010" cy="259045"/>
    <xdr:sp macro="" textlink="">
      <xdr:nvSpPr>
        <xdr:cNvPr id="142" name="テキスト ボックス 141"/>
        <xdr:cNvSpPr txBox="1"/>
      </xdr:nvSpPr>
      <xdr:spPr>
        <a:xfrm>
          <a:off x="3497794" y="9423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157,952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55404</xdr:rowOff>
    </xdr:from>
    <xdr:to>
      <xdr:col>4</xdr:col>
      <xdr:colOff>206375</xdr:colOff>
      <xdr:row>56</xdr:row>
      <xdr:rowOff>157004</xdr:rowOff>
    </xdr:to>
    <xdr:sp macro="" textlink="">
      <xdr:nvSpPr>
        <xdr:cNvPr id="143" name="円/楕円 142"/>
        <xdr:cNvSpPr/>
      </xdr:nvSpPr>
      <xdr:spPr>
        <a:xfrm>
          <a:off x="2857500" y="965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148131</xdr:rowOff>
    </xdr:from>
    <xdr:ext cx="599010" cy="259045"/>
    <xdr:sp macro="" textlink="">
      <xdr:nvSpPr>
        <xdr:cNvPr id="144" name="テキスト ボックス 143"/>
        <xdr:cNvSpPr txBox="1"/>
      </xdr:nvSpPr>
      <xdr:spPr>
        <a:xfrm>
          <a:off x="2608794" y="974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155,257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144359</xdr:rowOff>
    </xdr:from>
    <xdr:to>
      <xdr:col>3</xdr:col>
      <xdr:colOff>3175</xdr:colOff>
      <xdr:row>56</xdr:row>
      <xdr:rowOff>74509</xdr:rowOff>
    </xdr:to>
    <xdr:sp macro="" textlink="">
      <xdr:nvSpPr>
        <xdr:cNvPr id="145" name="円/楕円 144"/>
        <xdr:cNvSpPr/>
      </xdr:nvSpPr>
      <xdr:spPr>
        <a:xfrm>
          <a:off x="1968500" y="957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91036</xdr:rowOff>
    </xdr:from>
    <xdr:ext cx="599010" cy="259045"/>
    <xdr:sp macro="" textlink="">
      <xdr:nvSpPr>
        <xdr:cNvPr id="146" name="テキスト ボックス 145"/>
        <xdr:cNvSpPr txBox="1"/>
      </xdr:nvSpPr>
      <xdr:spPr>
        <a:xfrm>
          <a:off x="1719794" y="934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180,518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91649</xdr:rowOff>
    </xdr:from>
    <xdr:to>
      <xdr:col>1</xdr:col>
      <xdr:colOff>485775</xdr:colOff>
      <xdr:row>56</xdr:row>
      <xdr:rowOff>21799</xdr:rowOff>
    </xdr:to>
    <xdr:sp macro="" textlink="">
      <xdr:nvSpPr>
        <xdr:cNvPr id="147" name="円/楕円 146"/>
        <xdr:cNvSpPr/>
      </xdr:nvSpPr>
      <xdr:spPr>
        <a:xfrm>
          <a:off x="1079500" y="952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38326</xdr:rowOff>
    </xdr:from>
    <xdr:ext cx="599010" cy="259045"/>
    <xdr:sp macro="" textlink="">
      <xdr:nvSpPr>
        <xdr:cNvPr id="148" name="テキスト ボックス 147"/>
        <xdr:cNvSpPr txBox="1"/>
      </xdr:nvSpPr>
      <xdr:spPr>
        <a:xfrm>
          <a:off x="830794" y="9296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196,658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63563</xdr:rowOff>
    </xdr:from>
    <xdr:to>
      <xdr:col>6</xdr:col>
      <xdr:colOff>511175</xdr:colOff>
      <xdr:row>75</xdr:row>
      <xdr:rowOff>145575</xdr:rowOff>
    </xdr:to>
    <xdr:cxnSp macro="">
      <xdr:nvCxnSpPr>
        <xdr:cNvPr id="176" name="直線コネクタ 175"/>
        <xdr:cNvCxnSpPr/>
      </xdr:nvCxnSpPr>
      <xdr:spPr>
        <a:xfrm flipV="1">
          <a:off x="3797300" y="12922313"/>
          <a:ext cx="838200" cy="8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79393</xdr:rowOff>
    </xdr:from>
    <xdr:ext cx="599010" cy="259045"/>
    <xdr:sp macro="" textlink="">
      <xdr:nvSpPr>
        <xdr:cNvPr id="177" name="民生費平均値テキスト"/>
        <xdr:cNvSpPr txBox="1"/>
      </xdr:nvSpPr>
      <xdr:spPr>
        <a:xfrm>
          <a:off x="4686300" y="13109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145575</xdr:rowOff>
    </xdr:from>
    <xdr:to>
      <xdr:col>5</xdr:col>
      <xdr:colOff>358775</xdr:colOff>
      <xdr:row>76</xdr:row>
      <xdr:rowOff>43427</xdr:rowOff>
    </xdr:to>
    <xdr:cxnSp macro="">
      <xdr:nvCxnSpPr>
        <xdr:cNvPr id="179" name="直線コネクタ 178"/>
        <xdr:cNvCxnSpPr/>
      </xdr:nvCxnSpPr>
      <xdr:spPr>
        <a:xfrm flipV="1">
          <a:off x="2908300" y="13004325"/>
          <a:ext cx="889000" cy="6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20085</xdr:rowOff>
    </xdr:from>
    <xdr:ext cx="599010" cy="259045"/>
    <xdr:sp macro="" textlink="">
      <xdr:nvSpPr>
        <xdr:cNvPr id="181" name="テキスト ボックス 180"/>
        <xdr:cNvSpPr txBox="1"/>
      </xdr:nvSpPr>
      <xdr:spPr>
        <a:xfrm>
          <a:off x="3497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8799</xdr:rowOff>
    </xdr:from>
    <xdr:to>
      <xdr:col>4</xdr:col>
      <xdr:colOff>155575</xdr:colOff>
      <xdr:row>76</xdr:row>
      <xdr:rowOff>43427</xdr:rowOff>
    </xdr:to>
    <xdr:cxnSp macro="">
      <xdr:nvCxnSpPr>
        <xdr:cNvPr id="182" name="直線コネクタ 181"/>
        <xdr:cNvCxnSpPr/>
      </xdr:nvCxnSpPr>
      <xdr:spPr>
        <a:xfrm>
          <a:off x="2019300" y="13038999"/>
          <a:ext cx="889000" cy="3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77540</xdr:rowOff>
    </xdr:from>
    <xdr:ext cx="599010" cy="259045"/>
    <xdr:sp macro="" textlink="">
      <xdr:nvSpPr>
        <xdr:cNvPr id="184" name="テキスト ボックス 183"/>
        <xdr:cNvSpPr txBox="1"/>
      </xdr:nvSpPr>
      <xdr:spPr>
        <a:xfrm>
          <a:off x="2608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5544</xdr:rowOff>
    </xdr:from>
    <xdr:to>
      <xdr:col>2</xdr:col>
      <xdr:colOff>638175</xdr:colOff>
      <xdr:row>76</xdr:row>
      <xdr:rowOff>8799</xdr:rowOff>
    </xdr:to>
    <xdr:cxnSp macro="">
      <xdr:nvCxnSpPr>
        <xdr:cNvPr id="185" name="直線コネクタ 184"/>
        <xdr:cNvCxnSpPr/>
      </xdr:nvCxnSpPr>
      <xdr:spPr>
        <a:xfrm>
          <a:off x="1130300" y="13035744"/>
          <a:ext cx="889000" cy="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92308</xdr:rowOff>
    </xdr:from>
    <xdr:ext cx="599010" cy="259045"/>
    <xdr:sp macro="" textlink="">
      <xdr:nvSpPr>
        <xdr:cNvPr id="187" name="テキスト ボックス 186"/>
        <xdr:cNvSpPr txBox="1"/>
      </xdr:nvSpPr>
      <xdr:spPr>
        <a:xfrm>
          <a:off x="1719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110131</xdr:rowOff>
    </xdr:from>
    <xdr:ext cx="599010" cy="259045"/>
    <xdr:sp macro="" textlink="">
      <xdr:nvSpPr>
        <xdr:cNvPr id="189" name="テキスト ボックス 188"/>
        <xdr:cNvSpPr txBox="1"/>
      </xdr:nvSpPr>
      <xdr:spPr>
        <a:xfrm>
          <a:off x="830794" y="1331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12763</xdr:rowOff>
    </xdr:from>
    <xdr:to>
      <xdr:col>6</xdr:col>
      <xdr:colOff>561975</xdr:colOff>
      <xdr:row>75</xdr:row>
      <xdr:rowOff>114363</xdr:rowOff>
    </xdr:to>
    <xdr:sp macro="" textlink="">
      <xdr:nvSpPr>
        <xdr:cNvPr id="195" name="円/楕円 194"/>
        <xdr:cNvSpPr/>
      </xdr:nvSpPr>
      <xdr:spPr>
        <a:xfrm>
          <a:off x="4584700" y="1287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35640</xdr:rowOff>
    </xdr:from>
    <xdr:ext cx="599010" cy="259045"/>
    <xdr:sp macro="" textlink="">
      <xdr:nvSpPr>
        <xdr:cNvPr id="196" name="民生費該当値テキスト"/>
        <xdr:cNvSpPr txBox="1"/>
      </xdr:nvSpPr>
      <xdr:spPr>
        <a:xfrm>
          <a:off x="4686300" y="1272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229,153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94775</xdr:rowOff>
    </xdr:from>
    <xdr:to>
      <xdr:col>5</xdr:col>
      <xdr:colOff>409575</xdr:colOff>
      <xdr:row>76</xdr:row>
      <xdr:rowOff>24926</xdr:rowOff>
    </xdr:to>
    <xdr:sp macro="" textlink="">
      <xdr:nvSpPr>
        <xdr:cNvPr id="197" name="円/楕円 196"/>
        <xdr:cNvSpPr/>
      </xdr:nvSpPr>
      <xdr:spPr>
        <a:xfrm>
          <a:off x="3746500" y="129535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41452</xdr:rowOff>
    </xdr:from>
    <xdr:ext cx="599010" cy="259045"/>
    <xdr:sp macro="" textlink="">
      <xdr:nvSpPr>
        <xdr:cNvPr id="198" name="テキスト ボックス 197"/>
        <xdr:cNvSpPr txBox="1"/>
      </xdr:nvSpPr>
      <xdr:spPr>
        <a:xfrm>
          <a:off x="3497794" y="1272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211,215</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164077</xdr:rowOff>
    </xdr:from>
    <xdr:to>
      <xdr:col>4</xdr:col>
      <xdr:colOff>206375</xdr:colOff>
      <xdr:row>76</xdr:row>
      <xdr:rowOff>94227</xdr:rowOff>
    </xdr:to>
    <xdr:sp macro="" textlink="">
      <xdr:nvSpPr>
        <xdr:cNvPr id="199" name="円/楕円 198"/>
        <xdr:cNvSpPr/>
      </xdr:nvSpPr>
      <xdr:spPr>
        <a:xfrm>
          <a:off x="2857500" y="1302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110755</xdr:rowOff>
    </xdr:from>
    <xdr:ext cx="599010" cy="259045"/>
    <xdr:sp macro="" textlink="">
      <xdr:nvSpPr>
        <xdr:cNvPr id="200" name="テキスト ボックス 199"/>
        <xdr:cNvSpPr txBox="1"/>
      </xdr:nvSpPr>
      <xdr:spPr>
        <a:xfrm>
          <a:off x="2608794" y="1279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196,057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129449</xdr:rowOff>
    </xdr:from>
    <xdr:to>
      <xdr:col>3</xdr:col>
      <xdr:colOff>3175</xdr:colOff>
      <xdr:row>76</xdr:row>
      <xdr:rowOff>59599</xdr:rowOff>
    </xdr:to>
    <xdr:sp macro="" textlink="">
      <xdr:nvSpPr>
        <xdr:cNvPr id="201" name="円/楕円 200"/>
        <xdr:cNvSpPr/>
      </xdr:nvSpPr>
      <xdr:spPr>
        <a:xfrm>
          <a:off x="1968500" y="1298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76126</xdr:rowOff>
    </xdr:from>
    <xdr:ext cx="599010" cy="259045"/>
    <xdr:sp macro="" textlink="">
      <xdr:nvSpPr>
        <xdr:cNvPr id="202" name="テキスト ボックス 201"/>
        <xdr:cNvSpPr txBox="1"/>
      </xdr:nvSpPr>
      <xdr:spPr>
        <a:xfrm>
          <a:off x="1719794" y="12763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203,631</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126194</xdr:rowOff>
    </xdr:from>
    <xdr:to>
      <xdr:col>1</xdr:col>
      <xdr:colOff>485775</xdr:colOff>
      <xdr:row>76</xdr:row>
      <xdr:rowOff>56344</xdr:rowOff>
    </xdr:to>
    <xdr:sp macro="" textlink="">
      <xdr:nvSpPr>
        <xdr:cNvPr id="203" name="円/楕円 202"/>
        <xdr:cNvSpPr/>
      </xdr:nvSpPr>
      <xdr:spPr>
        <a:xfrm>
          <a:off x="1079500" y="1298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72871</xdr:rowOff>
    </xdr:from>
    <xdr:ext cx="599010" cy="259045"/>
    <xdr:sp macro="" textlink="">
      <xdr:nvSpPr>
        <xdr:cNvPr id="204" name="テキスト ボックス 203"/>
        <xdr:cNvSpPr txBox="1"/>
      </xdr:nvSpPr>
      <xdr:spPr>
        <a:xfrm>
          <a:off x="830794" y="1276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204,343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96924</xdr:rowOff>
    </xdr:from>
    <xdr:to>
      <xdr:col>6</xdr:col>
      <xdr:colOff>511175</xdr:colOff>
      <xdr:row>96</xdr:row>
      <xdr:rowOff>1507</xdr:rowOff>
    </xdr:to>
    <xdr:cxnSp macro="">
      <xdr:nvCxnSpPr>
        <xdr:cNvPr id="231" name="直線コネクタ 230"/>
        <xdr:cNvCxnSpPr/>
      </xdr:nvCxnSpPr>
      <xdr:spPr>
        <a:xfrm flipV="1">
          <a:off x="3797300" y="16384674"/>
          <a:ext cx="838200" cy="7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52308</xdr:rowOff>
    </xdr:from>
    <xdr:ext cx="534377" cy="259045"/>
    <xdr:sp macro="" textlink="">
      <xdr:nvSpPr>
        <xdr:cNvPr id="232" name="衛生費平均値テキスト"/>
        <xdr:cNvSpPr txBox="1"/>
      </xdr:nvSpPr>
      <xdr:spPr>
        <a:xfrm>
          <a:off x="4686300" y="16511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144593</xdr:rowOff>
    </xdr:from>
    <xdr:to>
      <xdr:col>5</xdr:col>
      <xdr:colOff>358775</xdr:colOff>
      <xdr:row>96</xdr:row>
      <xdr:rowOff>1507</xdr:rowOff>
    </xdr:to>
    <xdr:cxnSp macro="">
      <xdr:nvCxnSpPr>
        <xdr:cNvPr id="234" name="直線コネクタ 233"/>
        <xdr:cNvCxnSpPr/>
      </xdr:nvCxnSpPr>
      <xdr:spPr>
        <a:xfrm>
          <a:off x="2908300" y="16432343"/>
          <a:ext cx="889000" cy="2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151968</xdr:rowOff>
    </xdr:from>
    <xdr:ext cx="534377" cy="259045"/>
    <xdr:sp macro="" textlink="">
      <xdr:nvSpPr>
        <xdr:cNvPr id="236" name="テキスト ボックス 235"/>
        <xdr:cNvSpPr txBox="1"/>
      </xdr:nvSpPr>
      <xdr:spPr>
        <a:xfrm>
          <a:off x="3530111" y="1661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144593</xdr:rowOff>
    </xdr:from>
    <xdr:to>
      <xdr:col>4</xdr:col>
      <xdr:colOff>155575</xdr:colOff>
      <xdr:row>96</xdr:row>
      <xdr:rowOff>54116</xdr:rowOff>
    </xdr:to>
    <xdr:cxnSp macro="">
      <xdr:nvCxnSpPr>
        <xdr:cNvPr id="237" name="直線コネクタ 236"/>
        <xdr:cNvCxnSpPr/>
      </xdr:nvCxnSpPr>
      <xdr:spPr>
        <a:xfrm flipV="1">
          <a:off x="2019300" y="16432343"/>
          <a:ext cx="889000" cy="8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22801</xdr:rowOff>
    </xdr:from>
    <xdr:ext cx="534377" cy="259045"/>
    <xdr:sp macro="" textlink="">
      <xdr:nvSpPr>
        <xdr:cNvPr id="239" name="テキスト ボックス 238"/>
        <xdr:cNvSpPr txBox="1"/>
      </xdr:nvSpPr>
      <xdr:spPr>
        <a:xfrm>
          <a:off x="2641111" y="1665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54116</xdr:rowOff>
    </xdr:from>
    <xdr:to>
      <xdr:col>2</xdr:col>
      <xdr:colOff>638175</xdr:colOff>
      <xdr:row>96</xdr:row>
      <xdr:rowOff>76822</xdr:rowOff>
    </xdr:to>
    <xdr:cxnSp macro="">
      <xdr:nvCxnSpPr>
        <xdr:cNvPr id="240" name="直線コネクタ 239"/>
        <xdr:cNvCxnSpPr/>
      </xdr:nvCxnSpPr>
      <xdr:spPr>
        <a:xfrm flipV="1">
          <a:off x="1130300" y="16513316"/>
          <a:ext cx="889000" cy="2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37436</xdr:rowOff>
    </xdr:from>
    <xdr:ext cx="534377" cy="259045"/>
    <xdr:sp macro="" textlink="">
      <xdr:nvSpPr>
        <xdr:cNvPr id="242" name="テキスト ボックス 241"/>
        <xdr:cNvSpPr txBox="1"/>
      </xdr:nvSpPr>
      <xdr:spPr>
        <a:xfrm>
          <a:off x="1752111" y="1666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30828</xdr:rowOff>
    </xdr:from>
    <xdr:ext cx="534377" cy="259045"/>
    <xdr:sp macro="" textlink="">
      <xdr:nvSpPr>
        <xdr:cNvPr id="244" name="テキスト ボックス 243"/>
        <xdr:cNvSpPr txBox="1"/>
      </xdr:nvSpPr>
      <xdr:spPr>
        <a:xfrm>
          <a:off x="863111" y="166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46124</xdr:rowOff>
    </xdr:from>
    <xdr:to>
      <xdr:col>6</xdr:col>
      <xdr:colOff>561975</xdr:colOff>
      <xdr:row>95</xdr:row>
      <xdr:rowOff>147724</xdr:rowOff>
    </xdr:to>
    <xdr:sp macro="" textlink="">
      <xdr:nvSpPr>
        <xdr:cNvPr id="250" name="円/楕円 249"/>
        <xdr:cNvSpPr/>
      </xdr:nvSpPr>
      <xdr:spPr>
        <a:xfrm>
          <a:off x="4584700" y="1633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69001</xdr:rowOff>
    </xdr:from>
    <xdr:ext cx="599010" cy="259045"/>
    <xdr:sp macro="" textlink="">
      <xdr:nvSpPr>
        <xdr:cNvPr id="251" name="衛生費該当値テキスト"/>
        <xdr:cNvSpPr txBox="1"/>
      </xdr:nvSpPr>
      <xdr:spPr>
        <a:xfrm>
          <a:off x="4686300" y="1618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121,856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122157</xdr:rowOff>
    </xdr:from>
    <xdr:to>
      <xdr:col>5</xdr:col>
      <xdr:colOff>409575</xdr:colOff>
      <xdr:row>96</xdr:row>
      <xdr:rowOff>52307</xdr:rowOff>
    </xdr:to>
    <xdr:sp macro="" textlink="">
      <xdr:nvSpPr>
        <xdr:cNvPr id="252" name="円/楕円 251"/>
        <xdr:cNvSpPr/>
      </xdr:nvSpPr>
      <xdr:spPr>
        <a:xfrm>
          <a:off x="3746500" y="1640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68834</xdr:rowOff>
    </xdr:from>
    <xdr:ext cx="599010" cy="259045"/>
    <xdr:sp macro="" textlink="">
      <xdr:nvSpPr>
        <xdr:cNvPr id="253" name="テキスト ボックス 252"/>
        <xdr:cNvSpPr txBox="1"/>
      </xdr:nvSpPr>
      <xdr:spPr>
        <a:xfrm>
          <a:off x="3497794" y="1618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105,226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93793</xdr:rowOff>
    </xdr:from>
    <xdr:to>
      <xdr:col>4</xdr:col>
      <xdr:colOff>206375</xdr:colOff>
      <xdr:row>96</xdr:row>
      <xdr:rowOff>23943</xdr:rowOff>
    </xdr:to>
    <xdr:sp macro="" textlink="">
      <xdr:nvSpPr>
        <xdr:cNvPr id="254" name="円/楕円 253"/>
        <xdr:cNvSpPr/>
      </xdr:nvSpPr>
      <xdr:spPr>
        <a:xfrm>
          <a:off x="2857500" y="1638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40470</xdr:rowOff>
    </xdr:from>
    <xdr:ext cx="599010" cy="259045"/>
    <xdr:sp macro="" textlink="">
      <xdr:nvSpPr>
        <xdr:cNvPr id="255" name="テキスト ボックス 254"/>
        <xdr:cNvSpPr txBox="1"/>
      </xdr:nvSpPr>
      <xdr:spPr>
        <a:xfrm>
          <a:off x="2608794" y="1615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111,430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3316</xdr:rowOff>
    </xdr:from>
    <xdr:to>
      <xdr:col>3</xdr:col>
      <xdr:colOff>3175</xdr:colOff>
      <xdr:row>96</xdr:row>
      <xdr:rowOff>104916</xdr:rowOff>
    </xdr:to>
    <xdr:sp macro="" textlink="">
      <xdr:nvSpPr>
        <xdr:cNvPr id="256" name="円/楕円 255"/>
        <xdr:cNvSpPr/>
      </xdr:nvSpPr>
      <xdr:spPr>
        <a:xfrm>
          <a:off x="1968500" y="16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121443</xdr:rowOff>
    </xdr:from>
    <xdr:ext cx="534377" cy="259045"/>
    <xdr:sp macro="" textlink="">
      <xdr:nvSpPr>
        <xdr:cNvPr id="257" name="テキスト ボックス 256"/>
        <xdr:cNvSpPr txBox="1"/>
      </xdr:nvSpPr>
      <xdr:spPr>
        <a:xfrm>
          <a:off x="1752111" y="162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93,719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26022</xdr:rowOff>
    </xdr:from>
    <xdr:to>
      <xdr:col>1</xdr:col>
      <xdr:colOff>485775</xdr:colOff>
      <xdr:row>96</xdr:row>
      <xdr:rowOff>127622</xdr:rowOff>
    </xdr:to>
    <xdr:sp macro="" textlink="">
      <xdr:nvSpPr>
        <xdr:cNvPr id="258" name="円/楕円 257"/>
        <xdr:cNvSpPr/>
      </xdr:nvSpPr>
      <xdr:spPr>
        <a:xfrm>
          <a:off x="1079500" y="1648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144149</xdr:rowOff>
    </xdr:from>
    <xdr:ext cx="534377" cy="259045"/>
    <xdr:sp macro="" textlink="">
      <xdr:nvSpPr>
        <xdr:cNvPr id="259" name="テキスト ボックス 258"/>
        <xdr:cNvSpPr txBox="1"/>
      </xdr:nvSpPr>
      <xdr:spPr>
        <a:xfrm>
          <a:off x="863111" y="1626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122372</xdr:rowOff>
    </xdr:from>
    <xdr:to>
      <xdr:col>15</xdr:col>
      <xdr:colOff>180975</xdr:colOff>
      <xdr:row>38</xdr:row>
      <xdr:rowOff>135586</xdr:rowOff>
    </xdr:to>
    <xdr:cxnSp macro="">
      <xdr:nvCxnSpPr>
        <xdr:cNvPr id="286" name="直線コネクタ 285"/>
        <xdr:cNvCxnSpPr/>
      </xdr:nvCxnSpPr>
      <xdr:spPr>
        <a:xfrm flipV="1">
          <a:off x="9639300" y="6637472"/>
          <a:ext cx="838200" cy="1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101616</xdr:rowOff>
    </xdr:from>
    <xdr:to>
      <xdr:col>14</xdr:col>
      <xdr:colOff>28575</xdr:colOff>
      <xdr:row>38</xdr:row>
      <xdr:rowOff>135586</xdr:rowOff>
    </xdr:to>
    <xdr:cxnSp macro="">
      <xdr:nvCxnSpPr>
        <xdr:cNvPr id="289" name="直線コネクタ 288"/>
        <xdr:cNvCxnSpPr/>
      </xdr:nvCxnSpPr>
      <xdr:spPr>
        <a:xfrm>
          <a:off x="8750300" y="6616716"/>
          <a:ext cx="8890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156552</xdr:rowOff>
    </xdr:from>
    <xdr:ext cx="469744" cy="259045"/>
    <xdr:sp macro="" textlink="">
      <xdr:nvSpPr>
        <xdr:cNvPr id="291" name="テキスト ボックス 290"/>
        <xdr:cNvSpPr txBox="1"/>
      </xdr:nvSpPr>
      <xdr:spPr>
        <a:xfrm>
          <a:off x="9404427" y="63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101616</xdr:rowOff>
    </xdr:from>
    <xdr:to>
      <xdr:col>12</xdr:col>
      <xdr:colOff>511175</xdr:colOff>
      <xdr:row>38</xdr:row>
      <xdr:rowOff>136499</xdr:rowOff>
    </xdr:to>
    <xdr:cxnSp macro="">
      <xdr:nvCxnSpPr>
        <xdr:cNvPr id="292" name="直線コネクタ 291"/>
        <xdr:cNvCxnSpPr/>
      </xdr:nvCxnSpPr>
      <xdr:spPr>
        <a:xfrm flipV="1">
          <a:off x="7861300" y="6616716"/>
          <a:ext cx="889000" cy="3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7889</xdr:rowOff>
    </xdr:from>
    <xdr:to>
      <xdr:col>11</xdr:col>
      <xdr:colOff>307975</xdr:colOff>
      <xdr:row>38</xdr:row>
      <xdr:rowOff>136499</xdr:rowOff>
    </xdr:to>
    <xdr:cxnSp macro="">
      <xdr:nvCxnSpPr>
        <xdr:cNvPr id="295" name="直線コネクタ 294"/>
        <xdr:cNvCxnSpPr/>
      </xdr:nvCxnSpPr>
      <xdr:spPr>
        <a:xfrm>
          <a:off x="6972300" y="6351539"/>
          <a:ext cx="889000" cy="30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127037</xdr:rowOff>
    </xdr:from>
    <xdr:ext cx="469744" cy="259045"/>
    <xdr:sp macro="" textlink="">
      <xdr:nvSpPr>
        <xdr:cNvPr id="299" name="テキスト ボックス 298"/>
        <xdr:cNvSpPr txBox="1"/>
      </xdr:nvSpPr>
      <xdr:spPr>
        <a:xfrm>
          <a:off x="6737427" y="64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71572</xdr:rowOff>
    </xdr:from>
    <xdr:to>
      <xdr:col>15</xdr:col>
      <xdr:colOff>231775</xdr:colOff>
      <xdr:row>39</xdr:row>
      <xdr:rowOff>1722</xdr:rowOff>
    </xdr:to>
    <xdr:sp macro="" textlink="">
      <xdr:nvSpPr>
        <xdr:cNvPr id="305" name="円/楕円 304"/>
        <xdr:cNvSpPr/>
      </xdr:nvSpPr>
      <xdr:spPr>
        <a:xfrm>
          <a:off x="10426700" y="658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378565" cy="259045"/>
    <xdr:sp macro="" textlink="">
      <xdr:nvSpPr>
        <xdr:cNvPr id="306" name="労働費該当値テキスト"/>
        <xdr:cNvSpPr txBox="1"/>
      </xdr:nvSpPr>
      <xdr:spPr>
        <a:xfrm>
          <a:off x="10528300" y="652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84786</xdr:rowOff>
    </xdr:from>
    <xdr:to>
      <xdr:col>14</xdr:col>
      <xdr:colOff>79375</xdr:colOff>
      <xdr:row>39</xdr:row>
      <xdr:rowOff>14936</xdr:rowOff>
    </xdr:to>
    <xdr:sp macro="" textlink="">
      <xdr:nvSpPr>
        <xdr:cNvPr id="307" name="円/楕円 306"/>
        <xdr:cNvSpPr/>
      </xdr:nvSpPr>
      <xdr:spPr>
        <a:xfrm>
          <a:off x="9588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6063</xdr:rowOff>
    </xdr:from>
    <xdr:ext cx="313932" cy="259045"/>
    <xdr:sp macro="" textlink="">
      <xdr:nvSpPr>
        <xdr:cNvPr id="308" name="テキスト ボックス 307"/>
        <xdr:cNvSpPr txBox="1"/>
      </xdr:nvSpPr>
      <xdr:spPr>
        <a:xfrm>
          <a:off x="9482333" y="6692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50816</xdr:rowOff>
    </xdr:from>
    <xdr:to>
      <xdr:col>12</xdr:col>
      <xdr:colOff>561975</xdr:colOff>
      <xdr:row>38</xdr:row>
      <xdr:rowOff>152416</xdr:rowOff>
    </xdr:to>
    <xdr:sp macro="" textlink="">
      <xdr:nvSpPr>
        <xdr:cNvPr id="309" name="円/楕円 308"/>
        <xdr:cNvSpPr/>
      </xdr:nvSpPr>
      <xdr:spPr>
        <a:xfrm>
          <a:off x="8699500" y="656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143543</xdr:rowOff>
    </xdr:from>
    <xdr:ext cx="378565" cy="259045"/>
    <xdr:sp macro="" textlink="">
      <xdr:nvSpPr>
        <xdr:cNvPr id="310" name="テキスト ボックス 309"/>
        <xdr:cNvSpPr txBox="1"/>
      </xdr:nvSpPr>
      <xdr:spPr>
        <a:xfrm>
          <a:off x="8561017" y="6658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85699</xdr:rowOff>
    </xdr:from>
    <xdr:to>
      <xdr:col>11</xdr:col>
      <xdr:colOff>358775</xdr:colOff>
      <xdr:row>39</xdr:row>
      <xdr:rowOff>15849</xdr:rowOff>
    </xdr:to>
    <xdr:sp macro="" textlink="">
      <xdr:nvSpPr>
        <xdr:cNvPr id="311" name="円/楕円 310"/>
        <xdr:cNvSpPr/>
      </xdr:nvSpPr>
      <xdr:spPr>
        <a:xfrm>
          <a:off x="7810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6976</xdr:rowOff>
    </xdr:from>
    <xdr:ext cx="313932" cy="259045"/>
    <xdr:sp macro="" textlink="">
      <xdr:nvSpPr>
        <xdr:cNvPr id="312" name="テキスト ボックス 311"/>
        <xdr:cNvSpPr txBox="1"/>
      </xdr:nvSpPr>
      <xdr:spPr>
        <a:xfrm>
          <a:off x="7704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128539</xdr:rowOff>
    </xdr:from>
    <xdr:to>
      <xdr:col>10</xdr:col>
      <xdr:colOff>155575</xdr:colOff>
      <xdr:row>37</xdr:row>
      <xdr:rowOff>58689</xdr:rowOff>
    </xdr:to>
    <xdr:sp macro="" textlink="">
      <xdr:nvSpPr>
        <xdr:cNvPr id="313" name="円/楕円 312"/>
        <xdr:cNvSpPr/>
      </xdr:nvSpPr>
      <xdr:spPr>
        <a:xfrm>
          <a:off x="6921500" y="630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75216</xdr:rowOff>
    </xdr:from>
    <xdr:ext cx="469744" cy="259045"/>
    <xdr:sp macro="" textlink="">
      <xdr:nvSpPr>
        <xdr:cNvPr id="314" name="テキスト ボックス 313"/>
        <xdr:cNvSpPr txBox="1"/>
      </xdr:nvSpPr>
      <xdr:spPr>
        <a:xfrm>
          <a:off x="6737427" y="607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169997</xdr:rowOff>
    </xdr:from>
    <xdr:to>
      <xdr:col>15</xdr:col>
      <xdr:colOff>180975</xdr:colOff>
      <xdr:row>58</xdr:row>
      <xdr:rowOff>8834</xdr:rowOff>
    </xdr:to>
    <xdr:cxnSp macro="">
      <xdr:nvCxnSpPr>
        <xdr:cNvPr id="343" name="直線コネクタ 342"/>
        <xdr:cNvCxnSpPr/>
      </xdr:nvCxnSpPr>
      <xdr:spPr>
        <a:xfrm>
          <a:off x="9639300" y="9942647"/>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169997</xdr:rowOff>
    </xdr:from>
    <xdr:to>
      <xdr:col>14</xdr:col>
      <xdr:colOff>28575</xdr:colOff>
      <xdr:row>58</xdr:row>
      <xdr:rowOff>25770</xdr:rowOff>
    </xdr:to>
    <xdr:cxnSp macro="">
      <xdr:nvCxnSpPr>
        <xdr:cNvPr id="346" name="直線コネクタ 345"/>
        <xdr:cNvCxnSpPr/>
      </xdr:nvCxnSpPr>
      <xdr:spPr>
        <a:xfrm flipV="1">
          <a:off x="8750300" y="9942647"/>
          <a:ext cx="889000" cy="2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110375</xdr:rowOff>
    </xdr:from>
    <xdr:ext cx="534377" cy="259045"/>
    <xdr:sp macro="" textlink="">
      <xdr:nvSpPr>
        <xdr:cNvPr id="348" name="テキスト ボックス 347"/>
        <xdr:cNvSpPr txBox="1"/>
      </xdr:nvSpPr>
      <xdr:spPr>
        <a:xfrm>
          <a:off x="9372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25770</xdr:rowOff>
    </xdr:from>
    <xdr:to>
      <xdr:col>12</xdr:col>
      <xdr:colOff>511175</xdr:colOff>
      <xdr:row>58</xdr:row>
      <xdr:rowOff>27781</xdr:rowOff>
    </xdr:to>
    <xdr:cxnSp macro="">
      <xdr:nvCxnSpPr>
        <xdr:cNvPr id="349" name="直線コネクタ 348"/>
        <xdr:cNvCxnSpPr/>
      </xdr:nvCxnSpPr>
      <xdr:spPr>
        <a:xfrm flipV="1">
          <a:off x="7861300" y="996987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123367</xdr:rowOff>
    </xdr:from>
    <xdr:ext cx="534377" cy="259045"/>
    <xdr:sp macro="" textlink="">
      <xdr:nvSpPr>
        <xdr:cNvPr id="351" name="テキスト ボックス 350"/>
        <xdr:cNvSpPr txBox="1"/>
      </xdr:nvSpPr>
      <xdr:spPr>
        <a:xfrm>
          <a:off x="8483111" y="95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27781</xdr:rowOff>
    </xdr:from>
    <xdr:to>
      <xdr:col>11</xdr:col>
      <xdr:colOff>307975</xdr:colOff>
      <xdr:row>58</xdr:row>
      <xdr:rowOff>38438</xdr:rowOff>
    </xdr:to>
    <xdr:cxnSp macro="">
      <xdr:nvCxnSpPr>
        <xdr:cNvPr id="352" name="直線コネクタ 351"/>
        <xdr:cNvCxnSpPr/>
      </xdr:nvCxnSpPr>
      <xdr:spPr>
        <a:xfrm flipV="1">
          <a:off x="6972300" y="9971881"/>
          <a:ext cx="889000" cy="1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134523</xdr:rowOff>
    </xdr:from>
    <xdr:ext cx="534377" cy="259045"/>
    <xdr:sp macro="" textlink="">
      <xdr:nvSpPr>
        <xdr:cNvPr id="354" name="テキスト ボックス 353"/>
        <xdr:cNvSpPr txBox="1"/>
      </xdr:nvSpPr>
      <xdr:spPr>
        <a:xfrm>
          <a:off x="7594111" y="95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151203</xdr:rowOff>
    </xdr:from>
    <xdr:ext cx="534377" cy="259045"/>
    <xdr:sp macro="" textlink="">
      <xdr:nvSpPr>
        <xdr:cNvPr id="356" name="テキスト ボックス 355"/>
        <xdr:cNvSpPr txBox="1"/>
      </xdr:nvSpPr>
      <xdr:spPr>
        <a:xfrm>
          <a:off x="6705111" y="95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129484</xdr:rowOff>
    </xdr:from>
    <xdr:to>
      <xdr:col>15</xdr:col>
      <xdr:colOff>231775</xdr:colOff>
      <xdr:row>58</xdr:row>
      <xdr:rowOff>59634</xdr:rowOff>
    </xdr:to>
    <xdr:sp macro="" textlink="">
      <xdr:nvSpPr>
        <xdr:cNvPr id="362" name="円/楕円 361"/>
        <xdr:cNvSpPr/>
      </xdr:nvSpPr>
      <xdr:spPr>
        <a:xfrm>
          <a:off x="10426700" y="990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107911</xdr:rowOff>
    </xdr:from>
    <xdr:ext cx="534377" cy="259045"/>
    <xdr:sp macro="" textlink="">
      <xdr:nvSpPr>
        <xdr:cNvPr id="363" name="農林水産業費該当値テキスト"/>
        <xdr:cNvSpPr txBox="1"/>
      </xdr:nvSpPr>
      <xdr:spPr>
        <a:xfrm>
          <a:off x="10528300" y="98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54,348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119197</xdr:rowOff>
    </xdr:from>
    <xdr:to>
      <xdr:col>14</xdr:col>
      <xdr:colOff>79375</xdr:colOff>
      <xdr:row>58</xdr:row>
      <xdr:rowOff>49347</xdr:rowOff>
    </xdr:to>
    <xdr:sp macro="" textlink="">
      <xdr:nvSpPr>
        <xdr:cNvPr id="364" name="円/楕円 363"/>
        <xdr:cNvSpPr/>
      </xdr:nvSpPr>
      <xdr:spPr>
        <a:xfrm>
          <a:off x="9588500" y="989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40474</xdr:rowOff>
    </xdr:from>
    <xdr:ext cx="534377" cy="259045"/>
    <xdr:sp macro="" textlink="">
      <xdr:nvSpPr>
        <xdr:cNvPr id="365" name="テキスト ボックス 364"/>
        <xdr:cNvSpPr txBox="1"/>
      </xdr:nvSpPr>
      <xdr:spPr>
        <a:xfrm>
          <a:off x="9372111" y="998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57,048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146420</xdr:rowOff>
    </xdr:from>
    <xdr:to>
      <xdr:col>12</xdr:col>
      <xdr:colOff>561975</xdr:colOff>
      <xdr:row>58</xdr:row>
      <xdr:rowOff>76570</xdr:rowOff>
    </xdr:to>
    <xdr:sp macro="" textlink="">
      <xdr:nvSpPr>
        <xdr:cNvPr id="366" name="円/楕円 365"/>
        <xdr:cNvSpPr/>
      </xdr:nvSpPr>
      <xdr:spPr>
        <a:xfrm>
          <a:off x="8699500" y="991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67697</xdr:rowOff>
    </xdr:from>
    <xdr:ext cx="534377" cy="259045"/>
    <xdr:sp macro="" textlink="">
      <xdr:nvSpPr>
        <xdr:cNvPr id="367" name="テキスト ボックス 366"/>
        <xdr:cNvSpPr txBox="1"/>
      </xdr:nvSpPr>
      <xdr:spPr>
        <a:xfrm>
          <a:off x="8483111" y="1001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49,903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148431</xdr:rowOff>
    </xdr:from>
    <xdr:to>
      <xdr:col>11</xdr:col>
      <xdr:colOff>358775</xdr:colOff>
      <xdr:row>58</xdr:row>
      <xdr:rowOff>78581</xdr:rowOff>
    </xdr:to>
    <xdr:sp macro="" textlink="">
      <xdr:nvSpPr>
        <xdr:cNvPr id="368" name="円/楕円 367"/>
        <xdr:cNvSpPr/>
      </xdr:nvSpPr>
      <xdr:spPr>
        <a:xfrm>
          <a:off x="7810500" y="992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69708</xdr:rowOff>
    </xdr:from>
    <xdr:ext cx="534377" cy="259045"/>
    <xdr:sp macro="" textlink="">
      <xdr:nvSpPr>
        <xdr:cNvPr id="369" name="テキスト ボックス 368"/>
        <xdr:cNvSpPr txBox="1"/>
      </xdr:nvSpPr>
      <xdr:spPr>
        <a:xfrm>
          <a:off x="7594111" y="100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49,375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159088</xdr:rowOff>
    </xdr:from>
    <xdr:to>
      <xdr:col>10</xdr:col>
      <xdr:colOff>155575</xdr:colOff>
      <xdr:row>58</xdr:row>
      <xdr:rowOff>89238</xdr:rowOff>
    </xdr:to>
    <xdr:sp macro="" textlink="">
      <xdr:nvSpPr>
        <xdr:cNvPr id="370" name="円/楕円 369"/>
        <xdr:cNvSpPr/>
      </xdr:nvSpPr>
      <xdr:spPr>
        <a:xfrm>
          <a:off x="6921500" y="993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80365</xdr:rowOff>
    </xdr:from>
    <xdr:ext cx="534377" cy="259045"/>
    <xdr:sp macro="" textlink="">
      <xdr:nvSpPr>
        <xdr:cNvPr id="371" name="テキスト ボックス 370"/>
        <xdr:cNvSpPr txBox="1"/>
      </xdr:nvSpPr>
      <xdr:spPr>
        <a:xfrm>
          <a:off x="6705111" y="1002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23,024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146241</xdr:rowOff>
    </xdr:from>
    <xdr:to>
      <xdr:col>15</xdr:col>
      <xdr:colOff>180975</xdr:colOff>
      <xdr:row>76</xdr:row>
      <xdr:rowOff>91706</xdr:rowOff>
    </xdr:to>
    <xdr:cxnSp macro="">
      <xdr:nvCxnSpPr>
        <xdr:cNvPr id="400" name="直線コネクタ 399"/>
        <xdr:cNvCxnSpPr/>
      </xdr:nvCxnSpPr>
      <xdr:spPr>
        <a:xfrm>
          <a:off x="9639300" y="12662091"/>
          <a:ext cx="838200" cy="45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142536</xdr:rowOff>
    </xdr:from>
    <xdr:ext cx="534377" cy="259045"/>
    <xdr:sp macro="" textlink="">
      <xdr:nvSpPr>
        <xdr:cNvPr id="401" name="商工費平均値テキスト"/>
        <xdr:cNvSpPr txBox="1"/>
      </xdr:nvSpPr>
      <xdr:spPr>
        <a:xfrm>
          <a:off x="10528300" y="13172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146241</xdr:rowOff>
    </xdr:from>
    <xdr:to>
      <xdr:col>14</xdr:col>
      <xdr:colOff>28575</xdr:colOff>
      <xdr:row>78</xdr:row>
      <xdr:rowOff>24206</xdr:rowOff>
    </xdr:to>
    <xdr:cxnSp macro="">
      <xdr:nvCxnSpPr>
        <xdr:cNvPr id="403" name="直線コネクタ 402"/>
        <xdr:cNvCxnSpPr/>
      </xdr:nvCxnSpPr>
      <xdr:spPr>
        <a:xfrm flipV="1">
          <a:off x="8750300" y="12662091"/>
          <a:ext cx="889000" cy="73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103230</xdr:rowOff>
    </xdr:from>
    <xdr:ext cx="534377" cy="259045"/>
    <xdr:sp macro="" textlink="">
      <xdr:nvSpPr>
        <xdr:cNvPr id="405" name="テキスト ボックス 404"/>
        <xdr:cNvSpPr txBox="1"/>
      </xdr:nvSpPr>
      <xdr:spPr>
        <a:xfrm>
          <a:off x="9372111" y="133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36043</xdr:rowOff>
    </xdr:from>
    <xdr:to>
      <xdr:col>12</xdr:col>
      <xdr:colOff>511175</xdr:colOff>
      <xdr:row>78</xdr:row>
      <xdr:rowOff>24206</xdr:rowOff>
    </xdr:to>
    <xdr:cxnSp macro="">
      <xdr:nvCxnSpPr>
        <xdr:cNvPr id="406" name="直線コネクタ 405"/>
        <xdr:cNvCxnSpPr/>
      </xdr:nvCxnSpPr>
      <xdr:spPr>
        <a:xfrm>
          <a:off x="7861300" y="13066243"/>
          <a:ext cx="889000" cy="33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14736</xdr:rowOff>
    </xdr:from>
    <xdr:ext cx="534377" cy="259045"/>
    <xdr:sp macro="" textlink="">
      <xdr:nvSpPr>
        <xdr:cNvPr id="408" name="テキスト ボックス 407"/>
        <xdr:cNvSpPr txBox="1"/>
      </xdr:nvSpPr>
      <xdr:spPr>
        <a:xfrm>
          <a:off x="8483111" y="130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36043</xdr:rowOff>
    </xdr:from>
    <xdr:to>
      <xdr:col>11</xdr:col>
      <xdr:colOff>307975</xdr:colOff>
      <xdr:row>77</xdr:row>
      <xdr:rowOff>171335</xdr:rowOff>
    </xdr:to>
    <xdr:cxnSp macro="">
      <xdr:nvCxnSpPr>
        <xdr:cNvPr id="409" name="直線コネクタ 408"/>
        <xdr:cNvCxnSpPr/>
      </xdr:nvCxnSpPr>
      <xdr:spPr>
        <a:xfrm flipV="1">
          <a:off x="6972300" y="13066243"/>
          <a:ext cx="889000" cy="30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5059</xdr:rowOff>
    </xdr:from>
    <xdr:ext cx="534377" cy="259045"/>
    <xdr:sp macro="" textlink="">
      <xdr:nvSpPr>
        <xdr:cNvPr id="411" name="テキスト ボックス 410"/>
        <xdr:cNvSpPr txBox="1"/>
      </xdr:nvSpPr>
      <xdr:spPr>
        <a:xfrm>
          <a:off x="7594111" y="1337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21925</xdr:rowOff>
    </xdr:from>
    <xdr:ext cx="534377" cy="259045"/>
    <xdr:sp macro="" textlink="">
      <xdr:nvSpPr>
        <xdr:cNvPr id="413" name="テキスト ボックス 412"/>
        <xdr:cNvSpPr txBox="1"/>
      </xdr:nvSpPr>
      <xdr:spPr>
        <a:xfrm>
          <a:off x="6705111" y="13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40906</xdr:rowOff>
    </xdr:from>
    <xdr:to>
      <xdr:col>15</xdr:col>
      <xdr:colOff>231775</xdr:colOff>
      <xdr:row>76</xdr:row>
      <xdr:rowOff>142506</xdr:rowOff>
    </xdr:to>
    <xdr:sp macro="" textlink="">
      <xdr:nvSpPr>
        <xdr:cNvPr id="419" name="円/楕円 418"/>
        <xdr:cNvSpPr/>
      </xdr:nvSpPr>
      <xdr:spPr>
        <a:xfrm>
          <a:off x="10426700" y="1307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63784</xdr:rowOff>
    </xdr:from>
    <xdr:ext cx="534377" cy="259045"/>
    <xdr:sp macro="" textlink="">
      <xdr:nvSpPr>
        <xdr:cNvPr id="420" name="商工費該当値テキスト"/>
        <xdr:cNvSpPr txBox="1"/>
      </xdr:nvSpPr>
      <xdr:spPr>
        <a:xfrm>
          <a:off x="10528300" y="1292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36,779</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95441</xdr:rowOff>
    </xdr:from>
    <xdr:to>
      <xdr:col>14</xdr:col>
      <xdr:colOff>79375</xdr:colOff>
      <xdr:row>74</xdr:row>
      <xdr:rowOff>25591</xdr:rowOff>
    </xdr:to>
    <xdr:sp macro="" textlink="">
      <xdr:nvSpPr>
        <xdr:cNvPr id="421" name="円/楕円 420"/>
        <xdr:cNvSpPr/>
      </xdr:nvSpPr>
      <xdr:spPr>
        <a:xfrm>
          <a:off x="9588500" y="1261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42118</xdr:rowOff>
    </xdr:from>
    <xdr:ext cx="534377" cy="259045"/>
    <xdr:sp macro="" textlink="">
      <xdr:nvSpPr>
        <xdr:cNvPr id="422" name="テキスト ボックス 421"/>
        <xdr:cNvSpPr txBox="1"/>
      </xdr:nvSpPr>
      <xdr:spPr>
        <a:xfrm>
          <a:off x="9372111" y="1238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72,985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144856</xdr:rowOff>
    </xdr:from>
    <xdr:to>
      <xdr:col>12</xdr:col>
      <xdr:colOff>561975</xdr:colOff>
      <xdr:row>78</xdr:row>
      <xdr:rowOff>75006</xdr:rowOff>
    </xdr:to>
    <xdr:sp macro="" textlink="">
      <xdr:nvSpPr>
        <xdr:cNvPr id="423" name="円/楕円 422"/>
        <xdr:cNvSpPr/>
      </xdr:nvSpPr>
      <xdr:spPr>
        <a:xfrm>
          <a:off x="8699500" y="1334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66133</xdr:rowOff>
    </xdr:from>
    <xdr:ext cx="534377" cy="259045"/>
    <xdr:sp macro="" textlink="">
      <xdr:nvSpPr>
        <xdr:cNvPr id="424" name="テキスト ボックス 423"/>
        <xdr:cNvSpPr txBox="1"/>
      </xdr:nvSpPr>
      <xdr:spPr>
        <a:xfrm>
          <a:off x="8483111" y="1343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15,094</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156693</xdr:rowOff>
    </xdr:from>
    <xdr:to>
      <xdr:col>11</xdr:col>
      <xdr:colOff>358775</xdr:colOff>
      <xdr:row>76</xdr:row>
      <xdr:rowOff>86843</xdr:rowOff>
    </xdr:to>
    <xdr:sp macro="" textlink="">
      <xdr:nvSpPr>
        <xdr:cNvPr id="425" name="円/楕円 424"/>
        <xdr:cNvSpPr/>
      </xdr:nvSpPr>
      <xdr:spPr>
        <a:xfrm>
          <a:off x="7810500" y="1301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103370</xdr:rowOff>
    </xdr:from>
    <xdr:ext cx="534377" cy="259045"/>
    <xdr:sp macro="" textlink="">
      <xdr:nvSpPr>
        <xdr:cNvPr id="426" name="テキスト ボックス 425"/>
        <xdr:cNvSpPr txBox="1"/>
      </xdr:nvSpPr>
      <xdr:spPr>
        <a:xfrm>
          <a:off x="7594111" y="1279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41,162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120535</xdr:rowOff>
    </xdr:from>
    <xdr:to>
      <xdr:col>10</xdr:col>
      <xdr:colOff>155575</xdr:colOff>
      <xdr:row>78</xdr:row>
      <xdr:rowOff>50685</xdr:rowOff>
    </xdr:to>
    <xdr:sp macro="" textlink="">
      <xdr:nvSpPr>
        <xdr:cNvPr id="427" name="円/楕円 426"/>
        <xdr:cNvSpPr/>
      </xdr:nvSpPr>
      <xdr:spPr>
        <a:xfrm>
          <a:off x="6921500" y="1332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41812</xdr:rowOff>
    </xdr:from>
    <xdr:ext cx="534377" cy="259045"/>
    <xdr:sp macro="" textlink="">
      <xdr:nvSpPr>
        <xdr:cNvPr id="428" name="テキスト ボックス 427"/>
        <xdr:cNvSpPr txBox="1"/>
      </xdr:nvSpPr>
      <xdr:spPr>
        <a:xfrm>
          <a:off x="6705111" y="1341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139289</xdr:rowOff>
    </xdr:from>
    <xdr:to>
      <xdr:col>15</xdr:col>
      <xdr:colOff>180975</xdr:colOff>
      <xdr:row>95</xdr:row>
      <xdr:rowOff>41067</xdr:rowOff>
    </xdr:to>
    <xdr:cxnSp macro="">
      <xdr:nvCxnSpPr>
        <xdr:cNvPr id="457" name="直線コネクタ 456"/>
        <xdr:cNvCxnSpPr/>
      </xdr:nvCxnSpPr>
      <xdr:spPr>
        <a:xfrm flipV="1">
          <a:off x="9639300" y="16255589"/>
          <a:ext cx="838200" cy="7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150911</xdr:rowOff>
    </xdr:from>
    <xdr:ext cx="534377" cy="259045"/>
    <xdr:sp macro="" textlink="">
      <xdr:nvSpPr>
        <xdr:cNvPr id="458" name="土木費平均値テキスト"/>
        <xdr:cNvSpPr txBox="1"/>
      </xdr:nvSpPr>
      <xdr:spPr>
        <a:xfrm>
          <a:off x="10528300" y="16267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41067</xdr:rowOff>
    </xdr:from>
    <xdr:to>
      <xdr:col>14</xdr:col>
      <xdr:colOff>28575</xdr:colOff>
      <xdr:row>96</xdr:row>
      <xdr:rowOff>136310</xdr:rowOff>
    </xdr:to>
    <xdr:cxnSp macro="">
      <xdr:nvCxnSpPr>
        <xdr:cNvPr id="460" name="直線コネクタ 459"/>
        <xdr:cNvCxnSpPr/>
      </xdr:nvCxnSpPr>
      <xdr:spPr>
        <a:xfrm flipV="1">
          <a:off x="8750300" y="16328817"/>
          <a:ext cx="889000" cy="26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76367</xdr:rowOff>
    </xdr:from>
    <xdr:ext cx="534377" cy="259045"/>
    <xdr:sp macro="" textlink="">
      <xdr:nvSpPr>
        <xdr:cNvPr id="462" name="テキスト ボックス 461"/>
        <xdr:cNvSpPr txBox="1"/>
      </xdr:nvSpPr>
      <xdr:spPr>
        <a:xfrm>
          <a:off x="9372111" y="1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136310</xdr:rowOff>
    </xdr:from>
    <xdr:to>
      <xdr:col>12</xdr:col>
      <xdr:colOff>511175</xdr:colOff>
      <xdr:row>96</xdr:row>
      <xdr:rowOff>146230</xdr:rowOff>
    </xdr:to>
    <xdr:cxnSp macro="">
      <xdr:nvCxnSpPr>
        <xdr:cNvPr id="463" name="直線コネクタ 462"/>
        <xdr:cNvCxnSpPr/>
      </xdr:nvCxnSpPr>
      <xdr:spPr>
        <a:xfrm flipV="1">
          <a:off x="7861300" y="16595510"/>
          <a:ext cx="889000" cy="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90822</xdr:rowOff>
    </xdr:from>
    <xdr:ext cx="534377" cy="259045"/>
    <xdr:sp macro="" textlink="">
      <xdr:nvSpPr>
        <xdr:cNvPr id="465" name="テキスト ボックス 464"/>
        <xdr:cNvSpPr txBox="1"/>
      </xdr:nvSpPr>
      <xdr:spPr>
        <a:xfrm>
          <a:off x="8483111" y="160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146230</xdr:rowOff>
    </xdr:from>
    <xdr:to>
      <xdr:col>11</xdr:col>
      <xdr:colOff>307975</xdr:colOff>
      <xdr:row>97</xdr:row>
      <xdr:rowOff>27739</xdr:rowOff>
    </xdr:to>
    <xdr:cxnSp macro="">
      <xdr:nvCxnSpPr>
        <xdr:cNvPr id="466" name="直線コネクタ 465"/>
        <xdr:cNvCxnSpPr/>
      </xdr:nvCxnSpPr>
      <xdr:spPr>
        <a:xfrm flipV="1">
          <a:off x="6972300" y="16605430"/>
          <a:ext cx="8890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9563</xdr:rowOff>
    </xdr:from>
    <xdr:ext cx="534377" cy="259045"/>
    <xdr:sp macro="" textlink="">
      <xdr:nvSpPr>
        <xdr:cNvPr id="468" name="テキスト ボックス 467"/>
        <xdr:cNvSpPr txBox="1"/>
      </xdr:nvSpPr>
      <xdr:spPr>
        <a:xfrm>
          <a:off x="7594111" y="161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25908</xdr:rowOff>
    </xdr:from>
    <xdr:ext cx="534377" cy="259045"/>
    <xdr:sp macro="" textlink="">
      <xdr:nvSpPr>
        <xdr:cNvPr id="470" name="テキスト ボックス 469"/>
        <xdr:cNvSpPr txBox="1"/>
      </xdr:nvSpPr>
      <xdr:spPr>
        <a:xfrm>
          <a:off x="6705111" y="161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88489</xdr:rowOff>
    </xdr:from>
    <xdr:to>
      <xdr:col>15</xdr:col>
      <xdr:colOff>231775</xdr:colOff>
      <xdr:row>95</xdr:row>
      <xdr:rowOff>18639</xdr:rowOff>
    </xdr:to>
    <xdr:sp macro="" textlink="">
      <xdr:nvSpPr>
        <xdr:cNvPr id="476" name="円/楕円 475"/>
        <xdr:cNvSpPr/>
      </xdr:nvSpPr>
      <xdr:spPr>
        <a:xfrm>
          <a:off x="10426700" y="162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111366</xdr:rowOff>
    </xdr:from>
    <xdr:ext cx="599010" cy="259045"/>
    <xdr:sp macro="" textlink="">
      <xdr:nvSpPr>
        <xdr:cNvPr id="477" name="土木費該当値テキスト"/>
        <xdr:cNvSpPr txBox="1"/>
      </xdr:nvSpPr>
      <xdr:spPr>
        <a:xfrm>
          <a:off x="10528300" y="16056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100,054</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161717</xdr:rowOff>
    </xdr:from>
    <xdr:to>
      <xdr:col>14</xdr:col>
      <xdr:colOff>79375</xdr:colOff>
      <xdr:row>95</xdr:row>
      <xdr:rowOff>91867</xdr:rowOff>
    </xdr:to>
    <xdr:sp macro="" textlink="">
      <xdr:nvSpPr>
        <xdr:cNvPr id="478" name="円/楕円 477"/>
        <xdr:cNvSpPr/>
      </xdr:nvSpPr>
      <xdr:spPr>
        <a:xfrm>
          <a:off x="9588500" y="1627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82994</xdr:rowOff>
    </xdr:from>
    <xdr:ext cx="534377" cy="259045"/>
    <xdr:sp macro="" textlink="">
      <xdr:nvSpPr>
        <xdr:cNvPr id="479" name="テキスト ボックス 478"/>
        <xdr:cNvSpPr txBox="1"/>
      </xdr:nvSpPr>
      <xdr:spPr>
        <a:xfrm>
          <a:off x="9372111" y="1637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90,444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85510</xdr:rowOff>
    </xdr:from>
    <xdr:to>
      <xdr:col>12</xdr:col>
      <xdr:colOff>561975</xdr:colOff>
      <xdr:row>97</xdr:row>
      <xdr:rowOff>15660</xdr:rowOff>
    </xdr:to>
    <xdr:sp macro="" textlink="">
      <xdr:nvSpPr>
        <xdr:cNvPr id="480" name="円/楕円 479"/>
        <xdr:cNvSpPr/>
      </xdr:nvSpPr>
      <xdr:spPr>
        <a:xfrm>
          <a:off x="8699500" y="165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6787</xdr:rowOff>
    </xdr:from>
    <xdr:ext cx="534377" cy="259045"/>
    <xdr:sp macro="" textlink="">
      <xdr:nvSpPr>
        <xdr:cNvPr id="481" name="テキスト ボックス 480"/>
        <xdr:cNvSpPr txBox="1"/>
      </xdr:nvSpPr>
      <xdr:spPr>
        <a:xfrm>
          <a:off x="8483111" y="1663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55,445</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95430</xdr:rowOff>
    </xdr:from>
    <xdr:to>
      <xdr:col>11</xdr:col>
      <xdr:colOff>358775</xdr:colOff>
      <xdr:row>97</xdr:row>
      <xdr:rowOff>25580</xdr:rowOff>
    </xdr:to>
    <xdr:sp macro="" textlink="">
      <xdr:nvSpPr>
        <xdr:cNvPr id="482" name="円/楕円 481"/>
        <xdr:cNvSpPr/>
      </xdr:nvSpPr>
      <xdr:spPr>
        <a:xfrm>
          <a:off x="7810500" y="1655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16707</xdr:rowOff>
    </xdr:from>
    <xdr:ext cx="534377" cy="259045"/>
    <xdr:sp macro="" textlink="">
      <xdr:nvSpPr>
        <xdr:cNvPr id="483" name="テキスト ボックス 482"/>
        <xdr:cNvSpPr txBox="1"/>
      </xdr:nvSpPr>
      <xdr:spPr>
        <a:xfrm>
          <a:off x="7594111" y="1664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148389</xdr:rowOff>
    </xdr:from>
    <xdr:to>
      <xdr:col>10</xdr:col>
      <xdr:colOff>155575</xdr:colOff>
      <xdr:row>97</xdr:row>
      <xdr:rowOff>78539</xdr:rowOff>
    </xdr:to>
    <xdr:sp macro="" textlink="">
      <xdr:nvSpPr>
        <xdr:cNvPr id="484" name="円/楕円 483"/>
        <xdr:cNvSpPr/>
      </xdr:nvSpPr>
      <xdr:spPr>
        <a:xfrm>
          <a:off x="6921500" y="1660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69666</xdr:rowOff>
    </xdr:from>
    <xdr:ext cx="534377" cy="259045"/>
    <xdr:sp macro="" textlink="">
      <xdr:nvSpPr>
        <xdr:cNvPr id="485" name="テキスト ボックス 484"/>
        <xdr:cNvSpPr txBox="1"/>
      </xdr:nvSpPr>
      <xdr:spPr>
        <a:xfrm>
          <a:off x="6705111" y="1670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26551</xdr:rowOff>
    </xdr:from>
    <xdr:to>
      <xdr:col>23</xdr:col>
      <xdr:colOff>517525</xdr:colOff>
      <xdr:row>37</xdr:row>
      <xdr:rowOff>47925</xdr:rowOff>
    </xdr:to>
    <xdr:cxnSp macro="">
      <xdr:nvCxnSpPr>
        <xdr:cNvPr id="514" name="直線コネクタ 513"/>
        <xdr:cNvCxnSpPr/>
      </xdr:nvCxnSpPr>
      <xdr:spPr>
        <a:xfrm>
          <a:off x="15481300" y="6370201"/>
          <a:ext cx="8382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26551</xdr:rowOff>
    </xdr:from>
    <xdr:to>
      <xdr:col>22</xdr:col>
      <xdr:colOff>365125</xdr:colOff>
      <xdr:row>37</xdr:row>
      <xdr:rowOff>49380</xdr:rowOff>
    </xdr:to>
    <xdr:cxnSp macro="">
      <xdr:nvCxnSpPr>
        <xdr:cNvPr id="517" name="直線コネクタ 516"/>
        <xdr:cNvCxnSpPr/>
      </xdr:nvCxnSpPr>
      <xdr:spPr>
        <a:xfrm flipV="1">
          <a:off x="14592300" y="6370201"/>
          <a:ext cx="889000" cy="2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93032</xdr:rowOff>
    </xdr:from>
    <xdr:ext cx="534377" cy="259045"/>
    <xdr:sp macro="" textlink="">
      <xdr:nvSpPr>
        <xdr:cNvPr id="519" name="テキスト ボックス 518"/>
        <xdr:cNvSpPr txBox="1"/>
      </xdr:nvSpPr>
      <xdr:spPr>
        <a:xfrm>
          <a:off x="15214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49380</xdr:rowOff>
    </xdr:from>
    <xdr:to>
      <xdr:col>21</xdr:col>
      <xdr:colOff>161925</xdr:colOff>
      <xdr:row>37</xdr:row>
      <xdr:rowOff>56185</xdr:rowOff>
    </xdr:to>
    <xdr:cxnSp macro="">
      <xdr:nvCxnSpPr>
        <xdr:cNvPr id="520" name="直線コネクタ 519"/>
        <xdr:cNvCxnSpPr/>
      </xdr:nvCxnSpPr>
      <xdr:spPr>
        <a:xfrm flipV="1">
          <a:off x="13703300" y="6393030"/>
          <a:ext cx="889000" cy="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139328</xdr:rowOff>
    </xdr:from>
    <xdr:ext cx="534377" cy="259045"/>
    <xdr:sp macro="" textlink="">
      <xdr:nvSpPr>
        <xdr:cNvPr id="522" name="テキスト ボックス 521"/>
        <xdr:cNvSpPr txBox="1"/>
      </xdr:nvSpPr>
      <xdr:spPr>
        <a:xfrm>
          <a:off x="14325111" y="648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56185</xdr:rowOff>
    </xdr:from>
    <xdr:to>
      <xdr:col>19</xdr:col>
      <xdr:colOff>644525</xdr:colOff>
      <xdr:row>37</xdr:row>
      <xdr:rowOff>125207</xdr:rowOff>
    </xdr:to>
    <xdr:cxnSp macro="">
      <xdr:nvCxnSpPr>
        <xdr:cNvPr id="523" name="直線コネクタ 522"/>
        <xdr:cNvCxnSpPr/>
      </xdr:nvCxnSpPr>
      <xdr:spPr>
        <a:xfrm flipV="1">
          <a:off x="12814300" y="6399835"/>
          <a:ext cx="889000" cy="6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164855</xdr:rowOff>
    </xdr:from>
    <xdr:ext cx="534377" cy="259045"/>
    <xdr:sp macro="" textlink="">
      <xdr:nvSpPr>
        <xdr:cNvPr id="525" name="テキスト ボックス 524"/>
        <xdr:cNvSpPr txBox="1"/>
      </xdr:nvSpPr>
      <xdr:spPr>
        <a:xfrm>
          <a:off x="13436111" y="650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668</xdr:rowOff>
    </xdr:from>
    <xdr:ext cx="534377" cy="259045"/>
    <xdr:sp macro="" textlink="">
      <xdr:nvSpPr>
        <xdr:cNvPr id="527" name="テキスト ボックス 526"/>
        <xdr:cNvSpPr txBox="1"/>
      </xdr:nvSpPr>
      <xdr:spPr>
        <a:xfrm>
          <a:off x="12547111" y="651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168575</xdr:rowOff>
    </xdr:from>
    <xdr:to>
      <xdr:col>23</xdr:col>
      <xdr:colOff>568325</xdr:colOff>
      <xdr:row>37</xdr:row>
      <xdr:rowOff>98725</xdr:rowOff>
    </xdr:to>
    <xdr:sp macro="" textlink="">
      <xdr:nvSpPr>
        <xdr:cNvPr id="533" name="円/楕円 532"/>
        <xdr:cNvSpPr/>
      </xdr:nvSpPr>
      <xdr:spPr>
        <a:xfrm>
          <a:off x="16268700" y="634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147002</xdr:rowOff>
    </xdr:from>
    <xdr:ext cx="534377" cy="259045"/>
    <xdr:sp macro="" textlink="">
      <xdr:nvSpPr>
        <xdr:cNvPr id="534" name="消防費該当値テキスト"/>
        <xdr:cNvSpPr txBox="1"/>
      </xdr:nvSpPr>
      <xdr:spPr>
        <a:xfrm>
          <a:off x="16370300" y="631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44,544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147201</xdr:rowOff>
    </xdr:from>
    <xdr:to>
      <xdr:col>22</xdr:col>
      <xdr:colOff>415925</xdr:colOff>
      <xdr:row>37</xdr:row>
      <xdr:rowOff>77351</xdr:rowOff>
    </xdr:to>
    <xdr:sp macro="" textlink="">
      <xdr:nvSpPr>
        <xdr:cNvPr id="535" name="円/楕円 534"/>
        <xdr:cNvSpPr/>
      </xdr:nvSpPr>
      <xdr:spPr>
        <a:xfrm>
          <a:off x="15430500" y="631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68478</xdr:rowOff>
    </xdr:from>
    <xdr:ext cx="534377" cy="259045"/>
    <xdr:sp macro="" textlink="">
      <xdr:nvSpPr>
        <xdr:cNvPr id="536" name="テキスト ボックス 535"/>
        <xdr:cNvSpPr txBox="1"/>
      </xdr:nvSpPr>
      <xdr:spPr>
        <a:xfrm>
          <a:off x="15214111" y="641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47,349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170030</xdr:rowOff>
    </xdr:from>
    <xdr:to>
      <xdr:col>21</xdr:col>
      <xdr:colOff>212725</xdr:colOff>
      <xdr:row>37</xdr:row>
      <xdr:rowOff>100180</xdr:rowOff>
    </xdr:to>
    <xdr:sp macro="" textlink="">
      <xdr:nvSpPr>
        <xdr:cNvPr id="537" name="円/楕円 536"/>
        <xdr:cNvSpPr/>
      </xdr:nvSpPr>
      <xdr:spPr>
        <a:xfrm>
          <a:off x="14541500" y="634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116707</xdr:rowOff>
    </xdr:from>
    <xdr:ext cx="534377" cy="259045"/>
    <xdr:sp macro="" textlink="">
      <xdr:nvSpPr>
        <xdr:cNvPr id="538" name="テキスト ボックス 537"/>
        <xdr:cNvSpPr txBox="1"/>
      </xdr:nvSpPr>
      <xdr:spPr>
        <a:xfrm>
          <a:off x="14325111" y="611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44,353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5385</xdr:rowOff>
    </xdr:from>
    <xdr:to>
      <xdr:col>20</xdr:col>
      <xdr:colOff>9525</xdr:colOff>
      <xdr:row>37</xdr:row>
      <xdr:rowOff>106985</xdr:rowOff>
    </xdr:to>
    <xdr:sp macro="" textlink="">
      <xdr:nvSpPr>
        <xdr:cNvPr id="539" name="円/楕円 538"/>
        <xdr:cNvSpPr/>
      </xdr:nvSpPr>
      <xdr:spPr>
        <a:xfrm>
          <a:off x="13652500" y="63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123512</xdr:rowOff>
    </xdr:from>
    <xdr:ext cx="534377" cy="259045"/>
    <xdr:sp macro="" textlink="">
      <xdr:nvSpPr>
        <xdr:cNvPr id="540" name="テキスト ボックス 539"/>
        <xdr:cNvSpPr txBox="1"/>
      </xdr:nvSpPr>
      <xdr:spPr>
        <a:xfrm>
          <a:off x="13436111" y="612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43,460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74407</xdr:rowOff>
    </xdr:from>
    <xdr:to>
      <xdr:col>18</xdr:col>
      <xdr:colOff>492125</xdr:colOff>
      <xdr:row>38</xdr:row>
      <xdr:rowOff>4556</xdr:rowOff>
    </xdr:to>
    <xdr:sp macro="" textlink="">
      <xdr:nvSpPr>
        <xdr:cNvPr id="541" name="円/楕円 540"/>
        <xdr:cNvSpPr/>
      </xdr:nvSpPr>
      <xdr:spPr>
        <a:xfrm>
          <a:off x="12763500" y="64180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21084</xdr:rowOff>
    </xdr:from>
    <xdr:ext cx="534377" cy="259045"/>
    <xdr:sp macro="" textlink="">
      <xdr:nvSpPr>
        <xdr:cNvPr id="542" name="テキスト ボックス 541"/>
        <xdr:cNvSpPr txBox="1"/>
      </xdr:nvSpPr>
      <xdr:spPr>
        <a:xfrm>
          <a:off x="12547111" y="61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67,288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107463</xdr:rowOff>
    </xdr:from>
    <xdr:to>
      <xdr:col>23</xdr:col>
      <xdr:colOff>517525</xdr:colOff>
      <xdr:row>55</xdr:row>
      <xdr:rowOff>152547</xdr:rowOff>
    </xdr:to>
    <xdr:cxnSp macro="">
      <xdr:nvCxnSpPr>
        <xdr:cNvPr id="569" name="直線コネクタ 568"/>
        <xdr:cNvCxnSpPr/>
      </xdr:nvCxnSpPr>
      <xdr:spPr>
        <a:xfrm flipV="1">
          <a:off x="15481300" y="9194313"/>
          <a:ext cx="838200" cy="38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156929</xdr:rowOff>
    </xdr:from>
    <xdr:ext cx="534377" cy="259045"/>
    <xdr:sp macro="" textlink="">
      <xdr:nvSpPr>
        <xdr:cNvPr id="570" name="教育費平均値テキスト"/>
        <xdr:cNvSpPr txBox="1"/>
      </xdr:nvSpPr>
      <xdr:spPr>
        <a:xfrm>
          <a:off x="16370300" y="958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152547</xdr:rowOff>
    </xdr:from>
    <xdr:to>
      <xdr:col>22</xdr:col>
      <xdr:colOff>365125</xdr:colOff>
      <xdr:row>57</xdr:row>
      <xdr:rowOff>20082</xdr:rowOff>
    </xdr:to>
    <xdr:cxnSp macro="">
      <xdr:nvCxnSpPr>
        <xdr:cNvPr id="572" name="直線コネクタ 571"/>
        <xdr:cNvCxnSpPr/>
      </xdr:nvCxnSpPr>
      <xdr:spPr>
        <a:xfrm flipV="1">
          <a:off x="14592300" y="9582297"/>
          <a:ext cx="889000" cy="21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97000</xdr:rowOff>
    </xdr:from>
    <xdr:ext cx="534377" cy="259045"/>
    <xdr:sp macro="" textlink="">
      <xdr:nvSpPr>
        <xdr:cNvPr id="574" name="テキスト ボックス 573"/>
        <xdr:cNvSpPr txBox="1"/>
      </xdr:nvSpPr>
      <xdr:spPr>
        <a:xfrm>
          <a:off x="15214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93788</xdr:rowOff>
    </xdr:from>
    <xdr:to>
      <xdr:col>21</xdr:col>
      <xdr:colOff>161925</xdr:colOff>
      <xdr:row>57</xdr:row>
      <xdr:rowOff>20082</xdr:rowOff>
    </xdr:to>
    <xdr:cxnSp macro="">
      <xdr:nvCxnSpPr>
        <xdr:cNvPr id="575" name="直線コネクタ 574"/>
        <xdr:cNvCxnSpPr/>
      </xdr:nvCxnSpPr>
      <xdr:spPr>
        <a:xfrm>
          <a:off x="13703300" y="9523538"/>
          <a:ext cx="889000" cy="26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93788</xdr:rowOff>
    </xdr:from>
    <xdr:to>
      <xdr:col>19</xdr:col>
      <xdr:colOff>644525</xdr:colOff>
      <xdr:row>57</xdr:row>
      <xdr:rowOff>10491</xdr:rowOff>
    </xdr:to>
    <xdr:cxnSp macro="">
      <xdr:nvCxnSpPr>
        <xdr:cNvPr id="578" name="直線コネクタ 577"/>
        <xdr:cNvCxnSpPr/>
      </xdr:nvCxnSpPr>
      <xdr:spPr>
        <a:xfrm flipV="1">
          <a:off x="12814300" y="9523538"/>
          <a:ext cx="889000" cy="25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120093</xdr:rowOff>
    </xdr:from>
    <xdr:ext cx="534377" cy="259045"/>
    <xdr:sp macro="" textlink="">
      <xdr:nvSpPr>
        <xdr:cNvPr id="580" name="テキスト ボックス 579"/>
        <xdr:cNvSpPr txBox="1"/>
      </xdr:nvSpPr>
      <xdr:spPr>
        <a:xfrm>
          <a:off x="13436111" y="97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158490</xdr:rowOff>
    </xdr:from>
    <xdr:ext cx="534377" cy="259045"/>
    <xdr:sp macro="" textlink="">
      <xdr:nvSpPr>
        <xdr:cNvPr id="582" name="テキスト ボックス 581"/>
        <xdr:cNvSpPr txBox="1"/>
      </xdr:nvSpPr>
      <xdr:spPr>
        <a:xfrm>
          <a:off x="12547111" y="94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56663</xdr:rowOff>
    </xdr:from>
    <xdr:to>
      <xdr:col>23</xdr:col>
      <xdr:colOff>568325</xdr:colOff>
      <xdr:row>53</xdr:row>
      <xdr:rowOff>158263</xdr:rowOff>
    </xdr:to>
    <xdr:sp macro="" textlink="">
      <xdr:nvSpPr>
        <xdr:cNvPr id="588" name="円/楕円 587"/>
        <xdr:cNvSpPr/>
      </xdr:nvSpPr>
      <xdr:spPr>
        <a:xfrm>
          <a:off x="16268700" y="914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79540</xdr:rowOff>
    </xdr:from>
    <xdr:ext cx="599010" cy="259045"/>
    <xdr:sp macro="" textlink="">
      <xdr:nvSpPr>
        <xdr:cNvPr id="589" name="教育費該当値テキスト"/>
        <xdr:cNvSpPr txBox="1"/>
      </xdr:nvSpPr>
      <xdr:spPr>
        <a:xfrm>
          <a:off x="16370300" y="899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194,551</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101747</xdr:rowOff>
    </xdr:from>
    <xdr:to>
      <xdr:col>22</xdr:col>
      <xdr:colOff>415925</xdr:colOff>
      <xdr:row>56</xdr:row>
      <xdr:rowOff>31897</xdr:rowOff>
    </xdr:to>
    <xdr:sp macro="" textlink="">
      <xdr:nvSpPr>
        <xdr:cNvPr id="590" name="円/楕円 589"/>
        <xdr:cNvSpPr/>
      </xdr:nvSpPr>
      <xdr:spPr>
        <a:xfrm>
          <a:off x="15430500" y="953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48424</xdr:rowOff>
    </xdr:from>
    <xdr:ext cx="599010" cy="259045"/>
    <xdr:sp macro="" textlink="">
      <xdr:nvSpPr>
        <xdr:cNvPr id="591" name="テキスト ボックス 590"/>
        <xdr:cNvSpPr txBox="1"/>
      </xdr:nvSpPr>
      <xdr:spPr>
        <a:xfrm>
          <a:off x="15181794" y="93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109,690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140732</xdr:rowOff>
    </xdr:from>
    <xdr:to>
      <xdr:col>21</xdr:col>
      <xdr:colOff>212725</xdr:colOff>
      <xdr:row>57</xdr:row>
      <xdr:rowOff>70882</xdr:rowOff>
    </xdr:to>
    <xdr:sp macro="" textlink="">
      <xdr:nvSpPr>
        <xdr:cNvPr id="592" name="円/楕円 591"/>
        <xdr:cNvSpPr/>
      </xdr:nvSpPr>
      <xdr:spPr>
        <a:xfrm>
          <a:off x="14541500" y="974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62009</xdr:rowOff>
    </xdr:from>
    <xdr:ext cx="534377" cy="259045"/>
    <xdr:sp macro="" textlink="">
      <xdr:nvSpPr>
        <xdr:cNvPr id="593" name="テキスト ボックス 592"/>
        <xdr:cNvSpPr txBox="1"/>
      </xdr:nvSpPr>
      <xdr:spPr>
        <a:xfrm>
          <a:off x="14325111" y="983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63,663</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42988</xdr:rowOff>
    </xdr:from>
    <xdr:to>
      <xdr:col>20</xdr:col>
      <xdr:colOff>9525</xdr:colOff>
      <xdr:row>55</xdr:row>
      <xdr:rowOff>144588</xdr:rowOff>
    </xdr:to>
    <xdr:sp macro="" textlink="">
      <xdr:nvSpPr>
        <xdr:cNvPr id="594" name="円/楕円 593"/>
        <xdr:cNvSpPr/>
      </xdr:nvSpPr>
      <xdr:spPr>
        <a:xfrm>
          <a:off x="13652500" y="9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53</xdr:row>
      <xdr:rowOff>161115</xdr:rowOff>
    </xdr:from>
    <xdr:ext cx="599010" cy="259045"/>
    <xdr:sp macro="" textlink="">
      <xdr:nvSpPr>
        <xdr:cNvPr id="595" name="テキスト ボックス 594"/>
        <xdr:cNvSpPr txBox="1"/>
      </xdr:nvSpPr>
      <xdr:spPr>
        <a:xfrm>
          <a:off x="13403794" y="924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122,542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131141</xdr:rowOff>
    </xdr:from>
    <xdr:to>
      <xdr:col>18</xdr:col>
      <xdr:colOff>492125</xdr:colOff>
      <xdr:row>57</xdr:row>
      <xdr:rowOff>61291</xdr:rowOff>
    </xdr:to>
    <xdr:sp macro="" textlink="">
      <xdr:nvSpPr>
        <xdr:cNvPr id="596" name="円/楕円 595"/>
        <xdr:cNvSpPr/>
      </xdr:nvSpPr>
      <xdr:spPr>
        <a:xfrm>
          <a:off x="12763500" y="973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52418</xdr:rowOff>
    </xdr:from>
    <xdr:ext cx="534377" cy="259045"/>
    <xdr:sp macro="" textlink="">
      <xdr:nvSpPr>
        <xdr:cNvPr id="597" name="テキスト ボックス 596"/>
        <xdr:cNvSpPr txBox="1"/>
      </xdr:nvSpPr>
      <xdr:spPr>
        <a:xfrm>
          <a:off x="12547111" y="982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65,761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113342</xdr:rowOff>
    </xdr:from>
    <xdr:to>
      <xdr:col>23</xdr:col>
      <xdr:colOff>517525</xdr:colOff>
      <xdr:row>78</xdr:row>
      <xdr:rowOff>117723</xdr:rowOff>
    </xdr:to>
    <xdr:cxnSp macro="">
      <xdr:nvCxnSpPr>
        <xdr:cNvPr id="624" name="直線コネクタ 623"/>
        <xdr:cNvCxnSpPr/>
      </xdr:nvCxnSpPr>
      <xdr:spPr>
        <a:xfrm>
          <a:off x="15481300" y="13486442"/>
          <a:ext cx="8382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100755</xdr:rowOff>
    </xdr:from>
    <xdr:to>
      <xdr:col>22</xdr:col>
      <xdr:colOff>365125</xdr:colOff>
      <xdr:row>78</xdr:row>
      <xdr:rowOff>113342</xdr:rowOff>
    </xdr:to>
    <xdr:cxnSp macro="">
      <xdr:nvCxnSpPr>
        <xdr:cNvPr id="627" name="直線コネクタ 626"/>
        <xdr:cNvCxnSpPr/>
      </xdr:nvCxnSpPr>
      <xdr:spPr>
        <a:xfrm>
          <a:off x="14592300" y="13473855"/>
          <a:ext cx="889000" cy="1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5987</xdr:rowOff>
    </xdr:from>
    <xdr:ext cx="469744" cy="259045"/>
    <xdr:sp macro="" textlink="">
      <xdr:nvSpPr>
        <xdr:cNvPr id="629" name="テキスト ボックス 628"/>
        <xdr:cNvSpPr txBox="1"/>
      </xdr:nvSpPr>
      <xdr:spPr>
        <a:xfrm>
          <a:off x="15246427"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100755</xdr:rowOff>
    </xdr:from>
    <xdr:to>
      <xdr:col>21</xdr:col>
      <xdr:colOff>161925</xdr:colOff>
      <xdr:row>78</xdr:row>
      <xdr:rowOff>139700</xdr:rowOff>
    </xdr:to>
    <xdr:cxnSp macro="">
      <xdr:nvCxnSpPr>
        <xdr:cNvPr id="630" name="直線コネクタ 629"/>
        <xdr:cNvCxnSpPr/>
      </xdr:nvCxnSpPr>
      <xdr:spPr>
        <a:xfrm flipV="1">
          <a:off x="13703300" y="13473855"/>
          <a:ext cx="889000" cy="3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147397</xdr:rowOff>
    </xdr:from>
    <xdr:ext cx="469744" cy="259045"/>
    <xdr:sp macro="" textlink="">
      <xdr:nvSpPr>
        <xdr:cNvPr id="632" name="テキスト ボックス 631"/>
        <xdr:cNvSpPr txBox="1"/>
      </xdr:nvSpPr>
      <xdr:spPr>
        <a:xfrm>
          <a:off x="14357427" y="1352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126724</xdr:rowOff>
    </xdr:from>
    <xdr:to>
      <xdr:col>19</xdr:col>
      <xdr:colOff>644525</xdr:colOff>
      <xdr:row>78</xdr:row>
      <xdr:rowOff>139700</xdr:rowOff>
    </xdr:to>
    <xdr:cxnSp macro="">
      <xdr:nvCxnSpPr>
        <xdr:cNvPr id="633" name="直線コネクタ 632"/>
        <xdr:cNvCxnSpPr/>
      </xdr:nvCxnSpPr>
      <xdr:spPr>
        <a:xfrm>
          <a:off x="12814300" y="13499824"/>
          <a:ext cx="889000" cy="1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155647</xdr:rowOff>
    </xdr:from>
    <xdr:ext cx="534377" cy="259045"/>
    <xdr:sp macro="" textlink="">
      <xdr:nvSpPr>
        <xdr:cNvPr id="635" name="テキスト ボックス 634"/>
        <xdr:cNvSpPr txBox="1"/>
      </xdr:nvSpPr>
      <xdr:spPr>
        <a:xfrm>
          <a:off x="13436111" y="13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66923</xdr:rowOff>
    </xdr:from>
    <xdr:to>
      <xdr:col>23</xdr:col>
      <xdr:colOff>568325</xdr:colOff>
      <xdr:row>78</xdr:row>
      <xdr:rowOff>168523</xdr:rowOff>
    </xdr:to>
    <xdr:sp macro="" textlink="">
      <xdr:nvSpPr>
        <xdr:cNvPr id="643" name="円/楕円 642"/>
        <xdr:cNvSpPr/>
      </xdr:nvSpPr>
      <xdr:spPr>
        <a:xfrm>
          <a:off x="16268700" y="1344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17740</xdr:rowOff>
    </xdr:from>
    <xdr:ext cx="469744" cy="259045"/>
    <xdr:sp macro="" textlink="">
      <xdr:nvSpPr>
        <xdr:cNvPr id="644" name="災害復旧費該当値テキスト"/>
        <xdr:cNvSpPr txBox="1"/>
      </xdr:nvSpPr>
      <xdr:spPr>
        <a:xfrm>
          <a:off x="16370300" y="1339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62542</xdr:rowOff>
    </xdr:from>
    <xdr:to>
      <xdr:col>22</xdr:col>
      <xdr:colOff>415925</xdr:colOff>
      <xdr:row>78</xdr:row>
      <xdr:rowOff>164142</xdr:rowOff>
    </xdr:to>
    <xdr:sp macro="" textlink="">
      <xdr:nvSpPr>
        <xdr:cNvPr id="645" name="円/楕円 644"/>
        <xdr:cNvSpPr/>
      </xdr:nvSpPr>
      <xdr:spPr>
        <a:xfrm>
          <a:off x="15430500" y="1343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155269</xdr:rowOff>
    </xdr:from>
    <xdr:ext cx="469744" cy="259045"/>
    <xdr:sp macro="" textlink="">
      <xdr:nvSpPr>
        <xdr:cNvPr id="646" name="テキスト ボックス 645"/>
        <xdr:cNvSpPr txBox="1"/>
      </xdr:nvSpPr>
      <xdr:spPr>
        <a:xfrm>
          <a:off x="15246427" y="1352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49955</xdr:rowOff>
    </xdr:from>
    <xdr:to>
      <xdr:col>21</xdr:col>
      <xdr:colOff>212725</xdr:colOff>
      <xdr:row>78</xdr:row>
      <xdr:rowOff>151555</xdr:rowOff>
    </xdr:to>
    <xdr:sp macro="" textlink="">
      <xdr:nvSpPr>
        <xdr:cNvPr id="647" name="円/楕円 646"/>
        <xdr:cNvSpPr/>
      </xdr:nvSpPr>
      <xdr:spPr>
        <a:xfrm>
          <a:off x="14541500" y="134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168082</xdr:rowOff>
    </xdr:from>
    <xdr:ext cx="469744" cy="259045"/>
    <xdr:sp macro="" textlink="">
      <xdr:nvSpPr>
        <xdr:cNvPr id="648" name="テキスト ボックス 647"/>
        <xdr:cNvSpPr txBox="1"/>
      </xdr:nvSpPr>
      <xdr:spPr>
        <a:xfrm>
          <a:off x="14357427" y="1319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49" name="円/楕円 64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0" name="テキスト ボックス 649"/>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75924</xdr:rowOff>
    </xdr:from>
    <xdr:to>
      <xdr:col>18</xdr:col>
      <xdr:colOff>492125</xdr:colOff>
      <xdr:row>79</xdr:row>
      <xdr:rowOff>6074</xdr:rowOff>
    </xdr:to>
    <xdr:sp macro="" textlink="">
      <xdr:nvSpPr>
        <xdr:cNvPr id="651" name="円/楕円 650"/>
        <xdr:cNvSpPr/>
      </xdr:nvSpPr>
      <xdr:spPr>
        <a:xfrm>
          <a:off x="12763500" y="1344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168651</xdr:rowOff>
    </xdr:from>
    <xdr:ext cx="469744" cy="259045"/>
    <xdr:sp macro="" textlink="">
      <xdr:nvSpPr>
        <xdr:cNvPr id="652" name="テキスト ボックス 651"/>
        <xdr:cNvSpPr txBox="1"/>
      </xdr:nvSpPr>
      <xdr:spPr>
        <a:xfrm>
          <a:off x="12579427" y="1354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160297</xdr:rowOff>
    </xdr:from>
    <xdr:to>
      <xdr:col>23</xdr:col>
      <xdr:colOff>517525</xdr:colOff>
      <xdr:row>95</xdr:row>
      <xdr:rowOff>39298</xdr:rowOff>
    </xdr:to>
    <xdr:cxnSp macro="">
      <xdr:nvCxnSpPr>
        <xdr:cNvPr id="679" name="直線コネクタ 678"/>
        <xdr:cNvCxnSpPr/>
      </xdr:nvCxnSpPr>
      <xdr:spPr>
        <a:xfrm>
          <a:off x="15481300" y="16276597"/>
          <a:ext cx="838200" cy="5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100734</xdr:rowOff>
    </xdr:from>
    <xdr:ext cx="599010" cy="259045"/>
    <xdr:sp macro="" textlink="">
      <xdr:nvSpPr>
        <xdr:cNvPr id="680" name="公債費平均値テキスト"/>
        <xdr:cNvSpPr txBox="1"/>
      </xdr:nvSpPr>
      <xdr:spPr>
        <a:xfrm>
          <a:off x="16370300" y="16388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160297</xdr:rowOff>
    </xdr:from>
    <xdr:to>
      <xdr:col>22</xdr:col>
      <xdr:colOff>365125</xdr:colOff>
      <xdr:row>94</xdr:row>
      <xdr:rowOff>162486</xdr:rowOff>
    </xdr:to>
    <xdr:cxnSp macro="">
      <xdr:nvCxnSpPr>
        <xdr:cNvPr id="682" name="直線コネクタ 681"/>
        <xdr:cNvCxnSpPr/>
      </xdr:nvCxnSpPr>
      <xdr:spPr>
        <a:xfrm flipV="1">
          <a:off x="14592300" y="16276597"/>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20716</xdr:rowOff>
    </xdr:from>
    <xdr:ext cx="599010" cy="259045"/>
    <xdr:sp macro="" textlink="">
      <xdr:nvSpPr>
        <xdr:cNvPr id="684" name="テキスト ボックス 683"/>
        <xdr:cNvSpPr txBox="1"/>
      </xdr:nvSpPr>
      <xdr:spPr>
        <a:xfrm>
          <a:off x="15181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138168</xdr:rowOff>
    </xdr:from>
    <xdr:to>
      <xdr:col>21</xdr:col>
      <xdr:colOff>161925</xdr:colOff>
      <xdr:row>94</xdr:row>
      <xdr:rowOff>162486</xdr:rowOff>
    </xdr:to>
    <xdr:cxnSp macro="">
      <xdr:nvCxnSpPr>
        <xdr:cNvPr id="685" name="直線コネクタ 684"/>
        <xdr:cNvCxnSpPr/>
      </xdr:nvCxnSpPr>
      <xdr:spPr>
        <a:xfrm>
          <a:off x="13703300" y="16254468"/>
          <a:ext cx="889000" cy="2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25466</xdr:rowOff>
    </xdr:from>
    <xdr:ext cx="599010" cy="259045"/>
    <xdr:sp macro="" textlink="">
      <xdr:nvSpPr>
        <xdr:cNvPr id="687" name="テキスト ボックス 686"/>
        <xdr:cNvSpPr txBox="1"/>
      </xdr:nvSpPr>
      <xdr:spPr>
        <a:xfrm>
          <a:off x="14292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30713</xdr:rowOff>
    </xdr:from>
    <xdr:to>
      <xdr:col>19</xdr:col>
      <xdr:colOff>644525</xdr:colOff>
      <xdr:row>94</xdr:row>
      <xdr:rowOff>138168</xdr:rowOff>
    </xdr:to>
    <xdr:cxnSp macro="">
      <xdr:nvCxnSpPr>
        <xdr:cNvPr id="688" name="直線コネクタ 687"/>
        <xdr:cNvCxnSpPr/>
      </xdr:nvCxnSpPr>
      <xdr:spPr>
        <a:xfrm>
          <a:off x="12814300" y="15975563"/>
          <a:ext cx="889000" cy="27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15577</xdr:rowOff>
    </xdr:from>
    <xdr:ext cx="599010" cy="259045"/>
    <xdr:sp macro="" textlink="">
      <xdr:nvSpPr>
        <xdr:cNvPr id="690" name="テキスト ボックス 689"/>
        <xdr:cNvSpPr txBox="1"/>
      </xdr:nvSpPr>
      <xdr:spPr>
        <a:xfrm>
          <a:off x="13403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160413</xdr:rowOff>
    </xdr:from>
    <xdr:ext cx="599010" cy="259045"/>
    <xdr:sp macro="" textlink="">
      <xdr:nvSpPr>
        <xdr:cNvPr id="692" name="テキスト ボックス 691"/>
        <xdr:cNvSpPr txBox="1"/>
      </xdr:nvSpPr>
      <xdr:spPr>
        <a:xfrm>
          <a:off x="12514794" y="1644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159948</xdr:rowOff>
    </xdr:from>
    <xdr:to>
      <xdr:col>23</xdr:col>
      <xdr:colOff>568325</xdr:colOff>
      <xdr:row>95</xdr:row>
      <xdr:rowOff>90098</xdr:rowOff>
    </xdr:to>
    <xdr:sp macro="" textlink="">
      <xdr:nvSpPr>
        <xdr:cNvPr id="698" name="円/楕円 697"/>
        <xdr:cNvSpPr/>
      </xdr:nvSpPr>
      <xdr:spPr>
        <a:xfrm>
          <a:off x="16268700" y="1627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11375</xdr:rowOff>
    </xdr:from>
    <xdr:ext cx="599010" cy="259045"/>
    <xdr:sp macro="" textlink="">
      <xdr:nvSpPr>
        <xdr:cNvPr id="699" name="公債費該当値テキスト"/>
        <xdr:cNvSpPr txBox="1"/>
      </xdr:nvSpPr>
      <xdr:spPr>
        <a:xfrm>
          <a:off x="16370300" y="1612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134,460</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109497</xdr:rowOff>
    </xdr:from>
    <xdr:to>
      <xdr:col>22</xdr:col>
      <xdr:colOff>415925</xdr:colOff>
      <xdr:row>95</xdr:row>
      <xdr:rowOff>39647</xdr:rowOff>
    </xdr:to>
    <xdr:sp macro="" textlink="">
      <xdr:nvSpPr>
        <xdr:cNvPr id="700" name="円/楕円 699"/>
        <xdr:cNvSpPr/>
      </xdr:nvSpPr>
      <xdr:spPr>
        <a:xfrm>
          <a:off x="15430500" y="1622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56174</xdr:rowOff>
    </xdr:from>
    <xdr:ext cx="599010" cy="259045"/>
    <xdr:sp macro="" textlink="">
      <xdr:nvSpPr>
        <xdr:cNvPr id="701" name="テキスト ボックス 700"/>
        <xdr:cNvSpPr txBox="1"/>
      </xdr:nvSpPr>
      <xdr:spPr>
        <a:xfrm>
          <a:off x="15181794" y="1600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145,495</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111686</xdr:rowOff>
    </xdr:from>
    <xdr:to>
      <xdr:col>21</xdr:col>
      <xdr:colOff>212725</xdr:colOff>
      <xdr:row>95</xdr:row>
      <xdr:rowOff>41836</xdr:rowOff>
    </xdr:to>
    <xdr:sp macro="" textlink="">
      <xdr:nvSpPr>
        <xdr:cNvPr id="702" name="円/楕円 701"/>
        <xdr:cNvSpPr/>
      </xdr:nvSpPr>
      <xdr:spPr>
        <a:xfrm>
          <a:off x="14541500" y="1622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58363</xdr:rowOff>
    </xdr:from>
    <xdr:ext cx="599010" cy="259045"/>
    <xdr:sp macro="" textlink="">
      <xdr:nvSpPr>
        <xdr:cNvPr id="703" name="テキスト ボックス 702"/>
        <xdr:cNvSpPr txBox="1"/>
      </xdr:nvSpPr>
      <xdr:spPr>
        <a:xfrm>
          <a:off x="14292794" y="1600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145,016</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87368</xdr:rowOff>
    </xdr:from>
    <xdr:to>
      <xdr:col>20</xdr:col>
      <xdr:colOff>9525</xdr:colOff>
      <xdr:row>95</xdr:row>
      <xdr:rowOff>17518</xdr:rowOff>
    </xdr:to>
    <xdr:sp macro="" textlink="">
      <xdr:nvSpPr>
        <xdr:cNvPr id="704" name="円/楕円 703"/>
        <xdr:cNvSpPr/>
      </xdr:nvSpPr>
      <xdr:spPr>
        <a:xfrm>
          <a:off x="13652500" y="162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34045</xdr:rowOff>
    </xdr:from>
    <xdr:ext cx="599010" cy="259045"/>
    <xdr:sp macro="" textlink="">
      <xdr:nvSpPr>
        <xdr:cNvPr id="705" name="テキスト ボックス 704"/>
        <xdr:cNvSpPr txBox="1"/>
      </xdr:nvSpPr>
      <xdr:spPr>
        <a:xfrm>
          <a:off x="13403794" y="15978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150,335</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151363</xdr:rowOff>
    </xdr:from>
    <xdr:to>
      <xdr:col>18</xdr:col>
      <xdr:colOff>492125</xdr:colOff>
      <xdr:row>93</xdr:row>
      <xdr:rowOff>81513</xdr:rowOff>
    </xdr:to>
    <xdr:sp macro="" textlink="">
      <xdr:nvSpPr>
        <xdr:cNvPr id="706" name="円/楕円 705"/>
        <xdr:cNvSpPr/>
      </xdr:nvSpPr>
      <xdr:spPr>
        <a:xfrm>
          <a:off x="12763500" y="1592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98040</xdr:rowOff>
    </xdr:from>
    <xdr:ext cx="599010" cy="259045"/>
    <xdr:sp macro="" textlink="">
      <xdr:nvSpPr>
        <xdr:cNvPr id="707" name="テキスト ボックス 706"/>
        <xdr:cNvSpPr txBox="1"/>
      </xdr:nvSpPr>
      <xdr:spPr>
        <a:xfrm>
          <a:off x="12514794" y="1569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教育費は、住民一人当たり</a:t>
          </a:r>
          <a:r>
            <a:rPr kumimoji="1" lang="en-US" altLang="ja-JP" sz="1300">
              <a:latin typeface="ＭＳ Ｐゴシック"/>
            </a:rPr>
            <a:t>194,551</a:t>
          </a:r>
          <a:r>
            <a:rPr kumimoji="1" lang="ja-JP" altLang="en-US" sz="1300">
              <a:latin typeface="ＭＳ Ｐゴシック"/>
            </a:rPr>
            <a:t>円となっており、類似団体平均の</a:t>
          </a:r>
          <a:r>
            <a:rPr kumimoji="1" lang="en-US" altLang="ja-JP" sz="1300">
              <a:latin typeface="ＭＳ Ｐゴシック"/>
            </a:rPr>
            <a:t>92,902</a:t>
          </a:r>
          <a:r>
            <a:rPr kumimoji="1" lang="ja-JP" altLang="en-US" sz="1300">
              <a:latin typeface="ＭＳ Ｐゴシック"/>
            </a:rPr>
            <a:t>円を大きく上回っている（＋</a:t>
          </a:r>
          <a:r>
            <a:rPr kumimoji="1" lang="en-US" altLang="ja-JP" sz="1300">
              <a:latin typeface="ＭＳ Ｐゴシック"/>
            </a:rPr>
            <a:t>101,649</a:t>
          </a:r>
          <a:r>
            <a:rPr kumimoji="1" lang="ja-JP" altLang="en-US" sz="1300">
              <a:latin typeface="ＭＳ Ｐゴシック"/>
            </a:rPr>
            <a:t>円）。</a:t>
          </a:r>
          <a:endParaRPr kumimoji="1" lang="en-US" altLang="ja-JP" sz="1300">
            <a:latin typeface="ＭＳ Ｐゴシック"/>
          </a:endParaRPr>
        </a:p>
        <a:p>
          <a:r>
            <a:rPr kumimoji="1" lang="ja-JP" altLang="en-US" sz="1300">
              <a:latin typeface="ＭＳ Ｐゴシック"/>
            </a:rPr>
            <a:t>　要因として、校舎の耐震化や改修、体育館天井改修等の義務教育施設整備、グラウンドゴルフ場整備及びグラウンド人工芝化整備等の保健体育施設整備のため普通建設事業費等が増加したことが挙げられる。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財政調整基金残高は、前年度と比較すると</a:t>
          </a:r>
          <a:r>
            <a:rPr kumimoji="1" lang="en-US" altLang="ja-JP" sz="1400">
              <a:latin typeface="ＭＳ ゴシック" pitchFamily="49" charset="-128"/>
              <a:ea typeface="ＭＳ ゴシック" pitchFamily="49" charset="-128"/>
            </a:rPr>
            <a:t>0.38</a:t>
          </a:r>
          <a:r>
            <a:rPr kumimoji="1" lang="ja-JP" altLang="en-US" sz="1400">
              <a:latin typeface="ＭＳ ゴシック" pitchFamily="49" charset="-128"/>
              <a:ea typeface="ＭＳ ゴシック" pitchFamily="49" charset="-128"/>
            </a:rPr>
            <a:t>％増加した。町村合併以降は、基金積立額が多いことから年々比率が上昇している。</a:t>
          </a:r>
        </a:p>
        <a:p>
          <a:r>
            <a:rPr kumimoji="1" lang="ja-JP" altLang="en-US" sz="1400">
              <a:latin typeface="ＭＳ ゴシック" pitchFamily="49" charset="-128"/>
              <a:ea typeface="ＭＳ ゴシック" pitchFamily="49" charset="-128"/>
            </a:rPr>
            <a:t>　実質収支額については、前年度比</a:t>
          </a:r>
          <a:r>
            <a:rPr kumimoji="1" lang="en-US" altLang="ja-JP" sz="1400">
              <a:latin typeface="ＭＳ ゴシック" pitchFamily="49" charset="-128"/>
              <a:ea typeface="ＭＳ ゴシック" pitchFamily="49" charset="-128"/>
            </a:rPr>
            <a:t>1.45</a:t>
          </a:r>
          <a:r>
            <a:rPr kumimoji="1" lang="ja-JP" altLang="en-US" sz="1400">
              <a:latin typeface="ＭＳ ゴシック" pitchFamily="49" charset="-128"/>
              <a:ea typeface="ＭＳ ゴシック" pitchFamily="49" charset="-128"/>
            </a:rPr>
            <a:t>％減少した。適正規模とされる</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％程度を下回っており、行政水準の向上や住民負担等の適正化について引続き検討していく。</a:t>
          </a: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島根県吉賀町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後期高齢者医療保険事業特別会計以外において黒字となっているが、特別会計への繰出金が増加しており、引き続き経営基盤強化に取り組んでいく必要がある。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後期高齢者医療保険事業特別会計が</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百万円の赤字となったが、これは保険料収入が予算額を下回ったことによるもので、平成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年度の保険料収入で繰上充用により補てんする。</a:t>
          </a:r>
        </a:p>
        <a:p>
          <a:r>
            <a:rPr kumimoji="1" lang="ja-JP" altLang="en-US" sz="1400">
              <a:latin typeface="ＭＳ ゴシック" pitchFamily="49" charset="-128"/>
              <a:ea typeface="ＭＳ ゴシック" pitchFamily="49" charset="-128"/>
            </a:rPr>
            <a:t>　また経年で比較してみると、一般会計において</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及び</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年度に黒字となる比率が伸びている。主な要因としては、歳入における特別交付税の増加や行政改革プランの実施に伴う歳出費目の削減等の影響で、実質収支額が増加している。</a:t>
          </a:r>
        </a:p>
        <a:p>
          <a:r>
            <a:rPr kumimoji="1" lang="ja-JP" altLang="en-US" sz="1400">
              <a:latin typeface="ＭＳ ゴシック" pitchFamily="49" charset="-128"/>
              <a:ea typeface="ＭＳ ゴシック" pitchFamily="49" charset="-128"/>
            </a:rPr>
            <a:t>　各会計の今後においても、比率が大きく増減する要因がないことから現行並みの黒字の比率で推移していく見込みとなっている。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7456158</v>
      </c>
      <c r="BO4" s="409"/>
      <c r="BP4" s="409"/>
      <c r="BQ4" s="409"/>
      <c r="BR4" s="409"/>
      <c r="BS4" s="409"/>
      <c r="BT4" s="409"/>
      <c r="BU4" s="410"/>
      <c r="BV4" s="408">
        <v>7071303</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4.5999999999999996</v>
      </c>
      <c r="CU4" s="586"/>
      <c r="CV4" s="586"/>
      <c r="CW4" s="586"/>
      <c r="CX4" s="586"/>
      <c r="CY4" s="586"/>
      <c r="CZ4" s="586"/>
      <c r="DA4" s="587"/>
      <c r="DB4" s="585">
        <v>6.1</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7168979</v>
      </c>
      <c r="BO5" s="414"/>
      <c r="BP5" s="414"/>
      <c r="BQ5" s="414"/>
      <c r="BR5" s="414"/>
      <c r="BS5" s="414"/>
      <c r="BT5" s="414"/>
      <c r="BU5" s="415"/>
      <c r="BV5" s="413">
        <v>6670726</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79.5</v>
      </c>
      <c r="CU5" s="384"/>
      <c r="CV5" s="384"/>
      <c r="CW5" s="384"/>
      <c r="CX5" s="384"/>
      <c r="CY5" s="384"/>
      <c r="CZ5" s="384"/>
      <c r="DA5" s="385"/>
      <c r="DB5" s="383">
        <v>85.6</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287179</v>
      </c>
      <c r="BO6" s="414"/>
      <c r="BP6" s="414"/>
      <c r="BQ6" s="414"/>
      <c r="BR6" s="414"/>
      <c r="BS6" s="414"/>
      <c r="BT6" s="414"/>
      <c r="BU6" s="415"/>
      <c r="BV6" s="413">
        <v>400577</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83.5</v>
      </c>
      <c r="CU6" s="560"/>
      <c r="CV6" s="560"/>
      <c r="CW6" s="560"/>
      <c r="CX6" s="560"/>
      <c r="CY6" s="560"/>
      <c r="CZ6" s="560"/>
      <c r="DA6" s="561"/>
      <c r="DB6" s="559">
        <v>85.6</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106165</v>
      </c>
      <c r="BO7" s="414"/>
      <c r="BP7" s="414"/>
      <c r="BQ7" s="414"/>
      <c r="BR7" s="414"/>
      <c r="BS7" s="414"/>
      <c r="BT7" s="414"/>
      <c r="BU7" s="415"/>
      <c r="BV7" s="413">
        <v>160387</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3914192</v>
      </c>
      <c r="CU7" s="414"/>
      <c r="CV7" s="414"/>
      <c r="CW7" s="414"/>
      <c r="CX7" s="414"/>
      <c r="CY7" s="414"/>
      <c r="CZ7" s="414"/>
      <c r="DA7" s="415"/>
      <c r="DB7" s="413">
        <v>3954187</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181014</v>
      </c>
      <c r="BO8" s="414"/>
      <c r="BP8" s="414"/>
      <c r="BQ8" s="414"/>
      <c r="BR8" s="414"/>
      <c r="BS8" s="414"/>
      <c r="BT8" s="414"/>
      <c r="BU8" s="415"/>
      <c r="BV8" s="413">
        <v>240190</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0.17</v>
      </c>
      <c r="CU8" s="523"/>
      <c r="CV8" s="523"/>
      <c r="CW8" s="523"/>
      <c r="CX8" s="523"/>
      <c r="CY8" s="523"/>
      <c r="CZ8" s="523"/>
      <c r="DA8" s="524"/>
      <c r="DB8" s="522">
        <v>0.16</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6374</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-59176</v>
      </c>
      <c r="BO9" s="414"/>
      <c r="BP9" s="414"/>
      <c r="BQ9" s="414"/>
      <c r="BR9" s="414"/>
      <c r="BS9" s="414"/>
      <c r="BT9" s="414"/>
      <c r="BU9" s="415"/>
      <c r="BV9" s="413">
        <v>-89433</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16.899999999999999</v>
      </c>
      <c r="CU9" s="384"/>
      <c r="CV9" s="384"/>
      <c r="CW9" s="384"/>
      <c r="CX9" s="384"/>
      <c r="CY9" s="384"/>
      <c r="CZ9" s="384"/>
      <c r="DA9" s="385"/>
      <c r="DB9" s="383">
        <v>18</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6810</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1775</v>
      </c>
      <c r="BO10" s="414"/>
      <c r="BP10" s="414"/>
      <c r="BQ10" s="414"/>
      <c r="BR10" s="414"/>
      <c r="BS10" s="414"/>
      <c r="BT10" s="414"/>
      <c r="BU10" s="415"/>
      <c r="BV10" s="413">
        <v>110362</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v>137280</v>
      </c>
      <c r="BO11" s="414"/>
      <c r="BP11" s="414"/>
      <c r="BQ11" s="414"/>
      <c r="BR11" s="414"/>
      <c r="BS11" s="414"/>
      <c r="BT11" s="414"/>
      <c r="BU11" s="415"/>
      <c r="BV11" s="413">
        <v>101103</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6516</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6374</v>
      </c>
      <c r="S13" s="515"/>
      <c r="T13" s="515"/>
      <c r="U13" s="515"/>
      <c r="V13" s="516"/>
      <c r="W13" s="502" t="s">
        <v>120</v>
      </c>
      <c r="X13" s="426"/>
      <c r="Y13" s="426"/>
      <c r="Z13" s="426"/>
      <c r="AA13" s="426"/>
      <c r="AB13" s="427"/>
      <c r="AC13" s="389">
        <v>562</v>
      </c>
      <c r="AD13" s="390"/>
      <c r="AE13" s="390"/>
      <c r="AF13" s="390"/>
      <c r="AG13" s="391"/>
      <c r="AH13" s="389">
        <v>702</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79879</v>
      </c>
      <c r="BO13" s="414"/>
      <c r="BP13" s="414"/>
      <c r="BQ13" s="414"/>
      <c r="BR13" s="414"/>
      <c r="BS13" s="414"/>
      <c r="BT13" s="414"/>
      <c r="BU13" s="415"/>
      <c r="BV13" s="413">
        <v>122032</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6.1</v>
      </c>
      <c r="CU13" s="384"/>
      <c r="CV13" s="384"/>
      <c r="CW13" s="384"/>
      <c r="CX13" s="384"/>
      <c r="CY13" s="384"/>
      <c r="CZ13" s="384"/>
      <c r="DA13" s="385"/>
      <c r="DB13" s="383">
        <v>7</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6583</v>
      </c>
      <c r="S14" s="515"/>
      <c r="T14" s="515"/>
      <c r="U14" s="515"/>
      <c r="V14" s="516"/>
      <c r="W14" s="517"/>
      <c r="X14" s="429"/>
      <c r="Y14" s="429"/>
      <c r="Z14" s="429"/>
      <c r="AA14" s="429"/>
      <c r="AB14" s="430"/>
      <c r="AC14" s="507">
        <v>17.600000000000001</v>
      </c>
      <c r="AD14" s="508"/>
      <c r="AE14" s="508"/>
      <c r="AF14" s="508"/>
      <c r="AG14" s="509"/>
      <c r="AH14" s="507">
        <v>19.5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26.9</v>
      </c>
      <c r="CU14" s="486"/>
      <c r="CV14" s="486"/>
      <c r="CW14" s="486"/>
      <c r="CX14" s="486"/>
      <c r="CY14" s="486"/>
      <c r="CZ14" s="486"/>
      <c r="DA14" s="487"/>
      <c r="DB14" s="518">
        <v>26.2</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6468</v>
      </c>
      <c r="S15" s="515"/>
      <c r="T15" s="515"/>
      <c r="U15" s="515"/>
      <c r="V15" s="516"/>
      <c r="W15" s="502" t="s">
        <v>127</v>
      </c>
      <c r="X15" s="426"/>
      <c r="Y15" s="426"/>
      <c r="Z15" s="426"/>
      <c r="AA15" s="426"/>
      <c r="AB15" s="427"/>
      <c r="AC15" s="389">
        <v>851</v>
      </c>
      <c r="AD15" s="390"/>
      <c r="AE15" s="390"/>
      <c r="AF15" s="390"/>
      <c r="AG15" s="391"/>
      <c r="AH15" s="389">
        <v>1004</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567062</v>
      </c>
      <c r="BO15" s="409"/>
      <c r="BP15" s="409"/>
      <c r="BQ15" s="409"/>
      <c r="BR15" s="409"/>
      <c r="BS15" s="409"/>
      <c r="BT15" s="409"/>
      <c r="BU15" s="410"/>
      <c r="BV15" s="408">
        <v>547075</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26.7</v>
      </c>
      <c r="AD16" s="508"/>
      <c r="AE16" s="508"/>
      <c r="AF16" s="508"/>
      <c r="AG16" s="509"/>
      <c r="AH16" s="507">
        <v>27.9</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3291558</v>
      </c>
      <c r="BO16" s="414"/>
      <c r="BP16" s="414"/>
      <c r="BQ16" s="414"/>
      <c r="BR16" s="414"/>
      <c r="BS16" s="414"/>
      <c r="BT16" s="414"/>
      <c r="BU16" s="415"/>
      <c r="BV16" s="413">
        <v>3258815</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1772</v>
      </c>
      <c r="AD17" s="390"/>
      <c r="AE17" s="390"/>
      <c r="AF17" s="390"/>
      <c r="AG17" s="391"/>
      <c r="AH17" s="389">
        <v>1875</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703159</v>
      </c>
      <c r="BO17" s="414"/>
      <c r="BP17" s="414"/>
      <c r="BQ17" s="414"/>
      <c r="BR17" s="414"/>
      <c r="BS17" s="414"/>
      <c r="BT17" s="414"/>
      <c r="BU17" s="415"/>
      <c r="BV17" s="413">
        <v>686746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336.5</v>
      </c>
      <c r="M18" s="478"/>
      <c r="N18" s="478"/>
      <c r="O18" s="478"/>
      <c r="P18" s="478"/>
      <c r="Q18" s="478"/>
      <c r="R18" s="479"/>
      <c r="S18" s="479"/>
      <c r="T18" s="479"/>
      <c r="U18" s="479"/>
      <c r="V18" s="480"/>
      <c r="W18" s="494"/>
      <c r="X18" s="495"/>
      <c r="Y18" s="495"/>
      <c r="Z18" s="495"/>
      <c r="AA18" s="495"/>
      <c r="AB18" s="503"/>
      <c r="AC18" s="377">
        <v>55.6</v>
      </c>
      <c r="AD18" s="378"/>
      <c r="AE18" s="378"/>
      <c r="AF18" s="378"/>
      <c r="AG18" s="481"/>
      <c r="AH18" s="377">
        <v>52.1</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3139888</v>
      </c>
      <c r="BO18" s="414"/>
      <c r="BP18" s="414"/>
      <c r="BQ18" s="414"/>
      <c r="BR18" s="414"/>
      <c r="BS18" s="414"/>
      <c r="BT18" s="414"/>
      <c r="BU18" s="415"/>
      <c r="BV18" s="413">
        <v>3218854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19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4801496</v>
      </c>
      <c r="BO19" s="414"/>
      <c r="BP19" s="414"/>
      <c r="BQ19" s="414"/>
      <c r="BR19" s="414"/>
      <c r="BS19" s="414"/>
      <c r="BT19" s="414"/>
      <c r="BU19" s="415"/>
      <c r="BV19" s="413">
        <v>4955330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2810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7164594</v>
      </c>
      <c r="BO23" s="414"/>
      <c r="BP23" s="414"/>
      <c r="BQ23" s="414"/>
      <c r="BR23" s="414"/>
      <c r="BS23" s="414"/>
      <c r="BT23" s="414"/>
      <c r="BU23" s="415"/>
      <c r="BV23" s="413">
        <v>6604885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7200</v>
      </c>
      <c r="R24" s="390"/>
      <c r="S24" s="390"/>
      <c r="T24" s="390"/>
      <c r="U24" s="390"/>
      <c r="V24" s="391"/>
      <c r="W24" s="455"/>
      <c r="X24" s="446"/>
      <c r="Y24" s="447"/>
      <c r="Z24" s="386" t="s">
        <v>151</v>
      </c>
      <c r="AA24" s="387"/>
      <c r="AB24" s="387"/>
      <c r="AC24" s="387"/>
      <c r="AD24" s="387"/>
      <c r="AE24" s="387"/>
      <c r="AF24" s="387"/>
      <c r="AG24" s="388"/>
      <c r="AH24" s="389">
        <v>84</v>
      </c>
      <c r="AI24" s="390"/>
      <c r="AJ24" s="390"/>
      <c r="AK24" s="390"/>
      <c r="AL24" s="391"/>
      <c r="AM24" s="389">
        <v>268464</v>
      </c>
      <c r="AN24" s="390"/>
      <c r="AO24" s="390"/>
      <c r="AP24" s="390"/>
      <c r="AQ24" s="390"/>
      <c r="AR24" s="391"/>
      <c r="AS24" s="389">
        <v>3196</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5330031</v>
      </c>
      <c r="BO24" s="414"/>
      <c r="BP24" s="414"/>
      <c r="BQ24" s="414"/>
      <c r="BR24" s="414"/>
      <c r="BS24" s="414"/>
      <c r="BT24" s="414"/>
      <c r="BU24" s="415"/>
      <c r="BV24" s="413">
        <v>4955264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2</v>
      </c>
      <c r="M25" s="390"/>
      <c r="N25" s="390"/>
      <c r="O25" s="390"/>
      <c r="P25" s="391"/>
      <c r="Q25" s="389">
        <v>6075</v>
      </c>
      <c r="R25" s="390"/>
      <c r="S25" s="390"/>
      <c r="T25" s="390"/>
      <c r="U25" s="390"/>
      <c r="V25" s="391"/>
      <c r="W25" s="455"/>
      <c r="X25" s="446"/>
      <c r="Y25" s="447"/>
      <c r="Z25" s="386" t="s">
        <v>154</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209043</v>
      </c>
      <c r="BO25" s="409"/>
      <c r="BP25" s="409"/>
      <c r="BQ25" s="409"/>
      <c r="BR25" s="409"/>
      <c r="BS25" s="409"/>
      <c r="BT25" s="409"/>
      <c r="BU25" s="410"/>
      <c r="BV25" s="408">
        <v>265779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5725</v>
      </c>
      <c r="R26" s="390"/>
      <c r="S26" s="390"/>
      <c r="T26" s="390"/>
      <c r="U26" s="390"/>
      <c r="V26" s="391"/>
      <c r="W26" s="455"/>
      <c r="X26" s="446"/>
      <c r="Y26" s="447"/>
      <c r="Z26" s="386" t="s">
        <v>157</v>
      </c>
      <c r="AA26" s="468"/>
      <c r="AB26" s="468"/>
      <c r="AC26" s="468"/>
      <c r="AD26" s="468"/>
      <c r="AE26" s="468"/>
      <c r="AF26" s="468"/>
      <c r="AG26" s="469"/>
      <c r="AH26" s="389">
        <v>6</v>
      </c>
      <c r="AI26" s="390"/>
      <c r="AJ26" s="390"/>
      <c r="AK26" s="390"/>
      <c r="AL26" s="391"/>
      <c r="AM26" s="389">
        <v>17976</v>
      </c>
      <c r="AN26" s="390"/>
      <c r="AO26" s="390"/>
      <c r="AP26" s="390"/>
      <c r="AQ26" s="390"/>
      <c r="AR26" s="391"/>
      <c r="AS26" s="389">
        <v>2996</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2885</v>
      </c>
      <c r="R27" s="390"/>
      <c r="S27" s="390"/>
      <c r="T27" s="390"/>
      <c r="U27" s="390"/>
      <c r="V27" s="391"/>
      <c r="W27" s="455"/>
      <c r="X27" s="446"/>
      <c r="Y27" s="447"/>
      <c r="Z27" s="386" t="s">
        <v>160</v>
      </c>
      <c r="AA27" s="387"/>
      <c r="AB27" s="387"/>
      <c r="AC27" s="387"/>
      <c r="AD27" s="387"/>
      <c r="AE27" s="387"/>
      <c r="AF27" s="387"/>
      <c r="AG27" s="388"/>
      <c r="AH27" s="389">
        <v>3</v>
      </c>
      <c r="AI27" s="390"/>
      <c r="AJ27" s="390"/>
      <c r="AK27" s="390"/>
      <c r="AL27" s="391"/>
      <c r="AM27" s="389">
        <v>10503</v>
      </c>
      <c r="AN27" s="390"/>
      <c r="AO27" s="390"/>
      <c r="AP27" s="390"/>
      <c r="AQ27" s="390"/>
      <c r="AR27" s="391"/>
      <c r="AS27" s="389">
        <v>3501</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114274</v>
      </c>
      <c r="BO27" s="417"/>
      <c r="BP27" s="417"/>
      <c r="BQ27" s="417"/>
      <c r="BR27" s="417"/>
      <c r="BS27" s="417"/>
      <c r="BT27" s="417"/>
      <c r="BU27" s="418"/>
      <c r="BV27" s="416">
        <v>114248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2400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1264994</v>
      </c>
      <c r="BO28" s="409"/>
      <c r="BP28" s="409"/>
      <c r="BQ28" s="409"/>
      <c r="BR28" s="409"/>
      <c r="BS28" s="409"/>
      <c r="BT28" s="409"/>
      <c r="BU28" s="410"/>
      <c r="BV28" s="408">
        <v>1263219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10</v>
      </c>
      <c r="M29" s="390"/>
      <c r="N29" s="390"/>
      <c r="O29" s="390"/>
      <c r="P29" s="391"/>
      <c r="Q29" s="389">
        <v>2035</v>
      </c>
      <c r="R29" s="390"/>
      <c r="S29" s="390"/>
      <c r="T29" s="390"/>
      <c r="U29" s="390"/>
      <c r="V29" s="391"/>
      <c r="W29" s="456"/>
      <c r="X29" s="457"/>
      <c r="Y29" s="458"/>
      <c r="Z29" s="386" t="s">
        <v>167</v>
      </c>
      <c r="AA29" s="387"/>
      <c r="AB29" s="387"/>
      <c r="AC29" s="387"/>
      <c r="AD29" s="387"/>
      <c r="AE29" s="387"/>
      <c r="AF29" s="387"/>
      <c r="AG29" s="388"/>
      <c r="AH29" s="389">
        <v>87</v>
      </c>
      <c r="AI29" s="390"/>
      <c r="AJ29" s="390"/>
      <c r="AK29" s="390"/>
      <c r="AL29" s="391"/>
      <c r="AM29" s="389">
        <v>278967</v>
      </c>
      <c r="AN29" s="390"/>
      <c r="AO29" s="390"/>
      <c r="AP29" s="390"/>
      <c r="AQ29" s="390"/>
      <c r="AR29" s="391"/>
      <c r="AS29" s="389">
        <v>3207</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509032</v>
      </c>
      <c r="BO29" s="414"/>
      <c r="BP29" s="414"/>
      <c r="BQ29" s="414"/>
      <c r="BR29" s="414"/>
      <c r="BS29" s="414"/>
      <c r="BT29" s="414"/>
      <c r="BU29" s="415"/>
      <c r="BV29" s="413">
        <v>508814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99.9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1674358</v>
      </c>
      <c r="BO30" s="417"/>
      <c r="BP30" s="417"/>
      <c r="BQ30" s="417"/>
      <c r="BR30" s="417"/>
      <c r="BS30" s="417"/>
      <c r="BT30" s="417"/>
      <c r="BU30" s="418"/>
      <c r="BV30" s="416">
        <v>1658940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IF('各会計、関係団体の財政状況及び健全化判断比率'!B31="","",'各会計、関係団体の財政状況及び健全化判断比率'!B31)</f>
        <v>小水力発電事業特別会計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鹿足郡不燃物処理組合</v>
      </c>
      <c r="BZ34" s="372"/>
      <c r="CA34" s="372"/>
      <c r="CB34" s="372"/>
      <c r="CC34" s="372"/>
      <c r="CD34" s="372"/>
      <c r="CE34" s="372"/>
      <c r="CF34" s="372"/>
      <c r="CG34" s="372"/>
      <c r="CH34" s="372"/>
      <c r="CI34" s="372"/>
      <c r="CJ34" s="372"/>
      <c r="CK34" s="372"/>
      <c r="CL34" s="372"/>
      <c r="CM34" s="372"/>
      <c r="CN34" s="165"/>
      <c r="CO34" s="373">
        <f>IF(CQ34="","",MAX(C34:D43,U34:V43,AM34:AN43,BE34:BF43,BW34:BX43)+1)</f>
        <v>18</v>
      </c>
      <c r="CP34" s="373"/>
      <c r="CQ34" s="372" t="str">
        <f>IF('各会計、関係団体の財政状況及び健全化判断比率'!BS7="","",'各会計、関係団体の財政状況及び健全化判断比率'!BS7)</f>
        <v>(株)エポックかきのきむら</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興学資金基金特別会計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IF('各会計、関係団体の財政状況及び健全化判断比率'!B32="","",'各会計、関係団体の財政状況及び健全化判断比率'!B32)</f>
        <v>簡易水道事業特別会計</v>
      </c>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鹿足郡養護老人ホーム組合（普通）</v>
      </c>
      <c r="BZ35" s="372"/>
      <c r="CA35" s="372"/>
      <c r="CB35" s="372"/>
      <c r="CC35" s="372"/>
      <c r="CD35" s="372"/>
      <c r="CE35" s="372"/>
      <c r="CF35" s="372"/>
      <c r="CG35" s="372"/>
      <c r="CH35" s="372"/>
      <c r="CI35" s="372"/>
      <c r="CJ35" s="372"/>
      <c r="CK35" s="372"/>
      <c r="CL35" s="372"/>
      <c r="CM35" s="372"/>
      <c r="CN35" s="165"/>
      <c r="CO35" s="373">
        <f t="shared" ref="CO35:CO43" si="3">IF(CQ35="","",CO34+1)</f>
        <v>19</v>
      </c>
      <c r="CP35" s="373"/>
      <c r="CQ35" s="372" t="str">
        <f>IF('各会計、関係団体の財政状況及び健全化判断比率'!BS8="","",'各会計、関係団体の財政状況及び健全化判断比率'!BS8)</f>
        <v>(株)サンエム</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後期高齢者医療保険事業特別会計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8</v>
      </c>
      <c r="BF36" s="373"/>
      <c r="BG36" s="372" t="str">
        <f>IF('各会計、関係団体の財政状況及び健全化判断比率'!B33="","",'各会計、関係団体の財政状況及び健全化判断比率'!B33)</f>
        <v>下水道事業特別会計</v>
      </c>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鹿足郡養護老人ホーム組合（介護）</v>
      </c>
      <c r="BZ36" s="372"/>
      <c r="CA36" s="372"/>
      <c r="CB36" s="372"/>
      <c r="CC36" s="372"/>
      <c r="CD36" s="372"/>
      <c r="CE36" s="372"/>
      <c r="CF36" s="372"/>
      <c r="CG36" s="372"/>
      <c r="CH36" s="372"/>
      <c r="CI36" s="372"/>
      <c r="CJ36" s="372"/>
      <c r="CK36" s="372"/>
      <c r="CL36" s="372"/>
      <c r="CM36" s="372"/>
      <c r="CN36" s="165"/>
      <c r="CO36" s="373">
        <f t="shared" si="3"/>
        <v>20</v>
      </c>
      <c r="CP36" s="373"/>
      <c r="CQ36" s="372" t="str">
        <f>IF('各会計、関係団体の財政状況及び健全化判断比率'!BS9="","",'各会計、関係団体の財政状況及び健全化判断比率'!BS9)</f>
        <v>(社)吉賀町農業公社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9</v>
      </c>
      <c r="BF37" s="373"/>
      <c r="BG37" s="372" t="str">
        <f>IF('各会計、関係団体の財政状況及び健全化判断比率'!B34="","",'各会計、関係団体の財政状況及び健全化判断比率'!B34)</f>
        <v>農業集落排水事業特別会計</v>
      </c>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鹿足郡事務組合</v>
      </c>
      <c r="BZ37" s="372"/>
      <c r="CA37" s="372"/>
      <c r="CB37" s="372"/>
      <c r="CC37" s="372"/>
      <c r="CD37" s="372"/>
      <c r="CE37" s="372"/>
      <c r="CF37" s="372"/>
      <c r="CG37" s="372"/>
      <c r="CH37" s="372"/>
      <c r="CI37" s="372"/>
      <c r="CJ37" s="372"/>
      <c r="CK37" s="372"/>
      <c r="CL37" s="372"/>
      <c r="CM37" s="372"/>
      <c r="CN37" s="165"/>
      <c r="CO37" s="373">
        <f t="shared" si="3"/>
        <v>21</v>
      </c>
      <c r="CP37" s="373"/>
      <c r="CQ37" s="372" t="str">
        <f>IF('各会計、関係団体の財政状況及び健全化判断比率'!BS10="","",'各会計、関係団体の財政状況及び健全化判断比率'!BS10)</f>
        <v>吉賀町土地開発公社</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益田地区広域市町村圏事務組合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島根県市町村総合事務組合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後期高齢者医療広域連合（普通）</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17</v>
      </c>
      <c r="BX41" s="373"/>
      <c r="BY41" s="372" t="str">
        <f>IF('各会計、関係団体の財政状況及び健全化判断比率'!B75="","",'各会計、関係団体の財政状況及び健全化判断比率'!B75)</f>
        <v>後期高齢者医療広域連合（後期高齢）</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9" t="s">
        <v>526</v>
      </c>
      <c r="D34" s="1189"/>
      <c r="E34" s="1190"/>
      <c r="F34" s="32">
        <v>0</v>
      </c>
      <c r="G34" s="33">
        <v>0.01</v>
      </c>
      <c r="H34" s="33">
        <v>0.01</v>
      </c>
      <c r="I34" s="33">
        <v>0.01</v>
      </c>
      <c r="J34" s="34" t="s">
        <v>527</v>
      </c>
      <c r="K34" s="22"/>
      <c r="L34" s="22"/>
      <c r="M34" s="22"/>
      <c r="N34" s="22"/>
      <c r="O34" s="22"/>
      <c r="P34" s="22"/>
    </row>
    <row r="35" spans="1:16" ht="39" customHeight="1">
      <c r="A35" s="22"/>
      <c r="B35" s="35"/>
      <c r="C35" s="1183" t="s">
        <v>528</v>
      </c>
      <c r="D35" s="1184"/>
      <c r="E35" s="1185"/>
      <c r="F35" s="36">
        <v>7.9</v>
      </c>
      <c r="G35" s="37">
        <v>5.7</v>
      </c>
      <c r="H35" s="37">
        <v>8.07</v>
      </c>
      <c r="I35" s="37">
        <v>6.06</v>
      </c>
      <c r="J35" s="38">
        <v>4.62</v>
      </c>
      <c r="K35" s="22"/>
      <c r="L35" s="22"/>
      <c r="M35" s="22"/>
      <c r="N35" s="22"/>
      <c r="O35" s="22"/>
      <c r="P35" s="22"/>
    </row>
    <row r="36" spans="1:16" ht="39" customHeight="1">
      <c r="A36" s="22"/>
      <c r="B36" s="35"/>
      <c r="C36" s="1183" t="s">
        <v>529</v>
      </c>
      <c r="D36" s="1184"/>
      <c r="E36" s="1185"/>
      <c r="F36" s="36">
        <v>0.02</v>
      </c>
      <c r="G36" s="37">
        <v>0.02</v>
      </c>
      <c r="H36" s="37">
        <v>0.02</v>
      </c>
      <c r="I36" s="37">
        <v>0.02</v>
      </c>
      <c r="J36" s="38">
        <v>0.1</v>
      </c>
      <c r="K36" s="22"/>
      <c r="L36" s="22"/>
      <c r="M36" s="22"/>
      <c r="N36" s="22"/>
      <c r="O36" s="22"/>
      <c r="P36" s="22"/>
    </row>
    <row r="37" spans="1:16" ht="39" customHeight="1">
      <c r="A37" s="22"/>
      <c r="B37" s="35"/>
      <c r="C37" s="1183" t="s">
        <v>530</v>
      </c>
      <c r="D37" s="1184"/>
      <c r="E37" s="1185"/>
      <c r="F37" s="36">
        <v>0.02</v>
      </c>
      <c r="G37" s="37">
        <v>0.02</v>
      </c>
      <c r="H37" s="37">
        <v>0.02</v>
      </c>
      <c r="I37" s="37">
        <v>0.02</v>
      </c>
      <c r="J37" s="38">
        <v>0.02</v>
      </c>
      <c r="K37" s="22"/>
      <c r="L37" s="22"/>
      <c r="M37" s="22"/>
      <c r="N37" s="22"/>
      <c r="O37" s="22"/>
      <c r="P37" s="22"/>
    </row>
    <row r="38" spans="1:16" ht="39" customHeight="1">
      <c r="A38" s="22"/>
      <c r="B38" s="35"/>
      <c r="C38" s="1183" t="s">
        <v>531</v>
      </c>
      <c r="D38" s="1184"/>
      <c r="E38" s="1185"/>
      <c r="F38" s="36">
        <v>0.01</v>
      </c>
      <c r="G38" s="37">
        <v>0.01</v>
      </c>
      <c r="H38" s="37">
        <v>0.03</v>
      </c>
      <c r="I38" s="37">
        <v>0.01</v>
      </c>
      <c r="J38" s="38">
        <v>0.02</v>
      </c>
      <c r="K38" s="22"/>
      <c r="L38" s="22"/>
      <c r="M38" s="22"/>
      <c r="N38" s="22"/>
      <c r="O38" s="22"/>
      <c r="P38" s="22"/>
    </row>
    <row r="39" spans="1:16" ht="39" customHeight="1">
      <c r="A39" s="22"/>
      <c r="B39" s="35"/>
      <c r="C39" s="1183" t="s">
        <v>532</v>
      </c>
      <c r="D39" s="1184"/>
      <c r="E39" s="1185"/>
      <c r="F39" s="36">
        <v>0.01</v>
      </c>
      <c r="G39" s="37">
        <v>0.05</v>
      </c>
      <c r="H39" s="37">
        <v>0.01</v>
      </c>
      <c r="I39" s="37">
        <v>0.01</v>
      </c>
      <c r="J39" s="38">
        <v>0.01</v>
      </c>
      <c r="K39" s="22"/>
      <c r="L39" s="22"/>
      <c r="M39" s="22"/>
      <c r="N39" s="22"/>
      <c r="O39" s="22"/>
      <c r="P39" s="22"/>
    </row>
    <row r="40" spans="1:16" ht="39" customHeight="1">
      <c r="A40" s="22"/>
      <c r="B40" s="35"/>
      <c r="C40" s="1183" t="s">
        <v>533</v>
      </c>
      <c r="D40" s="1184"/>
      <c r="E40" s="1185"/>
      <c r="F40" s="36">
        <v>0.01</v>
      </c>
      <c r="G40" s="37">
        <v>0.01</v>
      </c>
      <c r="H40" s="37">
        <v>0.01</v>
      </c>
      <c r="I40" s="37">
        <v>0.01</v>
      </c>
      <c r="J40" s="38">
        <v>0.01</v>
      </c>
      <c r="K40" s="22"/>
      <c r="L40" s="22"/>
      <c r="M40" s="22"/>
      <c r="N40" s="22"/>
      <c r="O40" s="22"/>
      <c r="P40" s="22"/>
    </row>
    <row r="41" spans="1:16" ht="39" customHeight="1">
      <c r="A41" s="22"/>
      <c r="B41" s="35"/>
      <c r="C41" s="1183" t="s">
        <v>534</v>
      </c>
      <c r="D41" s="1184"/>
      <c r="E41" s="1185"/>
      <c r="F41" s="36">
        <v>0</v>
      </c>
      <c r="G41" s="37">
        <v>0.99</v>
      </c>
      <c r="H41" s="37">
        <v>0.37</v>
      </c>
      <c r="I41" s="37">
        <v>0.32</v>
      </c>
      <c r="J41" s="38">
        <v>0</v>
      </c>
      <c r="K41" s="22"/>
      <c r="L41" s="22"/>
      <c r="M41" s="22"/>
      <c r="N41" s="22"/>
      <c r="O41" s="22"/>
      <c r="P41" s="22"/>
    </row>
    <row r="42" spans="1:16" ht="39" customHeight="1">
      <c r="A42" s="22"/>
      <c r="B42" s="39"/>
      <c r="C42" s="1183" t="s">
        <v>535</v>
      </c>
      <c r="D42" s="1184"/>
      <c r="E42" s="1185"/>
      <c r="F42" s="36" t="s">
        <v>481</v>
      </c>
      <c r="G42" s="37" t="s">
        <v>481</v>
      </c>
      <c r="H42" s="37" t="s">
        <v>481</v>
      </c>
      <c r="I42" s="37" t="s">
        <v>481</v>
      </c>
      <c r="J42" s="38" t="s">
        <v>481</v>
      </c>
      <c r="K42" s="22"/>
      <c r="L42" s="22"/>
      <c r="M42" s="22"/>
      <c r="N42" s="22"/>
      <c r="O42" s="22"/>
      <c r="P42" s="22"/>
    </row>
    <row r="43" spans="1:16" ht="39" customHeight="1" thickBot="1">
      <c r="A43" s="22"/>
      <c r="B43" s="40"/>
      <c r="C43" s="1186" t="s">
        <v>536</v>
      </c>
      <c r="D43" s="1187"/>
      <c r="E43" s="1188"/>
      <c r="F43" s="41" t="s">
        <v>481</v>
      </c>
      <c r="G43" s="42" t="s">
        <v>481</v>
      </c>
      <c r="H43" s="42" t="s">
        <v>481</v>
      </c>
      <c r="I43" s="42" t="s">
        <v>481</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9" t="s">
        <v>10</v>
      </c>
      <c r="C45" s="1200"/>
      <c r="D45" s="58"/>
      <c r="E45" s="1205" t="s">
        <v>11</v>
      </c>
      <c r="F45" s="1205"/>
      <c r="G45" s="1205"/>
      <c r="H45" s="1205"/>
      <c r="I45" s="1205"/>
      <c r="J45" s="1206"/>
      <c r="K45" s="59">
        <v>1182</v>
      </c>
      <c r="L45" s="60">
        <v>887</v>
      </c>
      <c r="M45" s="60">
        <v>883</v>
      </c>
      <c r="N45" s="60">
        <v>848</v>
      </c>
      <c r="O45" s="61">
        <v>738</v>
      </c>
      <c r="P45" s="48"/>
      <c r="Q45" s="48"/>
      <c r="R45" s="48"/>
      <c r="S45" s="48"/>
      <c r="T45" s="48"/>
      <c r="U45" s="48"/>
    </row>
    <row r="46" spans="1:21" ht="30.75" customHeight="1">
      <c r="A46" s="48"/>
      <c r="B46" s="1201"/>
      <c r="C46" s="1202"/>
      <c r="D46" s="62"/>
      <c r="E46" s="1193" t="s">
        <v>12</v>
      </c>
      <c r="F46" s="1193"/>
      <c r="G46" s="1193"/>
      <c r="H46" s="1193"/>
      <c r="I46" s="1193"/>
      <c r="J46" s="1194"/>
      <c r="K46" s="63" t="s">
        <v>481</v>
      </c>
      <c r="L46" s="64" t="s">
        <v>481</v>
      </c>
      <c r="M46" s="64" t="s">
        <v>481</v>
      </c>
      <c r="N46" s="64" t="s">
        <v>481</v>
      </c>
      <c r="O46" s="65" t="s">
        <v>481</v>
      </c>
      <c r="P46" s="48"/>
      <c r="Q46" s="48"/>
      <c r="R46" s="48"/>
      <c r="S46" s="48"/>
      <c r="T46" s="48"/>
      <c r="U46" s="48"/>
    </row>
    <row r="47" spans="1:21" ht="30.75" customHeight="1">
      <c r="A47" s="48"/>
      <c r="B47" s="1201"/>
      <c r="C47" s="1202"/>
      <c r="D47" s="62"/>
      <c r="E47" s="1193" t="s">
        <v>13</v>
      </c>
      <c r="F47" s="1193"/>
      <c r="G47" s="1193"/>
      <c r="H47" s="1193"/>
      <c r="I47" s="1193"/>
      <c r="J47" s="1194"/>
      <c r="K47" s="63" t="s">
        <v>481</v>
      </c>
      <c r="L47" s="64" t="s">
        <v>481</v>
      </c>
      <c r="M47" s="64" t="s">
        <v>481</v>
      </c>
      <c r="N47" s="64" t="s">
        <v>481</v>
      </c>
      <c r="O47" s="65" t="s">
        <v>481</v>
      </c>
      <c r="P47" s="48"/>
      <c r="Q47" s="48"/>
      <c r="R47" s="48"/>
      <c r="S47" s="48"/>
      <c r="T47" s="48"/>
      <c r="U47" s="48"/>
    </row>
    <row r="48" spans="1:21" ht="30.75" customHeight="1">
      <c r="A48" s="48"/>
      <c r="B48" s="1201"/>
      <c r="C48" s="1202"/>
      <c r="D48" s="62"/>
      <c r="E48" s="1193" t="s">
        <v>14</v>
      </c>
      <c r="F48" s="1193"/>
      <c r="G48" s="1193"/>
      <c r="H48" s="1193"/>
      <c r="I48" s="1193"/>
      <c r="J48" s="1194"/>
      <c r="K48" s="63">
        <v>167</v>
      </c>
      <c r="L48" s="64">
        <v>182</v>
      </c>
      <c r="M48" s="64">
        <v>189</v>
      </c>
      <c r="N48" s="64">
        <v>185</v>
      </c>
      <c r="O48" s="65">
        <v>168</v>
      </c>
      <c r="P48" s="48"/>
      <c r="Q48" s="48"/>
      <c r="R48" s="48"/>
      <c r="S48" s="48"/>
      <c r="T48" s="48"/>
      <c r="U48" s="48"/>
    </row>
    <row r="49" spans="1:21" ht="30.75" customHeight="1">
      <c r="A49" s="48"/>
      <c r="B49" s="1201"/>
      <c r="C49" s="1202"/>
      <c r="D49" s="62"/>
      <c r="E49" s="1193" t="s">
        <v>15</v>
      </c>
      <c r="F49" s="1193"/>
      <c r="G49" s="1193"/>
      <c r="H49" s="1193"/>
      <c r="I49" s="1193"/>
      <c r="J49" s="1194"/>
      <c r="K49" s="63">
        <v>80</v>
      </c>
      <c r="L49" s="64">
        <v>77</v>
      </c>
      <c r="M49" s="64">
        <v>78</v>
      </c>
      <c r="N49" s="64">
        <v>61</v>
      </c>
      <c r="O49" s="65">
        <v>63</v>
      </c>
      <c r="P49" s="48"/>
      <c r="Q49" s="48"/>
      <c r="R49" s="48"/>
      <c r="S49" s="48"/>
      <c r="T49" s="48"/>
      <c r="U49" s="48"/>
    </row>
    <row r="50" spans="1:21" ht="30.75" customHeight="1">
      <c r="A50" s="48"/>
      <c r="B50" s="1201"/>
      <c r="C50" s="1202"/>
      <c r="D50" s="62"/>
      <c r="E50" s="1193" t="s">
        <v>16</v>
      </c>
      <c r="F50" s="1193"/>
      <c r="G50" s="1193"/>
      <c r="H50" s="1193"/>
      <c r="I50" s="1193"/>
      <c r="J50" s="1194"/>
      <c r="K50" s="63">
        <v>2</v>
      </c>
      <c r="L50" s="64">
        <v>1</v>
      </c>
      <c r="M50" s="64">
        <v>1</v>
      </c>
      <c r="N50" s="64">
        <v>1</v>
      </c>
      <c r="O50" s="65">
        <v>1</v>
      </c>
      <c r="P50" s="48"/>
      <c r="Q50" s="48"/>
      <c r="R50" s="48"/>
      <c r="S50" s="48"/>
      <c r="T50" s="48"/>
      <c r="U50" s="48"/>
    </row>
    <row r="51" spans="1:21" ht="30.75" customHeight="1">
      <c r="A51" s="48"/>
      <c r="B51" s="1203"/>
      <c r="C51" s="1204"/>
      <c r="D51" s="66"/>
      <c r="E51" s="1193" t="s">
        <v>17</v>
      </c>
      <c r="F51" s="1193"/>
      <c r="G51" s="1193"/>
      <c r="H51" s="1193"/>
      <c r="I51" s="1193"/>
      <c r="J51" s="1194"/>
      <c r="K51" s="63" t="s">
        <v>481</v>
      </c>
      <c r="L51" s="64" t="s">
        <v>481</v>
      </c>
      <c r="M51" s="64" t="s">
        <v>481</v>
      </c>
      <c r="N51" s="64">
        <v>0</v>
      </c>
      <c r="O51" s="65">
        <v>0</v>
      </c>
      <c r="P51" s="48"/>
      <c r="Q51" s="48"/>
      <c r="R51" s="48"/>
      <c r="S51" s="48"/>
      <c r="T51" s="48"/>
      <c r="U51" s="48"/>
    </row>
    <row r="52" spans="1:21" ht="30.75" customHeight="1">
      <c r="A52" s="48"/>
      <c r="B52" s="1191" t="s">
        <v>18</v>
      </c>
      <c r="C52" s="1192"/>
      <c r="D52" s="66"/>
      <c r="E52" s="1193" t="s">
        <v>19</v>
      </c>
      <c r="F52" s="1193"/>
      <c r="G52" s="1193"/>
      <c r="H52" s="1193"/>
      <c r="I52" s="1193"/>
      <c r="J52" s="1194"/>
      <c r="K52" s="63">
        <v>1078</v>
      </c>
      <c r="L52" s="64">
        <v>890</v>
      </c>
      <c r="M52" s="64">
        <v>906</v>
      </c>
      <c r="N52" s="64">
        <v>910</v>
      </c>
      <c r="O52" s="65">
        <v>809</v>
      </c>
      <c r="P52" s="48"/>
      <c r="Q52" s="48"/>
      <c r="R52" s="48"/>
      <c r="S52" s="48"/>
      <c r="T52" s="48"/>
      <c r="U52" s="48"/>
    </row>
    <row r="53" spans="1:21" ht="30.75" customHeight="1" thickBot="1">
      <c r="A53" s="48"/>
      <c r="B53" s="1195" t="s">
        <v>20</v>
      </c>
      <c r="C53" s="1196"/>
      <c r="D53" s="67"/>
      <c r="E53" s="1197" t="s">
        <v>21</v>
      </c>
      <c r="F53" s="1197"/>
      <c r="G53" s="1197"/>
      <c r="H53" s="1197"/>
      <c r="I53" s="1197"/>
      <c r="J53" s="1198"/>
      <c r="K53" s="68">
        <v>353</v>
      </c>
      <c r="L53" s="69">
        <v>257</v>
      </c>
      <c r="M53" s="69">
        <v>245</v>
      </c>
      <c r="N53" s="69">
        <v>185</v>
      </c>
      <c r="O53" s="70">
        <v>161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219" t="s">
        <v>23</v>
      </c>
      <c r="C41" s="1220"/>
      <c r="D41" s="81"/>
      <c r="E41" s="1221" t="s">
        <v>24</v>
      </c>
      <c r="F41" s="1221"/>
      <c r="G41" s="1221"/>
      <c r="H41" s="1222"/>
      <c r="I41" s="82">
        <v>7264</v>
      </c>
      <c r="J41" s="83">
        <v>7269</v>
      </c>
      <c r="K41" s="83">
        <v>6774</v>
      </c>
      <c r="L41" s="83">
        <v>6605</v>
      </c>
      <c r="M41" s="84">
        <v>7165</v>
      </c>
    </row>
    <row r="42" spans="2:13" ht="27.75" customHeight="1">
      <c r="B42" s="1209"/>
      <c r="C42" s="1210"/>
      <c r="D42" s="85"/>
      <c r="E42" s="1213" t="s">
        <v>25</v>
      </c>
      <c r="F42" s="1213"/>
      <c r="G42" s="1213"/>
      <c r="H42" s="1214"/>
      <c r="I42" s="86">
        <v>9</v>
      </c>
      <c r="J42" s="87">
        <v>5</v>
      </c>
      <c r="K42" s="87">
        <v>5</v>
      </c>
      <c r="L42" s="87">
        <v>4</v>
      </c>
      <c r="M42" s="88">
        <v>4</v>
      </c>
    </row>
    <row r="43" spans="2:13" ht="27.75" customHeight="1">
      <c r="B43" s="1209"/>
      <c r="C43" s="1210"/>
      <c r="D43" s="85"/>
      <c r="E43" s="1213" t="s">
        <v>26</v>
      </c>
      <c r="F43" s="1213"/>
      <c r="G43" s="1213"/>
      <c r="H43" s="1214"/>
      <c r="I43" s="86">
        <v>3196</v>
      </c>
      <c r="J43" s="87">
        <v>3186</v>
      </c>
      <c r="K43" s="87">
        <v>3260</v>
      </c>
      <c r="L43" s="87">
        <v>3509</v>
      </c>
      <c r="M43" s="88">
        <v>3493</v>
      </c>
    </row>
    <row r="44" spans="2:13" ht="27.75" customHeight="1">
      <c r="B44" s="1209"/>
      <c r="C44" s="1210"/>
      <c r="D44" s="85"/>
      <c r="E44" s="1213" t="s">
        <v>27</v>
      </c>
      <c r="F44" s="1213"/>
      <c r="G44" s="1213"/>
      <c r="H44" s="1214"/>
      <c r="I44" s="86">
        <v>424</v>
      </c>
      <c r="J44" s="87">
        <v>352</v>
      </c>
      <c r="K44" s="87">
        <v>280</v>
      </c>
      <c r="L44" s="87">
        <v>222</v>
      </c>
      <c r="M44" s="88">
        <v>167</v>
      </c>
    </row>
    <row r="45" spans="2:13" ht="27.75" customHeight="1">
      <c r="B45" s="1209"/>
      <c r="C45" s="1210"/>
      <c r="D45" s="85"/>
      <c r="E45" s="1213" t="s">
        <v>28</v>
      </c>
      <c r="F45" s="1213"/>
      <c r="G45" s="1213"/>
      <c r="H45" s="1214"/>
      <c r="I45" s="86">
        <v>1232</v>
      </c>
      <c r="J45" s="87">
        <v>1238</v>
      </c>
      <c r="K45" s="87">
        <v>1231</v>
      </c>
      <c r="L45" s="87">
        <v>1155</v>
      </c>
      <c r="M45" s="88">
        <v>1118</v>
      </c>
    </row>
    <row r="46" spans="2:13" ht="27.75" customHeight="1">
      <c r="B46" s="1209"/>
      <c r="C46" s="1210"/>
      <c r="D46" s="85"/>
      <c r="E46" s="1213" t="s">
        <v>29</v>
      </c>
      <c r="F46" s="1213"/>
      <c r="G46" s="1213"/>
      <c r="H46" s="1214"/>
      <c r="I46" s="86" t="s">
        <v>481</v>
      </c>
      <c r="J46" s="87" t="s">
        <v>481</v>
      </c>
      <c r="K46" s="87" t="s">
        <v>481</v>
      </c>
      <c r="L46" s="87" t="s">
        <v>481</v>
      </c>
      <c r="M46" s="88" t="s">
        <v>481</v>
      </c>
    </row>
    <row r="47" spans="2:13" ht="27.75" customHeight="1">
      <c r="B47" s="1209"/>
      <c r="C47" s="1210"/>
      <c r="D47" s="85"/>
      <c r="E47" s="1213" t="s">
        <v>30</v>
      </c>
      <c r="F47" s="1213"/>
      <c r="G47" s="1213"/>
      <c r="H47" s="1214"/>
      <c r="I47" s="86" t="s">
        <v>481</v>
      </c>
      <c r="J47" s="87" t="s">
        <v>481</v>
      </c>
      <c r="K47" s="87" t="s">
        <v>481</v>
      </c>
      <c r="L47" s="87" t="s">
        <v>481</v>
      </c>
      <c r="M47" s="88" t="s">
        <v>481</v>
      </c>
    </row>
    <row r="48" spans="2:13" ht="27.75" customHeight="1">
      <c r="B48" s="1211"/>
      <c r="C48" s="1212"/>
      <c r="D48" s="85"/>
      <c r="E48" s="1213" t="s">
        <v>31</v>
      </c>
      <c r="F48" s="1213"/>
      <c r="G48" s="1213"/>
      <c r="H48" s="1214"/>
      <c r="I48" s="86" t="s">
        <v>481</v>
      </c>
      <c r="J48" s="87" t="s">
        <v>481</v>
      </c>
      <c r="K48" s="87" t="s">
        <v>481</v>
      </c>
      <c r="L48" s="87" t="s">
        <v>481</v>
      </c>
      <c r="M48" s="88" t="s">
        <v>481</v>
      </c>
    </row>
    <row r="49" spans="2:13" ht="27.75" customHeight="1">
      <c r="B49" s="1207" t="s">
        <v>32</v>
      </c>
      <c r="C49" s="1208"/>
      <c r="D49" s="89"/>
      <c r="E49" s="1213" t="s">
        <v>33</v>
      </c>
      <c r="F49" s="1213"/>
      <c r="G49" s="1213"/>
      <c r="H49" s="1214"/>
      <c r="I49" s="86">
        <v>2332</v>
      </c>
      <c r="J49" s="87">
        <v>2761</v>
      </c>
      <c r="K49" s="87">
        <v>2952</v>
      </c>
      <c r="L49" s="87">
        <v>2664</v>
      </c>
      <c r="M49" s="88">
        <v>2637</v>
      </c>
    </row>
    <row r="50" spans="2:13" ht="27.75" customHeight="1">
      <c r="B50" s="1209"/>
      <c r="C50" s="1210"/>
      <c r="D50" s="85"/>
      <c r="E50" s="1213" t="s">
        <v>34</v>
      </c>
      <c r="F50" s="1213"/>
      <c r="G50" s="1213"/>
      <c r="H50" s="1214"/>
      <c r="I50" s="86">
        <v>559</v>
      </c>
      <c r="J50" s="87">
        <v>550</v>
      </c>
      <c r="K50" s="87">
        <v>483</v>
      </c>
      <c r="L50" s="87">
        <v>502</v>
      </c>
      <c r="M50" s="88">
        <v>505</v>
      </c>
    </row>
    <row r="51" spans="2:13" ht="27.75" customHeight="1">
      <c r="B51" s="1211"/>
      <c r="C51" s="1212"/>
      <c r="D51" s="85"/>
      <c r="E51" s="1213" t="s">
        <v>35</v>
      </c>
      <c r="F51" s="1213"/>
      <c r="G51" s="1213"/>
      <c r="H51" s="1214"/>
      <c r="I51" s="86">
        <v>7511</v>
      </c>
      <c r="J51" s="87">
        <v>7747</v>
      </c>
      <c r="K51" s="87">
        <v>7429</v>
      </c>
      <c r="L51" s="87">
        <v>7514</v>
      </c>
      <c r="M51" s="88">
        <v>7950</v>
      </c>
    </row>
    <row r="52" spans="2:13" ht="27.75" customHeight="1" thickBot="1">
      <c r="B52" s="1215" t="s">
        <v>36</v>
      </c>
      <c r="C52" s="1216"/>
      <c r="D52" s="90"/>
      <c r="E52" s="1217" t="s">
        <v>37</v>
      </c>
      <c r="F52" s="1217"/>
      <c r="G52" s="1217"/>
      <c r="H52" s="1218"/>
      <c r="I52" s="91">
        <v>1722</v>
      </c>
      <c r="J52" s="92">
        <v>992</v>
      </c>
      <c r="K52" s="92">
        <v>686</v>
      </c>
      <c r="L52" s="92">
        <v>816</v>
      </c>
      <c r="M52" s="93">
        <v>854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551</v>
      </c>
      <c r="C41" s="246"/>
      <c r="D41" s="246"/>
      <c r="E41" s="246"/>
      <c r="F41" s="246"/>
      <c r="G41" s="246"/>
      <c r="H41" s="246"/>
      <c r="I41" s="246"/>
      <c r="J41" s="246"/>
      <c r="K41" s="246"/>
      <c r="L41" s="246"/>
      <c r="M41" s="246"/>
      <c r="N41" s="246"/>
      <c r="O41" s="246"/>
      <c r="P41" s="247"/>
    </row>
    <row r="42" spans="2:17">
      <c r="B42" s="248"/>
      <c r="C42" s="244"/>
      <c r="D42" s="244"/>
      <c r="E42" s="244"/>
      <c r="F42" s="244"/>
      <c r="G42" s="351" t="s">
        <v>552</v>
      </c>
      <c r="I42" s="352"/>
      <c r="J42" s="352"/>
      <c r="K42" s="352"/>
      <c r="L42" s="244"/>
      <c r="M42" s="244"/>
      <c r="N42" s="244"/>
      <c r="O42" s="244"/>
    </row>
    <row r="43" spans="2:17">
      <c r="B43" s="248"/>
      <c r="C43" s="244"/>
      <c r="D43" s="244"/>
      <c r="E43" s="244"/>
      <c r="F43" s="244"/>
      <c r="G43" s="1259"/>
      <c r="H43" s="1236"/>
      <c r="I43" s="1236"/>
      <c r="J43" s="1236"/>
      <c r="K43" s="1236"/>
      <c r="L43" s="1236"/>
      <c r="M43" s="1236"/>
      <c r="N43" s="1236"/>
      <c r="O43" s="1237"/>
    </row>
    <row r="44" spans="2:17">
      <c r="B44" s="248"/>
      <c r="C44" s="244"/>
      <c r="D44" s="244"/>
      <c r="E44" s="244"/>
      <c r="F44" s="244"/>
      <c r="G44" s="1238"/>
      <c r="H44" s="1239"/>
      <c r="I44" s="1239"/>
      <c r="J44" s="1239"/>
      <c r="K44" s="1239"/>
      <c r="L44" s="1239"/>
      <c r="M44" s="1239"/>
      <c r="N44" s="1239"/>
      <c r="O44" s="1240"/>
    </row>
    <row r="45" spans="2:17">
      <c r="B45" s="248"/>
      <c r="C45" s="244"/>
      <c r="D45" s="244"/>
      <c r="E45" s="244"/>
      <c r="F45" s="244"/>
      <c r="G45" s="1238"/>
      <c r="H45" s="1239"/>
      <c r="I45" s="1239"/>
      <c r="J45" s="1239"/>
      <c r="K45" s="1239"/>
      <c r="L45" s="1239"/>
      <c r="M45" s="1239"/>
      <c r="N45" s="1239"/>
      <c r="O45" s="1240"/>
    </row>
    <row r="46" spans="2:17">
      <c r="B46" s="248"/>
      <c r="C46" s="244"/>
      <c r="D46" s="244"/>
      <c r="E46" s="244"/>
      <c r="F46" s="244"/>
      <c r="G46" s="1238"/>
      <c r="H46" s="1239"/>
      <c r="I46" s="1239"/>
      <c r="J46" s="1239"/>
      <c r="K46" s="1239"/>
      <c r="L46" s="1239"/>
      <c r="M46" s="1239"/>
      <c r="N46" s="1239"/>
      <c r="O46" s="1240"/>
    </row>
    <row r="47" spans="2:17">
      <c r="B47" s="248"/>
      <c r="C47" s="244"/>
      <c r="D47" s="244"/>
      <c r="E47" s="244"/>
      <c r="F47" s="244"/>
      <c r="G47" s="1241"/>
      <c r="H47" s="1242"/>
      <c r="I47" s="1242"/>
      <c r="J47" s="1242"/>
      <c r="K47" s="1242"/>
      <c r="L47" s="1242"/>
      <c r="M47" s="1242"/>
      <c r="N47" s="1242"/>
      <c r="O47" s="1243"/>
    </row>
    <row r="48" spans="2:17">
      <c r="B48" s="248"/>
      <c r="C48" s="244"/>
      <c r="D48" s="244"/>
      <c r="E48" s="244"/>
      <c r="F48" s="244"/>
      <c r="G48" s="244"/>
      <c r="H48" s="353"/>
      <c r="I48" s="353"/>
      <c r="J48" s="353"/>
    </row>
    <row r="49" spans="1:17">
      <c r="B49" s="248"/>
      <c r="C49" s="244"/>
      <c r="D49" s="244"/>
      <c r="E49" s="244"/>
      <c r="F49" s="244"/>
      <c r="G49" s="243" t="s">
        <v>553</v>
      </c>
    </row>
    <row r="50" spans="1:17">
      <c r="B50" s="248"/>
      <c r="C50" s="244"/>
      <c r="D50" s="244"/>
      <c r="E50" s="244"/>
      <c r="F50" s="244"/>
      <c r="G50" s="1244"/>
      <c r="H50" s="1245"/>
      <c r="I50" s="1245"/>
      <c r="J50" s="1246"/>
      <c r="K50" s="354" t="s">
        <v>521</v>
      </c>
      <c r="L50" s="354" t="s">
        <v>522</v>
      </c>
      <c r="M50" s="354" t="s">
        <v>523</v>
      </c>
      <c r="N50" s="354" t="s">
        <v>524</v>
      </c>
      <c r="O50" s="354" t="s">
        <v>525</v>
      </c>
    </row>
    <row r="51" spans="1:17">
      <c r="B51" s="248"/>
      <c r="C51" s="244"/>
      <c r="D51" s="244"/>
      <c r="E51" s="244"/>
      <c r="F51" s="244"/>
      <c r="G51" s="1247" t="s">
        <v>554</v>
      </c>
      <c r="H51" s="1248"/>
      <c r="I51" s="1253" t="s">
        <v>555</v>
      </c>
      <c r="J51" s="1253"/>
      <c r="K51" s="1257"/>
      <c r="L51" s="1257"/>
      <c r="M51" s="1257"/>
      <c r="N51" s="1257"/>
      <c r="O51" s="1257"/>
    </row>
    <row r="52" spans="1:17">
      <c r="B52" s="248"/>
      <c r="C52" s="244"/>
      <c r="D52" s="244"/>
      <c r="E52" s="244"/>
      <c r="F52" s="244"/>
      <c r="G52" s="1249"/>
      <c r="H52" s="1250"/>
      <c r="I52" s="1254"/>
      <c r="J52" s="1254"/>
      <c r="K52" s="1223"/>
      <c r="L52" s="1223"/>
      <c r="M52" s="1223"/>
      <c r="N52" s="1223"/>
      <c r="O52" s="1223"/>
    </row>
    <row r="53" spans="1:17">
      <c r="A53" s="355"/>
      <c r="B53" s="248"/>
      <c r="C53" s="244"/>
      <c r="D53" s="244"/>
      <c r="E53" s="244"/>
      <c r="F53" s="244"/>
      <c r="G53" s="1249"/>
      <c r="H53" s="1250"/>
      <c r="I53" s="1233" t="s">
        <v>556</v>
      </c>
      <c r="J53" s="1233"/>
      <c r="K53" s="1258"/>
      <c r="L53" s="1258"/>
      <c r="M53" s="1258"/>
      <c r="N53" s="1258"/>
      <c r="O53" s="1258"/>
    </row>
    <row r="54" spans="1:17">
      <c r="A54" s="355"/>
      <c r="B54" s="248"/>
      <c r="C54" s="244"/>
      <c r="D54" s="244"/>
      <c r="E54" s="244"/>
      <c r="F54" s="244"/>
      <c r="G54" s="1251"/>
      <c r="H54" s="1252"/>
      <c r="I54" s="1233"/>
      <c r="J54" s="1233"/>
      <c r="K54" s="1256"/>
      <c r="L54" s="1256"/>
      <c r="M54" s="1256"/>
      <c r="N54" s="1256"/>
      <c r="O54" s="1256"/>
    </row>
    <row r="55" spans="1:17">
      <c r="A55" s="355"/>
      <c r="B55" s="248"/>
      <c r="C55" s="244"/>
      <c r="D55" s="244"/>
      <c r="E55" s="244"/>
      <c r="F55" s="244"/>
      <c r="G55" s="1227" t="s">
        <v>557</v>
      </c>
      <c r="H55" s="1228"/>
      <c r="I55" s="1233" t="s">
        <v>555</v>
      </c>
      <c r="J55" s="1233"/>
      <c r="K55" s="1257"/>
      <c r="L55" s="1257"/>
      <c r="M55" s="1257"/>
      <c r="N55" s="1257"/>
      <c r="O55" s="1257"/>
    </row>
    <row r="56" spans="1:17">
      <c r="A56" s="355"/>
      <c r="B56" s="248"/>
      <c r="C56" s="244"/>
      <c r="D56" s="244"/>
      <c r="E56" s="244"/>
      <c r="F56" s="244"/>
      <c r="G56" s="1229"/>
      <c r="H56" s="1230"/>
      <c r="I56" s="1233"/>
      <c r="J56" s="1233"/>
      <c r="K56" s="1223"/>
      <c r="L56" s="1223"/>
      <c r="M56" s="1223"/>
      <c r="N56" s="1223"/>
      <c r="O56" s="1223"/>
    </row>
    <row r="57" spans="1:17" s="355" customFormat="1">
      <c r="B57" s="356"/>
      <c r="C57" s="352"/>
      <c r="D57" s="352"/>
      <c r="E57" s="352"/>
      <c r="F57" s="352"/>
      <c r="G57" s="1229"/>
      <c r="H57" s="1230"/>
      <c r="I57" s="1225" t="s">
        <v>556</v>
      </c>
      <c r="J57" s="1225"/>
      <c r="K57" s="1258"/>
      <c r="L57" s="1258"/>
      <c r="M57" s="1258"/>
      <c r="N57" s="1258"/>
      <c r="O57" s="1258"/>
      <c r="P57" s="357"/>
      <c r="Q57" s="356"/>
    </row>
    <row r="58" spans="1:17" s="355" customFormat="1">
      <c r="A58" s="243"/>
      <c r="B58" s="356"/>
      <c r="C58" s="352"/>
      <c r="D58" s="352"/>
      <c r="E58" s="352"/>
      <c r="F58" s="352"/>
      <c r="G58" s="1231"/>
      <c r="H58" s="1232"/>
      <c r="I58" s="1225"/>
      <c r="J58" s="1225"/>
      <c r="K58" s="1256"/>
      <c r="L58" s="1256"/>
      <c r="M58" s="1256"/>
      <c r="N58" s="1256"/>
      <c r="O58" s="1256"/>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558</v>
      </c>
      <c r="C63" s="244"/>
      <c r="D63" s="244"/>
      <c r="E63" s="244"/>
      <c r="F63" s="244"/>
      <c r="G63" s="244"/>
      <c r="H63" s="244"/>
      <c r="I63" s="244"/>
      <c r="J63" s="244"/>
      <c r="K63" s="244"/>
      <c r="L63" s="244"/>
      <c r="M63" s="244"/>
      <c r="N63" s="244"/>
      <c r="O63" s="244"/>
    </row>
    <row r="64" spans="1:17">
      <c r="B64" s="248"/>
      <c r="C64" s="244"/>
      <c r="D64" s="244"/>
      <c r="E64" s="244"/>
      <c r="F64" s="244"/>
      <c r="G64" s="351" t="s">
        <v>552</v>
      </c>
      <c r="I64" s="352"/>
      <c r="J64" s="352"/>
      <c r="K64" s="352"/>
      <c r="L64" s="244"/>
      <c r="M64" s="244"/>
      <c r="N64" s="244"/>
      <c r="O64" s="244"/>
    </row>
    <row r="65" spans="2:30">
      <c r="B65" s="248"/>
      <c r="C65" s="244"/>
      <c r="D65" s="244"/>
      <c r="E65" s="244"/>
      <c r="F65" s="244"/>
      <c r="G65" s="1235" t="s">
        <v>561</v>
      </c>
      <c r="H65" s="1236"/>
      <c r="I65" s="1236"/>
      <c r="J65" s="1236"/>
      <c r="K65" s="1236"/>
      <c r="L65" s="1236"/>
      <c r="M65" s="1236"/>
      <c r="N65" s="1236"/>
      <c r="O65" s="1237"/>
    </row>
    <row r="66" spans="2:30">
      <c r="B66" s="248"/>
      <c r="C66" s="244"/>
      <c r="D66" s="244"/>
      <c r="E66" s="244"/>
      <c r="F66" s="244"/>
      <c r="G66" s="1238"/>
      <c r="H66" s="1239"/>
      <c r="I66" s="1239"/>
      <c r="J66" s="1239"/>
      <c r="K66" s="1239"/>
      <c r="L66" s="1239"/>
      <c r="M66" s="1239"/>
      <c r="N66" s="1239"/>
      <c r="O66" s="1240"/>
    </row>
    <row r="67" spans="2:30">
      <c r="B67" s="248"/>
      <c r="C67" s="244"/>
      <c r="D67" s="244"/>
      <c r="E67" s="244"/>
      <c r="F67" s="244"/>
      <c r="G67" s="1238"/>
      <c r="H67" s="1239"/>
      <c r="I67" s="1239"/>
      <c r="J67" s="1239"/>
      <c r="K67" s="1239"/>
      <c r="L67" s="1239"/>
      <c r="M67" s="1239"/>
      <c r="N67" s="1239"/>
      <c r="O67" s="1240"/>
    </row>
    <row r="68" spans="2:30">
      <c r="B68" s="248"/>
      <c r="C68" s="244"/>
      <c r="D68" s="244"/>
      <c r="E68" s="244"/>
      <c r="F68" s="244"/>
      <c r="G68" s="1238"/>
      <c r="H68" s="1239"/>
      <c r="I68" s="1239"/>
      <c r="J68" s="1239"/>
      <c r="K68" s="1239"/>
      <c r="L68" s="1239"/>
      <c r="M68" s="1239"/>
      <c r="N68" s="1239"/>
      <c r="O68" s="1240"/>
    </row>
    <row r="69" spans="2:30">
      <c r="B69" s="248"/>
      <c r="C69" s="244"/>
      <c r="D69" s="244"/>
      <c r="E69" s="244"/>
      <c r="F69" s="244"/>
      <c r="G69" s="1241"/>
      <c r="H69" s="1242"/>
      <c r="I69" s="1242"/>
      <c r="J69" s="1242"/>
      <c r="K69" s="1242"/>
      <c r="L69" s="1242"/>
      <c r="M69" s="1242"/>
      <c r="N69" s="1242"/>
      <c r="O69" s="124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559</v>
      </c>
      <c r="I71" s="368"/>
      <c r="J71" s="364"/>
      <c r="K71" s="364"/>
      <c r="L71" s="365"/>
      <c r="M71" s="364"/>
      <c r="N71" s="365"/>
      <c r="O71" s="366"/>
    </row>
    <row r="72" spans="2:30">
      <c r="B72" s="248"/>
      <c r="C72" s="244"/>
      <c r="D72" s="244"/>
      <c r="E72" s="244"/>
      <c r="F72" s="244"/>
      <c r="G72" s="1244"/>
      <c r="H72" s="1245"/>
      <c r="I72" s="1245"/>
      <c r="J72" s="1246"/>
      <c r="K72" s="354" t="s">
        <v>521</v>
      </c>
      <c r="L72" s="354" t="s">
        <v>522</v>
      </c>
      <c r="M72" s="354" t="s">
        <v>523</v>
      </c>
      <c r="N72" s="354" t="s">
        <v>524</v>
      </c>
      <c r="O72" s="354" t="s">
        <v>525</v>
      </c>
    </row>
    <row r="73" spans="2:30">
      <c r="B73" s="248"/>
      <c r="C73" s="244"/>
      <c r="D73" s="244"/>
      <c r="E73" s="244"/>
      <c r="F73" s="244"/>
      <c r="G73" s="1247" t="s">
        <v>554</v>
      </c>
      <c r="H73" s="1248"/>
      <c r="I73" s="1253" t="s">
        <v>555</v>
      </c>
      <c r="J73" s="1253"/>
      <c r="K73" s="1234">
        <v>54.9</v>
      </c>
      <c r="L73" s="1234">
        <v>30.1</v>
      </c>
      <c r="M73" s="1223">
        <v>21.1</v>
      </c>
      <c r="N73" s="1223">
        <v>26.2</v>
      </c>
      <c r="O73" s="1223">
        <v>26.9</v>
      </c>
      <c r="S73" s="243">
        <v>9.9</v>
      </c>
    </row>
    <row r="74" spans="2:30">
      <c r="B74" s="248"/>
      <c r="C74" s="244"/>
      <c r="D74" s="244"/>
      <c r="E74" s="244"/>
      <c r="F74" s="244"/>
      <c r="G74" s="1249"/>
      <c r="H74" s="1250"/>
      <c r="I74" s="1254"/>
      <c r="J74" s="1254"/>
      <c r="K74" s="1234"/>
      <c r="L74" s="1234"/>
      <c r="M74" s="1223"/>
      <c r="N74" s="1223"/>
      <c r="O74" s="1223"/>
    </row>
    <row r="75" spans="2:30">
      <c r="B75" s="248"/>
      <c r="C75" s="244"/>
      <c r="D75" s="244"/>
      <c r="E75" s="244"/>
      <c r="F75" s="244"/>
      <c r="G75" s="1249"/>
      <c r="H75" s="1250"/>
      <c r="I75" s="1233" t="s">
        <v>560</v>
      </c>
      <c r="J75" s="1233"/>
      <c r="K75" s="1255">
        <v>13.7</v>
      </c>
      <c r="L75" s="1255">
        <v>10.9</v>
      </c>
      <c r="M75" s="1255">
        <v>8.8000000000000007</v>
      </c>
      <c r="N75" s="1255">
        <v>7</v>
      </c>
      <c r="O75" s="1255">
        <v>6.1</v>
      </c>
      <c r="U75" s="243">
        <v>81.2</v>
      </c>
      <c r="W75" s="243">
        <v>87.2</v>
      </c>
      <c r="Y75" s="243">
        <v>99.8</v>
      </c>
      <c r="AA75" s="243">
        <v>109.5</v>
      </c>
      <c r="AC75" s="243">
        <v>115.2</v>
      </c>
    </row>
    <row r="76" spans="2:30">
      <c r="B76" s="248"/>
      <c r="C76" s="244"/>
      <c r="D76" s="244"/>
      <c r="E76" s="244"/>
      <c r="F76" s="244"/>
      <c r="G76" s="1251"/>
      <c r="H76" s="1252"/>
      <c r="I76" s="1233"/>
      <c r="J76" s="1233"/>
      <c r="K76" s="1256"/>
      <c r="L76" s="1256"/>
      <c r="M76" s="1256"/>
      <c r="N76" s="1256"/>
      <c r="O76" s="1256"/>
    </row>
    <row r="77" spans="2:30">
      <c r="B77" s="248"/>
      <c r="C77" s="244"/>
      <c r="D77" s="244"/>
      <c r="E77" s="244"/>
      <c r="F77" s="244"/>
      <c r="G77" s="1227" t="s">
        <v>557</v>
      </c>
      <c r="H77" s="1228"/>
      <c r="I77" s="1233" t="s">
        <v>555</v>
      </c>
      <c r="J77" s="1233"/>
      <c r="K77" s="1234">
        <v>20.3</v>
      </c>
      <c r="L77" s="1234">
        <v>5.7</v>
      </c>
      <c r="M77" s="1223">
        <v>0</v>
      </c>
      <c r="N77" s="1223">
        <v>0</v>
      </c>
      <c r="O77" s="1223">
        <v>0</v>
      </c>
      <c r="R77" s="243">
        <v>12.3</v>
      </c>
      <c r="T77" s="243">
        <v>11.1</v>
      </c>
    </row>
    <row r="78" spans="2:30">
      <c r="B78" s="248"/>
      <c r="C78" s="244"/>
      <c r="D78" s="244"/>
      <c r="E78" s="244"/>
      <c r="F78" s="244"/>
      <c r="G78" s="1229"/>
      <c r="H78" s="1230"/>
      <c r="I78" s="1233"/>
      <c r="J78" s="1233"/>
      <c r="K78" s="1234"/>
      <c r="L78" s="1234"/>
      <c r="M78" s="1223"/>
      <c r="N78" s="1223"/>
      <c r="O78" s="1223"/>
    </row>
    <row r="79" spans="2:30">
      <c r="B79" s="248"/>
      <c r="C79" s="244"/>
      <c r="D79" s="244"/>
      <c r="E79" s="244"/>
      <c r="F79" s="244"/>
      <c r="G79" s="1229"/>
      <c r="H79" s="1230"/>
      <c r="I79" s="1224" t="s">
        <v>560</v>
      </c>
      <c r="J79" s="1225"/>
      <c r="K79" s="1226">
        <v>12.2</v>
      </c>
      <c r="L79" s="1226">
        <v>10.8</v>
      </c>
      <c r="M79" s="1226">
        <v>9.8000000000000007</v>
      </c>
      <c r="N79" s="1226">
        <v>9.1</v>
      </c>
      <c r="O79" s="1226">
        <v>8.6</v>
      </c>
      <c r="V79" s="243">
        <v>53.5</v>
      </c>
      <c r="X79" s="243">
        <v>48.2</v>
      </c>
      <c r="Z79" s="243">
        <v>34.200000000000003</v>
      </c>
      <c r="AB79" s="243">
        <v>30.3</v>
      </c>
      <c r="AD79" s="243">
        <v>28.9</v>
      </c>
    </row>
    <row r="80" spans="2:30">
      <c r="B80" s="248"/>
      <c r="C80" s="244"/>
      <c r="D80" s="244"/>
      <c r="E80" s="244"/>
      <c r="F80" s="244"/>
      <c r="G80" s="1231"/>
      <c r="H80" s="1232"/>
      <c r="I80" s="1225"/>
      <c r="J80" s="1225"/>
      <c r="K80" s="1226"/>
      <c r="L80" s="1226"/>
      <c r="M80" s="1226"/>
      <c r="N80" s="1226"/>
      <c r="O80" s="1226"/>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520</v>
      </c>
      <c r="G2" s="111"/>
      <c r="H2" s="112"/>
    </row>
    <row r="3" spans="1:8">
      <c r="A3" s="108" t="s">
        <v>513</v>
      </c>
      <c r="B3" s="113"/>
      <c r="C3" s="114"/>
      <c r="D3" s="115">
        <v>116098</v>
      </c>
      <c r="E3" s="116"/>
      <c r="F3" s="117">
        <v>146140</v>
      </c>
      <c r="G3" s="118"/>
      <c r="H3" s="119"/>
    </row>
    <row r="4" spans="1:8">
      <c r="A4" s="120"/>
      <c r="B4" s="121"/>
      <c r="C4" s="122"/>
      <c r="D4" s="123">
        <v>70988</v>
      </c>
      <c r="E4" s="124"/>
      <c r="F4" s="125">
        <v>75451</v>
      </c>
      <c r="G4" s="126"/>
      <c r="H4" s="127"/>
    </row>
    <row r="5" spans="1:8">
      <c r="A5" s="108" t="s">
        <v>515</v>
      </c>
      <c r="B5" s="113"/>
      <c r="C5" s="114"/>
      <c r="D5" s="115">
        <v>153701</v>
      </c>
      <c r="E5" s="116"/>
      <c r="F5" s="117">
        <v>146641</v>
      </c>
      <c r="G5" s="118"/>
      <c r="H5" s="119"/>
    </row>
    <row r="6" spans="1:8">
      <c r="A6" s="120"/>
      <c r="B6" s="121"/>
      <c r="C6" s="122"/>
      <c r="D6" s="123">
        <v>54896</v>
      </c>
      <c r="E6" s="124"/>
      <c r="F6" s="125">
        <v>68142</v>
      </c>
      <c r="G6" s="126"/>
      <c r="H6" s="127"/>
    </row>
    <row r="7" spans="1:8">
      <c r="A7" s="108" t="s">
        <v>516</v>
      </c>
      <c r="B7" s="113"/>
      <c r="C7" s="114"/>
      <c r="D7" s="115">
        <v>83977</v>
      </c>
      <c r="E7" s="116"/>
      <c r="F7" s="117">
        <v>174587</v>
      </c>
      <c r="G7" s="118"/>
      <c r="H7" s="119"/>
    </row>
    <row r="8" spans="1:8">
      <c r="A8" s="120"/>
      <c r="B8" s="121"/>
      <c r="C8" s="122"/>
      <c r="D8" s="123">
        <v>57263</v>
      </c>
      <c r="E8" s="124"/>
      <c r="F8" s="125">
        <v>79695</v>
      </c>
      <c r="G8" s="126"/>
      <c r="H8" s="127"/>
    </row>
    <row r="9" spans="1:8">
      <c r="A9" s="108" t="s">
        <v>517</v>
      </c>
      <c r="B9" s="113"/>
      <c r="C9" s="114"/>
      <c r="D9" s="115">
        <v>195648</v>
      </c>
      <c r="E9" s="116"/>
      <c r="F9" s="117">
        <v>175675</v>
      </c>
      <c r="G9" s="118"/>
      <c r="H9" s="119"/>
    </row>
    <row r="10" spans="1:8">
      <c r="A10" s="120"/>
      <c r="B10" s="121"/>
      <c r="C10" s="122"/>
      <c r="D10" s="123">
        <v>131212</v>
      </c>
      <c r="E10" s="124"/>
      <c r="F10" s="125">
        <v>87698</v>
      </c>
      <c r="G10" s="126"/>
      <c r="H10" s="127"/>
    </row>
    <row r="11" spans="1:8">
      <c r="A11" s="108" t="s">
        <v>518</v>
      </c>
      <c r="B11" s="113"/>
      <c r="C11" s="114"/>
      <c r="D11" s="115">
        <v>257666</v>
      </c>
      <c r="E11" s="116"/>
      <c r="F11" s="117">
        <v>162193</v>
      </c>
      <c r="G11" s="118"/>
      <c r="H11" s="119"/>
    </row>
    <row r="12" spans="1:8">
      <c r="A12" s="120"/>
      <c r="B12" s="121"/>
      <c r="C12" s="128"/>
      <c r="D12" s="123">
        <v>173025</v>
      </c>
      <c r="E12" s="124"/>
      <c r="F12" s="125">
        <v>79985</v>
      </c>
      <c r="G12" s="126"/>
      <c r="H12" s="127"/>
    </row>
    <row r="13" spans="1:8">
      <c r="A13" s="108"/>
      <c r="B13" s="113"/>
      <c r="C13" s="129"/>
      <c r="D13" s="130">
        <v>161418</v>
      </c>
      <c r="E13" s="131"/>
      <c r="F13" s="132">
        <v>161047</v>
      </c>
      <c r="G13" s="133"/>
      <c r="H13" s="119"/>
    </row>
    <row r="14" spans="1:8">
      <c r="A14" s="120"/>
      <c r="B14" s="121"/>
      <c r="C14" s="122"/>
      <c r="D14" s="123">
        <v>97477</v>
      </c>
      <c r="E14" s="124"/>
      <c r="F14" s="125">
        <v>78194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7.92</v>
      </c>
      <c r="C19" s="134">
        <f>ROUND(VALUE(SUBSTITUTE(実質収支比率等に係る経年分析!G$48,"▲","-")),2)</f>
        <v>5.76</v>
      </c>
      <c r="D19" s="134">
        <f>ROUND(VALUE(SUBSTITUTE(実質収支比率等に係る経年分析!H$48,"▲","-")),2)</f>
        <v>8.08</v>
      </c>
      <c r="E19" s="134">
        <f>ROUND(VALUE(SUBSTITUTE(実質収支比率等に係る経年分析!I$48,"▲","-")),2)</f>
        <v>6.07</v>
      </c>
      <c r="F19" s="134">
        <f>ROUND(VALUE(SUBSTITUTE(実質収支比率等に係る経年分析!J$48,"▲","-")),2)</f>
        <v>4.62</v>
      </c>
    </row>
    <row r="20" spans="1:11">
      <c r="A20" s="134" t="s">
        <v>42</v>
      </c>
      <c r="B20" s="134">
        <f>ROUND(VALUE(SUBSTITUTE(実質収支比率等に係る経年分析!F$47,"▲","-")),2)</f>
        <v>25.13</v>
      </c>
      <c r="C20" s="134">
        <f>ROUND(VALUE(SUBSTITUTE(実質収支比率等に係る経年分析!G$47,"▲","-")),2)</f>
        <v>26.21</v>
      </c>
      <c r="D20" s="134">
        <f>ROUND(VALUE(SUBSTITUTE(実質収支比率等に係る経年分析!H$47,"▲","-")),2)</f>
        <v>28.27</v>
      </c>
      <c r="E20" s="134">
        <f>ROUND(VALUE(SUBSTITUTE(実質収支比率等に係る経年分析!I$47,"▲","-")),2)</f>
        <v>31.94</v>
      </c>
      <c r="F20" s="134">
        <f>ROUND(VALUE(SUBSTITUTE(実質収支比率等に係る経年分析!J$47,"▲","-")),2)</f>
        <v>32.32</v>
      </c>
    </row>
    <row r="21" spans="1:11">
      <c r="A21" s="134" t="s">
        <v>43</v>
      </c>
      <c r="B21" s="134">
        <f>IF(ISNUMBER(VALUE(SUBSTITUTE(実質収支比率等に係る経年分析!F$49,"▲","-"))),ROUND(VALUE(SUBSTITUTE(実質収支比率等に係る経年分析!F$49,"▲","-")),2),NA())</f>
        <v>6.55</v>
      </c>
      <c r="C21" s="134">
        <f>IF(ISNUMBER(VALUE(SUBSTITUTE(実質収支比率等に係る経年分析!G$49,"▲","-"))),ROUND(VALUE(SUBSTITUTE(実質収支比率等に係る経年分析!G$49,"▲","-")),2),NA())</f>
        <v>1.91</v>
      </c>
      <c r="D21" s="134">
        <f>IF(ISNUMBER(VALUE(SUBSTITUTE(実質収支比率等に係る経年分析!H$49,"▲","-"))),ROUND(VALUE(SUBSTITUTE(実質収支比率等に係る経年分析!H$49,"▲","-")),2),NA())</f>
        <v>6.1</v>
      </c>
      <c r="E21" s="134">
        <f>IF(ISNUMBER(VALUE(SUBSTITUTE(実質収支比率等に係る経年分析!I$49,"▲","-"))),ROUND(VALUE(SUBSTITUTE(実質収支比率等に係る経年分析!I$49,"▲","-")),2),NA())</f>
        <v>3.09</v>
      </c>
      <c r="F21" s="134">
        <f>IF(ISNUMBER(VALUE(SUBSTITUTE(実質収支比率等に係る経年分析!J$49,"▲","-"))),ROUND(VALUE(SUBSTITUTE(実質収支比率等に係る経年分析!J$49,"▲","-")),2),NA())</f>
        <v>2.04</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0.99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0.37</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0.32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小水力発電事業特別会計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c r="A34" s="135" t="str">
        <f>IF(連結実質赤字比率に係る赤字・黒字の構成分析!C$36="",NA(),連結実質赤字比率に係る赤字・黒字の構成分析!C$36)</f>
        <v>簡易水道事業特別会計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8.07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6.06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4.62</v>
      </c>
    </row>
    <row r="36" spans="1:16">
      <c r="A36" s="135" t="str">
        <f>IF(連結実質赤字比率に係る赤字・黒字の構成分析!C$34="",NA(),連結実質赤字比率に係る赤字・黒字の構成分析!C$34)</f>
        <v>後期高齢者医療保険事業特別会計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0.01</v>
      </c>
      <c r="J36" s="135">
        <f>IF(ROUND(VALUE(SUBSTITUTE(連結実質赤字比率に係る赤字・黒字の構成分析!J$34,"▲", "-")), 2) &lt; 0, ABS(ROUND(VALUE(SUBSTITUTE(連結実質赤字比率に係る赤字・黒字の構成分析!J$34,"▲", "-")), 2)), NA())</f>
        <v>0.03</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1078</v>
      </c>
      <c r="E42" s="136"/>
      <c r="F42" s="136"/>
      <c r="G42" s="136">
        <f>'実質公債費比率（分子）の構造'!L$52</f>
        <v>890</v>
      </c>
      <c r="H42" s="136"/>
      <c r="I42" s="136"/>
      <c r="J42" s="136">
        <f>'実質公債費比率（分子）の構造'!M$52</f>
        <v>906</v>
      </c>
      <c r="K42" s="136"/>
      <c r="L42" s="136"/>
      <c r="M42" s="136">
        <f>'実質公債費比率（分子）の構造'!N$52</f>
        <v>910</v>
      </c>
      <c r="N42" s="136"/>
      <c r="O42" s="136"/>
      <c r="P42" s="136">
        <f>'実質公債費比率（分子）の構造'!O$52</f>
        <v>809</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2</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f>'実質公債費比率（分子）の構造'!O$50</f>
        <v>1</v>
      </c>
      <c r="O44" s="136"/>
      <c r="P44" s="136"/>
    </row>
    <row r="45" spans="1:16">
      <c r="A45" s="136" t="s">
        <v>53</v>
      </c>
      <c r="B45" s="136">
        <f>'実質公債費比率（分子）の構造'!K$49</f>
        <v>80</v>
      </c>
      <c r="C45" s="136"/>
      <c r="D45" s="136"/>
      <c r="E45" s="136">
        <f>'実質公債費比率（分子）の構造'!L$49</f>
        <v>77</v>
      </c>
      <c r="F45" s="136"/>
      <c r="G45" s="136"/>
      <c r="H45" s="136">
        <f>'実質公債費比率（分子）の構造'!M$49</f>
        <v>78</v>
      </c>
      <c r="I45" s="136"/>
      <c r="J45" s="136"/>
      <c r="K45" s="136">
        <f>'実質公債費比率（分子）の構造'!N$49</f>
        <v>61</v>
      </c>
      <c r="L45" s="136"/>
      <c r="M45" s="136"/>
      <c r="N45" s="136">
        <f>'実質公債費比率（分子）の構造'!O$49</f>
        <v>63</v>
      </c>
      <c r="O45" s="136"/>
      <c r="P45" s="136"/>
    </row>
    <row r="46" spans="1:16">
      <c r="A46" s="136" t="s">
        <v>54</v>
      </c>
      <c r="B46" s="136">
        <f>'実質公債費比率（分子）の構造'!K$48</f>
        <v>167</v>
      </c>
      <c r="C46" s="136"/>
      <c r="D46" s="136"/>
      <c r="E46" s="136">
        <f>'実質公債費比率（分子）の構造'!L$48</f>
        <v>182</v>
      </c>
      <c r="F46" s="136"/>
      <c r="G46" s="136"/>
      <c r="H46" s="136">
        <f>'実質公債費比率（分子）の構造'!M$48</f>
        <v>189</v>
      </c>
      <c r="I46" s="136"/>
      <c r="J46" s="136"/>
      <c r="K46" s="136">
        <f>'実質公債費比率（分子）の構造'!N$48</f>
        <v>185</v>
      </c>
      <c r="L46" s="136"/>
      <c r="M46" s="136"/>
      <c r="N46" s="136">
        <f>'実質公債費比率（分子）の構造'!O$48</f>
        <v>168</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1182</v>
      </c>
      <c r="C49" s="136"/>
      <c r="D49" s="136"/>
      <c r="E49" s="136">
        <f>'実質公債費比率（分子）の構造'!L$45</f>
        <v>887</v>
      </c>
      <c r="F49" s="136"/>
      <c r="G49" s="136"/>
      <c r="H49" s="136">
        <f>'実質公債費比率（分子）の構造'!M$45</f>
        <v>883</v>
      </c>
      <c r="I49" s="136"/>
      <c r="J49" s="136"/>
      <c r="K49" s="136">
        <f>'実質公債費比率（分子）の構造'!N$45</f>
        <v>848</v>
      </c>
      <c r="L49" s="136"/>
      <c r="M49" s="136"/>
      <c r="N49" s="136">
        <f>'実質公債費比率（分子）の構造'!O$45</f>
        <v>738</v>
      </c>
      <c r="O49" s="136"/>
      <c r="P49" s="136"/>
    </row>
    <row r="50" spans="1:16">
      <c r="A50" s="136" t="s">
        <v>58</v>
      </c>
      <c r="B50" s="136" t="e">
        <f>NA()</f>
        <v>#N/A</v>
      </c>
      <c r="C50" s="136">
        <f>IF(ISNUMBER('実質公債費比率（分子）の構造'!K$53),'実質公債費比率（分子）の構造'!K$53,NA())</f>
        <v>353</v>
      </c>
      <c r="D50" s="136" t="e">
        <f>NA()</f>
        <v>#N/A</v>
      </c>
      <c r="E50" s="136" t="e">
        <f>NA()</f>
        <v>#N/A</v>
      </c>
      <c r="F50" s="136">
        <f>IF(ISNUMBER('実質公債費比率（分子）の構造'!L$53),'実質公債費比率（分子）の構造'!L$53,NA())</f>
        <v>257</v>
      </c>
      <c r="G50" s="136" t="e">
        <f>NA()</f>
        <v>#N/A</v>
      </c>
      <c r="H50" s="136" t="e">
        <f>NA()</f>
        <v>#N/A</v>
      </c>
      <c r="I50" s="136">
        <f>IF(ISNUMBER('実質公債費比率（分子）の構造'!M$53),'実質公債費比率（分子）の構造'!M$53,NA())</f>
        <v>245</v>
      </c>
      <c r="J50" s="136" t="e">
        <f>NA()</f>
        <v>#N/A</v>
      </c>
      <c r="K50" s="136" t="e">
        <f>NA()</f>
        <v>#N/A</v>
      </c>
      <c r="L50" s="136">
        <f>IF(ISNUMBER('実質公債費比率（分子）の構造'!N$53),'実質公債費比率（分子）の構造'!N$53,NA())</f>
        <v>185</v>
      </c>
      <c r="M50" s="136" t="e">
        <f>NA()</f>
        <v>#N/A</v>
      </c>
      <c r="N50" s="136" t="e">
        <f>NA()</f>
        <v>#N/A</v>
      </c>
      <c r="O50" s="136">
        <f>IF(ISNUMBER('実質公債費比率（分子）の構造'!O$53),'実質公債費比率（分子）の構造'!O$53,NA())</f>
        <v>161</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7511</v>
      </c>
      <c r="E56" s="135"/>
      <c r="F56" s="135"/>
      <c r="G56" s="135">
        <f>'将来負担比率（分子）の構造'!J$51</f>
        <v>7747</v>
      </c>
      <c r="H56" s="135"/>
      <c r="I56" s="135"/>
      <c r="J56" s="135">
        <f>'将来負担比率（分子）の構造'!K$51</f>
        <v>7429</v>
      </c>
      <c r="K56" s="135"/>
      <c r="L56" s="135"/>
      <c r="M56" s="135">
        <f>'将来負担比率（分子）の構造'!L$51</f>
        <v>7514</v>
      </c>
      <c r="N56" s="135"/>
      <c r="O56" s="135"/>
      <c r="P56" s="135">
        <f>'将来負担比率（分子）の構造'!M$51</f>
        <v>7950</v>
      </c>
    </row>
    <row r="57" spans="1:16">
      <c r="A57" s="135" t="s">
        <v>34</v>
      </c>
      <c r="B57" s="135"/>
      <c r="C57" s="135"/>
      <c r="D57" s="135">
        <f>'将来負担比率（分子）の構造'!I$50</f>
        <v>559</v>
      </c>
      <c r="E57" s="135"/>
      <c r="F57" s="135"/>
      <c r="G57" s="135">
        <f>'将来負担比率（分子）の構造'!J$50</f>
        <v>550</v>
      </c>
      <c r="H57" s="135"/>
      <c r="I57" s="135"/>
      <c r="J57" s="135">
        <f>'将来負担比率（分子）の構造'!K$50</f>
        <v>483</v>
      </c>
      <c r="K57" s="135"/>
      <c r="L57" s="135"/>
      <c r="M57" s="135">
        <f>'将来負担比率（分子）の構造'!L$50</f>
        <v>502</v>
      </c>
      <c r="N57" s="135"/>
      <c r="O57" s="135"/>
      <c r="P57" s="135">
        <f>'将来負担比率（分子）の構造'!M$50</f>
        <v>505</v>
      </c>
    </row>
    <row r="58" spans="1:16">
      <c r="A58" s="135" t="s">
        <v>33</v>
      </c>
      <c r="B58" s="135"/>
      <c r="C58" s="135"/>
      <c r="D58" s="135">
        <f>'将来負担比率（分子）の構造'!I$49</f>
        <v>2332</v>
      </c>
      <c r="E58" s="135"/>
      <c r="F58" s="135"/>
      <c r="G58" s="135">
        <f>'将来負担比率（分子）の構造'!J$49</f>
        <v>2761</v>
      </c>
      <c r="H58" s="135"/>
      <c r="I58" s="135"/>
      <c r="J58" s="135">
        <f>'将来負担比率（分子）の構造'!K$49</f>
        <v>2952</v>
      </c>
      <c r="K58" s="135"/>
      <c r="L58" s="135"/>
      <c r="M58" s="135">
        <f>'将来負担比率（分子）の構造'!L$49</f>
        <v>2664</v>
      </c>
      <c r="N58" s="135"/>
      <c r="O58" s="135"/>
      <c r="P58" s="135">
        <f>'将来負担比率（分子）の構造'!M$49</f>
        <v>2637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1232</v>
      </c>
      <c r="C62" s="135"/>
      <c r="D62" s="135"/>
      <c r="E62" s="135">
        <f>'将来負担比率（分子）の構造'!J$45</f>
        <v>1238</v>
      </c>
      <c r="F62" s="135"/>
      <c r="G62" s="135"/>
      <c r="H62" s="135">
        <f>'将来負担比率（分子）の構造'!K$45</f>
        <v>1231</v>
      </c>
      <c r="I62" s="135"/>
      <c r="J62" s="135"/>
      <c r="K62" s="135">
        <f>'将来負担比率（分子）の構造'!L$45</f>
        <v>1155</v>
      </c>
      <c r="L62" s="135"/>
      <c r="M62" s="135"/>
      <c r="N62" s="135">
        <f>'将来負担比率（分子）の構造'!M$45</f>
        <v>1118</v>
      </c>
      <c r="O62" s="135"/>
      <c r="P62" s="135"/>
    </row>
    <row r="63" spans="1:16">
      <c r="A63" s="135" t="s">
        <v>27</v>
      </c>
      <c r="B63" s="135">
        <f>'将来負担比率（分子）の構造'!I$44</f>
        <v>424</v>
      </c>
      <c r="C63" s="135"/>
      <c r="D63" s="135"/>
      <c r="E63" s="135">
        <f>'将来負担比率（分子）の構造'!J$44</f>
        <v>352</v>
      </c>
      <c r="F63" s="135"/>
      <c r="G63" s="135"/>
      <c r="H63" s="135">
        <f>'将来負担比率（分子）の構造'!K$44</f>
        <v>280</v>
      </c>
      <c r="I63" s="135"/>
      <c r="J63" s="135"/>
      <c r="K63" s="135">
        <f>'将来負担比率（分子）の構造'!L$44</f>
        <v>222</v>
      </c>
      <c r="L63" s="135"/>
      <c r="M63" s="135"/>
      <c r="N63" s="135">
        <f>'将来負担比率（分子）の構造'!M$44</f>
        <v>167</v>
      </c>
      <c r="O63" s="135"/>
      <c r="P63" s="135"/>
    </row>
    <row r="64" spans="1:16">
      <c r="A64" s="135" t="s">
        <v>26</v>
      </c>
      <c r="B64" s="135">
        <f>'将来負担比率（分子）の構造'!I$43</f>
        <v>3196</v>
      </c>
      <c r="C64" s="135"/>
      <c r="D64" s="135"/>
      <c r="E64" s="135">
        <f>'将来負担比率（分子）の構造'!J$43</f>
        <v>3186</v>
      </c>
      <c r="F64" s="135"/>
      <c r="G64" s="135"/>
      <c r="H64" s="135">
        <f>'将来負担比率（分子）の構造'!K$43</f>
        <v>3260</v>
      </c>
      <c r="I64" s="135"/>
      <c r="J64" s="135"/>
      <c r="K64" s="135">
        <f>'将来負担比率（分子）の構造'!L$43</f>
        <v>3509</v>
      </c>
      <c r="L64" s="135"/>
      <c r="M64" s="135"/>
      <c r="N64" s="135">
        <f>'将来負担比率（分子）の構造'!M$43</f>
        <v>3493</v>
      </c>
      <c r="O64" s="135"/>
      <c r="P64" s="135"/>
    </row>
    <row r="65" spans="1:16">
      <c r="A65" s="135" t="s">
        <v>25</v>
      </c>
      <c r="B65" s="135">
        <f>'将来負担比率（分子）の構造'!I$42</f>
        <v>9</v>
      </c>
      <c r="C65" s="135"/>
      <c r="D65" s="135"/>
      <c r="E65" s="135">
        <f>'将来負担比率（分子）の構造'!J$42</f>
        <v>5</v>
      </c>
      <c r="F65" s="135"/>
      <c r="G65" s="135"/>
      <c r="H65" s="135">
        <f>'将来負担比率（分子）の構造'!K$42</f>
        <v>5</v>
      </c>
      <c r="I65" s="135"/>
      <c r="J65" s="135"/>
      <c r="K65" s="135">
        <f>'将来負担比率（分子）の構造'!L$42</f>
        <v>4</v>
      </c>
      <c r="L65" s="135"/>
      <c r="M65" s="135"/>
      <c r="N65" s="135">
        <f>'将来負担比率（分子）の構造'!M$42</f>
        <v>4</v>
      </c>
      <c r="O65" s="135"/>
      <c r="P65" s="135"/>
    </row>
    <row r="66" spans="1:16">
      <c r="A66" s="135" t="s">
        <v>24</v>
      </c>
      <c r="B66" s="135">
        <f>'将来負担比率（分子）の構造'!I$41</f>
        <v>7264</v>
      </c>
      <c r="C66" s="135"/>
      <c r="D66" s="135"/>
      <c r="E66" s="135">
        <f>'将来負担比率（分子）の構造'!J$41</f>
        <v>7269</v>
      </c>
      <c r="F66" s="135"/>
      <c r="G66" s="135"/>
      <c r="H66" s="135">
        <f>'将来負担比率（分子）の構造'!K$41</f>
        <v>6774</v>
      </c>
      <c r="I66" s="135"/>
      <c r="J66" s="135"/>
      <c r="K66" s="135">
        <f>'将来負担比率（分子）の構造'!L$41</f>
        <v>6605</v>
      </c>
      <c r="L66" s="135"/>
      <c r="M66" s="135"/>
      <c r="N66" s="135">
        <f>'将来負担比率（分子）の構造'!M$41</f>
        <v>7165</v>
      </c>
      <c r="O66" s="135"/>
      <c r="P66" s="135"/>
    </row>
    <row r="67" spans="1:16">
      <c r="A67" s="135" t="s">
        <v>62</v>
      </c>
      <c r="B67" s="135" t="e">
        <f>NA()</f>
        <v>#N/A</v>
      </c>
      <c r="C67" s="135">
        <f>IF(ISNUMBER('将来負担比率（分子）の構造'!I$52), IF('将来負担比率（分子）の構造'!I$52 &lt; 0, 0, '将来負担比率（分子）の構造'!I$52), NA())</f>
        <v>1722</v>
      </c>
      <c r="D67" s="135" t="e">
        <f>NA()</f>
        <v>#N/A</v>
      </c>
      <c r="E67" s="135" t="e">
        <f>NA()</f>
        <v>#N/A</v>
      </c>
      <c r="F67" s="135">
        <f>IF(ISNUMBER('将来負担比率（分子）の構造'!J$52), IF('将来負担比率（分子）の構造'!J$52 &lt; 0, 0, '将来負担比率（分子）の構造'!J$52), NA())</f>
        <v>992</v>
      </c>
      <c r="G67" s="135" t="e">
        <f>NA()</f>
        <v>#N/A</v>
      </c>
      <c r="H67" s="135" t="e">
        <f>NA()</f>
        <v>#N/A</v>
      </c>
      <c r="I67" s="135">
        <f>IF(ISNUMBER('将来負担比率（分子）の構造'!K$52), IF('将来負担比率（分子）の構造'!K$52 &lt; 0, 0, '将来負担比率（分子）の構造'!K$52), NA())</f>
        <v>686</v>
      </c>
      <c r="J67" s="135" t="e">
        <f>NA()</f>
        <v>#N/A</v>
      </c>
      <c r="K67" s="135" t="e">
        <f>NA()</f>
        <v>#N/A</v>
      </c>
      <c r="L67" s="135">
        <f>IF(ISNUMBER('将来負担比率（分子）の構造'!L$52), IF('将来負担比率（分子）の構造'!L$52 &lt; 0, 0, '将来負担比率（分子）の構造'!L$52), NA())</f>
        <v>816</v>
      </c>
      <c r="M67" s="135" t="e">
        <f>NA()</f>
        <v>#N/A</v>
      </c>
      <c r="N67" s="135" t="e">
        <f>NA()</f>
        <v>#N/A</v>
      </c>
      <c r="O67" s="135">
        <f>IF(ISNUMBER('将来負担比率（分子）の構造'!M$52), IF('将来負担比率（分子）の構造'!M$52 &lt; 0, 0, '将来負担比率（分子）の構造'!M$52), NA())</f>
        <v>854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538755</v>
      </c>
      <c r="S5" s="669"/>
      <c r="T5" s="669"/>
      <c r="U5" s="669"/>
      <c r="V5" s="669"/>
      <c r="W5" s="669"/>
      <c r="X5" s="669"/>
      <c r="Y5" s="716"/>
      <c r="Z5" s="729">
        <v>7.2</v>
      </c>
      <c r="AA5" s="729"/>
      <c r="AB5" s="729"/>
      <c r="AC5" s="729"/>
      <c r="AD5" s="730">
        <v>538755</v>
      </c>
      <c r="AE5" s="730"/>
      <c r="AF5" s="730"/>
      <c r="AG5" s="730"/>
      <c r="AH5" s="730"/>
      <c r="AI5" s="730"/>
      <c r="AJ5" s="730"/>
      <c r="AK5" s="730"/>
      <c r="AL5" s="717">
        <v>14.3</v>
      </c>
      <c r="AM5" s="686"/>
      <c r="AN5" s="686"/>
      <c r="AO5" s="718"/>
      <c r="AP5" s="705" t="s">
        <v>206</v>
      </c>
      <c r="AQ5" s="706"/>
      <c r="AR5" s="706"/>
      <c r="AS5" s="706"/>
      <c r="AT5" s="706"/>
      <c r="AU5" s="706"/>
      <c r="AV5" s="706"/>
      <c r="AW5" s="706"/>
      <c r="AX5" s="706"/>
      <c r="AY5" s="706"/>
      <c r="AZ5" s="706"/>
      <c r="BA5" s="706"/>
      <c r="BB5" s="706"/>
      <c r="BC5" s="706"/>
      <c r="BD5" s="706"/>
      <c r="BE5" s="706"/>
      <c r="BF5" s="707"/>
      <c r="BG5" s="618">
        <v>533385</v>
      </c>
      <c r="BH5" s="619"/>
      <c r="BI5" s="619"/>
      <c r="BJ5" s="619"/>
      <c r="BK5" s="619"/>
      <c r="BL5" s="619"/>
      <c r="BM5" s="619"/>
      <c r="BN5" s="620"/>
      <c r="BO5" s="671">
        <v>99</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57481</v>
      </c>
      <c r="S6" s="619"/>
      <c r="T6" s="619"/>
      <c r="U6" s="619"/>
      <c r="V6" s="619"/>
      <c r="W6" s="619"/>
      <c r="X6" s="619"/>
      <c r="Y6" s="620"/>
      <c r="Z6" s="671">
        <v>0.8</v>
      </c>
      <c r="AA6" s="671"/>
      <c r="AB6" s="671"/>
      <c r="AC6" s="671"/>
      <c r="AD6" s="672">
        <v>57481</v>
      </c>
      <c r="AE6" s="672"/>
      <c r="AF6" s="672"/>
      <c r="AG6" s="672"/>
      <c r="AH6" s="672"/>
      <c r="AI6" s="672"/>
      <c r="AJ6" s="672"/>
      <c r="AK6" s="672"/>
      <c r="AL6" s="641">
        <v>1.5</v>
      </c>
      <c r="AM6" s="673"/>
      <c r="AN6" s="673"/>
      <c r="AO6" s="674"/>
      <c r="AP6" s="615" t="s">
        <v>212</v>
      </c>
      <c r="AQ6" s="616"/>
      <c r="AR6" s="616"/>
      <c r="AS6" s="616"/>
      <c r="AT6" s="616"/>
      <c r="AU6" s="616"/>
      <c r="AV6" s="616"/>
      <c r="AW6" s="616"/>
      <c r="AX6" s="616"/>
      <c r="AY6" s="616"/>
      <c r="AZ6" s="616"/>
      <c r="BA6" s="616"/>
      <c r="BB6" s="616"/>
      <c r="BC6" s="616"/>
      <c r="BD6" s="616"/>
      <c r="BE6" s="616"/>
      <c r="BF6" s="617"/>
      <c r="BG6" s="618">
        <v>533385</v>
      </c>
      <c r="BH6" s="619"/>
      <c r="BI6" s="619"/>
      <c r="BJ6" s="619"/>
      <c r="BK6" s="619"/>
      <c r="BL6" s="619"/>
      <c r="BM6" s="619"/>
      <c r="BN6" s="620"/>
      <c r="BO6" s="671">
        <v>99</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65964</v>
      </c>
      <c r="CS6" s="619"/>
      <c r="CT6" s="619"/>
      <c r="CU6" s="619"/>
      <c r="CV6" s="619"/>
      <c r="CW6" s="619"/>
      <c r="CX6" s="619"/>
      <c r="CY6" s="620"/>
      <c r="CZ6" s="671">
        <v>0.9</v>
      </c>
      <c r="DA6" s="671"/>
      <c r="DB6" s="671"/>
      <c r="DC6" s="671"/>
      <c r="DD6" s="624" t="s">
        <v>207</v>
      </c>
      <c r="DE6" s="619"/>
      <c r="DF6" s="619"/>
      <c r="DG6" s="619"/>
      <c r="DH6" s="619"/>
      <c r="DI6" s="619"/>
      <c r="DJ6" s="619"/>
      <c r="DK6" s="619"/>
      <c r="DL6" s="619"/>
      <c r="DM6" s="619"/>
      <c r="DN6" s="619"/>
      <c r="DO6" s="619"/>
      <c r="DP6" s="620"/>
      <c r="DQ6" s="624">
        <v>65964</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1398</v>
      </c>
      <c r="S7" s="619"/>
      <c r="T7" s="619"/>
      <c r="U7" s="619"/>
      <c r="V7" s="619"/>
      <c r="W7" s="619"/>
      <c r="X7" s="619"/>
      <c r="Y7" s="620"/>
      <c r="Z7" s="671">
        <v>0</v>
      </c>
      <c r="AA7" s="671"/>
      <c r="AB7" s="671"/>
      <c r="AC7" s="671"/>
      <c r="AD7" s="672">
        <v>1398</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228453</v>
      </c>
      <c r="BH7" s="619"/>
      <c r="BI7" s="619"/>
      <c r="BJ7" s="619"/>
      <c r="BK7" s="619"/>
      <c r="BL7" s="619"/>
      <c r="BM7" s="619"/>
      <c r="BN7" s="620"/>
      <c r="BO7" s="671">
        <v>42.4</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1102222</v>
      </c>
      <c r="CS7" s="619"/>
      <c r="CT7" s="619"/>
      <c r="CU7" s="619"/>
      <c r="CV7" s="619"/>
      <c r="CW7" s="619"/>
      <c r="CX7" s="619"/>
      <c r="CY7" s="620"/>
      <c r="CZ7" s="671">
        <v>15.4</v>
      </c>
      <c r="DA7" s="671"/>
      <c r="DB7" s="671"/>
      <c r="DC7" s="671"/>
      <c r="DD7" s="624">
        <v>134419</v>
      </c>
      <c r="DE7" s="619"/>
      <c r="DF7" s="619"/>
      <c r="DG7" s="619"/>
      <c r="DH7" s="619"/>
      <c r="DI7" s="619"/>
      <c r="DJ7" s="619"/>
      <c r="DK7" s="619"/>
      <c r="DL7" s="619"/>
      <c r="DM7" s="619"/>
      <c r="DN7" s="619"/>
      <c r="DO7" s="619"/>
      <c r="DP7" s="620"/>
      <c r="DQ7" s="624">
        <v>754745</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2155</v>
      </c>
      <c r="S8" s="619"/>
      <c r="T8" s="619"/>
      <c r="U8" s="619"/>
      <c r="V8" s="619"/>
      <c r="W8" s="619"/>
      <c r="X8" s="619"/>
      <c r="Y8" s="620"/>
      <c r="Z8" s="671">
        <v>0</v>
      </c>
      <c r="AA8" s="671"/>
      <c r="AB8" s="671"/>
      <c r="AC8" s="671"/>
      <c r="AD8" s="672">
        <v>2155</v>
      </c>
      <c r="AE8" s="672"/>
      <c r="AF8" s="672"/>
      <c r="AG8" s="672"/>
      <c r="AH8" s="672"/>
      <c r="AI8" s="672"/>
      <c r="AJ8" s="672"/>
      <c r="AK8" s="672"/>
      <c r="AL8" s="641">
        <v>0.1</v>
      </c>
      <c r="AM8" s="673"/>
      <c r="AN8" s="673"/>
      <c r="AO8" s="674"/>
      <c r="AP8" s="615" t="s">
        <v>218</v>
      </c>
      <c r="AQ8" s="616"/>
      <c r="AR8" s="616"/>
      <c r="AS8" s="616"/>
      <c r="AT8" s="616"/>
      <c r="AU8" s="616"/>
      <c r="AV8" s="616"/>
      <c r="AW8" s="616"/>
      <c r="AX8" s="616"/>
      <c r="AY8" s="616"/>
      <c r="AZ8" s="616"/>
      <c r="BA8" s="616"/>
      <c r="BB8" s="616"/>
      <c r="BC8" s="616"/>
      <c r="BD8" s="616"/>
      <c r="BE8" s="616"/>
      <c r="BF8" s="617"/>
      <c r="BG8" s="618">
        <v>9692</v>
      </c>
      <c r="BH8" s="619"/>
      <c r="BI8" s="619"/>
      <c r="BJ8" s="619"/>
      <c r="BK8" s="619"/>
      <c r="BL8" s="619"/>
      <c r="BM8" s="619"/>
      <c r="BN8" s="620"/>
      <c r="BO8" s="671">
        <v>1.8</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1493161</v>
      </c>
      <c r="CS8" s="619"/>
      <c r="CT8" s="619"/>
      <c r="CU8" s="619"/>
      <c r="CV8" s="619"/>
      <c r="CW8" s="619"/>
      <c r="CX8" s="619"/>
      <c r="CY8" s="620"/>
      <c r="CZ8" s="671">
        <v>20.8</v>
      </c>
      <c r="DA8" s="671"/>
      <c r="DB8" s="671"/>
      <c r="DC8" s="671"/>
      <c r="DD8" s="624">
        <v>15044</v>
      </c>
      <c r="DE8" s="619"/>
      <c r="DF8" s="619"/>
      <c r="DG8" s="619"/>
      <c r="DH8" s="619"/>
      <c r="DI8" s="619"/>
      <c r="DJ8" s="619"/>
      <c r="DK8" s="619"/>
      <c r="DL8" s="619"/>
      <c r="DM8" s="619"/>
      <c r="DN8" s="619"/>
      <c r="DO8" s="619"/>
      <c r="DP8" s="620"/>
      <c r="DQ8" s="624">
        <v>893772</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2022</v>
      </c>
      <c r="S9" s="619"/>
      <c r="T9" s="619"/>
      <c r="U9" s="619"/>
      <c r="V9" s="619"/>
      <c r="W9" s="619"/>
      <c r="X9" s="619"/>
      <c r="Y9" s="620"/>
      <c r="Z9" s="671">
        <v>0</v>
      </c>
      <c r="AA9" s="671"/>
      <c r="AB9" s="671"/>
      <c r="AC9" s="671"/>
      <c r="AD9" s="672">
        <v>2022</v>
      </c>
      <c r="AE9" s="672"/>
      <c r="AF9" s="672"/>
      <c r="AG9" s="672"/>
      <c r="AH9" s="672"/>
      <c r="AI9" s="672"/>
      <c r="AJ9" s="672"/>
      <c r="AK9" s="672"/>
      <c r="AL9" s="641">
        <v>0.1</v>
      </c>
      <c r="AM9" s="673"/>
      <c r="AN9" s="673"/>
      <c r="AO9" s="674"/>
      <c r="AP9" s="615" t="s">
        <v>221</v>
      </c>
      <c r="AQ9" s="616"/>
      <c r="AR9" s="616"/>
      <c r="AS9" s="616"/>
      <c r="AT9" s="616"/>
      <c r="AU9" s="616"/>
      <c r="AV9" s="616"/>
      <c r="AW9" s="616"/>
      <c r="AX9" s="616"/>
      <c r="AY9" s="616"/>
      <c r="AZ9" s="616"/>
      <c r="BA9" s="616"/>
      <c r="BB9" s="616"/>
      <c r="BC9" s="616"/>
      <c r="BD9" s="616"/>
      <c r="BE9" s="616"/>
      <c r="BF9" s="617"/>
      <c r="BG9" s="618">
        <v>192210</v>
      </c>
      <c r="BH9" s="619"/>
      <c r="BI9" s="619"/>
      <c r="BJ9" s="619"/>
      <c r="BK9" s="619"/>
      <c r="BL9" s="619"/>
      <c r="BM9" s="619"/>
      <c r="BN9" s="620"/>
      <c r="BO9" s="671">
        <v>35.700000000000003</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794013</v>
      </c>
      <c r="CS9" s="619"/>
      <c r="CT9" s="619"/>
      <c r="CU9" s="619"/>
      <c r="CV9" s="619"/>
      <c r="CW9" s="619"/>
      <c r="CX9" s="619"/>
      <c r="CY9" s="620"/>
      <c r="CZ9" s="671">
        <v>11.1</v>
      </c>
      <c r="DA9" s="671"/>
      <c r="DB9" s="671"/>
      <c r="DC9" s="671"/>
      <c r="DD9" s="624">
        <v>125894</v>
      </c>
      <c r="DE9" s="619"/>
      <c r="DF9" s="619"/>
      <c r="DG9" s="619"/>
      <c r="DH9" s="619"/>
      <c r="DI9" s="619"/>
      <c r="DJ9" s="619"/>
      <c r="DK9" s="619"/>
      <c r="DL9" s="619"/>
      <c r="DM9" s="619"/>
      <c r="DN9" s="619"/>
      <c r="DO9" s="619"/>
      <c r="DP9" s="620"/>
      <c r="DQ9" s="624">
        <v>684661</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123583</v>
      </c>
      <c r="S10" s="619"/>
      <c r="T10" s="619"/>
      <c r="U10" s="619"/>
      <c r="V10" s="619"/>
      <c r="W10" s="619"/>
      <c r="X10" s="619"/>
      <c r="Y10" s="620"/>
      <c r="Z10" s="671">
        <v>1.7</v>
      </c>
      <c r="AA10" s="671"/>
      <c r="AB10" s="671"/>
      <c r="AC10" s="671"/>
      <c r="AD10" s="672">
        <v>123583</v>
      </c>
      <c r="AE10" s="672"/>
      <c r="AF10" s="672"/>
      <c r="AG10" s="672"/>
      <c r="AH10" s="672"/>
      <c r="AI10" s="672"/>
      <c r="AJ10" s="672"/>
      <c r="AK10" s="672"/>
      <c r="AL10" s="641">
        <v>3.3</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14895</v>
      </c>
      <c r="BH10" s="619"/>
      <c r="BI10" s="619"/>
      <c r="BJ10" s="619"/>
      <c r="BK10" s="619"/>
      <c r="BL10" s="619"/>
      <c r="BM10" s="619"/>
      <c r="BN10" s="620"/>
      <c r="BO10" s="671">
        <v>2.8</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2469</v>
      </c>
      <c r="CS10" s="619"/>
      <c r="CT10" s="619"/>
      <c r="CU10" s="619"/>
      <c r="CV10" s="619"/>
      <c r="CW10" s="619"/>
      <c r="CX10" s="619"/>
      <c r="CY10" s="620"/>
      <c r="CZ10" s="671">
        <v>0</v>
      </c>
      <c r="DA10" s="671"/>
      <c r="DB10" s="671"/>
      <c r="DC10" s="671"/>
      <c r="DD10" s="624" t="s">
        <v>109</v>
      </c>
      <c r="DE10" s="619"/>
      <c r="DF10" s="619"/>
      <c r="DG10" s="619"/>
      <c r="DH10" s="619"/>
      <c r="DI10" s="619"/>
      <c r="DJ10" s="619"/>
      <c r="DK10" s="619"/>
      <c r="DL10" s="619"/>
      <c r="DM10" s="619"/>
      <c r="DN10" s="619"/>
      <c r="DO10" s="619"/>
      <c r="DP10" s="620"/>
      <c r="DQ10" s="624">
        <v>450</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11656</v>
      </c>
      <c r="BH11" s="619"/>
      <c r="BI11" s="619"/>
      <c r="BJ11" s="619"/>
      <c r="BK11" s="619"/>
      <c r="BL11" s="619"/>
      <c r="BM11" s="619"/>
      <c r="BN11" s="620"/>
      <c r="BO11" s="671">
        <v>2.2000000000000002</v>
      </c>
      <c r="BP11" s="671"/>
      <c r="BQ11" s="671"/>
      <c r="BR11" s="671"/>
      <c r="BS11" s="624" t="s">
        <v>109</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354132</v>
      </c>
      <c r="CS11" s="619"/>
      <c r="CT11" s="619"/>
      <c r="CU11" s="619"/>
      <c r="CV11" s="619"/>
      <c r="CW11" s="619"/>
      <c r="CX11" s="619"/>
      <c r="CY11" s="620"/>
      <c r="CZ11" s="671">
        <v>4.9000000000000004</v>
      </c>
      <c r="DA11" s="671"/>
      <c r="DB11" s="671"/>
      <c r="DC11" s="671"/>
      <c r="DD11" s="624">
        <v>49409</v>
      </c>
      <c r="DE11" s="619"/>
      <c r="DF11" s="619"/>
      <c r="DG11" s="619"/>
      <c r="DH11" s="619"/>
      <c r="DI11" s="619"/>
      <c r="DJ11" s="619"/>
      <c r="DK11" s="619"/>
      <c r="DL11" s="619"/>
      <c r="DM11" s="619"/>
      <c r="DN11" s="619"/>
      <c r="DO11" s="619"/>
      <c r="DP11" s="620"/>
      <c r="DQ11" s="624">
        <v>255597</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248595</v>
      </c>
      <c r="BH12" s="619"/>
      <c r="BI12" s="619"/>
      <c r="BJ12" s="619"/>
      <c r="BK12" s="619"/>
      <c r="BL12" s="619"/>
      <c r="BM12" s="619"/>
      <c r="BN12" s="620"/>
      <c r="BO12" s="671">
        <v>46.1</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239653</v>
      </c>
      <c r="CS12" s="619"/>
      <c r="CT12" s="619"/>
      <c r="CU12" s="619"/>
      <c r="CV12" s="619"/>
      <c r="CW12" s="619"/>
      <c r="CX12" s="619"/>
      <c r="CY12" s="620"/>
      <c r="CZ12" s="671">
        <v>3.3</v>
      </c>
      <c r="DA12" s="671"/>
      <c r="DB12" s="671"/>
      <c r="DC12" s="671"/>
      <c r="DD12" s="624">
        <v>62659</v>
      </c>
      <c r="DE12" s="619"/>
      <c r="DF12" s="619"/>
      <c r="DG12" s="619"/>
      <c r="DH12" s="619"/>
      <c r="DI12" s="619"/>
      <c r="DJ12" s="619"/>
      <c r="DK12" s="619"/>
      <c r="DL12" s="619"/>
      <c r="DM12" s="619"/>
      <c r="DN12" s="619"/>
      <c r="DO12" s="619"/>
      <c r="DP12" s="620"/>
      <c r="DQ12" s="624">
        <v>122324</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6355</v>
      </c>
      <c r="S13" s="619"/>
      <c r="T13" s="619"/>
      <c r="U13" s="619"/>
      <c r="V13" s="619"/>
      <c r="W13" s="619"/>
      <c r="X13" s="619"/>
      <c r="Y13" s="620"/>
      <c r="Z13" s="671">
        <v>0.1</v>
      </c>
      <c r="AA13" s="671"/>
      <c r="AB13" s="671"/>
      <c r="AC13" s="671"/>
      <c r="AD13" s="672">
        <v>6355</v>
      </c>
      <c r="AE13" s="672"/>
      <c r="AF13" s="672"/>
      <c r="AG13" s="672"/>
      <c r="AH13" s="672"/>
      <c r="AI13" s="672"/>
      <c r="AJ13" s="672"/>
      <c r="AK13" s="672"/>
      <c r="AL13" s="641">
        <v>0.2</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243686</v>
      </c>
      <c r="BH13" s="619"/>
      <c r="BI13" s="619"/>
      <c r="BJ13" s="619"/>
      <c r="BK13" s="619"/>
      <c r="BL13" s="619"/>
      <c r="BM13" s="619"/>
      <c r="BN13" s="620"/>
      <c r="BO13" s="671">
        <v>45.2</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651955</v>
      </c>
      <c r="CS13" s="619"/>
      <c r="CT13" s="619"/>
      <c r="CU13" s="619"/>
      <c r="CV13" s="619"/>
      <c r="CW13" s="619"/>
      <c r="CX13" s="619"/>
      <c r="CY13" s="620"/>
      <c r="CZ13" s="671">
        <v>9.1</v>
      </c>
      <c r="DA13" s="671"/>
      <c r="DB13" s="671"/>
      <c r="DC13" s="671"/>
      <c r="DD13" s="624">
        <v>448531</v>
      </c>
      <c r="DE13" s="619"/>
      <c r="DF13" s="619"/>
      <c r="DG13" s="619"/>
      <c r="DH13" s="619"/>
      <c r="DI13" s="619"/>
      <c r="DJ13" s="619"/>
      <c r="DK13" s="619"/>
      <c r="DL13" s="619"/>
      <c r="DM13" s="619"/>
      <c r="DN13" s="619"/>
      <c r="DO13" s="619"/>
      <c r="DP13" s="620"/>
      <c r="DQ13" s="624">
        <v>275049</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18508</v>
      </c>
      <c r="BH14" s="619"/>
      <c r="BI14" s="619"/>
      <c r="BJ14" s="619"/>
      <c r="BK14" s="619"/>
      <c r="BL14" s="619"/>
      <c r="BM14" s="619"/>
      <c r="BN14" s="620"/>
      <c r="BO14" s="671">
        <v>3.4</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290249</v>
      </c>
      <c r="CS14" s="619"/>
      <c r="CT14" s="619"/>
      <c r="CU14" s="619"/>
      <c r="CV14" s="619"/>
      <c r="CW14" s="619"/>
      <c r="CX14" s="619"/>
      <c r="CY14" s="620"/>
      <c r="CZ14" s="671">
        <v>4</v>
      </c>
      <c r="DA14" s="671"/>
      <c r="DB14" s="671"/>
      <c r="DC14" s="671"/>
      <c r="DD14" s="624">
        <v>9331</v>
      </c>
      <c r="DE14" s="619"/>
      <c r="DF14" s="619"/>
      <c r="DG14" s="619"/>
      <c r="DH14" s="619"/>
      <c r="DI14" s="619"/>
      <c r="DJ14" s="619"/>
      <c r="DK14" s="619"/>
      <c r="DL14" s="619"/>
      <c r="DM14" s="619"/>
      <c r="DN14" s="619"/>
      <c r="DO14" s="619"/>
      <c r="DP14" s="620"/>
      <c r="DQ14" s="624">
        <v>211392</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1144</v>
      </c>
      <c r="S15" s="619"/>
      <c r="T15" s="619"/>
      <c r="U15" s="619"/>
      <c r="V15" s="619"/>
      <c r="W15" s="619"/>
      <c r="X15" s="619"/>
      <c r="Y15" s="620"/>
      <c r="Z15" s="671">
        <v>0</v>
      </c>
      <c r="AA15" s="671"/>
      <c r="AB15" s="671"/>
      <c r="AC15" s="671"/>
      <c r="AD15" s="672">
        <v>1144</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37829</v>
      </c>
      <c r="BH15" s="619"/>
      <c r="BI15" s="619"/>
      <c r="BJ15" s="619"/>
      <c r="BK15" s="619"/>
      <c r="BL15" s="619"/>
      <c r="BM15" s="619"/>
      <c r="BN15" s="620"/>
      <c r="BO15" s="671">
        <v>7</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1267696</v>
      </c>
      <c r="CS15" s="619"/>
      <c r="CT15" s="619"/>
      <c r="CU15" s="619"/>
      <c r="CV15" s="619"/>
      <c r="CW15" s="619"/>
      <c r="CX15" s="619"/>
      <c r="CY15" s="620"/>
      <c r="CZ15" s="671">
        <v>17.7</v>
      </c>
      <c r="DA15" s="671"/>
      <c r="DB15" s="671"/>
      <c r="DC15" s="671"/>
      <c r="DD15" s="624">
        <v>833667</v>
      </c>
      <c r="DE15" s="619"/>
      <c r="DF15" s="619"/>
      <c r="DG15" s="619"/>
      <c r="DH15" s="619"/>
      <c r="DI15" s="619"/>
      <c r="DJ15" s="619"/>
      <c r="DK15" s="619"/>
      <c r="DL15" s="619"/>
      <c r="DM15" s="619"/>
      <c r="DN15" s="619"/>
      <c r="DO15" s="619"/>
      <c r="DP15" s="620"/>
      <c r="DQ15" s="624">
        <v>423023</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3460960</v>
      </c>
      <c r="S16" s="619"/>
      <c r="T16" s="619"/>
      <c r="U16" s="619"/>
      <c r="V16" s="619"/>
      <c r="W16" s="619"/>
      <c r="X16" s="619"/>
      <c r="Y16" s="620"/>
      <c r="Z16" s="671">
        <v>46.4</v>
      </c>
      <c r="AA16" s="671"/>
      <c r="AB16" s="671"/>
      <c r="AC16" s="671"/>
      <c r="AD16" s="672">
        <v>3024711</v>
      </c>
      <c r="AE16" s="672"/>
      <c r="AF16" s="672"/>
      <c r="AG16" s="672"/>
      <c r="AH16" s="672"/>
      <c r="AI16" s="672"/>
      <c r="AJ16" s="672"/>
      <c r="AK16" s="672"/>
      <c r="AL16" s="641">
        <v>80.400000000000006</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31321</v>
      </c>
      <c r="CS16" s="619"/>
      <c r="CT16" s="619"/>
      <c r="CU16" s="619"/>
      <c r="CV16" s="619"/>
      <c r="CW16" s="619"/>
      <c r="CX16" s="619"/>
      <c r="CY16" s="620"/>
      <c r="CZ16" s="671">
        <v>0.4</v>
      </c>
      <c r="DA16" s="671"/>
      <c r="DB16" s="671"/>
      <c r="DC16" s="671"/>
      <c r="DD16" s="624" t="s">
        <v>109</v>
      </c>
      <c r="DE16" s="619"/>
      <c r="DF16" s="619"/>
      <c r="DG16" s="619"/>
      <c r="DH16" s="619"/>
      <c r="DI16" s="619"/>
      <c r="DJ16" s="619"/>
      <c r="DK16" s="619"/>
      <c r="DL16" s="619"/>
      <c r="DM16" s="619"/>
      <c r="DN16" s="619"/>
      <c r="DO16" s="619"/>
      <c r="DP16" s="620"/>
      <c r="DQ16" s="624">
        <v>16117</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3024711</v>
      </c>
      <c r="S17" s="619"/>
      <c r="T17" s="619"/>
      <c r="U17" s="619"/>
      <c r="V17" s="619"/>
      <c r="W17" s="619"/>
      <c r="X17" s="619"/>
      <c r="Y17" s="620"/>
      <c r="Z17" s="671">
        <v>40.6</v>
      </c>
      <c r="AA17" s="671"/>
      <c r="AB17" s="671"/>
      <c r="AC17" s="671"/>
      <c r="AD17" s="672">
        <v>3024711</v>
      </c>
      <c r="AE17" s="672"/>
      <c r="AF17" s="672"/>
      <c r="AG17" s="672"/>
      <c r="AH17" s="672"/>
      <c r="AI17" s="672"/>
      <c r="AJ17" s="672"/>
      <c r="AK17" s="672"/>
      <c r="AL17" s="641">
        <v>80.400000000000006</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876144</v>
      </c>
      <c r="CS17" s="619"/>
      <c r="CT17" s="619"/>
      <c r="CU17" s="619"/>
      <c r="CV17" s="619"/>
      <c r="CW17" s="619"/>
      <c r="CX17" s="619"/>
      <c r="CY17" s="620"/>
      <c r="CZ17" s="671">
        <v>12.2</v>
      </c>
      <c r="DA17" s="671"/>
      <c r="DB17" s="671"/>
      <c r="DC17" s="671"/>
      <c r="DD17" s="624" t="s">
        <v>109</v>
      </c>
      <c r="DE17" s="619"/>
      <c r="DF17" s="619"/>
      <c r="DG17" s="619"/>
      <c r="DH17" s="619"/>
      <c r="DI17" s="619"/>
      <c r="DJ17" s="619"/>
      <c r="DK17" s="619"/>
      <c r="DL17" s="619"/>
      <c r="DM17" s="619"/>
      <c r="DN17" s="619"/>
      <c r="DO17" s="619"/>
      <c r="DP17" s="620"/>
      <c r="DQ17" s="624">
        <v>811223</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436249</v>
      </c>
      <c r="S18" s="619"/>
      <c r="T18" s="619"/>
      <c r="U18" s="619"/>
      <c r="V18" s="619"/>
      <c r="W18" s="619"/>
      <c r="X18" s="619"/>
      <c r="Y18" s="620"/>
      <c r="Z18" s="671">
        <v>5.9</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5370</v>
      </c>
      <c r="BH19" s="619"/>
      <c r="BI19" s="619"/>
      <c r="BJ19" s="619"/>
      <c r="BK19" s="619"/>
      <c r="BL19" s="619"/>
      <c r="BM19" s="619"/>
      <c r="BN19" s="620"/>
      <c r="BO19" s="671">
        <v>1</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4193853</v>
      </c>
      <c r="S20" s="619"/>
      <c r="T20" s="619"/>
      <c r="U20" s="619"/>
      <c r="V20" s="619"/>
      <c r="W20" s="619"/>
      <c r="X20" s="619"/>
      <c r="Y20" s="620"/>
      <c r="Z20" s="671">
        <v>56.2</v>
      </c>
      <c r="AA20" s="671"/>
      <c r="AB20" s="671"/>
      <c r="AC20" s="671"/>
      <c r="AD20" s="672">
        <v>3757604</v>
      </c>
      <c r="AE20" s="672"/>
      <c r="AF20" s="672"/>
      <c r="AG20" s="672"/>
      <c r="AH20" s="672"/>
      <c r="AI20" s="672"/>
      <c r="AJ20" s="672"/>
      <c r="AK20" s="672"/>
      <c r="AL20" s="641">
        <v>99.9</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5370</v>
      </c>
      <c r="BH20" s="619"/>
      <c r="BI20" s="619"/>
      <c r="BJ20" s="619"/>
      <c r="BK20" s="619"/>
      <c r="BL20" s="619"/>
      <c r="BM20" s="619"/>
      <c r="BN20" s="620"/>
      <c r="BO20" s="671">
        <v>1</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7168979</v>
      </c>
      <c r="CS20" s="619"/>
      <c r="CT20" s="619"/>
      <c r="CU20" s="619"/>
      <c r="CV20" s="619"/>
      <c r="CW20" s="619"/>
      <c r="CX20" s="619"/>
      <c r="CY20" s="620"/>
      <c r="CZ20" s="671">
        <v>100</v>
      </c>
      <c r="DA20" s="671"/>
      <c r="DB20" s="671"/>
      <c r="DC20" s="671"/>
      <c r="DD20" s="624">
        <v>1678954</v>
      </c>
      <c r="DE20" s="619"/>
      <c r="DF20" s="619"/>
      <c r="DG20" s="619"/>
      <c r="DH20" s="619"/>
      <c r="DI20" s="619"/>
      <c r="DJ20" s="619"/>
      <c r="DK20" s="619"/>
      <c r="DL20" s="619"/>
      <c r="DM20" s="619"/>
      <c r="DN20" s="619"/>
      <c r="DO20" s="619"/>
      <c r="DP20" s="620"/>
      <c r="DQ20" s="624">
        <v>4514317</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811</v>
      </c>
      <c r="S21" s="619"/>
      <c r="T21" s="619"/>
      <c r="U21" s="619"/>
      <c r="V21" s="619"/>
      <c r="W21" s="619"/>
      <c r="X21" s="619"/>
      <c r="Y21" s="620"/>
      <c r="Z21" s="671">
        <v>0</v>
      </c>
      <c r="AA21" s="671"/>
      <c r="AB21" s="671"/>
      <c r="AC21" s="671"/>
      <c r="AD21" s="672">
        <v>811</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5370</v>
      </c>
      <c r="BH21" s="619"/>
      <c r="BI21" s="619"/>
      <c r="BJ21" s="619"/>
      <c r="BK21" s="619"/>
      <c r="BL21" s="619"/>
      <c r="BM21" s="619"/>
      <c r="BN21" s="620"/>
      <c r="BO21" s="671">
        <v>1</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29409</v>
      </c>
      <c r="S22" s="619"/>
      <c r="T22" s="619"/>
      <c r="U22" s="619"/>
      <c r="V22" s="619"/>
      <c r="W22" s="619"/>
      <c r="X22" s="619"/>
      <c r="Y22" s="620"/>
      <c r="Z22" s="671">
        <v>0.4</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77878</v>
      </c>
      <c r="S23" s="619"/>
      <c r="T23" s="619"/>
      <c r="U23" s="619"/>
      <c r="V23" s="619"/>
      <c r="W23" s="619"/>
      <c r="X23" s="619"/>
      <c r="Y23" s="620"/>
      <c r="Z23" s="671">
        <v>1</v>
      </c>
      <c r="AA23" s="671"/>
      <c r="AB23" s="671"/>
      <c r="AC23" s="671"/>
      <c r="AD23" s="672">
        <v>1339</v>
      </c>
      <c r="AE23" s="672"/>
      <c r="AF23" s="672"/>
      <c r="AG23" s="672"/>
      <c r="AH23" s="672"/>
      <c r="AI23" s="672"/>
      <c r="AJ23" s="672"/>
      <c r="AK23" s="672"/>
      <c r="AL23" s="641">
        <v>0</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15453</v>
      </c>
      <c r="S24" s="619"/>
      <c r="T24" s="619"/>
      <c r="U24" s="619"/>
      <c r="V24" s="619"/>
      <c r="W24" s="619"/>
      <c r="X24" s="619"/>
      <c r="Y24" s="620"/>
      <c r="Z24" s="671">
        <v>0.2</v>
      </c>
      <c r="AA24" s="671"/>
      <c r="AB24" s="671"/>
      <c r="AC24" s="671"/>
      <c r="AD24" s="672" t="s">
        <v>109</v>
      </c>
      <c r="AE24" s="672"/>
      <c r="AF24" s="672"/>
      <c r="AG24" s="672"/>
      <c r="AH24" s="672"/>
      <c r="AI24" s="672"/>
      <c r="AJ24" s="672"/>
      <c r="AK24" s="672"/>
      <c r="AL24" s="641" t="s">
        <v>109</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2554588</v>
      </c>
      <c r="CS24" s="669"/>
      <c r="CT24" s="669"/>
      <c r="CU24" s="669"/>
      <c r="CV24" s="669"/>
      <c r="CW24" s="669"/>
      <c r="CX24" s="669"/>
      <c r="CY24" s="716"/>
      <c r="CZ24" s="720">
        <v>35.6</v>
      </c>
      <c r="DA24" s="721"/>
      <c r="DB24" s="721"/>
      <c r="DC24" s="722"/>
      <c r="DD24" s="715">
        <v>1931400</v>
      </c>
      <c r="DE24" s="669"/>
      <c r="DF24" s="669"/>
      <c r="DG24" s="669"/>
      <c r="DH24" s="669"/>
      <c r="DI24" s="669"/>
      <c r="DJ24" s="669"/>
      <c r="DK24" s="716"/>
      <c r="DL24" s="715">
        <v>1776634</v>
      </c>
      <c r="DM24" s="669"/>
      <c r="DN24" s="669"/>
      <c r="DO24" s="669"/>
      <c r="DP24" s="669"/>
      <c r="DQ24" s="669"/>
      <c r="DR24" s="669"/>
      <c r="DS24" s="669"/>
      <c r="DT24" s="669"/>
      <c r="DU24" s="669"/>
      <c r="DV24" s="716"/>
      <c r="DW24" s="717">
        <v>45</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661258</v>
      </c>
      <c r="S25" s="619"/>
      <c r="T25" s="619"/>
      <c r="U25" s="619"/>
      <c r="V25" s="619"/>
      <c r="W25" s="619"/>
      <c r="X25" s="619"/>
      <c r="Y25" s="620"/>
      <c r="Z25" s="671">
        <v>8.9</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931144</v>
      </c>
      <c r="CS25" s="637"/>
      <c r="CT25" s="637"/>
      <c r="CU25" s="637"/>
      <c r="CV25" s="637"/>
      <c r="CW25" s="637"/>
      <c r="CX25" s="637"/>
      <c r="CY25" s="638"/>
      <c r="CZ25" s="621">
        <v>13</v>
      </c>
      <c r="DA25" s="639"/>
      <c r="DB25" s="639"/>
      <c r="DC25" s="640"/>
      <c r="DD25" s="624">
        <v>859267</v>
      </c>
      <c r="DE25" s="637"/>
      <c r="DF25" s="637"/>
      <c r="DG25" s="637"/>
      <c r="DH25" s="637"/>
      <c r="DI25" s="637"/>
      <c r="DJ25" s="637"/>
      <c r="DK25" s="638"/>
      <c r="DL25" s="624">
        <v>848659</v>
      </c>
      <c r="DM25" s="637"/>
      <c r="DN25" s="637"/>
      <c r="DO25" s="637"/>
      <c r="DP25" s="637"/>
      <c r="DQ25" s="637"/>
      <c r="DR25" s="637"/>
      <c r="DS25" s="637"/>
      <c r="DT25" s="637"/>
      <c r="DU25" s="637"/>
      <c r="DV25" s="638"/>
      <c r="DW25" s="641">
        <v>21.5</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509985</v>
      </c>
      <c r="CS26" s="619"/>
      <c r="CT26" s="619"/>
      <c r="CU26" s="619"/>
      <c r="CV26" s="619"/>
      <c r="CW26" s="619"/>
      <c r="CX26" s="619"/>
      <c r="CY26" s="620"/>
      <c r="CZ26" s="621">
        <v>7.1</v>
      </c>
      <c r="DA26" s="639"/>
      <c r="DB26" s="639"/>
      <c r="DC26" s="640"/>
      <c r="DD26" s="624">
        <v>470699</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344364</v>
      </c>
      <c r="S27" s="619"/>
      <c r="T27" s="619"/>
      <c r="U27" s="619"/>
      <c r="V27" s="619"/>
      <c r="W27" s="619"/>
      <c r="X27" s="619"/>
      <c r="Y27" s="620"/>
      <c r="Z27" s="671">
        <v>4.5999999999999996</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538755</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747300</v>
      </c>
      <c r="CS27" s="637"/>
      <c r="CT27" s="637"/>
      <c r="CU27" s="637"/>
      <c r="CV27" s="637"/>
      <c r="CW27" s="637"/>
      <c r="CX27" s="637"/>
      <c r="CY27" s="638"/>
      <c r="CZ27" s="621">
        <v>10.4</v>
      </c>
      <c r="DA27" s="639"/>
      <c r="DB27" s="639"/>
      <c r="DC27" s="640"/>
      <c r="DD27" s="624">
        <v>260910</v>
      </c>
      <c r="DE27" s="637"/>
      <c r="DF27" s="637"/>
      <c r="DG27" s="637"/>
      <c r="DH27" s="637"/>
      <c r="DI27" s="637"/>
      <c r="DJ27" s="637"/>
      <c r="DK27" s="638"/>
      <c r="DL27" s="624">
        <v>254032</v>
      </c>
      <c r="DM27" s="637"/>
      <c r="DN27" s="637"/>
      <c r="DO27" s="637"/>
      <c r="DP27" s="637"/>
      <c r="DQ27" s="637"/>
      <c r="DR27" s="637"/>
      <c r="DS27" s="637"/>
      <c r="DT27" s="637"/>
      <c r="DU27" s="637"/>
      <c r="DV27" s="638"/>
      <c r="DW27" s="641">
        <v>6.4</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19935</v>
      </c>
      <c r="S28" s="619"/>
      <c r="T28" s="619"/>
      <c r="U28" s="619"/>
      <c r="V28" s="619"/>
      <c r="W28" s="619"/>
      <c r="X28" s="619"/>
      <c r="Y28" s="620"/>
      <c r="Z28" s="671">
        <v>0.3</v>
      </c>
      <c r="AA28" s="671"/>
      <c r="AB28" s="671"/>
      <c r="AC28" s="671"/>
      <c r="AD28" s="672">
        <v>1673</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876144</v>
      </c>
      <c r="CS28" s="619"/>
      <c r="CT28" s="619"/>
      <c r="CU28" s="619"/>
      <c r="CV28" s="619"/>
      <c r="CW28" s="619"/>
      <c r="CX28" s="619"/>
      <c r="CY28" s="620"/>
      <c r="CZ28" s="621">
        <v>12.2</v>
      </c>
      <c r="DA28" s="639"/>
      <c r="DB28" s="639"/>
      <c r="DC28" s="640"/>
      <c r="DD28" s="624">
        <v>811223</v>
      </c>
      <c r="DE28" s="619"/>
      <c r="DF28" s="619"/>
      <c r="DG28" s="619"/>
      <c r="DH28" s="619"/>
      <c r="DI28" s="619"/>
      <c r="DJ28" s="619"/>
      <c r="DK28" s="620"/>
      <c r="DL28" s="624">
        <v>673943</v>
      </c>
      <c r="DM28" s="619"/>
      <c r="DN28" s="619"/>
      <c r="DO28" s="619"/>
      <c r="DP28" s="619"/>
      <c r="DQ28" s="619"/>
      <c r="DR28" s="619"/>
      <c r="DS28" s="619"/>
      <c r="DT28" s="619"/>
      <c r="DU28" s="619"/>
      <c r="DV28" s="620"/>
      <c r="DW28" s="641">
        <v>17.100000000000001</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5050</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875539</v>
      </c>
      <c r="CS29" s="637"/>
      <c r="CT29" s="637"/>
      <c r="CU29" s="637"/>
      <c r="CV29" s="637"/>
      <c r="CW29" s="637"/>
      <c r="CX29" s="637"/>
      <c r="CY29" s="638"/>
      <c r="CZ29" s="621">
        <v>12.2</v>
      </c>
      <c r="DA29" s="639"/>
      <c r="DB29" s="639"/>
      <c r="DC29" s="640"/>
      <c r="DD29" s="624">
        <v>810618</v>
      </c>
      <c r="DE29" s="637"/>
      <c r="DF29" s="637"/>
      <c r="DG29" s="637"/>
      <c r="DH29" s="637"/>
      <c r="DI29" s="637"/>
      <c r="DJ29" s="637"/>
      <c r="DK29" s="638"/>
      <c r="DL29" s="624">
        <v>673338</v>
      </c>
      <c r="DM29" s="637"/>
      <c r="DN29" s="637"/>
      <c r="DO29" s="637"/>
      <c r="DP29" s="637"/>
      <c r="DQ29" s="637"/>
      <c r="DR29" s="637"/>
      <c r="DS29" s="637"/>
      <c r="DT29" s="637"/>
      <c r="DU29" s="637"/>
      <c r="DV29" s="638"/>
      <c r="DW29" s="641">
        <v>17.100000000000001</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103275</v>
      </c>
      <c r="S30" s="619"/>
      <c r="T30" s="619"/>
      <c r="U30" s="619"/>
      <c r="V30" s="619"/>
      <c r="W30" s="619"/>
      <c r="X30" s="619"/>
      <c r="Y30" s="620"/>
      <c r="Z30" s="671">
        <v>1.4</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98.7</v>
      </c>
      <c r="BH30" s="685"/>
      <c r="BI30" s="685"/>
      <c r="BJ30" s="685"/>
      <c r="BK30" s="685"/>
      <c r="BL30" s="685"/>
      <c r="BM30" s="686">
        <v>95.7</v>
      </c>
      <c r="BN30" s="685"/>
      <c r="BO30" s="685"/>
      <c r="BP30" s="685"/>
      <c r="BQ30" s="687"/>
      <c r="BR30" s="684">
        <v>98.7</v>
      </c>
      <c r="BS30" s="685"/>
      <c r="BT30" s="685"/>
      <c r="BU30" s="685"/>
      <c r="BV30" s="685"/>
      <c r="BW30" s="685"/>
      <c r="BX30" s="686">
        <v>94.5</v>
      </c>
      <c r="BY30" s="685"/>
      <c r="BZ30" s="685"/>
      <c r="CA30" s="685"/>
      <c r="CB30" s="687"/>
      <c r="CD30" s="690"/>
      <c r="CE30" s="691"/>
      <c r="CF30" s="655" t="s">
        <v>290</v>
      </c>
      <c r="CG30" s="652"/>
      <c r="CH30" s="652"/>
      <c r="CI30" s="652"/>
      <c r="CJ30" s="652"/>
      <c r="CK30" s="652"/>
      <c r="CL30" s="652"/>
      <c r="CM30" s="652"/>
      <c r="CN30" s="652"/>
      <c r="CO30" s="652"/>
      <c r="CP30" s="652"/>
      <c r="CQ30" s="653"/>
      <c r="CR30" s="618">
        <v>808491</v>
      </c>
      <c r="CS30" s="619"/>
      <c r="CT30" s="619"/>
      <c r="CU30" s="619"/>
      <c r="CV30" s="619"/>
      <c r="CW30" s="619"/>
      <c r="CX30" s="619"/>
      <c r="CY30" s="620"/>
      <c r="CZ30" s="621">
        <v>11.3</v>
      </c>
      <c r="DA30" s="639"/>
      <c r="DB30" s="639"/>
      <c r="DC30" s="640"/>
      <c r="DD30" s="624">
        <v>748437</v>
      </c>
      <c r="DE30" s="619"/>
      <c r="DF30" s="619"/>
      <c r="DG30" s="619"/>
      <c r="DH30" s="619"/>
      <c r="DI30" s="619"/>
      <c r="DJ30" s="619"/>
      <c r="DK30" s="620"/>
      <c r="DL30" s="624">
        <v>611157</v>
      </c>
      <c r="DM30" s="619"/>
      <c r="DN30" s="619"/>
      <c r="DO30" s="619"/>
      <c r="DP30" s="619"/>
      <c r="DQ30" s="619"/>
      <c r="DR30" s="619"/>
      <c r="DS30" s="619"/>
      <c r="DT30" s="619"/>
      <c r="DU30" s="619"/>
      <c r="DV30" s="620"/>
      <c r="DW30" s="641">
        <v>15.5</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400077</v>
      </c>
      <c r="S31" s="619"/>
      <c r="T31" s="619"/>
      <c r="U31" s="619"/>
      <c r="V31" s="619"/>
      <c r="W31" s="619"/>
      <c r="X31" s="619"/>
      <c r="Y31" s="620"/>
      <c r="Z31" s="671">
        <v>5.4</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98.9</v>
      </c>
      <c r="BH31" s="637"/>
      <c r="BI31" s="637"/>
      <c r="BJ31" s="637"/>
      <c r="BK31" s="637"/>
      <c r="BL31" s="637"/>
      <c r="BM31" s="673">
        <v>97.6</v>
      </c>
      <c r="BN31" s="683"/>
      <c r="BO31" s="683"/>
      <c r="BP31" s="683"/>
      <c r="BQ31" s="647"/>
      <c r="BR31" s="682">
        <v>99.3</v>
      </c>
      <c r="BS31" s="637"/>
      <c r="BT31" s="637"/>
      <c r="BU31" s="637"/>
      <c r="BV31" s="637"/>
      <c r="BW31" s="637"/>
      <c r="BX31" s="673">
        <v>97.6</v>
      </c>
      <c r="BY31" s="683"/>
      <c r="BZ31" s="683"/>
      <c r="CA31" s="683"/>
      <c r="CB31" s="647"/>
      <c r="CD31" s="690"/>
      <c r="CE31" s="691"/>
      <c r="CF31" s="655" t="s">
        <v>294</v>
      </c>
      <c r="CG31" s="652"/>
      <c r="CH31" s="652"/>
      <c r="CI31" s="652"/>
      <c r="CJ31" s="652"/>
      <c r="CK31" s="652"/>
      <c r="CL31" s="652"/>
      <c r="CM31" s="652"/>
      <c r="CN31" s="652"/>
      <c r="CO31" s="652"/>
      <c r="CP31" s="652"/>
      <c r="CQ31" s="653"/>
      <c r="CR31" s="618">
        <v>67048</v>
      </c>
      <c r="CS31" s="637"/>
      <c r="CT31" s="637"/>
      <c r="CU31" s="637"/>
      <c r="CV31" s="637"/>
      <c r="CW31" s="637"/>
      <c r="CX31" s="637"/>
      <c r="CY31" s="638"/>
      <c r="CZ31" s="621">
        <v>0.9</v>
      </c>
      <c r="DA31" s="639"/>
      <c r="DB31" s="639"/>
      <c r="DC31" s="640"/>
      <c r="DD31" s="624">
        <v>62181</v>
      </c>
      <c r="DE31" s="637"/>
      <c r="DF31" s="637"/>
      <c r="DG31" s="637"/>
      <c r="DH31" s="637"/>
      <c r="DI31" s="637"/>
      <c r="DJ31" s="637"/>
      <c r="DK31" s="638"/>
      <c r="DL31" s="624">
        <v>62181</v>
      </c>
      <c r="DM31" s="637"/>
      <c r="DN31" s="637"/>
      <c r="DO31" s="637"/>
      <c r="DP31" s="637"/>
      <c r="DQ31" s="637"/>
      <c r="DR31" s="637"/>
      <c r="DS31" s="637"/>
      <c r="DT31" s="637"/>
      <c r="DU31" s="637"/>
      <c r="DV31" s="638"/>
      <c r="DW31" s="641">
        <v>1.6</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236595</v>
      </c>
      <c r="S32" s="619"/>
      <c r="T32" s="619"/>
      <c r="U32" s="619"/>
      <c r="V32" s="619"/>
      <c r="W32" s="619"/>
      <c r="X32" s="619"/>
      <c r="Y32" s="620"/>
      <c r="Z32" s="671">
        <v>3.2</v>
      </c>
      <c r="AA32" s="671"/>
      <c r="AB32" s="671"/>
      <c r="AC32" s="671"/>
      <c r="AD32" s="672">
        <v>885</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98.3</v>
      </c>
      <c r="BH32" s="603"/>
      <c r="BI32" s="603"/>
      <c r="BJ32" s="603"/>
      <c r="BK32" s="603"/>
      <c r="BL32" s="603"/>
      <c r="BM32" s="666">
        <v>93</v>
      </c>
      <c r="BN32" s="603"/>
      <c r="BO32" s="603"/>
      <c r="BP32" s="603"/>
      <c r="BQ32" s="660"/>
      <c r="BR32" s="681">
        <v>97.9</v>
      </c>
      <c r="BS32" s="603"/>
      <c r="BT32" s="603"/>
      <c r="BU32" s="603"/>
      <c r="BV32" s="603"/>
      <c r="BW32" s="603"/>
      <c r="BX32" s="666">
        <v>90.8</v>
      </c>
      <c r="BY32" s="603"/>
      <c r="BZ32" s="603"/>
      <c r="CA32" s="603"/>
      <c r="CB32" s="660"/>
      <c r="CD32" s="692"/>
      <c r="CE32" s="693"/>
      <c r="CF32" s="655" t="s">
        <v>297</v>
      </c>
      <c r="CG32" s="652"/>
      <c r="CH32" s="652"/>
      <c r="CI32" s="652"/>
      <c r="CJ32" s="652"/>
      <c r="CK32" s="652"/>
      <c r="CL32" s="652"/>
      <c r="CM32" s="652"/>
      <c r="CN32" s="652"/>
      <c r="CO32" s="652"/>
      <c r="CP32" s="652"/>
      <c r="CQ32" s="653"/>
      <c r="CR32" s="618">
        <v>605</v>
      </c>
      <c r="CS32" s="619"/>
      <c r="CT32" s="619"/>
      <c r="CU32" s="619"/>
      <c r="CV32" s="619"/>
      <c r="CW32" s="619"/>
      <c r="CX32" s="619"/>
      <c r="CY32" s="620"/>
      <c r="CZ32" s="621">
        <v>0</v>
      </c>
      <c r="DA32" s="639"/>
      <c r="DB32" s="639"/>
      <c r="DC32" s="640"/>
      <c r="DD32" s="624">
        <v>605</v>
      </c>
      <c r="DE32" s="619"/>
      <c r="DF32" s="619"/>
      <c r="DG32" s="619"/>
      <c r="DH32" s="619"/>
      <c r="DI32" s="619"/>
      <c r="DJ32" s="619"/>
      <c r="DK32" s="620"/>
      <c r="DL32" s="624">
        <v>605</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1368200</v>
      </c>
      <c r="S33" s="619"/>
      <c r="T33" s="619"/>
      <c r="U33" s="619"/>
      <c r="V33" s="619"/>
      <c r="W33" s="619"/>
      <c r="X33" s="619"/>
      <c r="Y33" s="620"/>
      <c r="Z33" s="671">
        <v>18.3</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2904116</v>
      </c>
      <c r="CS33" s="637"/>
      <c r="CT33" s="637"/>
      <c r="CU33" s="637"/>
      <c r="CV33" s="637"/>
      <c r="CW33" s="637"/>
      <c r="CX33" s="637"/>
      <c r="CY33" s="638"/>
      <c r="CZ33" s="621">
        <v>40.5</v>
      </c>
      <c r="DA33" s="639"/>
      <c r="DB33" s="639"/>
      <c r="DC33" s="640"/>
      <c r="DD33" s="624">
        <v>2211573</v>
      </c>
      <c r="DE33" s="637"/>
      <c r="DF33" s="637"/>
      <c r="DG33" s="637"/>
      <c r="DH33" s="637"/>
      <c r="DI33" s="637"/>
      <c r="DJ33" s="637"/>
      <c r="DK33" s="638"/>
      <c r="DL33" s="624">
        <v>1363254</v>
      </c>
      <c r="DM33" s="637"/>
      <c r="DN33" s="637"/>
      <c r="DO33" s="637"/>
      <c r="DP33" s="637"/>
      <c r="DQ33" s="637"/>
      <c r="DR33" s="637"/>
      <c r="DS33" s="637"/>
      <c r="DT33" s="637"/>
      <c r="DU33" s="637"/>
      <c r="DV33" s="638"/>
      <c r="DW33" s="641">
        <v>34.5</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775202</v>
      </c>
      <c r="CS34" s="619"/>
      <c r="CT34" s="619"/>
      <c r="CU34" s="619"/>
      <c r="CV34" s="619"/>
      <c r="CW34" s="619"/>
      <c r="CX34" s="619"/>
      <c r="CY34" s="620"/>
      <c r="CZ34" s="621">
        <v>10.8</v>
      </c>
      <c r="DA34" s="639"/>
      <c r="DB34" s="639"/>
      <c r="DC34" s="640"/>
      <c r="DD34" s="624">
        <v>639064</v>
      </c>
      <c r="DE34" s="619"/>
      <c r="DF34" s="619"/>
      <c r="DG34" s="619"/>
      <c r="DH34" s="619"/>
      <c r="DI34" s="619"/>
      <c r="DJ34" s="619"/>
      <c r="DK34" s="620"/>
      <c r="DL34" s="624">
        <v>419925</v>
      </c>
      <c r="DM34" s="619"/>
      <c r="DN34" s="619"/>
      <c r="DO34" s="619"/>
      <c r="DP34" s="619"/>
      <c r="DQ34" s="619"/>
      <c r="DR34" s="619"/>
      <c r="DS34" s="619"/>
      <c r="DT34" s="619"/>
      <c r="DU34" s="619"/>
      <c r="DV34" s="620"/>
      <c r="DW34" s="641">
        <v>10.6</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186300</v>
      </c>
      <c r="S35" s="619"/>
      <c r="T35" s="619"/>
      <c r="U35" s="619"/>
      <c r="V35" s="619"/>
      <c r="W35" s="619"/>
      <c r="X35" s="619"/>
      <c r="Y35" s="620"/>
      <c r="Z35" s="671">
        <v>2.5</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724738</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235</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85166</v>
      </c>
      <c r="CS35" s="637"/>
      <c r="CT35" s="637"/>
      <c r="CU35" s="637"/>
      <c r="CV35" s="637"/>
      <c r="CW35" s="637"/>
      <c r="CX35" s="637"/>
      <c r="CY35" s="638"/>
      <c r="CZ35" s="621">
        <v>1.2</v>
      </c>
      <c r="DA35" s="639"/>
      <c r="DB35" s="639"/>
      <c r="DC35" s="640"/>
      <c r="DD35" s="624">
        <v>72490</v>
      </c>
      <c r="DE35" s="637"/>
      <c r="DF35" s="637"/>
      <c r="DG35" s="637"/>
      <c r="DH35" s="637"/>
      <c r="DI35" s="637"/>
      <c r="DJ35" s="637"/>
      <c r="DK35" s="638"/>
      <c r="DL35" s="624">
        <v>72490</v>
      </c>
      <c r="DM35" s="637"/>
      <c r="DN35" s="637"/>
      <c r="DO35" s="637"/>
      <c r="DP35" s="637"/>
      <c r="DQ35" s="637"/>
      <c r="DR35" s="637"/>
      <c r="DS35" s="637"/>
      <c r="DT35" s="637"/>
      <c r="DU35" s="637"/>
      <c r="DV35" s="638"/>
      <c r="DW35" s="641">
        <v>1.8</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7456158</v>
      </c>
      <c r="S36" s="659"/>
      <c r="T36" s="659"/>
      <c r="U36" s="659"/>
      <c r="V36" s="659"/>
      <c r="W36" s="659"/>
      <c r="X36" s="659"/>
      <c r="Y36" s="662"/>
      <c r="Z36" s="663">
        <v>100</v>
      </c>
      <c r="AA36" s="663"/>
      <c r="AB36" s="663"/>
      <c r="AC36" s="663"/>
      <c r="AD36" s="664">
        <v>3762312</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128932</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-30983</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1183400</v>
      </c>
      <c r="CS36" s="619"/>
      <c r="CT36" s="619"/>
      <c r="CU36" s="619"/>
      <c r="CV36" s="619"/>
      <c r="CW36" s="619"/>
      <c r="CX36" s="619"/>
      <c r="CY36" s="620"/>
      <c r="CZ36" s="621">
        <v>16.5</v>
      </c>
      <c r="DA36" s="639"/>
      <c r="DB36" s="639"/>
      <c r="DC36" s="640"/>
      <c r="DD36" s="624">
        <v>849170</v>
      </c>
      <c r="DE36" s="619"/>
      <c r="DF36" s="619"/>
      <c r="DG36" s="619"/>
      <c r="DH36" s="619"/>
      <c r="DI36" s="619"/>
      <c r="DJ36" s="619"/>
      <c r="DK36" s="620"/>
      <c r="DL36" s="624">
        <v>362122</v>
      </c>
      <c r="DM36" s="619"/>
      <c r="DN36" s="619"/>
      <c r="DO36" s="619"/>
      <c r="DP36" s="619"/>
      <c r="DQ36" s="619"/>
      <c r="DR36" s="619"/>
      <c r="DS36" s="619"/>
      <c r="DT36" s="619"/>
      <c r="DU36" s="619"/>
      <c r="DV36" s="620"/>
      <c r="DW36" s="641">
        <v>9.1999999999999993</v>
      </c>
      <c r="DX36" s="642"/>
      <c r="DY36" s="642"/>
      <c r="DZ36" s="642"/>
      <c r="EA36" s="642"/>
      <c r="EB36" s="642"/>
      <c r="EC36" s="643"/>
    </row>
    <row r="37" spans="2:133" ht="11.25" customHeight="1">
      <c r="AQ37" s="644" t="s">
        <v>312</v>
      </c>
      <c r="AR37" s="645"/>
      <c r="AS37" s="645"/>
      <c r="AT37" s="645"/>
      <c r="AU37" s="645"/>
      <c r="AV37" s="645"/>
      <c r="AW37" s="645"/>
      <c r="AX37" s="645"/>
      <c r="AY37" s="646"/>
      <c r="AZ37" s="618">
        <v>65596</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1037</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438640</v>
      </c>
      <c r="CS37" s="637"/>
      <c r="CT37" s="637"/>
      <c r="CU37" s="637"/>
      <c r="CV37" s="637"/>
      <c r="CW37" s="637"/>
      <c r="CX37" s="637"/>
      <c r="CY37" s="638"/>
      <c r="CZ37" s="621">
        <v>6.1</v>
      </c>
      <c r="DA37" s="639"/>
      <c r="DB37" s="639"/>
      <c r="DC37" s="640"/>
      <c r="DD37" s="624">
        <v>363461</v>
      </c>
      <c r="DE37" s="637"/>
      <c r="DF37" s="637"/>
      <c r="DG37" s="637"/>
      <c r="DH37" s="637"/>
      <c r="DI37" s="637"/>
      <c r="DJ37" s="637"/>
      <c r="DK37" s="638"/>
      <c r="DL37" s="624">
        <v>299285</v>
      </c>
      <c r="DM37" s="637"/>
      <c r="DN37" s="637"/>
      <c r="DO37" s="637"/>
      <c r="DP37" s="637"/>
      <c r="DQ37" s="637"/>
      <c r="DR37" s="637"/>
      <c r="DS37" s="637"/>
      <c r="DT37" s="637"/>
      <c r="DU37" s="637"/>
      <c r="DV37" s="638"/>
      <c r="DW37" s="641">
        <v>7.6</v>
      </c>
      <c r="DX37" s="642"/>
      <c r="DY37" s="642"/>
      <c r="DZ37" s="642"/>
      <c r="EA37" s="642"/>
      <c r="EB37" s="642"/>
      <c r="EC37" s="643"/>
    </row>
    <row r="38" spans="2:133" ht="11.25" customHeight="1">
      <c r="AQ38" s="644" t="s">
        <v>315</v>
      </c>
      <c r="AR38" s="645"/>
      <c r="AS38" s="645"/>
      <c r="AT38" s="645"/>
      <c r="AU38" s="645"/>
      <c r="AV38" s="645"/>
      <c r="AW38" s="645"/>
      <c r="AX38" s="645"/>
      <c r="AY38" s="646"/>
      <c r="AZ38" s="618">
        <v>65424</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1614</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724738</v>
      </c>
      <c r="CS38" s="619"/>
      <c r="CT38" s="619"/>
      <c r="CU38" s="619"/>
      <c r="CV38" s="619"/>
      <c r="CW38" s="619"/>
      <c r="CX38" s="619"/>
      <c r="CY38" s="620"/>
      <c r="CZ38" s="621">
        <v>10.1</v>
      </c>
      <c r="DA38" s="639"/>
      <c r="DB38" s="639"/>
      <c r="DC38" s="640"/>
      <c r="DD38" s="624">
        <v>607329</v>
      </c>
      <c r="DE38" s="619"/>
      <c r="DF38" s="619"/>
      <c r="DG38" s="619"/>
      <c r="DH38" s="619"/>
      <c r="DI38" s="619"/>
      <c r="DJ38" s="619"/>
      <c r="DK38" s="620"/>
      <c r="DL38" s="624">
        <v>508717</v>
      </c>
      <c r="DM38" s="619"/>
      <c r="DN38" s="619"/>
      <c r="DO38" s="619"/>
      <c r="DP38" s="619"/>
      <c r="DQ38" s="619"/>
      <c r="DR38" s="619"/>
      <c r="DS38" s="619"/>
      <c r="DT38" s="619"/>
      <c r="DU38" s="619"/>
      <c r="DV38" s="620"/>
      <c r="DW38" s="641">
        <v>12.9</v>
      </c>
      <c r="DX38" s="642"/>
      <c r="DY38" s="642"/>
      <c r="DZ38" s="642"/>
      <c r="EA38" s="642"/>
      <c r="EB38" s="642"/>
      <c r="EC38" s="643"/>
    </row>
    <row r="39" spans="2:133" ht="11.25" customHeight="1">
      <c r="AQ39" s="644" t="s">
        <v>318</v>
      </c>
      <c r="AR39" s="645"/>
      <c r="AS39" s="645"/>
      <c r="AT39" s="645"/>
      <c r="AU39" s="645"/>
      <c r="AV39" s="645"/>
      <c r="AW39" s="645"/>
      <c r="AX39" s="645"/>
      <c r="AY39" s="646"/>
      <c r="AZ39" s="618" t="s">
        <v>109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71</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113486</v>
      </c>
      <c r="CS39" s="637"/>
      <c r="CT39" s="637"/>
      <c r="CU39" s="637"/>
      <c r="CV39" s="637"/>
      <c r="CW39" s="637"/>
      <c r="CX39" s="637"/>
      <c r="CY39" s="638"/>
      <c r="CZ39" s="621">
        <v>1.6</v>
      </c>
      <c r="DA39" s="639"/>
      <c r="DB39" s="639"/>
      <c r="DC39" s="640"/>
      <c r="DD39" s="624">
        <v>28596</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86593</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103</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22124</v>
      </c>
      <c r="CS40" s="619"/>
      <c r="CT40" s="619"/>
      <c r="CU40" s="619"/>
      <c r="CV40" s="619"/>
      <c r="CW40" s="619"/>
      <c r="CX40" s="619"/>
      <c r="CY40" s="620"/>
      <c r="CZ40" s="621">
        <v>0.3</v>
      </c>
      <c r="DA40" s="639"/>
      <c r="DB40" s="639"/>
      <c r="DC40" s="640"/>
      <c r="DD40" s="624">
        <v>14924</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378193</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365</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1710275</v>
      </c>
      <c r="CS42" s="619"/>
      <c r="CT42" s="619"/>
      <c r="CU42" s="619"/>
      <c r="CV42" s="619"/>
      <c r="CW42" s="619"/>
      <c r="CX42" s="619"/>
      <c r="CY42" s="620"/>
      <c r="CZ42" s="621">
        <v>23.9</v>
      </c>
      <c r="DA42" s="622"/>
      <c r="DB42" s="622"/>
      <c r="DC42" s="623"/>
      <c r="DD42" s="624">
        <v>371344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26541</v>
      </c>
      <c r="CS43" s="637"/>
      <c r="CT43" s="637"/>
      <c r="CU43" s="637"/>
      <c r="CV43" s="637"/>
      <c r="CW43" s="637"/>
      <c r="CX43" s="637"/>
      <c r="CY43" s="638"/>
      <c r="CZ43" s="621">
        <v>0.4</v>
      </c>
      <c r="DA43" s="639"/>
      <c r="DB43" s="639"/>
      <c r="DC43" s="640"/>
      <c r="DD43" s="624">
        <v>26541</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1678954</v>
      </c>
      <c r="CS44" s="619"/>
      <c r="CT44" s="619"/>
      <c r="CU44" s="619"/>
      <c r="CV44" s="619"/>
      <c r="CW44" s="619"/>
      <c r="CX44" s="619"/>
      <c r="CY44" s="620"/>
      <c r="CZ44" s="621">
        <v>23.4</v>
      </c>
      <c r="DA44" s="622"/>
      <c r="DB44" s="622"/>
      <c r="DC44" s="623"/>
      <c r="DD44" s="624">
        <v>355227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542363</v>
      </c>
      <c r="CS45" s="637"/>
      <c r="CT45" s="637"/>
      <c r="CU45" s="637"/>
      <c r="CV45" s="637"/>
      <c r="CW45" s="637"/>
      <c r="CX45" s="637"/>
      <c r="CY45" s="638"/>
      <c r="CZ45" s="621">
        <v>7.6</v>
      </c>
      <c r="DA45" s="639"/>
      <c r="DB45" s="639"/>
      <c r="DC45" s="640"/>
      <c r="DD45" s="624">
        <v>53390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1127428</v>
      </c>
      <c r="CS46" s="619"/>
      <c r="CT46" s="619"/>
      <c r="CU46" s="619"/>
      <c r="CV46" s="619"/>
      <c r="CW46" s="619"/>
      <c r="CX46" s="619"/>
      <c r="CY46" s="620"/>
      <c r="CZ46" s="621">
        <v>15.7</v>
      </c>
      <c r="DA46" s="622"/>
      <c r="DB46" s="622"/>
      <c r="DC46" s="623"/>
      <c r="DD46" s="624">
        <v>301162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31321</v>
      </c>
      <c r="CS47" s="637"/>
      <c r="CT47" s="637"/>
      <c r="CU47" s="637"/>
      <c r="CV47" s="637"/>
      <c r="CW47" s="637"/>
      <c r="CX47" s="637"/>
      <c r="CY47" s="638"/>
      <c r="CZ47" s="621">
        <v>0.4</v>
      </c>
      <c r="DA47" s="639"/>
      <c r="DB47" s="639"/>
      <c r="DC47" s="640"/>
      <c r="DD47" s="624">
        <v>16117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7168979</v>
      </c>
      <c r="CS49" s="603"/>
      <c r="CT49" s="603"/>
      <c r="CU49" s="603"/>
      <c r="CV49" s="603"/>
      <c r="CW49" s="603"/>
      <c r="CX49" s="603"/>
      <c r="CY49" s="604"/>
      <c r="CZ49" s="605">
        <v>100</v>
      </c>
      <c r="DA49" s="606"/>
      <c r="DB49" s="606"/>
      <c r="DC49" s="607"/>
      <c r="DD49" s="608">
        <v>4514317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44" t="s">
        <v>340</v>
      </c>
      <c r="DK2" s="1145"/>
      <c r="DL2" s="1145"/>
      <c r="DM2" s="1145"/>
      <c r="DN2" s="1145"/>
      <c r="DO2" s="1146"/>
      <c r="DP2" s="200"/>
      <c r="DQ2" s="1144" t="s">
        <v>341</v>
      </c>
      <c r="DR2" s="1145"/>
      <c r="DS2" s="1145"/>
      <c r="DT2" s="1145"/>
      <c r="DU2" s="1145"/>
      <c r="DV2" s="1145"/>
      <c r="DW2" s="1145"/>
      <c r="DX2" s="1145"/>
      <c r="DY2" s="1145"/>
      <c r="DZ2" s="114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97" t="s">
        <v>342</v>
      </c>
      <c r="B4" s="1097"/>
      <c r="C4" s="1097"/>
      <c r="D4" s="1097"/>
      <c r="E4" s="1097"/>
      <c r="F4" s="1097"/>
      <c r="G4" s="1097"/>
      <c r="H4" s="1097"/>
      <c r="I4" s="1097"/>
      <c r="J4" s="1097"/>
      <c r="K4" s="1097"/>
      <c r="L4" s="1097"/>
      <c r="M4" s="1097"/>
      <c r="N4" s="1097"/>
      <c r="O4" s="1097"/>
      <c r="P4" s="1097"/>
      <c r="Q4" s="1097"/>
      <c r="R4" s="1097"/>
      <c r="S4" s="1097"/>
      <c r="T4" s="1097"/>
      <c r="U4" s="1097"/>
      <c r="V4" s="1097"/>
      <c r="W4" s="1097"/>
      <c r="X4" s="1097"/>
      <c r="Y4" s="1097"/>
      <c r="Z4" s="1097"/>
      <c r="AA4" s="1097"/>
      <c r="AB4" s="1097"/>
      <c r="AC4" s="1097"/>
      <c r="AD4" s="1097"/>
      <c r="AE4" s="1097"/>
      <c r="AF4" s="1097"/>
      <c r="AG4" s="1097"/>
      <c r="AH4" s="1097"/>
      <c r="AI4" s="1097"/>
      <c r="AJ4" s="1097"/>
      <c r="AK4" s="1097"/>
      <c r="AL4" s="1097"/>
      <c r="AM4" s="1097"/>
      <c r="AN4" s="1097"/>
      <c r="AO4" s="1097"/>
      <c r="AP4" s="1097"/>
      <c r="AQ4" s="1097"/>
      <c r="AR4" s="1097"/>
      <c r="AS4" s="1097"/>
      <c r="AT4" s="1097"/>
      <c r="AU4" s="1097"/>
      <c r="AV4" s="1097"/>
      <c r="AW4" s="1097"/>
      <c r="AX4" s="1097"/>
      <c r="AY4" s="109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47"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32" t="s">
        <v>358</v>
      </c>
      <c r="DH5" s="1133"/>
      <c r="DI5" s="1133"/>
      <c r="DJ5" s="1133"/>
      <c r="DK5" s="1134"/>
      <c r="DL5" s="1132" t="s">
        <v>359</v>
      </c>
      <c r="DM5" s="1133"/>
      <c r="DN5" s="1133"/>
      <c r="DO5" s="1133"/>
      <c r="DP5" s="1134"/>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8"/>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35"/>
      <c r="DH6" s="1136"/>
      <c r="DI6" s="1136"/>
      <c r="DJ6" s="1136"/>
      <c r="DK6" s="1137"/>
      <c r="DL6" s="1135"/>
      <c r="DM6" s="1136"/>
      <c r="DN6" s="1136"/>
      <c r="DO6" s="1136"/>
      <c r="DP6" s="1137"/>
      <c r="DQ6" s="1030"/>
      <c r="DR6" s="1031"/>
      <c r="DS6" s="1031"/>
      <c r="DT6" s="1031"/>
      <c r="DU6" s="1032"/>
      <c r="DV6" s="1030"/>
      <c r="DW6" s="1031"/>
      <c r="DX6" s="1031"/>
      <c r="DY6" s="1031"/>
      <c r="DZ6" s="1044"/>
      <c r="EA6" s="205"/>
    </row>
    <row r="7" spans="1:131" s="206" customFormat="1" ht="26.25" customHeight="1" thickTop="1">
      <c r="A7" s="209">
        <v>1</v>
      </c>
      <c r="B7" s="1083" t="s">
        <v>361</v>
      </c>
      <c r="C7" s="1084"/>
      <c r="D7" s="1084"/>
      <c r="E7" s="1084"/>
      <c r="F7" s="1084"/>
      <c r="G7" s="1084"/>
      <c r="H7" s="1084"/>
      <c r="I7" s="1084"/>
      <c r="J7" s="1084"/>
      <c r="K7" s="1084"/>
      <c r="L7" s="1084"/>
      <c r="M7" s="1084"/>
      <c r="N7" s="1084"/>
      <c r="O7" s="1084"/>
      <c r="P7" s="1085"/>
      <c r="Q7" s="1138">
        <v>7445</v>
      </c>
      <c r="R7" s="1139"/>
      <c r="S7" s="1139"/>
      <c r="T7" s="1139"/>
      <c r="U7" s="1139"/>
      <c r="V7" s="1139">
        <v>7157</v>
      </c>
      <c r="W7" s="1139"/>
      <c r="X7" s="1139"/>
      <c r="Y7" s="1139"/>
      <c r="Z7" s="1139"/>
      <c r="AA7" s="1139">
        <v>287</v>
      </c>
      <c r="AB7" s="1139"/>
      <c r="AC7" s="1139"/>
      <c r="AD7" s="1139"/>
      <c r="AE7" s="1140"/>
      <c r="AF7" s="1141">
        <v>181</v>
      </c>
      <c r="AG7" s="1142"/>
      <c r="AH7" s="1142"/>
      <c r="AI7" s="1142"/>
      <c r="AJ7" s="1143"/>
      <c r="AK7" s="1125">
        <v>0</v>
      </c>
      <c r="AL7" s="1126"/>
      <c r="AM7" s="1126"/>
      <c r="AN7" s="1126"/>
      <c r="AO7" s="1126"/>
      <c r="AP7" s="1126">
        <v>7165</v>
      </c>
      <c r="AQ7" s="1126"/>
      <c r="AR7" s="1126"/>
      <c r="AS7" s="1126"/>
      <c r="AT7" s="1126"/>
      <c r="AU7" s="1127"/>
      <c r="AV7" s="1127"/>
      <c r="AW7" s="1127"/>
      <c r="AX7" s="1127"/>
      <c r="AY7" s="1128"/>
      <c r="AZ7" s="203"/>
      <c r="BA7" s="203"/>
      <c r="BB7" s="203"/>
      <c r="BC7" s="203"/>
      <c r="BD7" s="203"/>
      <c r="BE7" s="204"/>
      <c r="BF7" s="204"/>
      <c r="BG7" s="204"/>
      <c r="BH7" s="204"/>
      <c r="BI7" s="204"/>
      <c r="BJ7" s="204"/>
      <c r="BK7" s="204"/>
      <c r="BL7" s="204"/>
      <c r="BM7" s="204"/>
      <c r="BN7" s="204"/>
      <c r="BO7" s="204"/>
      <c r="BP7" s="204"/>
      <c r="BQ7" s="210">
        <v>1</v>
      </c>
      <c r="BR7" s="211"/>
      <c r="BS7" s="1129" t="s">
        <v>537</v>
      </c>
      <c r="BT7" s="1130"/>
      <c r="BU7" s="1130"/>
      <c r="BV7" s="1130"/>
      <c r="BW7" s="1130"/>
      <c r="BX7" s="1130"/>
      <c r="BY7" s="1130"/>
      <c r="BZ7" s="1130"/>
      <c r="CA7" s="1130"/>
      <c r="CB7" s="1130"/>
      <c r="CC7" s="1130"/>
      <c r="CD7" s="1130"/>
      <c r="CE7" s="1130"/>
      <c r="CF7" s="1130"/>
      <c r="CG7" s="1131"/>
      <c r="CH7" s="1122">
        <v>0</v>
      </c>
      <c r="CI7" s="1123"/>
      <c r="CJ7" s="1123"/>
      <c r="CK7" s="1123"/>
      <c r="CL7" s="1124"/>
      <c r="CM7" s="1122">
        <v>11</v>
      </c>
      <c r="CN7" s="1123"/>
      <c r="CO7" s="1123"/>
      <c r="CP7" s="1123"/>
      <c r="CQ7" s="1124"/>
      <c r="CR7" s="1122">
        <v>9</v>
      </c>
      <c r="CS7" s="1123"/>
      <c r="CT7" s="1123"/>
      <c r="CU7" s="1123"/>
      <c r="CV7" s="1124"/>
      <c r="CW7" s="1122" t="s">
        <v>549</v>
      </c>
      <c r="CX7" s="1123"/>
      <c r="CY7" s="1123"/>
      <c r="CZ7" s="1123"/>
      <c r="DA7" s="1124"/>
      <c r="DB7" s="1122">
        <v>12</v>
      </c>
      <c r="DC7" s="1123"/>
      <c r="DD7" s="1123"/>
      <c r="DE7" s="1123"/>
      <c r="DF7" s="1124"/>
      <c r="DG7" s="1122" t="s">
        <v>481</v>
      </c>
      <c r="DH7" s="1123"/>
      <c r="DI7" s="1123"/>
      <c r="DJ7" s="1123"/>
      <c r="DK7" s="1124"/>
      <c r="DL7" s="1122" t="s">
        <v>481</v>
      </c>
      <c r="DM7" s="1123"/>
      <c r="DN7" s="1123"/>
      <c r="DO7" s="1123"/>
      <c r="DP7" s="1124"/>
      <c r="DQ7" s="1122" t="s">
        <v>481</v>
      </c>
      <c r="DR7" s="1123"/>
      <c r="DS7" s="1123"/>
      <c r="DT7" s="1123"/>
      <c r="DU7" s="1124"/>
      <c r="DV7" s="1149"/>
      <c r="DW7" s="1150"/>
      <c r="DX7" s="1150"/>
      <c r="DY7" s="1150"/>
      <c r="DZ7" s="1151"/>
      <c r="EA7" s="205"/>
    </row>
    <row r="8" spans="1:131" s="206" customFormat="1" ht="26.25" customHeight="1">
      <c r="A8" s="212">
        <v>2</v>
      </c>
      <c r="B8" s="1063" t="s">
        <v>362</v>
      </c>
      <c r="C8" s="1064"/>
      <c r="D8" s="1064"/>
      <c r="E8" s="1064"/>
      <c r="F8" s="1064"/>
      <c r="G8" s="1064"/>
      <c r="H8" s="1064"/>
      <c r="I8" s="1064"/>
      <c r="J8" s="1064"/>
      <c r="K8" s="1064"/>
      <c r="L8" s="1064"/>
      <c r="M8" s="1064"/>
      <c r="N8" s="1064"/>
      <c r="O8" s="1064"/>
      <c r="P8" s="1065"/>
      <c r="Q8" s="1069">
        <v>34</v>
      </c>
      <c r="R8" s="1070"/>
      <c r="S8" s="1070"/>
      <c r="T8" s="1070"/>
      <c r="U8" s="1070"/>
      <c r="V8" s="1070">
        <v>34</v>
      </c>
      <c r="W8" s="1070"/>
      <c r="X8" s="1070"/>
      <c r="Y8" s="1070"/>
      <c r="Z8" s="1070"/>
      <c r="AA8" s="1070" t="s">
        <v>549</v>
      </c>
      <c r="AB8" s="1070"/>
      <c r="AC8" s="1070"/>
      <c r="AD8" s="1070"/>
      <c r="AE8" s="1071"/>
      <c r="AF8" s="1045" t="s">
        <v>109</v>
      </c>
      <c r="AG8" s="1046"/>
      <c r="AH8" s="1046"/>
      <c r="AI8" s="1046"/>
      <c r="AJ8" s="1047"/>
      <c r="AK8" s="1120">
        <v>22</v>
      </c>
      <c r="AL8" s="1121"/>
      <c r="AM8" s="1121"/>
      <c r="AN8" s="1121"/>
      <c r="AO8" s="1121"/>
      <c r="AP8" s="1121" t="s">
        <v>549</v>
      </c>
      <c r="AQ8" s="1121"/>
      <c r="AR8" s="1121"/>
      <c r="AS8" s="1121"/>
      <c r="AT8" s="1121"/>
      <c r="AU8" s="1118"/>
      <c r="AV8" s="1118"/>
      <c r="AW8" s="1118"/>
      <c r="AX8" s="1118"/>
      <c r="AY8" s="1119"/>
      <c r="AZ8" s="203"/>
      <c r="BA8" s="203"/>
      <c r="BB8" s="203"/>
      <c r="BC8" s="203"/>
      <c r="BD8" s="203"/>
      <c r="BE8" s="204"/>
      <c r="BF8" s="204"/>
      <c r="BG8" s="204"/>
      <c r="BH8" s="204"/>
      <c r="BI8" s="204"/>
      <c r="BJ8" s="204"/>
      <c r="BK8" s="204"/>
      <c r="BL8" s="204"/>
      <c r="BM8" s="204"/>
      <c r="BN8" s="204"/>
      <c r="BO8" s="204"/>
      <c r="BP8" s="204"/>
      <c r="BQ8" s="213">
        <v>2</v>
      </c>
      <c r="BR8" s="214"/>
      <c r="BS8" s="1040" t="s">
        <v>538</v>
      </c>
      <c r="BT8" s="1041"/>
      <c r="BU8" s="1041"/>
      <c r="BV8" s="1041"/>
      <c r="BW8" s="1041"/>
      <c r="BX8" s="1041"/>
      <c r="BY8" s="1041"/>
      <c r="BZ8" s="1041"/>
      <c r="CA8" s="1041"/>
      <c r="CB8" s="1041"/>
      <c r="CC8" s="1041"/>
      <c r="CD8" s="1041"/>
      <c r="CE8" s="1041"/>
      <c r="CF8" s="1041"/>
      <c r="CG8" s="1042"/>
      <c r="CH8" s="1015">
        <v>1</v>
      </c>
      <c r="CI8" s="1016"/>
      <c r="CJ8" s="1016"/>
      <c r="CK8" s="1016"/>
      <c r="CL8" s="1017"/>
      <c r="CM8" s="1015">
        <v>26</v>
      </c>
      <c r="CN8" s="1016"/>
      <c r="CO8" s="1016"/>
      <c r="CP8" s="1016"/>
      <c r="CQ8" s="1017"/>
      <c r="CR8" s="1015">
        <v>7</v>
      </c>
      <c r="CS8" s="1016"/>
      <c r="CT8" s="1016"/>
      <c r="CU8" s="1016"/>
      <c r="CV8" s="1017"/>
      <c r="CW8" s="1015" t="s">
        <v>549</v>
      </c>
      <c r="CX8" s="1016"/>
      <c r="CY8" s="1016"/>
      <c r="CZ8" s="1016"/>
      <c r="DA8" s="1017"/>
      <c r="DB8" s="1015" t="s">
        <v>549</v>
      </c>
      <c r="DC8" s="1016"/>
      <c r="DD8" s="1016"/>
      <c r="DE8" s="1016"/>
      <c r="DF8" s="1017"/>
      <c r="DG8" s="1015" t="s">
        <v>481</v>
      </c>
      <c r="DH8" s="1016"/>
      <c r="DI8" s="1016"/>
      <c r="DJ8" s="1016"/>
      <c r="DK8" s="1017"/>
      <c r="DL8" s="1015" t="s">
        <v>481</v>
      </c>
      <c r="DM8" s="1016"/>
      <c r="DN8" s="1016"/>
      <c r="DO8" s="1016"/>
      <c r="DP8" s="1017"/>
      <c r="DQ8" s="1015" t="s">
        <v>481</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20"/>
      <c r="AL9" s="1121"/>
      <c r="AM9" s="1121"/>
      <c r="AN9" s="1121"/>
      <c r="AO9" s="1121"/>
      <c r="AP9" s="1121"/>
      <c r="AQ9" s="1121"/>
      <c r="AR9" s="1121"/>
      <c r="AS9" s="1121"/>
      <c r="AT9" s="1121"/>
      <c r="AU9" s="1118"/>
      <c r="AV9" s="1118"/>
      <c r="AW9" s="1118"/>
      <c r="AX9" s="1118"/>
      <c r="AY9" s="1119"/>
      <c r="AZ9" s="203"/>
      <c r="BA9" s="203"/>
      <c r="BB9" s="203"/>
      <c r="BC9" s="203"/>
      <c r="BD9" s="203"/>
      <c r="BE9" s="204"/>
      <c r="BF9" s="204"/>
      <c r="BG9" s="204"/>
      <c r="BH9" s="204"/>
      <c r="BI9" s="204"/>
      <c r="BJ9" s="204"/>
      <c r="BK9" s="204"/>
      <c r="BL9" s="204"/>
      <c r="BM9" s="204"/>
      <c r="BN9" s="204"/>
      <c r="BO9" s="204"/>
      <c r="BP9" s="204"/>
      <c r="BQ9" s="213">
        <v>3</v>
      </c>
      <c r="BR9" s="214"/>
      <c r="BS9" s="1040" t="s">
        <v>539</v>
      </c>
      <c r="BT9" s="1041"/>
      <c r="BU9" s="1041"/>
      <c r="BV9" s="1041"/>
      <c r="BW9" s="1041"/>
      <c r="BX9" s="1041"/>
      <c r="BY9" s="1041"/>
      <c r="BZ9" s="1041"/>
      <c r="CA9" s="1041"/>
      <c r="CB9" s="1041"/>
      <c r="CC9" s="1041"/>
      <c r="CD9" s="1041"/>
      <c r="CE9" s="1041"/>
      <c r="CF9" s="1041"/>
      <c r="CG9" s="1042"/>
      <c r="CH9" s="1015">
        <v>3</v>
      </c>
      <c r="CI9" s="1016"/>
      <c r="CJ9" s="1016"/>
      <c r="CK9" s="1016"/>
      <c r="CL9" s="1017"/>
      <c r="CM9" s="1015">
        <v>128</v>
      </c>
      <c r="CN9" s="1016"/>
      <c r="CO9" s="1016"/>
      <c r="CP9" s="1016"/>
      <c r="CQ9" s="1017"/>
      <c r="CR9" s="1015">
        <v>30</v>
      </c>
      <c r="CS9" s="1016"/>
      <c r="CT9" s="1016"/>
      <c r="CU9" s="1016"/>
      <c r="CV9" s="1017"/>
      <c r="CW9" s="1015">
        <v>10</v>
      </c>
      <c r="CX9" s="1016"/>
      <c r="CY9" s="1016"/>
      <c r="CZ9" s="1016"/>
      <c r="DA9" s="1017"/>
      <c r="DB9" s="1015" t="s">
        <v>549</v>
      </c>
      <c r="DC9" s="1016"/>
      <c r="DD9" s="1016"/>
      <c r="DE9" s="1016"/>
      <c r="DF9" s="1017"/>
      <c r="DG9" s="1015" t="s">
        <v>481</v>
      </c>
      <c r="DH9" s="1016"/>
      <c r="DI9" s="1016"/>
      <c r="DJ9" s="1016"/>
      <c r="DK9" s="1017"/>
      <c r="DL9" s="1015" t="s">
        <v>481</v>
      </c>
      <c r="DM9" s="1016"/>
      <c r="DN9" s="1016"/>
      <c r="DO9" s="1016"/>
      <c r="DP9" s="1017"/>
      <c r="DQ9" s="1015" t="s">
        <v>481</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20"/>
      <c r="AL10" s="1121"/>
      <c r="AM10" s="1121"/>
      <c r="AN10" s="1121"/>
      <c r="AO10" s="1121"/>
      <c r="AP10" s="1121"/>
      <c r="AQ10" s="1121"/>
      <c r="AR10" s="1121"/>
      <c r="AS10" s="1121"/>
      <c r="AT10" s="1121"/>
      <c r="AU10" s="1118"/>
      <c r="AV10" s="1118"/>
      <c r="AW10" s="1118"/>
      <c r="AX10" s="1118"/>
      <c r="AY10" s="1119"/>
      <c r="AZ10" s="203"/>
      <c r="BA10" s="203"/>
      <c r="BB10" s="203"/>
      <c r="BC10" s="203"/>
      <c r="BD10" s="203"/>
      <c r="BE10" s="204"/>
      <c r="BF10" s="204"/>
      <c r="BG10" s="204"/>
      <c r="BH10" s="204"/>
      <c r="BI10" s="204"/>
      <c r="BJ10" s="204"/>
      <c r="BK10" s="204"/>
      <c r="BL10" s="204"/>
      <c r="BM10" s="204"/>
      <c r="BN10" s="204"/>
      <c r="BO10" s="204"/>
      <c r="BP10" s="204"/>
      <c r="BQ10" s="213">
        <v>4</v>
      </c>
      <c r="BR10" s="214"/>
      <c r="BS10" s="1040" t="s">
        <v>540</v>
      </c>
      <c r="BT10" s="1041"/>
      <c r="BU10" s="1041"/>
      <c r="BV10" s="1041"/>
      <c r="BW10" s="1041"/>
      <c r="BX10" s="1041"/>
      <c r="BY10" s="1041"/>
      <c r="BZ10" s="1041"/>
      <c r="CA10" s="1041"/>
      <c r="CB10" s="1041"/>
      <c r="CC10" s="1041"/>
      <c r="CD10" s="1041"/>
      <c r="CE10" s="1041"/>
      <c r="CF10" s="1041"/>
      <c r="CG10" s="1042"/>
      <c r="CH10" s="1015">
        <v>0</v>
      </c>
      <c r="CI10" s="1016"/>
      <c r="CJ10" s="1016"/>
      <c r="CK10" s="1016"/>
      <c r="CL10" s="1017"/>
      <c r="CM10" s="1015">
        <v>3</v>
      </c>
      <c r="CN10" s="1016"/>
      <c r="CO10" s="1016"/>
      <c r="CP10" s="1016"/>
      <c r="CQ10" s="1017"/>
      <c r="CR10" s="1015">
        <v>3</v>
      </c>
      <c r="CS10" s="1016"/>
      <c r="CT10" s="1016"/>
      <c r="CU10" s="1016"/>
      <c r="CV10" s="1017"/>
      <c r="CW10" s="1015" t="s">
        <v>549</v>
      </c>
      <c r="CX10" s="1016"/>
      <c r="CY10" s="1016"/>
      <c r="CZ10" s="1016"/>
      <c r="DA10" s="1017"/>
      <c r="DB10" s="1015" t="s">
        <v>549</v>
      </c>
      <c r="DC10" s="1016"/>
      <c r="DD10" s="1016"/>
      <c r="DE10" s="1016"/>
      <c r="DF10" s="1017"/>
      <c r="DG10" s="1015" t="s">
        <v>481</v>
      </c>
      <c r="DH10" s="1016"/>
      <c r="DI10" s="1016"/>
      <c r="DJ10" s="1016"/>
      <c r="DK10" s="1017"/>
      <c r="DL10" s="1015" t="s">
        <v>481</v>
      </c>
      <c r="DM10" s="1016"/>
      <c r="DN10" s="1016"/>
      <c r="DO10" s="1016"/>
      <c r="DP10" s="1017"/>
      <c r="DQ10" s="1015" t="s">
        <v>481</v>
      </c>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20"/>
      <c r="AL11" s="1121"/>
      <c r="AM11" s="1121"/>
      <c r="AN11" s="1121"/>
      <c r="AO11" s="1121"/>
      <c r="AP11" s="1121"/>
      <c r="AQ11" s="1121"/>
      <c r="AR11" s="1121"/>
      <c r="AS11" s="1121"/>
      <c r="AT11" s="1121"/>
      <c r="AU11" s="1118"/>
      <c r="AV11" s="1118"/>
      <c r="AW11" s="1118"/>
      <c r="AX11" s="1118"/>
      <c r="AY11" s="1119"/>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20"/>
      <c r="AL12" s="1121"/>
      <c r="AM12" s="1121"/>
      <c r="AN12" s="1121"/>
      <c r="AO12" s="1121"/>
      <c r="AP12" s="1121"/>
      <c r="AQ12" s="1121"/>
      <c r="AR12" s="1121"/>
      <c r="AS12" s="1121"/>
      <c r="AT12" s="1121"/>
      <c r="AU12" s="1118"/>
      <c r="AV12" s="1118"/>
      <c r="AW12" s="1118"/>
      <c r="AX12" s="1118"/>
      <c r="AY12" s="1119"/>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20"/>
      <c r="AL13" s="1121"/>
      <c r="AM13" s="1121"/>
      <c r="AN13" s="1121"/>
      <c r="AO13" s="1121"/>
      <c r="AP13" s="1121"/>
      <c r="AQ13" s="1121"/>
      <c r="AR13" s="1121"/>
      <c r="AS13" s="1121"/>
      <c r="AT13" s="1121"/>
      <c r="AU13" s="1118"/>
      <c r="AV13" s="1118"/>
      <c r="AW13" s="1118"/>
      <c r="AX13" s="1118"/>
      <c r="AY13" s="1119"/>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20"/>
      <c r="AL14" s="1121"/>
      <c r="AM14" s="1121"/>
      <c r="AN14" s="1121"/>
      <c r="AO14" s="1121"/>
      <c r="AP14" s="1121"/>
      <c r="AQ14" s="1121"/>
      <c r="AR14" s="1121"/>
      <c r="AS14" s="1121"/>
      <c r="AT14" s="1121"/>
      <c r="AU14" s="1118"/>
      <c r="AV14" s="1118"/>
      <c r="AW14" s="1118"/>
      <c r="AX14" s="1118"/>
      <c r="AY14" s="1119"/>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20"/>
      <c r="AL15" s="1121"/>
      <c r="AM15" s="1121"/>
      <c r="AN15" s="1121"/>
      <c r="AO15" s="1121"/>
      <c r="AP15" s="1121"/>
      <c r="AQ15" s="1121"/>
      <c r="AR15" s="1121"/>
      <c r="AS15" s="1121"/>
      <c r="AT15" s="1121"/>
      <c r="AU15" s="1118"/>
      <c r="AV15" s="1118"/>
      <c r="AW15" s="1118"/>
      <c r="AX15" s="1118"/>
      <c r="AY15" s="1119"/>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20"/>
      <c r="AL16" s="1121"/>
      <c r="AM16" s="1121"/>
      <c r="AN16" s="1121"/>
      <c r="AO16" s="1121"/>
      <c r="AP16" s="1121"/>
      <c r="AQ16" s="1121"/>
      <c r="AR16" s="1121"/>
      <c r="AS16" s="1121"/>
      <c r="AT16" s="1121"/>
      <c r="AU16" s="1118"/>
      <c r="AV16" s="1118"/>
      <c r="AW16" s="1118"/>
      <c r="AX16" s="1118"/>
      <c r="AY16" s="1119"/>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20"/>
      <c r="AL17" s="1121"/>
      <c r="AM17" s="1121"/>
      <c r="AN17" s="1121"/>
      <c r="AO17" s="1121"/>
      <c r="AP17" s="1121"/>
      <c r="AQ17" s="1121"/>
      <c r="AR17" s="1121"/>
      <c r="AS17" s="1121"/>
      <c r="AT17" s="1121"/>
      <c r="AU17" s="1118"/>
      <c r="AV17" s="1118"/>
      <c r="AW17" s="1118"/>
      <c r="AX17" s="1118"/>
      <c r="AY17" s="1119"/>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20"/>
      <c r="AL18" s="1121"/>
      <c r="AM18" s="1121"/>
      <c r="AN18" s="1121"/>
      <c r="AO18" s="1121"/>
      <c r="AP18" s="1121"/>
      <c r="AQ18" s="1121"/>
      <c r="AR18" s="1121"/>
      <c r="AS18" s="1121"/>
      <c r="AT18" s="1121"/>
      <c r="AU18" s="1118"/>
      <c r="AV18" s="1118"/>
      <c r="AW18" s="1118"/>
      <c r="AX18" s="1118"/>
      <c r="AY18" s="1119"/>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20"/>
      <c r="AL19" s="1121"/>
      <c r="AM19" s="1121"/>
      <c r="AN19" s="1121"/>
      <c r="AO19" s="1121"/>
      <c r="AP19" s="1121"/>
      <c r="AQ19" s="1121"/>
      <c r="AR19" s="1121"/>
      <c r="AS19" s="1121"/>
      <c r="AT19" s="1121"/>
      <c r="AU19" s="1118"/>
      <c r="AV19" s="1118"/>
      <c r="AW19" s="1118"/>
      <c r="AX19" s="1118"/>
      <c r="AY19" s="1119"/>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20"/>
      <c r="AL20" s="1121"/>
      <c r="AM20" s="1121"/>
      <c r="AN20" s="1121"/>
      <c r="AO20" s="1121"/>
      <c r="AP20" s="1121"/>
      <c r="AQ20" s="1121"/>
      <c r="AR20" s="1121"/>
      <c r="AS20" s="1121"/>
      <c r="AT20" s="1121"/>
      <c r="AU20" s="1118"/>
      <c r="AV20" s="1118"/>
      <c r="AW20" s="1118"/>
      <c r="AX20" s="1118"/>
      <c r="AY20" s="1119"/>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20"/>
      <c r="AL21" s="1121"/>
      <c r="AM21" s="1121"/>
      <c r="AN21" s="1121"/>
      <c r="AO21" s="1121"/>
      <c r="AP21" s="1121"/>
      <c r="AQ21" s="1121"/>
      <c r="AR21" s="1121"/>
      <c r="AS21" s="1121"/>
      <c r="AT21" s="1121"/>
      <c r="AU21" s="1118"/>
      <c r="AV21" s="1118"/>
      <c r="AW21" s="1118"/>
      <c r="AX21" s="1118"/>
      <c r="AY21" s="1119"/>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15"/>
      <c r="R22" s="1116"/>
      <c r="S22" s="1116"/>
      <c r="T22" s="1116"/>
      <c r="U22" s="1116"/>
      <c r="V22" s="1116"/>
      <c r="W22" s="1116"/>
      <c r="X22" s="1116"/>
      <c r="Y22" s="1116"/>
      <c r="Z22" s="1116"/>
      <c r="AA22" s="1116"/>
      <c r="AB22" s="1116"/>
      <c r="AC22" s="1116"/>
      <c r="AD22" s="1116"/>
      <c r="AE22" s="1117"/>
      <c r="AF22" s="1045"/>
      <c r="AG22" s="1046"/>
      <c r="AH22" s="1046"/>
      <c r="AI22" s="1046"/>
      <c r="AJ22" s="1047"/>
      <c r="AK22" s="1111"/>
      <c r="AL22" s="1112"/>
      <c r="AM22" s="1112"/>
      <c r="AN22" s="1112"/>
      <c r="AO22" s="1112"/>
      <c r="AP22" s="1112"/>
      <c r="AQ22" s="1112"/>
      <c r="AR22" s="1112"/>
      <c r="AS22" s="1112"/>
      <c r="AT22" s="1112"/>
      <c r="AU22" s="1113"/>
      <c r="AV22" s="1113"/>
      <c r="AW22" s="1113"/>
      <c r="AX22" s="1113"/>
      <c r="AY22" s="1114"/>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102"/>
      <c r="R23" s="1103"/>
      <c r="S23" s="1103"/>
      <c r="T23" s="1103"/>
      <c r="U23" s="1103"/>
      <c r="V23" s="1103"/>
      <c r="W23" s="1103"/>
      <c r="X23" s="1103"/>
      <c r="Y23" s="1103"/>
      <c r="Z23" s="1103"/>
      <c r="AA23" s="1103"/>
      <c r="AB23" s="1103"/>
      <c r="AC23" s="1103"/>
      <c r="AD23" s="1103"/>
      <c r="AE23" s="1104"/>
      <c r="AF23" s="1105">
        <v>181</v>
      </c>
      <c r="AG23" s="1103"/>
      <c r="AH23" s="1103"/>
      <c r="AI23" s="1103"/>
      <c r="AJ23" s="1106"/>
      <c r="AK23" s="1107"/>
      <c r="AL23" s="1108"/>
      <c r="AM23" s="1108"/>
      <c r="AN23" s="1108"/>
      <c r="AO23" s="1108"/>
      <c r="AP23" s="1103"/>
      <c r="AQ23" s="1103"/>
      <c r="AR23" s="1103"/>
      <c r="AS23" s="1103"/>
      <c r="AT23" s="1103"/>
      <c r="AU23" s="1109"/>
      <c r="AV23" s="1109"/>
      <c r="AW23" s="1109"/>
      <c r="AX23" s="1109"/>
      <c r="AY23" s="1110"/>
      <c r="AZ23" s="1099" t="s">
        <v>109</v>
      </c>
      <c r="BA23" s="1100"/>
      <c r="BB23" s="1100"/>
      <c r="BC23" s="1100"/>
      <c r="BD23" s="1101"/>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8" t="s">
        <v>366</v>
      </c>
      <c r="B24" s="1098"/>
      <c r="C24" s="1098"/>
      <c r="D24" s="1098"/>
      <c r="E24" s="1098"/>
      <c r="F24" s="1098"/>
      <c r="G24" s="1098"/>
      <c r="H24" s="1098"/>
      <c r="I24" s="1098"/>
      <c r="J24" s="1098"/>
      <c r="K24" s="1098"/>
      <c r="L24" s="1098"/>
      <c r="M24" s="1098"/>
      <c r="N24" s="1098"/>
      <c r="O24" s="1098"/>
      <c r="P24" s="1098"/>
      <c r="Q24" s="1098"/>
      <c r="R24" s="1098"/>
      <c r="S24" s="1098"/>
      <c r="T24" s="1098"/>
      <c r="U24" s="1098"/>
      <c r="V24" s="1098"/>
      <c r="W24" s="1098"/>
      <c r="X24" s="1098"/>
      <c r="Y24" s="1098"/>
      <c r="Z24" s="1098"/>
      <c r="AA24" s="1098"/>
      <c r="AB24" s="1098"/>
      <c r="AC24" s="1098"/>
      <c r="AD24" s="1098"/>
      <c r="AE24" s="1098"/>
      <c r="AF24" s="1098"/>
      <c r="AG24" s="1098"/>
      <c r="AH24" s="1098"/>
      <c r="AI24" s="1098"/>
      <c r="AJ24" s="1098"/>
      <c r="AK24" s="1098"/>
      <c r="AL24" s="1098"/>
      <c r="AM24" s="1098"/>
      <c r="AN24" s="1098"/>
      <c r="AO24" s="1098"/>
      <c r="AP24" s="1098"/>
      <c r="AQ24" s="1098"/>
      <c r="AR24" s="1098"/>
      <c r="AS24" s="1098"/>
      <c r="AT24" s="1098"/>
      <c r="AU24" s="1098"/>
      <c r="AV24" s="1098"/>
      <c r="AW24" s="1098"/>
      <c r="AX24" s="1098"/>
      <c r="AY24" s="1098"/>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97" t="s">
        <v>367</v>
      </c>
      <c r="B25" s="1097"/>
      <c r="C25" s="1097"/>
      <c r="D25" s="1097"/>
      <c r="E25" s="1097"/>
      <c r="F25" s="1097"/>
      <c r="G25" s="1097"/>
      <c r="H25" s="1097"/>
      <c r="I25" s="1097"/>
      <c r="J25" s="1097"/>
      <c r="K25" s="1097"/>
      <c r="L25" s="1097"/>
      <c r="M25" s="1097"/>
      <c r="N25" s="1097"/>
      <c r="O25" s="1097"/>
      <c r="P25" s="1097"/>
      <c r="Q25" s="1097"/>
      <c r="R25" s="1097"/>
      <c r="S25" s="1097"/>
      <c r="T25" s="1097"/>
      <c r="U25" s="1097"/>
      <c r="V25" s="1097"/>
      <c r="W25" s="1097"/>
      <c r="X25" s="1097"/>
      <c r="Y25" s="1097"/>
      <c r="Z25" s="1097"/>
      <c r="AA25" s="1097"/>
      <c r="AB25" s="1097"/>
      <c r="AC25" s="1097"/>
      <c r="AD25" s="1097"/>
      <c r="AE25" s="1097"/>
      <c r="AF25" s="1097"/>
      <c r="AG25" s="1097"/>
      <c r="AH25" s="1097"/>
      <c r="AI25" s="1097"/>
      <c r="AJ25" s="1097"/>
      <c r="AK25" s="1097"/>
      <c r="AL25" s="1097"/>
      <c r="AM25" s="1097"/>
      <c r="AN25" s="1097"/>
      <c r="AO25" s="1097"/>
      <c r="AP25" s="1097"/>
      <c r="AQ25" s="1097"/>
      <c r="AR25" s="1097"/>
      <c r="AS25" s="1097"/>
      <c r="AT25" s="1097"/>
      <c r="AU25" s="1097"/>
      <c r="AV25" s="1097"/>
      <c r="AW25" s="1097"/>
      <c r="AX25" s="1097"/>
      <c r="AY25" s="1097"/>
      <c r="AZ25" s="1097"/>
      <c r="BA25" s="1097"/>
      <c r="BB25" s="1097"/>
      <c r="BC25" s="1097"/>
      <c r="BD25" s="1097"/>
      <c r="BE25" s="1097"/>
      <c r="BF25" s="1097"/>
      <c r="BG25" s="1097"/>
      <c r="BH25" s="1097"/>
      <c r="BI25" s="1097"/>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93" t="s">
        <v>371</v>
      </c>
      <c r="AG26" s="1034"/>
      <c r="AH26" s="1034"/>
      <c r="AI26" s="1034"/>
      <c r="AJ26" s="1094"/>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95"/>
      <c r="AG27" s="1037"/>
      <c r="AH27" s="1037"/>
      <c r="AI27" s="1037"/>
      <c r="AJ27" s="1096"/>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83" t="s">
        <v>376</v>
      </c>
      <c r="C28" s="1084"/>
      <c r="D28" s="1084"/>
      <c r="E28" s="1084"/>
      <c r="F28" s="1084"/>
      <c r="G28" s="1084"/>
      <c r="H28" s="1084"/>
      <c r="I28" s="1084"/>
      <c r="J28" s="1084"/>
      <c r="K28" s="1084"/>
      <c r="L28" s="1084"/>
      <c r="M28" s="1084"/>
      <c r="N28" s="1084"/>
      <c r="O28" s="1084"/>
      <c r="P28" s="1085"/>
      <c r="Q28" s="1086">
        <v>964</v>
      </c>
      <c r="R28" s="1087"/>
      <c r="S28" s="1087"/>
      <c r="T28" s="1087"/>
      <c r="U28" s="1087"/>
      <c r="V28" s="1087">
        <v>963</v>
      </c>
      <c r="W28" s="1087"/>
      <c r="X28" s="1087"/>
      <c r="Y28" s="1087"/>
      <c r="Z28" s="1087"/>
      <c r="AA28" s="1087">
        <v>1</v>
      </c>
      <c r="AB28" s="1087"/>
      <c r="AC28" s="1087"/>
      <c r="AD28" s="1087"/>
      <c r="AE28" s="1088"/>
      <c r="AF28" s="1089">
        <v>0</v>
      </c>
      <c r="AG28" s="1087"/>
      <c r="AH28" s="1087"/>
      <c r="AI28" s="1087"/>
      <c r="AJ28" s="1090"/>
      <c r="AK28" s="1091">
        <v>87</v>
      </c>
      <c r="AL28" s="1092"/>
      <c r="AM28" s="1092"/>
      <c r="AN28" s="1092"/>
      <c r="AO28" s="1092"/>
      <c r="AP28" s="1075" t="s">
        <v>481</v>
      </c>
      <c r="AQ28" s="1076"/>
      <c r="AR28" s="1076"/>
      <c r="AS28" s="1076"/>
      <c r="AT28" s="1077"/>
      <c r="AU28" s="1075" t="s">
        <v>481</v>
      </c>
      <c r="AV28" s="1076"/>
      <c r="AW28" s="1076"/>
      <c r="AX28" s="1076"/>
      <c r="AY28" s="1077"/>
      <c r="AZ28" s="1078" t="s">
        <v>481</v>
      </c>
      <c r="BA28" s="1079"/>
      <c r="BB28" s="1079"/>
      <c r="BC28" s="1079"/>
      <c r="BD28" s="1080"/>
      <c r="BE28" s="1081"/>
      <c r="BF28" s="1081"/>
      <c r="BG28" s="1081"/>
      <c r="BH28" s="1081"/>
      <c r="BI28" s="1082"/>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377</v>
      </c>
      <c r="C29" s="1064"/>
      <c r="D29" s="1064"/>
      <c r="E29" s="1064"/>
      <c r="F29" s="1064"/>
      <c r="G29" s="1064"/>
      <c r="H29" s="1064"/>
      <c r="I29" s="1064"/>
      <c r="J29" s="1064"/>
      <c r="K29" s="1064"/>
      <c r="L29" s="1064"/>
      <c r="M29" s="1064"/>
      <c r="N29" s="1064"/>
      <c r="O29" s="1064"/>
      <c r="P29" s="1065"/>
      <c r="Q29" s="1069">
        <v>1027</v>
      </c>
      <c r="R29" s="1070"/>
      <c r="S29" s="1070"/>
      <c r="T29" s="1070"/>
      <c r="U29" s="1070"/>
      <c r="V29" s="1070">
        <v>1026</v>
      </c>
      <c r="W29" s="1070"/>
      <c r="X29" s="1070"/>
      <c r="Y29" s="1070"/>
      <c r="Z29" s="1070"/>
      <c r="AA29" s="1070">
        <v>1</v>
      </c>
      <c r="AB29" s="1070"/>
      <c r="AC29" s="1070"/>
      <c r="AD29" s="1070"/>
      <c r="AE29" s="1071"/>
      <c r="AF29" s="1045">
        <v>1</v>
      </c>
      <c r="AG29" s="1046"/>
      <c r="AH29" s="1046"/>
      <c r="AI29" s="1046"/>
      <c r="AJ29" s="1047"/>
      <c r="AK29" s="1006">
        <v>48</v>
      </c>
      <c r="AL29" s="997"/>
      <c r="AM29" s="997"/>
      <c r="AN29" s="997"/>
      <c r="AO29" s="997"/>
      <c r="AP29" s="1007" t="s">
        <v>481</v>
      </c>
      <c r="AQ29" s="1005"/>
      <c r="AR29" s="1005"/>
      <c r="AS29" s="1005"/>
      <c r="AT29" s="1006"/>
      <c r="AU29" s="1007" t="s">
        <v>481</v>
      </c>
      <c r="AV29" s="1005"/>
      <c r="AW29" s="1005"/>
      <c r="AX29" s="1005"/>
      <c r="AY29" s="1006"/>
      <c r="AZ29" s="1072" t="s">
        <v>481</v>
      </c>
      <c r="BA29" s="1073"/>
      <c r="BB29" s="1073"/>
      <c r="BC29" s="1073"/>
      <c r="BD29" s="1074"/>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378</v>
      </c>
      <c r="C30" s="1064"/>
      <c r="D30" s="1064"/>
      <c r="E30" s="1064"/>
      <c r="F30" s="1064"/>
      <c r="G30" s="1064"/>
      <c r="H30" s="1064"/>
      <c r="I30" s="1064"/>
      <c r="J30" s="1064"/>
      <c r="K30" s="1064"/>
      <c r="L30" s="1064"/>
      <c r="M30" s="1064"/>
      <c r="N30" s="1064"/>
      <c r="O30" s="1064"/>
      <c r="P30" s="1065"/>
      <c r="Q30" s="1069">
        <v>91</v>
      </c>
      <c r="R30" s="1070"/>
      <c r="S30" s="1070"/>
      <c r="T30" s="1070"/>
      <c r="U30" s="1070"/>
      <c r="V30" s="1070">
        <v>92</v>
      </c>
      <c r="W30" s="1070"/>
      <c r="X30" s="1070"/>
      <c r="Y30" s="1070"/>
      <c r="Z30" s="1070"/>
      <c r="AA30" s="1070">
        <v>-1</v>
      </c>
      <c r="AB30" s="1070"/>
      <c r="AC30" s="1070"/>
      <c r="AD30" s="1070"/>
      <c r="AE30" s="1071"/>
      <c r="AF30" s="1045">
        <v>-1</v>
      </c>
      <c r="AG30" s="1046"/>
      <c r="AH30" s="1046"/>
      <c r="AI30" s="1046"/>
      <c r="AJ30" s="1047"/>
      <c r="AK30" s="1006">
        <v>174</v>
      </c>
      <c r="AL30" s="997"/>
      <c r="AM30" s="997"/>
      <c r="AN30" s="997"/>
      <c r="AO30" s="997"/>
      <c r="AP30" s="1007" t="s">
        <v>481</v>
      </c>
      <c r="AQ30" s="1005"/>
      <c r="AR30" s="1005"/>
      <c r="AS30" s="1005"/>
      <c r="AT30" s="1006"/>
      <c r="AU30" s="1007" t="s">
        <v>481</v>
      </c>
      <c r="AV30" s="1005"/>
      <c r="AW30" s="1005"/>
      <c r="AX30" s="1005"/>
      <c r="AY30" s="1006"/>
      <c r="AZ30" s="1072" t="s">
        <v>549</v>
      </c>
      <c r="BA30" s="1073"/>
      <c r="BB30" s="1073"/>
      <c r="BC30" s="1073"/>
      <c r="BD30" s="1074"/>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379</v>
      </c>
      <c r="C31" s="1064"/>
      <c r="D31" s="1064"/>
      <c r="E31" s="1064"/>
      <c r="F31" s="1064"/>
      <c r="G31" s="1064"/>
      <c r="H31" s="1064"/>
      <c r="I31" s="1064"/>
      <c r="J31" s="1064"/>
      <c r="K31" s="1064"/>
      <c r="L31" s="1064"/>
      <c r="M31" s="1064"/>
      <c r="N31" s="1064"/>
      <c r="O31" s="1064"/>
      <c r="P31" s="1065"/>
      <c r="Q31" s="1069">
        <v>114</v>
      </c>
      <c r="R31" s="1070"/>
      <c r="S31" s="1070"/>
      <c r="T31" s="1070"/>
      <c r="U31" s="1070"/>
      <c r="V31" s="1070">
        <v>114</v>
      </c>
      <c r="W31" s="1070"/>
      <c r="X31" s="1070"/>
      <c r="Y31" s="1070"/>
      <c r="Z31" s="1070"/>
      <c r="AA31" s="1070">
        <v>1</v>
      </c>
      <c r="AB31" s="1070"/>
      <c r="AC31" s="1070"/>
      <c r="AD31" s="1070"/>
      <c r="AE31" s="1071"/>
      <c r="AF31" s="1045">
        <v>1</v>
      </c>
      <c r="AG31" s="1046"/>
      <c r="AH31" s="1046"/>
      <c r="AI31" s="1046"/>
      <c r="AJ31" s="1047"/>
      <c r="AK31" s="1006">
        <v>66</v>
      </c>
      <c r="AL31" s="997"/>
      <c r="AM31" s="997"/>
      <c r="AN31" s="997"/>
      <c r="AO31" s="997"/>
      <c r="AP31" s="997" t="s">
        <v>549</v>
      </c>
      <c r="AQ31" s="997"/>
      <c r="AR31" s="997"/>
      <c r="AS31" s="997"/>
      <c r="AT31" s="997"/>
      <c r="AU31" s="997" t="s">
        <v>549</v>
      </c>
      <c r="AV31" s="997"/>
      <c r="AW31" s="997"/>
      <c r="AX31" s="997"/>
      <c r="AY31" s="997"/>
      <c r="AZ31" s="1068" t="s">
        <v>549</v>
      </c>
      <c r="BA31" s="1068"/>
      <c r="BB31" s="1068"/>
      <c r="BC31" s="1068"/>
      <c r="BD31" s="1068"/>
      <c r="BE31" s="1058" t="s">
        <v>380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381</v>
      </c>
      <c r="C32" s="1064"/>
      <c r="D32" s="1064"/>
      <c r="E32" s="1064"/>
      <c r="F32" s="1064"/>
      <c r="G32" s="1064"/>
      <c r="H32" s="1064"/>
      <c r="I32" s="1064"/>
      <c r="J32" s="1064"/>
      <c r="K32" s="1064"/>
      <c r="L32" s="1064"/>
      <c r="M32" s="1064"/>
      <c r="N32" s="1064"/>
      <c r="O32" s="1064"/>
      <c r="P32" s="1065"/>
      <c r="Q32" s="1069">
        <v>439</v>
      </c>
      <c r="R32" s="1070"/>
      <c r="S32" s="1070"/>
      <c r="T32" s="1070"/>
      <c r="U32" s="1070"/>
      <c r="V32" s="1070">
        <v>424</v>
      </c>
      <c r="W32" s="1070"/>
      <c r="X32" s="1070"/>
      <c r="Y32" s="1070"/>
      <c r="Z32" s="1070"/>
      <c r="AA32" s="1070">
        <v>15</v>
      </c>
      <c r="AB32" s="1070"/>
      <c r="AC32" s="1070"/>
      <c r="AD32" s="1070"/>
      <c r="AE32" s="1071"/>
      <c r="AF32" s="1045">
        <v>4</v>
      </c>
      <c r="AG32" s="1046"/>
      <c r="AH32" s="1046"/>
      <c r="AI32" s="1046"/>
      <c r="AJ32" s="1047"/>
      <c r="AK32" s="1006">
        <v>65</v>
      </c>
      <c r="AL32" s="997"/>
      <c r="AM32" s="997"/>
      <c r="AN32" s="997"/>
      <c r="AO32" s="997"/>
      <c r="AP32" s="997">
        <v>1603</v>
      </c>
      <c r="AQ32" s="997"/>
      <c r="AR32" s="997"/>
      <c r="AS32" s="997"/>
      <c r="AT32" s="997"/>
      <c r="AU32" s="997">
        <v>991</v>
      </c>
      <c r="AV32" s="997"/>
      <c r="AW32" s="997"/>
      <c r="AX32" s="997"/>
      <c r="AY32" s="997"/>
      <c r="AZ32" s="1068" t="s">
        <v>549</v>
      </c>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382</v>
      </c>
      <c r="C33" s="1064"/>
      <c r="D33" s="1064"/>
      <c r="E33" s="1064"/>
      <c r="F33" s="1064"/>
      <c r="G33" s="1064"/>
      <c r="H33" s="1064"/>
      <c r="I33" s="1064"/>
      <c r="J33" s="1064"/>
      <c r="K33" s="1064"/>
      <c r="L33" s="1064"/>
      <c r="M33" s="1064"/>
      <c r="N33" s="1064"/>
      <c r="O33" s="1064"/>
      <c r="P33" s="1065"/>
      <c r="Q33" s="1069">
        <v>366</v>
      </c>
      <c r="R33" s="1070"/>
      <c r="S33" s="1070"/>
      <c r="T33" s="1070"/>
      <c r="U33" s="1070"/>
      <c r="V33" s="1070">
        <v>365</v>
      </c>
      <c r="W33" s="1070"/>
      <c r="X33" s="1070"/>
      <c r="Y33" s="1070"/>
      <c r="Z33" s="1070"/>
      <c r="AA33" s="1070">
        <v>1</v>
      </c>
      <c r="AB33" s="1070"/>
      <c r="AC33" s="1070"/>
      <c r="AD33" s="1070"/>
      <c r="AE33" s="1071"/>
      <c r="AF33" s="1045">
        <v>1</v>
      </c>
      <c r="AG33" s="1046"/>
      <c r="AH33" s="1046"/>
      <c r="AI33" s="1046"/>
      <c r="AJ33" s="1047"/>
      <c r="AK33" s="1006">
        <v>81</v>
      </c>
      <c r="AL33" s="997"/>
      <c r="AM33" s="997"/>
      <c r="AN33" s="997"/>
      <c r="AO33" s="997"/>
      <c r="AP33" s="997">
        <v>2137</v>
      </c>
      <c r="AQ33" s="997"/>
      <c r="AR33" s="997"/>
      <c r="AS33" s="997"/>
      <c r="AT33" s="997"/>
      <c r="AU33" s="997">
        <v>1998</v>
      </c>
      <c r="AV33" s="997"/>
      <c r="AW33" s="997"/>
      <c r="AX33" s="997"/>
      <c r="AY33" s="997"/>
      <c r="AZ33" s="1068" t="s">
        <v>549</v>
      </c>
      <c r="BA33" s="1068"/>
      <c r="BB33" s="1068"/>
      <c r="BC33" s="1068"/>
      <c r="BD33" s="1068"/>
      <c r="BE33" s="1058" t="s">
        <v>380</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383</v>
      </c>
      <c r="C34" s="1064"/>
      <c r="D34" s="1064"/>
      <c r="E34" s="1064"/>
      <c r="F34" s="1064"/>
      <c r="G34" s="1064"/>
      <c r="H34" s="1064"/>
      <c r="I34" s="1064"/>
      <c r="J34" s="1064"/>
      <c r="K34" s="1064"/>
      <c r="L34" s="1064"/>
      <c r="M34" s="1064"/>
      <c r="N34" s="1064"/>
      <c r="O34" s="1064"/>
      <c r="P34" s="1065"/>
      <c r="Q34" s="1069">
        <v>74</v>
      </c>
      <c r="R34" s="1070"/>
      <c r="S34" s="1070"/>
      <c r="T34" s="1070"/>
      <c r="U34" s="1070"/>
      <c r="V34" s="1070">
        <v>70</v>
      </c>
      <c r="W34" s="1070"/>
      <c r="X34" s="1070"/>
      <c r="Y34" s="1070"/>
      <c r="Z34" s="1070"/>
      <c r="AA34" s="1070">
        <v>4</v>
      </c>
      <c r="AB34" s="1070"/>
      <c r="AC34" s="1070"/>
      <c r="AD34" s="1070"/>
      <c r="AE34" s="1071"/>
      <c r="AF34" s="1045">
        <v>0</v>
      </c>
      <c r="AG34" s="1046"/>
      <c r="AH34" s="1046"/>
      <c r="AI34" s="1046"/>
      <c r="AJ34" s="1047"/>
      <c r="AK34" s="1006">
        <v>48</v>
      </c>
      <c r="AL34" s="997"/>
      <c r="AM34" s="997"/>
      <c r="AN34" s="997"/>
      <c r="AO34" s="997"/>
      <c r="AP34" s="997">
        <v>505</v>
      </c>
      <c r="AQ34" s="997"/>
      <c r="AR34" s="997"/>
      <c r="AS34" s="997"/>
      <c r="AT34" s="997"/>
      <c r="AU34" s="997">
        <v>505</v>
      </c>
      <c r="AV34" s="997"/>
      <c r="AW34" s="997"/>
      <c r="AX34" s="997"/>
      <c r="AY34" s="997"/>
      <c r="AZ34" s="1068" t="s">
        <v>549</v>
      </c>
      <c r="BA34" s="1068"/>
      <c r="BB34" s="1068"/>
      <c r="BC34" s="1068"/>
      <c r="BD34" s="1068"/>
      <c r="BE34" s="1058" t="s">
        <v>380</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6</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387</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388</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541</v>
      </c>
      <c r="C68" s="1012"/>
      <c r="D68" s="1012"/>
      <c r="E68" s="1012"/>
      <c r="F68" s="1012"/>
      <c r="G68" s="1012"/>
      <c r="H68" s="1012"/>
      <c r="I68" s="1012"/>
      <c r="J68" s="1012"/>
      <c r="K68" s="1012"/>
      <c r="L68" s="1012"/>
      <c r="M68" s="1012"/>
      <c r="N68" s="1012"/>
      <c r="O68" s="1012"/>
      <c r="P68" s="1013"/>
      <c r="Q68" s="1014">
        <v>161</v>
      </c>
      <c r="R68" s="1008"/>
      <c r="S68" s="1008"/>
      <c r="T68" s="1008"/>
      <c r="U68" s="1008"/>
      <c r="V68" s="1008">
        <v>157</v>
      </c>
      <c r="W68" s="1008"/>
      <c r="X68" s="1008"/>
      <c r="Y68" s="1008"/>
      <c r="Z68" s="1008"/>
      <c r="AA68" s="1008">
        <v>4</v>
      </c>
      <c r="AB68" s="1008"/>
      <c r="AC68" s="1008"/>
      <c r="AD68" s="1008"/>
      <c r="AE68" s="1008"/>
      <c r="AF68" s="1008">
        <v>4</v>
      </c>
      <c r="AG68" s="1008"/>
      <c r="AH68" s="1008"/>
      <c r="AI68" s="1008"/>
      <c r="AJ68" s="1008"/>
      <c r="AK68" s="1008">
        <v>13</v>
      </c>
      <c r="AL68" s="1008"/>
      <c r="AM68" s="1008"/>
      <c r="AN68" s="1008"/>
      <c r="AO68" s="1008"/>
      <c r="AP68" s="1008">
        <v>207</v>
      </c>
      <c r="AQ68" s="1008"/>
      <c r="AR68" s="1008"/>
      <c r="AS68" s="1008"/>
      <c r="AT68" s="1008"/>
      <c r="AU68" s="1008">
        <v>143</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542</v>
      </c>
      <c r="C69" s="1001"/>
      <c r="D69" s="1001"/>
      <c r="E69" s="1001"/>
      <c r="F69" s="1001"/>
      <c r="G69" s="1001"/>
      <c r="H69" s="1001"/>
      <c r="I69" s="1001"/>
      <c r="J69" s="1001"/>
      <c r="K69" s="1001"/>
      <c r="L69" s="1001"/>
      <c r="M69" s="1001"/>
      <c r="N69" s="1001"/>
      <c r="O69" s="1001"/>
      <c r="P69" s="1002"/>
      <c r="Q69" s="1003">
        <v>177</v>
      </c>
      <c r="R69" s="997"/>
      <c r="S69" s="997"/>
      <c r="T69" s="997"/>
      <c r="U69" s="997"/>
      <c r="V69" s="997">
        <v>171</v>
      </c>
      <c r="W69" s="997"/>
      <c r="X69" s="997"/>
      <c r="Y69" s="997"/>
      <c r="Z69" s="997"/>
      <c r="AA69" s="997">
        <v>6</v>
      </c>
      <c r="AB69" s="997"/>
      <c r="AC69" s="997"/>
      <c r="AD69" s="997"/>
      <c r="AE69" s="997"/>
      <c r="AF69" s="997">
        <v>6</v>
      </c>
      <c r="AG69" s="997"/>
      <c r="AH69" s="997"/>
      <c r="AI69" s="997"/>
      <c r="AJ69" s="997"/>
      <c r="AK69" s="997">
        <v>10</v>
      </c>
      <c r="AL69" s="997"/>
      <c r="AM69" s="997"/>
      <c r="AN69" s="997"/>
      <c r="AO69" s="997"/>
      <c r="AP69" s="997" t="s">
        <v>549</v>
      </c>
      <c r="AQ69" s="997"/>
      <c r="AR69" s="997"/>
      <c r="AS69" s="997"/>
      <c r="AT69" s="997"/>
      <c r="AU69" s="997" t="s">
        <v>549</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543</v>
      </c>
      <c r="C70" s="1001"/>
      <c r="D70" s="1001"/>
      <c r="E70" s="1001"/>
      <c r="F70" s="1001"/>
      <c r="G70" s="1001"/>
      <c r="H70" s="1001"/>
      <c r="I70" s="1001"/>
      <c r="J70" s="1001"/>
      <c r="K70" s="1001"/>
      <c r="L70" s="1001"/>
      <c r="M70" s="1001"/>
      <c r="N70" s="1001"/>
      <c r="O70" s="1001"/>
      <c r="P70" s="1002"/>
      <c r="Q70" s="1003">
        <v>84</v>
      </c>
      <c r="R70" s="997"/>
      <c r="S70" s="997"/>
      <c r="T70" s="997"/>
      <c r="U70" s="997"/>
      <c r="V70" s="997">
        <v>83</v>
      </c>
      <c r="W70" s="997"/>
      <c r="X70" s="997"/>
      <c r="Y70" s="997"/>
      <c r="Z70" s="997"/>
      <c r="AA70" s="997">
        <v>1</v>
      </c>
      <c r="AB70" s="997"/>
      <c r="AC70" s="997"/>
      <c r="AD70" s="997"/>
      <c r="AE70" s="997"/>
      <c r="AF70" s="997">
        <v>1</v>
      </c>
      <c r="AG70" s="997"/>
      <c r="AH70" s="997"/>
      <c r="AI70" s="997"/>
      <c r="AJ70" s="997"/>
      <c r="AK70" s="997" t="s">
        <v>549</v>
      </c>
      <c r="AL70" s="997"/>
      <c r="AM70" s="997"/>
      <c r="AN70" s="997"/>
      <c r="AO70" s="997"/>
      <c r="AP70" s="997" t="s">
        <v>549</v>
      </c>
      <c r="AQ70" s="997"/>
      <c r="AR70" s="997"/>
      <c r="AS70" s="997"/>
      <c r="AT70" s="997"/>
      <c r="AU70" s="997" t="s">
        <v>549</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544</v>
      </c>
      <c r="C71" s="1001"/>
      <c r="D71" s="1001"/>
      <c r="E71" s="1001"/>
      <c r="F71" s="1001"/>
      <c r="G71" s="1001"/>
      <c r="H71" s="1001"/>
      <c r="I71" s="1001"/>
      <c r="J71" s="1001"/>
      <c r="K71" s="1001"/>
      <c r="L71" s="1001"/>
      <c r="M71" s="1001"/>
      <c r="N71" s="1001"/>
      <c r="O71" s="1001"/>
      <c r="P71" s="1002"/>
      <c r="Q71" s="1003">
        <v>386</v>
      </c>
      <c r="R71" s="997"/>
      <c r="S71" s="997"/>
      <c r="T71" s="997"/>
      <c r="U71" s="997"/>
      <c r="V71" s="997">
        <v>380</v>
      </c>
      <c r="W71" s="997"/>
      <c r="X71" s="997"/>
      <c r="Y71" s="997"/>
      <c r="Z71" s="997"/>
      <c r="AA71" s="997">
        <v>7</v>
      </c>
      <c r="AB71" s="997"/>
      <c r="AC71" s="997"/>
      <c r="AD71" s="997"/>
      <c r="AE71" s="997"/>
      <c r="AF71" s="997">
        <v>7</v>
      </c>
      <c r="AG71" s="997"/>
      <c r="AH71" s="997"/>
      <c r="AI71" s="997"/>
      <c r="AJ71" s="997"/>
      <c r="AK71" s="997" t="s">
        <v>481</v>
      </c>
      <c r="AL71" s="997"/>
      <c r="AM71" s="997"/>
      <c r="AN71" s="997"/>
      <c r="AO71" s="997"/>
      <c r="AP71" s="997" t="s">
        <v>481</v>
      </c>
      <c r="AQ71" s="997"/>
      <c r="AR71" s="997"/>
      <c r="AS71" s="997"/>
      <c r="AT71" s="997"/>
      <c r="AU71" s="997" t="s">
        <v>481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545</v>
      </c>
      <c r="C72" s="1001"/>
      <c r="D72" s="1001"/>
      <c r="E72" s="1001"/>
      <c r="F72" s="1001"/>
      <c r="G72" s="1001"/>
      <c r="H72" s="1001"/>
      <c r="I72" s="1001"/>
      <c r="J72" s="1001"/>
      <c r="K72" s="1001"/>
      <c r="L72" s="1001"/>
      <c r="M72" s="1001"/>
      <c r="N72" s="1001"/>
      <c r="O72" s="1001"/>
      <c r="P72" s="1002"/>
      <c r="Q72" s="1003">
        <v>2175</v>
      </c>
      <c r="R72" s="997"/>
      <c r="S72" s="997"/>
      <c r="T72" s="997"/>
      <c r="U72" s="997"/>
      <c r="V72" s="997">
        <v>2164</v>
      </c>
      <c r="W72" s="997"/>
      <c r="X72" s="997"/>
      <c r="Y72" s="997"/>
      <c r="Z72" s="997"/>
      <c r="AA72" s="997">
        <v>11</v>
      </c>
      <c r="AB72" s="997"/>
      <c r="AC72" s="997"/>
      <c r="AD72" s="997"/>
      <c r="AE72" s="997"/>
      <c r="AF72" s="997">
        <v>11</v>
      </c>
      <c r="AG72" s="997"/>
      <c r="AH72" s="997"/>
      <c r="AI72" s="997"/>
      <c r="AJ72" s="997"/>
      <c r="AK72" s="997">
        <v>14</v>
      </c>
      <c r="AL72" s="997"/>
      <c r="AM72" s="997"/>
      <c r="AN72" s="997"/>
      <c r="AO72" s="997"/>
      <c r="AP72" s="997">
        <v>275</v>
      </c>
      <c r="AQ72" s="997"/>
      <c r="AR72" s="997"/>
      <c r="AS72" s="997"/>
      <c r="AT72" s="997"/>
      <c r="AU72" s="997">
        <v>24</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546</v>
      </c>
      <c r="C73" s="1001"/>
      <c r="D73" s="1001"/>
      <c r="E73" s="1001"/>
      <c r="F73" s="1001"/>
      <c r="G73" s="1001"/>
      <c r="H73" s="1001"/>
      <c r="I73" s="1001"/>
      <c r="J73" s="1001"/>
      <c r="K73" s="1001"/>
      <c r="L73" s="1001"/>
      <c r="M73" s="1001"/>
      <c r="N73" s="1001"/>
      <c r="O73" s="1001"/>
      <c r="P73" s="1002"/>
      <c r="Q73" s="1003">
        <v>6319</v>
      </c>
      <c r="R73" s="997"/>
      <c r="S73" s="997"/>
      <c r="T73" s="997"/>
      <c r="U73" s="997"/>
      <c r="V73" s="997">
        <v>6265</v>
      </c>
      <c r="W73" s="997"/>
      <c r="X73" s="997"/>
      <c r="Y73" s="997"/>
      <c r="Z73" s="997"/>
      <c r="AA73" s="997">
        <v>54</v>
      </c>
      <c r="AB73" s="997"/>
      <c r="AC73" s="997"/>
      <c r="AD73" s="997"/>
      <c r="AE73" s="997"/>
      <c r="AF73" s="997">
        <v>54</v>
      </c>
      <c r="AG73" s="997"/>
      <c r="AH73" s="997"/>
      <c r="AI73" s="997"/>
      <c r="AJ73" s="997"/>
      <c r="AK73" s="997">
        <v>13</v>
      </c>
      <c r="AL73" s="997"/>
      <c r="AM73" s="997"/>
      <c r="AN73" s="997"/>
      <c r="AO73" s="997"/>
      <c r="AP73" s="997" t="s">
        <v>549</v>
      </c>
      <c r="AQ73" s="997"/>
      <c r="AR73" s="997"/>
      <c r="AS73" s="997"/>
      <c r="AT73" s="997"/>
      <c r="AU73" s="997" t="s">
        <v>549</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547</v>
      </c>
      <c r="C74" s="1001"/>
      <c r="D74" s="1001"/>
      <c r="E74" s="1001"/>
      <c r="F74" s="1001"/>
      <c r="G74" s="1001"/>
      <c r="H74" s="1001"/>
      <c r="I74" s="1001"/>
      <c r="J74" s="1001"/>
      <c r="K74" s="1001"/>
      <c r="L74" s="1001"/>
      <c r="M74" s="1001"/>
      <c r="N74" s="1001"/>
      <c r="O74" s="1001"/>
      <c r="P74" s="1002"/>
      <c r="Q74" s="1003">
        <v>282</v>
      </c>
      <c r="R74" s="997"/>
      <c r="S74" s="997"/>
      <c r="T74" s="997"/>
      <c r="U74" s="997"/>
      <c r="V74" s="997">
        <v>266</v>
      </c>
      <c r="W74" s="997"/>
      <c r="X74" s="997"/>
      <c r="Y74" s="997"/>
      <c r="Z74" s="997"/>
      <c r="AA74" s="997">
        <v>16</v>
      </c>
      <c r="AB74" s="997"/>
      <c r="AC74" s="997"/>
      <c r="AD74" s="997"/>
      <c r="AE74" s="997"/>
      <c r="AF74" s="997">
        <v>16</v>
      </c>
      <c r="AG74" s="997"/>
      <c r="AH74" s="997"/>
      <c r="AI74" s="997"/>
      <c r="AJ74" s="997"/>
      <c r="AK74" s="997">
        <v>30</v>
      </c>
      <c r="AL74" s="997"/>
      <c r="AM74" s="997"/>
      <c r="AN74" s="997"/>
      <c r="AO74" s="997"/>
      <c r="AP74" s="997" t="s">
        <v>549</v>
      </c>
      <c r="AQ74" s="997"/>
      <c r="AR74" s="997"/>
      <c r="AS74" s="997"/>
      <c r="AT74" s="997"/>
      <c r="AU74" s="997" t="s">
        <v>549</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548</v>
      </c>
      <c r="C75" s="1001"/>
      <c r="D75" s="1001"/>
      <c r="E75" s="1001"/>
      <c r="F75" s="1001"/>
      <c r="G75" s="1001"/>
      <c r="H75" s="1001"/>
      <c r="I75" s="1001"/>
      <c r="J75" s="1001"/>
      <c r="K75" s="1001"/>
      <c r="L75" s="1001"/>
      <c r="M75" s="1001"/>
      <c r="N75" s="1001"/>
      <c r="O75" s="1001"/>
      <c r="P75" s="1002"/>
      <c r="Q75" s="1004">
        <v>108958</v>
      </c>
      <c r="R75" s="1005"/>
      <c r="S75" s="1005"/>
      <c r="T75" s="1005"/>
      <c r="U75" s="1006"/>
      <c r="V75" s="1007">
        <v>106505</v>
      </c>
      <c r="W75" s="1005"/>
      <c r="X75" s="1005"/>
      <c r="Y75" s="1005"/>
      <c r="Z75" s="1006"/>
      <c r="AA75" s="1007">
        <v>2453</v>
      </c>
      <c r="AB75" s="1005"/>
      <c r="AC75" s="1005"/>
      <c r="AD75" s="1005"/>
      <c r="AE75" s="1006"/>
      <c r="AF75" s="1007">
        <v>2453</v>
      </c>
      <c r="AG75" s="1005"/>
      <c r="AH75" s="1005"/>
      <c r="AI75" s="1005"/>
      <c r="AJ75" s="1006"/>
      <c r="AK75" s="1007">
        <v>117</v>
      </c>
      <c r="AL75" s="1005"/>
      <c r="AM75" s="1005"/>
      <c r="AN75" s="1005"/>
      <c r="AO75" s="1006"/>
      <c r="AP75" s="1007" t="s">
        <v>549</v>
      </c>
      <c r="AQ75" s="1005"/>
      <c r="AR75" s="1005"/>
      <c r="AS75" s="1005"/>
      <c r="AT75" s="1006"/>
      <c r="AU75" s="1007" t="s">
        <v>549</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389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398</v>
      </c>
      <c r="AB109" s="918"/>
      <c r="AC109" s="918"/>
      <c r="AD109" s="918"/>
      <c r="AE109" s="919"/>
      <c r="AF109" s="920" t="s">
        <v>284</v>
      </c>
      <c r="AG109" s="918"/>
      <c r="AH109" s="918"/>
      <c r="AI109" s="918"/>
      <c r="AJ109" s="919"/>
      <c r="AK109" s="920" t="s">
        <v>283</v>
      </c>
      <c r="AL109" s="918"/>
      <c r="AM109" s="918"/>
      <c r="AN109" s="918"/>
      <c r="AO109" s="919"/>
      <c r="AP109" s="920" t="s">
        <v>399</v>
      </c>
      <c r="AQ109" s="918"/>
      <c r="AR109" s="918"/>
      <c r="AS109" s="918"/>
      <c r="AT109" s="949"/>
      <c r="AU109" s="917" t="s">
        <v>397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398</v>
      </c>
      <c r="BR109" s="918"/>
      <c r="BS109" s="918"/>
      <c r="BT109" s="918"/>
      <c r="BU109" s="919"/>
      <c r="BV109" s="920" t="s">
        <v>284</v>
      </c>
      <c r="BW109" s="918"/>
      <c r="BX109" s="918"/>
      <c r="BY109" s="918"/>
      <c r="BZ109" s="919"/>
      <c r="CA109" s="920" t="s">
        <v>283</v>
      </c>
      <c r="CB109" s="918"/>
      <c r="CC109" s="918"/>
      <c r="CD109" s="918"/>
      <c r="CE109" s="919"/>
      <c r="CF109" s="958" t="s">
        <v>399</v>
      </c>
      <c r="CG109" s="958"/>
      <c r="CH109" s="958"/>
      <c r="CI109" s="958"/>
      <c r="CJ109" s="958"/>
      <c r="CK109" s="920" t="s">
        <v>400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398</v>
      </c>
      <c r="DH109" s="918"/>
      <c r="DI109" s="918"/>
      <c r="DJ109" s="918"/>
      <c r="DK109" s="919"/>
      <c r="DL109" s="920" t="s">
        <v>284</v>
      </c>
      <c r="DM109" s="918"/>
      <c r="DN109" s="918"/>
      <c r="DO109" s="918"/>
      <c r="DP109" s="919"/>
      <c r="DQ109" s="920" t="s">
        <v>283</v>
      </c>
      <c r="DR109" s="918"/>
      <c r="DS109" s="918"/>
      <c r="DT109" s="918"/>
      <c r="DU109" s="919"/>
      <c r="DV109" s="920" t="s">
        <v>399</v>
      </c>
      <c r="DW109" s="918"/>
      <c r="DX109" s="918"/>
      <c r="DY109" s="918"/>
      <c r="DZ109" s="949"/>
    </row>
    <row r="110" spans="1:131" s="197" customFormat="1" ht="26.25" customHeight="1">
      <c r="A110" s="787" t="s">
        <v>401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883418</v>
      </c>
      <c r="AB110" s="903"/>
      <c r="AC110" s="903"/>
      <c r="AD110" s="903"/>
      <c r="AE110" s="904"/>
      <c r="AF110" s="905">
        <v>847605</v>
      </c>
      <c r="AG110" s="903"/>
      <c r="AH110" s="903"/>
      <c r="AI110" s="903"/>
      <c r="AJ110" s="904"/>
      <c r="AK110" s="905">
        <v>738259</v>
      </c>
      <c r="AL110" s="903"/>
      <c r="AM110" s="903"/>
      <c r="AN110" s="903"/>
      <c r="AO110" s="904"/>
      <c r="AP110" s="906">
        <v>23.3</v>
      </c>
      <c r="AQ110" s="907"/>
      <c r="AR110" s="907"/>
      <c r="AS110" s="907"/>
      <c r="AT110" s="908"/>
      <c r="AU110" s="950" t="s">
        <v>60</v>
      </c>
      <c r="AV110" s="951"/>
      <c r="AW110" s="951"/>
      <c r="AX110" s="951"/>
      <c r="AY110" s="952"/>
      <c r="AZ110" s="846" t="s">
        <v>402</v>
      </c>
      <c r="BA110" s="788"/>
      <c r="BB110" s="788"/>
      <c r="BC110" s="788"/>
      <c r="BD110" s="788"/>
      <c r="BE110" s="788"/>
      <c r="BF110" s="788"/>
      <c r="BG110" s="788"/>
      <c r="BH110" s="788"/>
      <c r="BI110" s="788"/>
      <c r="BJ110" s="788"/>
      <c r="BK110" s="788"/>
      <c r="BL110" s="788"/>
      <c r="BM110" s="788"/>
      <c r="BN110" s="788"/>
      <c r="BO110" s="788"/>
      <c r="BP110" s="789"/>
      <c r="BQ110" s="829">
        <v>6774413</v>
      </c>
      <c r="BR110" s="830"/>
      <c r="BS110" s="830"/>
      <c r="BT110" s="830"/>
      <c r="BU110" s="830"/>
      <c r="BV110" s="830">
        <v>6604885</v>
      </c>
      <c r="BW110" s="830"/>
      <c r="BX110" s="830"/>
      <c r="BY110" s="830"/>
      <c r="BZ110" s="830"/>
      <c r="CA110" s="830">
        <v>7164594</v>
      </c>
      <c r="CB110" s="830"/>
      <c r="CC110" s="830"/>
      <c r="CD110" s="830"/>
      <c r="CE110" s="830"/>
      <c r="CF110" s="891">
        <v>226</v>
      </c>
      <c r="CG110" s="892"/>
      <c r="CH110" s="892"/>
      <c r="CI110" s="892"/>
      <c r="CJ110" s="892"/>
      <c r="CK110" s="946" t="s">
        <v>403</v>
      </c>
      <c r="CL110" s="894"/>
      <c r="CM110" s="899" t="s">
        <v>404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405</v>
      </c>
      <c r="DH110" s="830"/>
      <c r="DI110" s="830"/>
      <c r="DJ110" s="830"/>
      <c r="DK110" s="830"/>
      <c r="DL110" s="830" t="s">
        <v>405</v>
      </c>
      <c r="DM110" s="830"/>
      <c r="DN110" s="830"/>
      <c r="DO110" s="830"/>
      <c r="DP110" s="830"/>
      <c r="DQ110" s="830" t="s">
        <v>405</v>
      </c>
      <c r="DR110" s="830"/>
      <c r="DS110" s="830"/>
      <c r="DT110" s="830"/>
      <c r="DU110" s="830"/>
      <c r="DV110" s="831" t="s">
        <v>405</v>
      </c>
      <c r="DW110" s="831"/>
      <c r="DX110" s="831"/>
      <c r="DY110" s="831"/>
      <c r="DZ110" s="832"/>
    </row>
    <row r="111" spans="1:131" s="197" customFormat="1" ht="26.25" customHeight="1">
      <c r="A111" s="808" t="s">
        <v>406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v>4685</v>
      </c>
      <c r="BR111" s="801"/>
      <c r="BS111" s="801"/>
      <c r="BT111" s="801"/>
      <c r="BU111" s="801"/>
      <c r="BV111" s="801">
        <v>4073</v>
      </c>
      <c r="BW111" s="801"/>
      <c r="BX111" s="801"/>
      <c r="BY111" s="801"/>
      <c r="BZ111" s="801"/>
      <c r="CA111" s="801">
        <v>3526</v>
      </c>
      <c r="CB111" s="801"/>
      <c r="CC111" s="801"/>
      <c r="CD111" s="801"/>
      <c r="CE111" s="801"/>
      <c r="CF111" s="878">
        <v>0.1</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409</v>
      </c>
      <c r="DH111" s="801"/>
      <c r="DI111" s="801"/>
      <c r="DJ111" s="801"/>
      <c r="DK111" s="801"/>
      <c r="DL111" s="801" t="s">
        <v>409</v>
      </c>
      <c r="DM111" s="801"/>
      <c r="DN111" s="801"/>
      <c r="DO111" s="801"/>
      <c r="DP111" s="801"/>
      <c r="DQ111" s="801" t="s">
        <v>409</v>
      </c>
      <c r="DR111" s="801"/>
      <c r="DS111" s="801"/>
      <c r="DT111" s="801"/>
      <c r="DU111" s="801"/>
      <c r="DV111" s="853" t="s">
        <v>409</v>
      </c>
      <c r="DW111" s="853"/>
      <c r="DX111" s="853"/>
      <c r="DY111" s="853"/>
      <c r="DZ111" s="854"/>
    </row>
    <row r="112" spans="1:131" s="197" customFormat="1" ht="26.25" customHeight="1">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405</v>
      </c>
      <c r="AB112" s="814"/>
      <c r="AC112" s="814"/>
      <c r="AD112" s="814"/>
      <c r="AE112" s="815"/>
      <c r="AF112" s="816" t="s">
        <v>405</v>
      </c>
      <c r="AG112" s="814"/>
      <c r="AH112" s="814"/>
      <c r="AI112" s="814"/>
      <c r="AJ112" s="815"/>
      <c r="AK112" s="816" t="s">
        <v>405</v>
      </c>
      <c r="AL112" s="814"/>
      <c r="AM112" s="814"/>
      <c r="AN112" s="814"/>
      <c r="AO112" s="815"/>
      <c r="AP112" s="784" t="s">
        <v>405</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3259551</v>
      </c>
      <c r="BR112" s="801"/>
      <c r="BS112" s="801"/>
      <c r="BT112" s="801"/>
      <c r="BU112" s="801"/>
      <c r="BV112" s="801">
        <v>3508868</v>
      </c>
      <c r="BW112" s="801"/>
      <c r="BX112" s="801"/>
      <c r="BY112" s="801"/>
      <c r="BZ112" s="801"/>
      <c r="CA112" s="801">
        <v>3493254</v>
      </c>
      <c r="CB112" s="801"/>
      <c r="CC112" s="801"/>
      <c r="CD112" s="801"/>
      <c r="CE112" s="801"/>
      <c r="CF112" s="878">
        <v>110.2</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405</v>
      </c>
      <c r="DH112" s="801"/>
      <c r="DI112" s="801"/>
      <c r="DJ112" s="801"/>
      <c r="DK112" s="801"/>
      <c r="DL112" s="801" t="s">
        <v>405</v>
      </c>
      <c r="DM112" s="801"/>
      <c r="DN112" s="801"/>
      <c r="DO112" s="801"/>
      <c r="DP112" s="801"/>
      <c r="DQ112" s="801" t="s">
        <v>405</v>
      </c>
      <c r="DR112" s="801"/>
      <c r="DS112" s="801"/>
      <c r="DT112" s="801"/>
      <c r="DU112" s="801"/>
      <c r="DV112" s="853" t="s">
        <v>405</v>
      </c>
      <c r="DW112" s="853"/>
      <c r="DX112" s="853"/>
      <c r="DY112" s="853"/>
      <c r="DZ112" s="854"/>
    </row>
    <row r="113" spans="1:130" s="197" customFormat="1" ht="26.25" customHeight="1">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189201</v>
      </c>
      <c r="AB113" s="939"/>
      <c r="AC113" s="939"/>
      <c r="AD113" s="939"/>
      <c r="AE113" s="940"/>
      <c r="AF113" s="941">
        <v>185474</v>
      </c>
      <c r="AG113" s="939"/>
      <c r="AH113" s="939"/>
      <c r="AI113" s="939"/>
      <c r="AJ113" s="940"/>
      <c r="AK113" s="941">
        <v>167853</v>
      </c>
      <c r="AL113" s="939"/>
      <c r="AM113" s="939"/>
      <c r="AN113" s="939"/>
      <c r="AO113" s="940"/>
      <c r="AP113" s="942">
        <v>5.3</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280217</v>
      </c>
      <c r="BR113" s="801"/>
      <c r="BS113" s="801"/>
      <c r="BT113" s="801"/>
      <c r="BU113" s="801"/>
      <c r="BV113" s="801">
        <v>222447</v>
      </c>
      <c r="BW113" s="801"/>
      <c r="BX113" s="801"/>
      <c r="BY113" s="801"/>
      <c r="BZ113" s="801"/>
      <c r="CA113" s="801">
        <v>167120</v>
      </c>
      <c r="CB113" s="801"/>
      <c r="CC113" s="801"/>
      <c r="CD113" s="801"/>
      <c r="CE113" s="801"/>
      <c r="CF113" s="878">
        <v>5.3</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405</v>
      </c>
      <c r="DH113" s="814"/>
      <c r="DI113" s="814"/>
      <c r="DJ113" s="814"/>
      <c r="DK113" s="815"/>
      <c r="DL113" s="816" t="s">
        <v>405</v>
      </c>
      <c r="DM113" s="814"/>
      <c r="DN113" s="814"/>
      <c r="DO113" s="814"/>
      <c r="DP113" s="815"/>
      <c r="DQ113" s="816" t="s">
        <v>405</v>
      </c>
      <c r="DR113" s="814"/>
      <c r="DS113" s="814"/>
      <c r="DT113" s="814"/>
      <c r="DU113" s="815"/>
      <c r="DV113" s="784" t="s">
        <v>405</v>
      </c>
      <c r="DW113" s="785"/>
      <c r="DX113" s="785"/>
      <c r="DY113" s="785"/>
      <c r="DZ113" s="786"/>
    </row>
    <row r="114" spans="1:130" s="197" customFormat="1" ht="26.25" customHeight="1">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77569</v>
      </c>
      <c r="AB114" s="814"/>
      <c r="AC114" s="814"/>
      <c r="AD114" s="814"/>
      <c r="AE114" s="815"/>
      <c r="AF114" s="816">
        <v>61399</v>
      </c>
      <c r="AG114" s="814"/>
      <c r="AH114" s="814"/>
      <c r="AI114" s="814"/>
      <c r="AJ114" s="815"/>
      <c r="AK114" s="816">
        <v>62546</v>
      </c>
      <c r="AL114" s="814"/>
      <c r="AM114" s="814"/>
      <c r="AN114" s="814"/>
      <c r="AO114" s="815"/>
      <c r="AP114" s="784">
        <v>2</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1230895</v>
      </c>
      <c r="BR114" s="801"/>
      <c r="BS114" s="801"/>
      <c r="BT114" s="801"/>
      <c r="BU114" s="801"/>
      <c r="BV114" s="801">
        <v>1155194</v>
      </c>
      <c r="BW114" s="801"/>
      <c r="BX114" s="801"/>
      <c r="BY114" s="801"/>
      <c r="BZ114" s="801"/>
      <c r="CA114" s="801">
        <v>1117901</v>
      </c>
      <c r="CB114" s="801"/>
      <c r="CC114" s="801"/>
      <c r="CD114" s="801"/>
      <c r="CE114" s="801"/>
      <c r="CF114" s="878">
        <v>35.299999999999997</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405</v>
      </c>
      <c r="DH114" s="814"/>
      <c r="DI114" s="814"/>
      <c r="DJ114" s="814"/>
      <c r="DK114" s="815"/>
      <c r="DL114" s="816" t="s">
        <v>405</v>
      </c>
      <c r="DM114" s="814"/>
      <c r="DN114" s="814"/>
      <c r="DO114" s="814"/>
      <c r="DP114" s="815"/>
      <c r="DQ114" s="816" t="s">
        <v>405</v>
      </c>
      <c r="DR114" s="814"/>
      <c r="DS114" s="814"/>
      <c r="DT114" s="814"/>
      <c r="DU114" s="815"/>
      <c r="DV114" s="784" t="s">
        <v>405</v>
      </c>
      <c r="DW114" s="785"/>
      <c r="DX114" s="785"/>
      <c r="DY114" s="785"/>
      <c r="DZ114" s="786"/>
    </row>
    <row r="115" spans="1:130" s="197" customFormat="1" ht="26.25" customHeight="1">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607</v>
      </c>
      <c r="AB115" s="939"/>
      <c r="AC115" s="939"/>
      <c r="AD115" s="939"/>
      <c r="AE115" s="940"/>
      <c r="AF115" s="941">
        <v>611</v>
      </c>
      <c r="AG115" s="939"/>
      <c r="AH115" s="939"/>
      <c r="AI115" s="939"/>
      <c r="AJ115" s="940"/>
      <c r="AK115" s="941">
        <v>616</v>
      </c>
      <c r="AL115" s="939"/>
      <c r="AM115" s="939"/>
      <c r="AN115" s="939"/>
      <c r="AO115" s="940"/>
      <c r="AP115" s="942">
        <v>0</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t="s">
        <v>405</v>
      </c>
      <c r="BR115" s="801"/>
      <c r="BS115" s="801"/>
      <c r="BT115" s="801"/>
      <c r="BU115" s="801"/>
      <c r="BV115" s="801" t="s">
        <v>405</v>
      </c>
      <c r="BW115" s="801"/>
      <c r="BX115" s="801"/>
      <c r="BY115" s="801"/>
      <c r="BZ115" s="801"/>
      <c r="CA115" s="801" t="s">
        <v>405</v>
      </c>
      <c r="CB115" s="801"/>
      <c r="CC115" s="801"/>
      <c r="CD115" s="801"/>
      <c r="CE115" s="801"/>
      <c r="CF115" s="878" t="s">
        <v>405</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405</v>
      </c>
      <c r="DH115" s="814"/>
      <c r="DI115" s="814"/>
      <c r="DJ115" s="814"/>
      <c r="DK115" s="815"/>
      <c r="DL115" s="816" t="s">
        <v>405</v>
      </c>
      <c r="DM115" s="814"/>
      <c r="DN115" s="814"/>
      <c r="DO115" s="814"/>
      <c r="DP115" s="815"/>
      <c r="DQ115" s="816" t="s">
        <v>405</v>
      </c>
      <c r="DR115" s="814"/>
      <c r="DS115" s="814"/>
      <c r="DT115" s="814"/>
      <c r="DU115" s="815"/>
      <c r="DV115" s="784" t="s">
        <v>405</v>
      </c>
      <c r="DW115" s="785"/>
      <c r="DX115" s="785"/>
      <c r="DY115" s="785"/>
      <c r="DZ115" s="786"/>
    </row>
    <row r="116" spans="1:130" s="197" customFormat="1" ht="26.25" customHeight="1">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405</v>
      </c>
      <c r="AB116" s="814"/>
      <c r="AC116" s="814"/>
      <c r="AD116" s="814"/>
      <c r="AE116" s="815"/>
      <c r="AF116" s="816">
        <v>76</v>
      </c>
      <c r="AG116" s="814"/>
      <c r="AH116" s="814"/>
      <c r="AI116" s="814"/>
      <c r="AJ116" s="815"/>
      <c r="AK116" s="816">
        <v>442</v>
      </c>
      <c r="AL116" s="814"/>
      <c r="AM116" s="814"/>
      <c r="AN116" s="814"/>
      <c r="AO116" s="815"/>
      <c r="AP116" s="784">
        <v>0</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405</v>
      </c>
      <c r="BR116" s="801"/>
      <c r="BS116" s="801"/>
      <c r="BT116" s="801"/>
      <c r="BU116" s="801"/>
      <c r="BV116" s="801" t="s">
        <v>405</v>
      </c>
      <c r="BW116" s="801"/>
      <c r="BX116" s="801"/>
      <c r="BY116" s="801"/>
      <c r="BZ116" s="801"/>
      <c r="CA116" s="801" t="s">
        <v>405</v>
      </c>
      <c r="CB116" s="801"/>
      <c r="CC116" s="801"/>
      <c r="CD116" s="801"/>
      <c r="CE116" s="801"/>
      <c r="CF116" s="878" t="s">
        <v>405</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405</v>
      </c>
      <c r="DH116" s="814"/>
      <c r="DI116" s="814"/>
      <c r="DJ116" s="814"/>
      <c r="DK116" s="815"/>
      <c r="DL116" s="816" t="s">
        <v>405</v>
      </c>
      <c r="DM116" s="814"/>
      <c r="DN116" s="814"/>
      <c r="DO116" s="814"/>
      <c r="DP116" s="815"/>
      <c r="DQ116" s="816" t="s">
        <v>405</v>
      </c>
      <c r="DR116" s="814"/>
      <c r="DS116" s="814"/>
      <c r="DT116" s="814"/>
      <c r="DU116" s="815"/>
      <c r="DV116" s="784" t="s">
        <v>405</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1150795</v>
      </c>
      <c r="AB117" s="925"/>
      <c r="AC117" s="925"/>
      <c r="AD117" s="925"/>
      <c r="AE117" s="926"/>
      <c r="AF117" s="928">
        <v>1095165</v>
      </c>
      <c r="AG117" s="925"/>
      <c r="AH117" s="925"/>
      <c r="AI117" s="925"/>
      <c r="AJ117" s="926"/>
      <c r="AK117" s="928">
        <v>969716</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398</v>
      </c>
      <c r="AB118" s="918"/>
      <c r="AC118" s="918"/>
      <c r="AD118" s="918"/>
      <c r="AE118" s="919"/>
      <c r="AF118" s="920" t="s">
        <v>284</v>
      </c>
      <c r="AG118" s="918"/>
      <c r="AH118" s="918"/>
      <c r="AI118" s="918"/>
      <c r="AJ118" s="919"/>
      <c r="AK118" s="920" t="s">
        <v>283</v>
      </c>
      <c r="AL118" s="918"/>
      <c r="AM118" s="918"/>
      <c r="AN118" s="918"/>
      <c r="AO118" s="919"/>
      <c r="AP118" s="921" t="s">
        <v>399</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429</v>
      </c>
      <c r="BP118" s="868"/>
      <c r="BQ118" s="887">
        <v>11549761</v>
      </c>
      <c r="BR118" s="888"/>
      <c r="BS118" s="888"/>
      <c r="BT118" s="888"/>
      <c r="BU118" s="888"/>
      <c r="BV118" s="888">
        <v>11495467</v>
      </c>
      <c r="BW118" s="888"/>
      <c r="BX118" s="888"/>
      <c r="BY118" s="888"/>
      <c r="BZ118" s="888"/>
      <c r="CA118" s="888">
        <v>11946395</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403</v>
      </c>
      <c r="B119" s="894"/>
      <c r="C119" s="899" t="s">
        <v>404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2952442</v>
      </c>
      <c r="BR119" s="830"/>
      <c r="BS119" s="830"/>
      <c r="BT119" s="830"/>
      <c r="BU119" s="830"/>
      <c r="BV119" s="830">
        <v>2663902</v>
      </c>
      <c r="BW119" s="830"/>
      <c r="BX119" s="830"/>
      <c r="BY119" s="830"/>
      <c r="BZ119" s="830"/>
      <c r="CA119" s="830">
        <v>2636692</v>
      </c>
      <c r="CB119" s="830"/>
      <c r="CC119" s="830"/>
      <c r="CD119" s="830"/>
      <c r="CE119" s="830"/>
      <c r="CF119" s="891">
        <v>83.2</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4685</v>
      </c>
      <c r="DH119" s="747"/>
      <c r="DI119" s="747"/>
      <c r="DJ119" s="747"/>
      <c r="DK119" s="748"/>
      <c r="DL119" s="749">
        <v>4073</v>
      </c>
      <c r="DM119" s="747"/>
      <c r="DN119" s="747"/>
      <c r="DO119" s="747"/>
      <c r="DP119" s="748"/>
      <c r="DQ119" s="749">
        <v>3526</v>
      </c>
      <c r="DR119" s="747"/>
      <c r="DS119" s="747"/>
      <c r="DT119" s="747"/>
      <c r="DU119" s="748"/>
      <c r="DV119" s="837">
        <v>0.1</v>
      </c>
      <c r="DW119" s="838"/>
      <c r="DX119" s="838"/>
      <c r="DY119" s="838"/>
      <c r="DZ119" s="839"/>
    </row>
    <row r="120" spans="1:130" s="197" customFormat="1" ht="26.25" customHeight="1">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v>482533</v>
      </c>
      <c r="BR120" s="801"/>
      <c r="BS120" s="801"/>
      <c r="BT120" s="801"/>
      <c r="BU120" s="801"/>
      <c r="BV120" s="801">
        <v>502405</v>
      </c>
      <c r="BW120" s="801"/>
      <c r="BX120" s="801"/>
      <c r="BY120" s="801"/>
      <c r="BZ120" s="801"/>
      <c r="CA120" s="801">
        <v>505385</v>
      </c>
      <c r="CB120" s="801"/>
      <c r="CC120" s="801"/>
      <c r="CD120" s="801"/>
      <c r="CE120" s="801"/>
      <c r="CF120" s="878">
        <v>15.9</v>
      </c>
      <c r="CG120" s="879"/>
      <c r="CH120" s="879"/>
      <c r="CI120" s="879"/>
      <c r="CJ120" s="879"/>
      <c r="CK120" s="880" t="s">
        <v>435</v>
      </c>
      <c r="CL120" s="840"/>
      <c r="CM120" s="840"/>
      <c r="CN120" s="840"/>
      <c r="CO120" s="841"/>
      <c r="CP120" s="884" t="s">
        <v>436</v>
      </c>
      <c r="CQ120" s="885"/>
      <c r="CR120" s="885"/>
      <c r="CS120" s="885"/>
      <c r="CT120" s="885"/>
      <c r="CU120" s="885"/>
      <c r="CV120" s="885"/>
      <c r="CW120" s="885"/>
      <c r="CX120" s="885"/>
      <c r="CY120" s="885"/>
      <c r="CZ120" s="885"/>
      <c r="DA120" s="885"/>
      <c r="DB120" s="885"/>
      <c r="DC120" s="885"/>
      <c r="DD120" s="885"/>
      <c r="DE120" s="885"/>
      <c r="DF120" s="886"/>
      <c r="DG120" s="829">
        <v>1779718</v>
      </c>
      <c r="DH120" s="830"/>
      <c r="DI120" s="830"/>
      <c r="DJ120" s="830"/>
      <c r="DK120" s="830"/>
      <c r="DL120" s="830">
        <v>1965919</v>
      </c>
      <c r="DM120" s="830"/>
      <c r="DN120" s="830"/>
      <c r="DO120" s="830"/>
      <c r="DP120" s="830"/>
      <c r="DQ120" s="830">
        <v>1997879</v>
      </c>
      <c r="DR120" s="830"/>
      <c r="DS120" s="830"/>
      <c r="DT120" s="830"/>
      <c r="DU120" s="830"/>
      <c r="DV120" s="831">
        <v>63</v>
      </c>
      <c r="DW120" s="831"/>
      <c r="DX120" s="831"/>
      <c r="DY120" s="831"/>
      <c r="DZ120" s="832"/>
    </row>
    <row r="121" spans="1:130" s="197" customFormat="1" ht="26.25" customHeight="1">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7429040</v>
      </c>
      <c r="BR121" s="888"/>
      <c r="BS121" s="888"/>
      <c r="BT121" s="888"/>
      <c r="BU121" s="888"/>
      <c r="BV121" s="888">
        <v>7513571</v>
      </c>
      <c r="BW121" s="888"/>
      <c r="BX121" s="888"/>
      <c r="BY121" s="888"/>
      <c r="BZ121" s="888"/>
      <c r="CA121" s="888">
        <v>7950075</v>
      </c>
      <c r="CB121" s="888"/>
      <c r="CC121" s="888"/>
      <c r="CD121" s="888"/>
      <c r="CE121" s="888"/>
      <c r="CF121" s="889">
        <v>250.8</v>
      </c>
      <c r="CG121" s="890"/>
      <c r="CH121" s="890"/>
      <c r="CI121" s="890"/>
      <c r="CJ121" s="890"/>
      <c r="CK121" s="881"/>
      <c r="CL121" s="842"/>
      <c r="CM121" s="842"/>
      <c r="CN121" s="842"/>
      <c r="CO121" s="843"/>
      <c r="CP121" s="858" t="s">
        <v>439</v>
      </c>
      <c r="CQ121" s="859"/>
      <c r="CR121" s="859"/>
      <c r="CS121" s="859"/>
      <c r="CT121" s="859"/>
      <c r="CU121" s="859"/>
      <c r="CV121" s="859"/>
      <c r="CW121" s="859"/>
      <c r="CX121" s="859"/>
      <c r="CY121" s="859"/>
      <c r="CZ121" s="859"/>
      <c r="DA121" s="859"/>
      <c r="DB121" s="859"/>
      <c r="DC121" s="859"/>
      <c r="DD121" s="859"/>
      <c r="DE121" s="859"/>
      <c r="DF121" s="860"/>
      <c r="DG121" s="800">
        <v>940252</v>
      </c>
      <c r="DH121" s="801"/>
      <c r="DI121" s="801"/>
      <c r="DJ121" s="801"/>
      <c r="DK121" s="801"/>
      <c r="DL121" s="801">
        <v>1023765</v>
      </c>
      <c r="DM121" s="801"/>
      <c r="DN121" s="801"/>
      <c r="DO121" s="801"/>
      <c r="DP121" s="801"/>
      <c r="DQ121" s="801">
        <v>990632</v>
      </c>
      <c r="DR121" s="801"/>
      <c r="DS121" s="801"/>
      <c r="DT121" s="801"/>
      <c r="DU121" s="801"/>
      <c r="DV121" s="853">
        <v>31.3</v>
      </c>
      <c r="DW121" s="853"/>
      <c r="DX121" s="853"/>
      <c r="DY121" s="853"/>
      <c r="DZ121" s="854"/>
    </row>
    <row r="122" spans="1:130" s="197" customFormat="1" ht="26.25" customHeight="1">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440</v>
      </c>
      <c r="BP122" s="868"/>
      <c r="BQ122" s="869">
        <v>10864015</v>
      </c>
      <c r="BR122" s="870"/>
      <c r="BS122" s="870"/>
      <c r="BT122" s="870"/>
      <c r="BU122" s="870"/>
      <c r="BV122" s="870">
        <v>10679878</v>
      </c>
      <c r="BW122" s="870"/>
      <c r="BX122" s="870"/>
      <c r="BY122" s="870"/>
      <c r="BZ122" s="870"/>
      <c r="CA122" s="870">
        <v>11092152</v>
      </c>
      <c r="CB122" s="870"/>
      <c r="CC122" s="870"/>
      <c r="CD122" s="870"/>
      <c r="CE122" s="870"/>
      <c r="CF122" s="773"/>
      <c r="CG122" s="774"/>
      <c r="CH122" s="774"/>
      <c r="CI122" s="774"/>
      <c r="CJ122" s="871"/>
      <c r="CK122" s="881"/>
      <c r="CL122" s="842"/>
      <c r="CM122" s="842"/>
      <c r="CN122" s="842"/>
      <c r="CO122" s="843"/>
      <c r="CP122" s="858" t="s">
        <v>441</v>
      </c>
      <c r="CQ122" s="859"/>
      <c r="CR122" s="859"/>
      <c r="CS122" s="859"/>
      <c r="CT122" s="859"/>
      <c r="CU122" s="859"/>
      <c r="CV122" s="859"/>
      <c r="CW122" s="859"/>
      <c r="CX122" s="859"/>
      <c r="CY122" s="859"/>
      <c r="CZ122" s="859"/>
      <c r="DA122" s="859"/>
      <c r="DB122" s="859"/>
      <c r="DC122" s="859"/>
      <c r="DD122" s="859"/>
      <c r="DE122" s="859"/>
      <c r="DF122" s="860"/>
      <c r="DG122" s="800">
        <v>539581</v>
      </c>
      <c r="DH122" s="801"/>
      <c r="DI122" s="801"/>
      <c r="DJ122" s="801"/>
      <c r="DK122" s="801"/>
      <c r="DL122" s="801">
        <v>519184</v>
      </c>
      <c r="DM122" s="801"/>
      <c r="DN122" s="801"/>
      <c r="DO122" s="801"/>
      <c r="DP122" s="801"/>
      <c r="DQ122" s="801">
        <v>504743</v>
      </c>
      <c r="DR122" s="801"/>
      <c r="DS122" s="801"/>
      <c r="DT122" s="801"/>
      <c r="DU122" s="801"/>
      <c r="DV122" s="853">
        <v>15.9</v>
      </c>
      <c r="DW122" s="853"/>
      <c r="DX122" s="853"/>
      <c r="DY122" s="853"/>
      <c r="DZ122" s="854"/>
    </row>
    <row r="123" spans="1:130" s="197" customFormat="1" ht="26.25" customHeight="1" thickBot="1">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21.1</v>
      </c>
      <c r="BR123" s="862"/>
      <c r="BS123" s="862"/>
      <c r="BT123" s="862"/>
      <c r="BU123" s="862"/>
      <c r="BV123" s="862">
        <v>26.2</v>
      </c>
      <c r="BW123" s="862"/>
      <c r="BX123" s="862"/>
      <c r="BY123" s="862"/>
      <c r="BZ123" s="862"/>
      <c r="CA123" s="862">
        <v>26.9</v>
      </c>
      <c r="CB123" s="862"/>
      <c r="CC123" s="862"/>
      <c r="CD123" s="862"/>
      <c r="CE123" s="862"/>
      <c r="CF123" s="760"/>
      <c r="CG123" s="761"/>
      <c r="CH123" s="761"/>
      <c r="CI123" s="761"/>
      <c r="CJ123" s="863"/>
      <c r="CK123" s="881"/>
      <c r="CL123" s="842"/>
      <c r="CM123" s="842"/>
      <c r="CN123" s="842"/>
      <c r="CO123" s="843"/>
      <c r="CP123" s="858" t="s">
        <v>443</v>
      </c>
      <c r="CQ123" s="859"/>
      <c r="CR123" s="859"/>
      <c r="CS123" s="859"/>
      <c r="CT123" s="859"/>
      <c r="CU123" s="859"/>
      <c r="CV123" s="859"/>
      <c r="CW123" s="859"/>
      <c r="CX123" s="859"/>
      <c r="CY123" s="859"/>
      <c r="CZ123" s="859"/>
      <c r="DA123" s="859"/>
      <c r="DB123" s="859"/>
      <c r="DC123" s="859"/>
      <c r="DD123" s="859"/>
      <c r="DE123" s="859"/>
      <c r="DF123" s="860"/>
      <c r="DG123" s="813" t="s">
        <v>444</v>
      </c>
      <c r="DH123" s="814"/>
      <c r="DI123" s="814"/>
      <c r="DJ123" s="814"/>
      <c r="DK123" s="815"/>
      <c r="DL123" s="816" t="s">
        <v>444</v>
      </c>
      <c r="DM123" s="814"/>
      <c r="DN123" s="814"/>
      <c r="DO123" s="814"/>
      <c r="DP123" s="815"/>
      <c r="DQ123" s="816" t="s">
        <v>444</v>
      </c>
      <c r="DR123" s="814"/>
      <c r="DS123" s="814"/>
      <c r="DT123" s="814"/>
      <c r="DU123" s="815"/>
      <c r="DV123" s="784" t="s">
        <v>444</v>
      </c>
      <c r="DW123" s="785"/>
      <c r="DX123" s="785"/>
      <c r="DY123" s="785"/>
      <c r="DZ123" s="786"/>
    </row>
    <row r="124" spans="1:130" s="197" customFormat="1" ht="26.25" customHeight="1">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444</v>
      </c>
      <c r="AB124" s="814"/>
      <c r="AC124" s="814"/>
      <c r="AD124" s="814"/>
      <c r="AE124" s="815"/>
      <c r="AF124" s="816" t="s">
        <v>444</v>
      </c>
      <c r="AG124" s="814"/>
      <c r="AH124" s="814"/>
      <c r="AI124" s="814"/>
      <c r="AJ124" s="815"/>
      <c r="AK124" s="816" t="s">
        <v>444</v>
      </c>
      <c r="AL124" s="814"/>
      <c r="AM124" s="814"/>
      <c r="AN124" s="814"/>
      <c r="AO124" s="815"/>
      <c r="AP124" s="784" t="s">
        <v>444</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445</v>
      </c>
      <c r="CQ124" s="859"/>
      <c r="CR124" s="859"/>
      <c r="CS124" s="859"/>
      <c r="CT124" s="859"/>
      <c r="CU124" s="859"/>
      <c r="CV124" s="859"/>
      <c r="CW124" s="859"/>
      <c r="CX124" s="859"/>
      <c r="CY124" s="859"/>
      <c r="CZ124" s="859"/>
      <c r="DA124" s="859"/>
      <c r="DB124" s="859"/>
      <c r="DC124" s="859"/>
      <c r="DD124" s="859"/>
      <c r="DE124" s="859"/>
      <c r="DF124" s="860"/>
      <c r="DG124" s="746" t="s">
        <v>444</v>
      </c>
      <c r="DH124" s="747"/>
      <c r="DI124" s="747"/>
      <c r="DJ124" s="747"/>
      <c r="DK124" s="748"/>
      <c r="DL124" s="749" t="s">
        <v>444</v>
      </c>
      <c r="DM124" s="747"/>
      <c r="DN124" s="747"/>
      <c r="DO124" s="747"/>
      <c r="DP124" s="748"/>
      <c r="DQ124" s="749" t="s">
        <v>444</v>
      </c>
      <c r="DR124" s="747"/>
      <c r="DS124" s="747"/>
      <c r="DT124" s="747"/>
      <c r="DU124" s="748"/>
      <c r="DV124" s="837" t="s">
        <v>444</v>
      </c>
      <c r="DW124" s="838"/>
      <c r="DX124" s="838"/>
      <c r="DY124" s="838"/>
      <c r="DZ124" s="839"/>
    </row>
    <row r="125" spans="1:130" s="197" customFormat="1" ht="26.25" customHeight="1" thickBot="1">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444</v>
      </c>
      <c r="AB125" s="814"/>
      <c r="AC125" s="814"/>
      <c r="AD125" s="814"/>
      <c r="AE125" s="815"/>
      <c r="AF125" s="816" t="s">
        <v>444</v>
      </c>
      <c r="AG125" s="814"/>
      <c r="AH125" s="814"/>
      <c r="AI125" s="814"/>
      <c r="AJ125" s="815"/>
      <c r="AK125" s="816" t="s">
        <v>444</v>
      </c>
      <c r="AL125" s="814"/>
      <c r="AM125" s="814"/>
      <c r="AN125" s="814"/>
      <c r="AO125" s="815"/>
      <c r="AP125" s="784" t="s">
        <v>444</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446</v>
      </c>
      <c r="CL125" s="840"/>
      <c r="CM125" s="840"/>
      <c r="CN125" s="840"/>
      <c r="CO125" s="841"/>
      <c r="CP125" s="846" t="s">
        <v>447</v>
      </c>
      <c r="CQ125" s="788"/>
      <c r="CR125" s="788"/>
      <c r="CS125" s="788"/>
      <c r="CT125" s="788"/>
      <c r="CU125" s="788"/>
      <c r="CV125" s="788"/>
      <c r="CW125" s="788"/>
      <c r="CX125" s="788"/>
      <c r="CY125" s="788"/>
      <c r="CZ125" s="788"/>
      <c r="DA125" s="788"/>
      <c r="DB125" s="788"/>
      <c r="DC125" s="788"/>
      <c r="DD125" s="788"/>
      <c r="DE125" s="788"/>
      <c r="DF125" s="789"/>
      <c r="DG125" s="829" t="s">
        <v>444</v>
      </c>
      <c r="DH125" s="830"/>
      <c r="DI125" s="830"/>
      <c r="DJ125" s="830"/>
      <c r="DK125" s="830"/>
      <c r="DL125" s="830" t="s">
        <v>444</v>
      </c>
      <c r="DM125" s="830"/>
      <c r="DN125" s="830"/>
      <c r="DO125" s="830"/>
      <c r="DP125" s="830"/>
      <c r="DQ125" s="830" t="s">
        <v>444</v>
      </c>
      <c r="DR125" s="830"/>
      <c r="DS125" s="830"/>
      <c r="DT125" s="830"/>
      <c r="DU125" s="830"/>
      <c r="DV125" s="831" t="s">
        <v>444</v>
      </c>
      <c r="DW125" s="831"/>
      <c r="DX125" s="831"/>
      <c r="DY125" s="831"/>
      <c r="DZ125" s="832"/>
    </row>
    <row r="126" spans="1:130" s="197" customFormat="1" ht="26.25" customHeight="1">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444</v>
      </c>
      <c r="AB126" s="814"/>
      <c r="AC126" s="814"/>
      <c r="AD126" s="814"/>
      <c r="AE126" s="815"/>
      <c r="AF126" s="816" t="s">
        <v>444</v>
      </c>
      <c r="AG126" s="814"/>
      <c r="AH126" s="814"/>
      <c r="AI126" s="814"/>
      <c r="AJ126" s="815"/>
      <c r="AK126" s="816" t="s">
        <v>444</v>
      </c>
      <c r="AL126" s="814"/>
      <c r="AM126" s="814"/>
      <c r="AN126" s="814"/>
      <c r="AO126" s="815"/>
      <c r="AP126" s="784" t="s">
        <v>444</v>
      </c>
      <c r="AQ126" s="785"/>
      <c r="AR126" s="785"/>
      <c r="AS126" s="785"/>
      <c r="AT126" s="786"/>
      <c r="AU126" s="233"/>
      <c r="AV126" s="233"/>
      <c r="AW126" s="233"/>
      <c r="AX126" s="836" t="s">
        <v>448</v>
      </c>
      <c r="AY126" s="794"/>
      <c r="AZ126" s="794"/>
      <c r="BA126" s="794"/>
      <c r="BB126" s="794"/>
      <c r="BC126" s="794"/>
      <c r="BD126" s="794"/>
      <c r="BE126" s="795"/>
      <c r="BF126" s="793" t="s">
        <v>449</v>
      </c>
      <c r="BG126" s="794"/>
      <c r="BH126" s="794"/>
      <c r="BI126" s="794"/>
      <c r="BJ126" s="794"/>
      <c r="BK126" s="794"/>
      <c r="BL126" s="795"/>
      <c r="BM126" s="793" t="s">
        <v>450</v>
      </c>
      <c r="BN126" s="794"/>
      <c r="BO126" s="794"/>
      <c r="BP126" s="794"/>
      <c r="BQ126" s="794"/>
      <c r="BR126" s="794"/>
      <c r="BS126" s="795"/>
      <c r="BT126" s="793" t="s">
        <v>451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452</v>
      </c>
      <c r="CQ126" s="798"/>
      <c r="CR126" s="798"/>
      <c r="CS126" s="798"/>
      <c r="CT126" s="798"/>
      <c r="CU126" s="798"/>
      <c r="CV126" s="798"/>
      <c r="CW126" s="798"/>
      <c r="CX126" s="798"/>
      <c r="CY126" s="798"/>
      <c r="CZ126" s="798"/>
      <c r="DA126" s="798"/>
      <c r="DB126" s="798"/>
      <c r="DC126" s="798"/>
      <c r="DD126" s="798"/>
      <c r="DE126" s="798"/>
      <c r="DF126" s="799"/>
      <c r="DG126" s="800" t="s">
        <v>444</v>
      </c>
      <c r="DH126" s="801"/>
      <c r="DI126" s="801"/>
      <c r="DJ126" s="801"/>
      <c r="DK126" s="801"/>
      <c r="DL126" s="801" t="s">
        <v>444</v>
      </c>
      <c r="DM126" s="801"/>
      <c r="DN126" s="801"/>
      <c r="DO126" s="801"/>
      <c r="DP126" s="801"/>
      <c r="DQ126" s="801" t="s">
        <v>444</v>
      </c>
      <c r="DR126" s="801"/>
      <c r="DS126" s="801"/>
      <c r="DT126" s="801"/>
      <c r="DU126" s="801"/>
      <c r="DV126" s="853" t="s">
        <v>444</v>
      </c>
      <c r="DW126" s="853"/>
      <c r="DX126" s="853"/>
      <c r="DY126" s="853"/>
      <c r="DZ126" s="854"/>
    </row>
    <row r="127" spans="1:130" s="197" customFormat="1" ht="26.25" customHeight="1" thickBot="1">
      <c r="A127" s="897"/>
      <c r="B127" s="898"/>
      <c r="C127" s="855" t="s">
        <v>453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607</v>
      </c>
      <c r="AB127" s="814"/>
      <c r="AC127" s="814"/>
      <c r="AD127" s="814"/>
      <c r="AE127" s="815"/>
      <c r="AF127" s="816">
        <v>611</v>
      </c>
      <c r="AG127" s="814"/>
      <c r="AH127" s="814"/>
      <c r="AI127" s="814"/>
      <c r="AJ127" s="815"/>
      <c r="AK127" s="816">
        <v>616</v>
      </c>
      <c r="AL127" s="814"/>
      <c r="AM127" s="814"/>
      <c r="AN127" s="814"/>
      <c r="AO127" s="815"/>
      <c r="AP127" s="784">
        <v>0</v>
      </c>
      <c r="AQ127" s="785"/>
      <c r="AR127" s="785"/>
      <c r="AS127" s="785"/>
      <c r="AT127" s="786"/>
      <c r="AU127" s="233"/>
      <c r="AV127" s="233"/>
      <c r="AW127" s="233"/>
      <c r="AX127" s="787" t="s">
        <v>454</v>
      </c>
      <c r="AY127" s="788"/>
      <c r="AZ127" s="788"/>
      <c r="BA127" s="788"/>
      <c r="BB127" s="788"/>
      <c r="BC127" s="788"/>
      <c r="BD127" s="788"/>
      <c r="BE127" s="789"/>
      <c r="BF127" s="790" t="s">
        <v>444</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455</v>
      </c>
      <c r="CQ127" s="782"/>
      <c r="CR127" s="782"/>
      <c r="CS127" s="782"/>
      <c r="CT127" s="782"/>
      <c r="CU127" s="782"/>
      <c r="CV127" s="782"/>
      <c r="CW127" s="782"/>
      <c r="CX127" s="782"/>
      <c r="CY127" s="782"/>
      <c r="CZ127" s="782"/>
      <c r="DA127" s="782"/>
      <c r="DB127" s="782"/>
      <c r="DC127" s="782"/>
      <c r="DD127" s="782"/>
      <c r="DE127" s="782"/>
      <c r="DF127" s="783"/>
      <c r="DG127" s="849" t="s">
        <v>456</v>
      </c>
      <c r="DH127" s="850"/>
      <c r="DI127" s="850"/>
      <c r="DJ127" s="850"/>
      <c r="DK127" s="850"/>
      <c r="DL127" s="850" t="s">
        <v>457</v>
      </c>
      <c r="DM127" s="850"/>
      <c r="DN127" s="850"/>
      <c r="DO127" s="850"/>
      <c r="DP127" s="850"/>
      <c r="DQ127" s="850" t="s">
        <v>457</v>
      </c>
      <c r="DR127" s="850"/>
      <c r="DS127" s="850"/>
      <c r="DT127" s="850"/>
      <c r="DU127" s="850"/>
      <c r="DV127" s="851" t="s">
        <v>457</v>
      </c>
      <c r="DW127" s="851"/>
      <c r="DX127" s="851"/>
      <c r="DY127" s="851"/>
      <c r="DZ127" s="852"/>
    </row>
    <row r="128" spans="1:130" s="197" customFormat="1" ht="26.25" customHeight="1">
      <c r="A128" s="825" t="s">
        <v>458</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459</v>
      </c>
      <c r="X128" s="827"/>
      <c r="Y128" s="827"/>
      <c r="Z128" s="828"/>
      <c r="AA128" s="753">
        <v>71216</v>
      </c>
      <c r="AB128" s="754"/>
      <c r="AC128" s="754"/>
      <c r="AD128" s="754"/>
      <c r="AE128" s="755"/>
      <c r="AF128" s="756">
        <v>67252</v>
      </c>
      <c r="AG128" s="754"/>
      <c r="AH128" s="754"/>
      <c r="AI128" s="754"/>
      <c r="AJ128" s="755"/>
      <c r="AK128" s="756">
        <v>64921</v>
      </c>
      <c r="AL128" s="754"/>
      <c r="AM128" s="754"/>
      <c r="AN128" s="754"/>
      <c r="AO128" s="755"/>
      <c r="AP128" s="757"/>
      <c r="AQ128" s="758"/>
      <c r="AR128" s="758"/>
      <c r="AS128" s="758"/>
      <c r="AT128" s="759"/>
      <c r="AU128" s="235"/>
      <c r="AV128" s="235"/>
      <c r="AW128" s="235"/>
      <c r="AX128" s="802" t="s">
        <v>460</v>
      </c>
      <c r="AY128" s="798"/>
      <c r="AZ128" s="798"/>
      <c r="BA128" s="798"/>
      <c r="BB128" s="798"/>
      <c r="BC128" s="798"/>
      <c r="BD128" s="798"/>
      <c r="BE128" s="799"/>
      <c r="BF128" s="820" t="s">
        <v>444</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461</v>
      </c>
      <c r="X129" s="811"/>
      <c r="Y129" s="811"/>
      <c r="Z129" s="812"/>
      <c r="AA129" s="813">
        <v>4077746</v>
      </c>
      <c r="AB129" s="814"/>
      <c r="AC129" s="814"/>
      <c r="AD129" s="814"/>
      <c r="AE129" s="815"/>
      <c r="AF129" s="816">
        <v>3954187</v>
      </c>
      <c r="AG129" s="814"/>
      <c r="AH129" s="814"/>
      <c r="AI129" s="814"/>
      <c r="AJ129" s="815"/>
      <c r="AK129" s="816">
        <v>3914192</v>
      </c>
      <c r="AL129" s="814"/>
      <c r="AM129" s="814"/>
      <c r="AN129" s="814"/>
      <c r="AO129" s="815"/>
      <c r="AP129" s="817"/>
      <c r="AQ129" s="818"/>
      <c r="AR129" s="818"/>
      <c r="AS129" s="818"/>
      <c r="AT129" s="819"/>
      <c r="AU129" s="235"/>
      <c r="AV129" s="235"/>
      <c r="AW129" s="235"/>
      <c r="AX129" s="802" t="s">
        <v>462</v>
      </c>
      <c r="AY129" s="798"/>
      <c r="AZ129" s="798"/>
      <c r="BA129" s="798"/>
      <c r="BB129" s="798"/>
      <c r="BC129" s="798"/>
      <c r="BD129" s="798"/>
      <c r="BE129" s="799"/>
      <c r="BF129" s="803">
        <v>6.1</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464</v>
      </c>
      <c r="X130" s="811"/>
      <c r="Y130" s="811"/>
      <c r="Z130" s="812"/>
      <c r="AA130" s="813">
        <v>835177</v>
      </c>
      <c r="AB130" s="814"/>
      <c r="AC130" s="814"/>
      <c r="AD130" s="814"/>
      <c r="AE130" s="815"/>
      <c r="AF130" s="816">
        <v>843507</v>
      </c>
      <c r="AG130" s="814"/>
      <c r="AH130" s="814"/>
      <c r="AI130" s="814"/>
      <c r="AJ130" s="815"/>
      <c r="AK130" s="816">
        <v>744214</v>
      </c>
      <c r="AL130" s="814"/>
      <c r="AM130" s="814"/>
      <c r="AN130" s="814"/>
      <c r="AO130" s="815"/>
      <c r="AP130" s="817"/>
      <c r="AQ130" s="818"/>
      <c r="AR130" s="818"/>
      <c r="AS130" s="818"/>
      <c r="AT130" s="819"/>
      <c r="AU130" s="235"/>
      <c r="AV130" s="235"/>
      <c r="AW130" s="235"/>
      <c r="AX130" s="781" t="s">
        <v>465</v>
      </c>
      <c r="AY130" s="782"/>
      <c r="AZ130" s="782"/>
      <c r="BA130" s="782"/>
      <c r="BB130" s="782"/>
      <c r="BC130" s="782"/>
      <c r="BD130" s="782"/>
      <c r="BE130" s="783"/>
      <c r="BF130" s="735">
        <v>26.9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466</v>
      </c>
      <c r="X131" s="744"/>
      <c r="Y131" s="744"/>
      <c r="Z131" s="745"/>
      <c r="AA131" s="746">
        <v>3242569</v>
      </c>
      <c r="AB131" s="747"/>
      <c r="AC131" s="747"/>
      <c r="AD131" s="747"/>
      <c r="AE131" s="748"/>
      <c r="AF131" s="749">
        <v>3110680</v>
      </c>
      <c r="AG131" s="747"/>
      <c r="AH131" s="747"/>
      <c r="AI131" s="747"/>
      <c r="AJ131" s="748"/>
      <c r="AK131" s="749">
        <v>3169978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468</v>
      </c>
      <c r="W132" s="767"/>
      <c r="X132" s="767"/>
      <c r="Y132" s="767"/>
      <c r="Z132" s="768"/>
      <c r="AA132" s="769">
        <v>7.5372952739999999</v>
      </c>
      <c r="AB132" s="770"/>
      <c r="AC132" s="770"/>
      <c r="AD132" s="770"/>
      <c r="AE132" s="771"/>
      <c r="AF132" s="772">
        <v>5.9281571870000001</v>
      </c>
      <c r="AG132" s="770"/>
      <c r="AH132" s="770"/>
      <c r="AI132" s="770"/>
      <c r="AJ132" s="771"/>
      <c r="AK132" s="772">
        <v>5.0656818440000002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469</v>
      </c>
      <c r="W133" s="776"/>
      <c r="X133" s="776"/>
      <c r="Y133" s="776"/>
      <c r="Z133" s="777"/>
      <c r="AA133" s="778">
        <v>8.8000000000000007</v>
      </c>
      <c r="AB133" s="779"/>
      <c r="AC133" s="779"/>
      <c r="AD133" s="779"/>
      <c r="AE133" s="780"/>
      <c r="AF133" s="778">
        <v>7</v>
      </c>
      <c r="AG133" s="779"/>
      <c r="AH133" s="779"/>
      <c r="AI133" s="779"/>
      <c r="AJ133" s="780"/>
      <c r="AK133" s="778">
        <v>6.1</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75" zoomScaleNormal="75" zoomScaleSheetLayoutView="8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75" zoomScaleNormal="75"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57" t="s">
        <v>472</v>
      </c>
      <c r="L7" s="254"/>
      <c r="M7" s="255" t="s">
        <v>473</v>
      </c>
      <c r="N7" s="256"/>
    </row>
    <row r="8" spans="1:16">
      <c r="A8" s="248"/>
      <c r="B8" s="244"/>
      <c r="C8" s="244"/>
      <c r="D8" s="244"/>
      <c r="E8" s="244"/>
      <c r="F8" s="244"/>
      <c r="G8" s="257"/>
      <c r="H8" s="258"/>
      <c r="I8" s="258"/>
      <c r="J8" s="259"/>
      <c r="K8" s="1158"/>
      <c r="L8" s="260" t="s">
        <v>474</v>
      </c>
      <c r="M8" s="261" t="s">
        <v>475</v>
      </c>
      <c r="N8" s="262" t="s">
        <v>476</v>
      </c>
    </row>
    <row r="9" spans="1:16">
      <c r="A9" s="248"/>
      <c r="B9" s="244"/>
      <c r="C9" s="244"/>
      <c r="D9" s="244"/>
      <c r="E9" s="244"/>
      <c r="F9" s="244"/>
      <c r="G9" s="1171" t="s">
        <v>477</v>
      </c>
      <c r="H9" s="1172"/>
      <c r="I9" s="1172"/>
      <c r="J9" s="1173"/>
      <c r="K9" s="263">
        <v>931144</v>
      </c>
      <c r="L9" s="264">
        <v>142901</v>
      </c>
      <c r="M9" s="265">
        <v>133600</v>
      </c>
      <c r="N9" s="266">
        <v>7</v>
      </c>
    </row>
    <row r="10" spans="1:16">
      <c r="A10" s="248"/>
      <c r="B10" s="244"/>
      <c r="C10" s="244"/>
      <c r="D10" s="244"/>
      <c r="E10" s="244"/>
      <c r="F10" s="244"/>
      <c r="G10" s="1171" t="s">
        <v>478</v>
      </c>
      <c r="H10" s="1172"/>
      <c r="I10" s="1172"/>
      <c r="J10" s="1173"/>
      <c r="K10" s="267">
        <v>34541</v>
      </c>
      <c r="L10" s="268">
        <v>5301</v>
      </c>
      <c r="M10" s="269">
        <v>14806</v>
      </c>
      <c r="N10" s="270">
        <v>-64.2</v>
      </c>
    </row>
    <row r="11" spans="1:16" ht="13.5" customHeight="1">
      <c r="A11" s="248"/>
      <c r="B11" s="244"/>
      <c r="C11" s="244"/>
      <c r="D11" s="244"/>
      <c r="E11" s="244"/>
      <c r="F11" s="244"/>
      <c r="G11" s="1171" t="s">
        <v>479</v>
      </c>
      <c r="H11" s="1172"/>
      <c r="I11" s="1172"/>
      <c r="J11" s="1173"/>
      <c r="K11" s="267">
        <v>172478</v>
      </c>
      <c r="L11" s="268">
        <v>26470</v>
      </c>
      <c r="M11" s="269">
        <v>22006</v>
      </c>
      <c r="N11" s="270">
        <v>20.3</v>
      </c>
    </row>
    <row r="12" spans="1:16" ht="13.5" customHeight="1">
      <c r="A12" s="248"/>
      <c r="B12" s="244"/>
      <c r="C12" s="244"/>
      <c r="D12" s="244"/>
      <c r="E12" s="244"/>
      <c r="F12" s="244"/>
      <c r="G12" s="1171" t="s">
        <v>480</v>
      </c>
      <c r="H12" s="1172"/>
      <c r="I12" s="1172"/>
      <c r="J12" s="1173"/>
      <c r="K12" s="267" t="s">
        <v>481</v>
      </c>
      <c r="L12" s="268" t="s">
        <v>481</v>
      </c>
      <c r="M12" s="269">
        <v>3064</v>
      </c>
      <c r="N12" s="270" t="s">
        <v>481</v>
      </c>
    </row>
    <row r="13" spans="1:16" ht="13.5" customHeight="1">
      <c r="A13" s="248"/>
      <c r="B13" s="244"/>
      <c r="C13" s="244"/>
      <c r="D13" s="244"/>
      <c r="E13" s="244"/>
      <c r="F13" s="244"/>
      <c r="G13" s="1171" t="s">
        <v>482</v>
      </c>
      <c r="H13" s="1172"/>
      <c r="I13" s="1172"/>
      <c r="J13" s="1173"/>
      <c r="K13" s="267" t="s">
        <v>481</v>
      </c>
      <c r="L13" s="268" t="s">
        <v>481</v>
      </c>
      <c r="M13" s="269" t="s">
        <v>481</v>
      </c>
      <c r="N13" s="270" t="s">
        <v>481</v>
      </c>
    </row>
    <row r="14" spans="1:16" ht="13.5" customHeight="1">
      <c r="A14" s="248"/>
      <c r="B14" s="244"/>
      <c r="C14" s="244"/>
      <c r="D14" s="244"/>
      <c r="E14" s="244"/>
      <c r="F14" s="244"/>
      <c r="G14" s="1171" t="s">
        <v>483</v>
      </c>
      <c r="H14" s="1172"/>
      <c r="I14" s="1172"/>
      <c r="J14" s="1173"/>
      <c r="K14" s="267">
        <v>38024</v>
      </c>
      <c r="L14" s="268">
        <v>5835</v>
      </c>
      <c r="M14" s="269">
        <v>5782</v>
      </c>
      <c r="N14" s="270">
        <v>0.9</v>
      </c>
    </row>
    <row r="15" spans="1:16" ht="13.5" customHeight="1">
      <c r="A15" s="248"/>
      <c r="B15" s="244"/>
      <c r="C15" s="244"/>
      <c r="D15" s="244"/>
      <c r="E15" s="244"/>
      <c r="F15" s="244"/>
      <c r="G15" s="1171" t="s">
        <v>484</v>
      </c>
      <c r="H15" s="1172"/>
      <c r="I15" s="1172"/>
      <c r="J15" s="1173"/>
      <c r="K15" s="267">
        <v>26541</v>
      </c>
      <c r="L15" s="268">
        <v>4073</v>
      </c>
      <c r="M15" s="269">
        <v>3053</v>
      </c>
      <c r="N15" s="270">
        <v>33.4</v>
      </c>
    </row>
    <row r="16" spans="1:16">
      <c r="A16" s="248"/>
      <c r="B16" s="244"/>
      <c r="C16" s="244"/>
      <c r="D16" s="244"/>
      <c r="E16" s="244"/>
      <c r="F16" s="244"/>
      <c r="G16" s="1174" t="s">
        <v>485</v>
      </c>
      <c r="H16" s="1175"/>
      <c r="I16" s="1175"/>
      <c r="J16" s="1176"/>
      <c r="K16" s="268">
        <v>-80057</v>
      </c>
      <c r="L16" s="268">
        <v>-12286</v>
      </c>
      <c r="M16" s="269">
        <v>-14525</v>
      </c>
      <c r="N16" s="270">
        <v>-15.4</v>
      </c>
    </row>
    <row r="17" spans="1:16">
      <c r="A17" s="248"/>
      <c r="B17" s="244"/>
      <c r="C17" s="244"/>
      <c r="D17" s="244"/>
      <c r="E17" s="244"/>
      <c r="F17" s="244"/>
      <c r="G17" s="1174" t="s">
        <v>167</v>
      </c>
      <c r="H17" s="1175"/>
      <c r="I17" s="1175"/>
      <c r="J17" s="1176"/>
      <c r="K17" s="268">
        <v>1122671</v>
      </c>
      <c r="L17" s="268">
        <v>172295</v>
      </c>
      <c r="M17" s="269">
        <v>167785</v>
      </c>
      <c r="N17" s="270">
        <v>2.7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68" t="s">
        <v>490</v>
      </c>
      <c r="H21" s="1169"/>
      <c r="I21" s="1169"/>
      <c r="J21" s="1170"/>
      <c r="K21" s="280">
        <v>13.35</v>
      </c>
      <c r="L21" s="281">
        <v>15.11</v>
      </c>
      <c r="M21" s="282">
        <v>-1.76</v>
      </c>
      <c r="N21" s="249"/>
      <c r="O21" s="283"/>
      <c r="P21" s="279"/>
    </row>
    <row r="22" spans="1:16" s="284" customFormat="1">
      <c r="A22" s="279"/>
      <c r="B22" s="249"/>
      <c r="C22" s="249"/>
      <c r="D22" s="249"/>
      <c r="E22" s="249"/>
      <c r="F22" s="249"/>
      <c r="G22" s="1168" t="s">
        <v>491</v>
      </c>
      <c r="H22" s="1169"/>
      <c r="I22" s="1169"/>
      <c r="J22" s="1170"/>
      <c r="K22" s="285">
        <v>99.9</v>
      </c>
      <c r="L22" s="286">
        <v>96.1</v>
      </c>
      <c r="M22" s="287">
        <v>3.8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57" t="s">
        <v>472</v>
      </c>
      <c r="L30" s="254"/>
      <c r="M30" s="255" t="s">
        <v>473</v>
      </c>
      <c r="N30" s="256"/>
    </row>
    <row r="31" spans="1:16">
      <c r="A31" s="248"/>
      <c r="B31" s="244"/>
      <c r="C31" s="244"/>
      <c r="D31" s="244"/>
      <c r="E31" s="244"/>
      <c r="F31" s="244"/>
      <c r="G31" s="257"/>
      <c r="H31" s="258"/>
      <c r="I31" s="258"/>
      <c r="J31" s="259"/>
      <c r="K31" s="1158"/>
      <c r="L31" s="260" t="s">
        <v>474</v>
      </c>
      <c r="M31" s="261" t="s">
        <v>475</v>
      </c>
      <c r="N31" s="262" t="s">
        <v>476</v>
      </c>
    </row>
    <row r="32" spans="1:16" ht="27" customHeight="1">
      <c r="A32" s="248"/>
      <c r="B32" s="244"/>
      <c r="C32" s="244"/>
      <c r="D32" s="244"/>
      <c r="E32" s="244"/>
      <c r="F32" s="244"/>
      <c r="G32" s="1159" t="s">
        <v>495</v>
      </c>
      <c r="H32" s="1160"/>
      <c r="I32" s="1160"/>
      <c r="J32" s="1161"/>
      <c r="K32" s="294">
        <v>738259</v>
      </c>
      <c r="L32" s="294">
        <v>113299</v>
      </c>
      <c r="M32" s="295">
        <v>102348</v>
      </c>
      <c r="N32" s="296">
        <v>10.7</v>
      </c>
    </row>
    <row r="33" spans="1:16" ht="13.5" customHeight="1">
      <c r="A33" s="248"/>
      <c r="B33" s="244"/>
      <c r="C33" s="244"/>
      <c r="D33" s="244"/>
      <c r="E33" s="244"/>
      <c r="F33" s="244"/>
      <c r="G33" s="1159" t="s">
        <v>496</v>
      </c>
      <c r="H33" s="1160"/>
      <c r="I33" s="1160"/>
      <c r="J33" s="1161"/>
      <c r="K33" s="294" t="s">
        <v>481</v>
      </c>
      <c r="L33" s="294" t="s">
        <v>481</v>
      </c>
      <c r="M33" s="295" t="s">
        <v>481</v>
      </c>
      <c r="N33" s="296" t="s">
        <v>481</v>
      </c>
    </row>
    <row r="34" spans="1:16" ht="27" customHeight="1">
      <c r="A34" s="248"/>
      <c r="B34" s="244"/>
      <c r="C34" s="244"/>
      <c r="D34" s="244"/>
      <c r="E34" s="244"/>
      <c r="F34" s="244"/>
      <c r="G34" s="1159" t="s">
        <v>497</v>
      </c>
      <c r="H34" s="1160"/>
      <c r="I34" s="1160"/>
      <c r="J34" s="1161"/>
      <c r="K34" s="294" t="s">
        <v>481</v>
      </c>
      <c r="L34" s="294" t="s">
        <v>481</v>
      </c>
      <c r="M34" s="295">
        <v>242</v>
      </c>
      <c r="N34" s="296" t="s">
        <v>481</v>
      </c>
    </row>
    <row r="35" spans="1:16" ht="27" customHeight="1">
      <c r="A35" s="248"/>
      <c r="B35" s="244"/>
      <c r="C35" s="244"/>
      <c r="D35" s="244"/>
      <c r="E35" s="244"/>
      <c r="F35" s="244"/>
      <c r="G35" s="1159" t="s">
        <v>498</v>
      </c>
      <c r="H35" s="1160"/>
      <c r="I35" s="1160"/>
      <c r="J35" s="1161"/>
      <c r="K35" s="294">
        <v>167853</v>
      </c>
      <c r="L35" s="294">
        <v>25760</v>
      </c>
      <c r="M35" s="295">
        <v>23122</v>
      </c>
      <c r="N35" s="296">
        <v>11.4</v>
      </c>
    </row>
    <row r="36" spans="1:16" ht="27" customHeight="1">
      <c r="A36" s="248"/>
      <c r="B36" s="244"/>
      <c r="C36" s="244"/>
      <c r="D36" s="244"/>
      <c r="E36" s="244"/>
      <c r="F36" s="244"/>
      <c r="G36" s="1159" t="s">
        <v>499</v>
      </c>
      <c r="H36" s="1160"/>
      <c r="I36" s="1160"/>
      <c r="J36" s="1161"/>
      <c r="K36" s="294">
        <v>62546</v>
      </c>
      <c r="L36" s="294">
        <v>9599</v>
      </c>
      <c r="M36" s="295">
        <v>5214</v>
      </c>
      <c r="N36" s="296">
        <v>84.1</v>
      </c>
    </row>
    <row r="37" spans="1:16" ht="13.5" customHeight="1">
      <c r="A37" s="248"/>
      <c r="B37" s="244"/>
      <c r="C37" s="244"/>
      <c r="D37" s="244"/>
      <c r="E37" s="244"/>
      <c r="F37" s="244"/>
      <c r="G37" s="1159" t="s">
        <v>500</v>
      </c>
      <c r="H37" s="1160"/>
      <c r="I37" s="1160"/>
      <c r="J37" s="1161"/>
      <c r="K37" s="294">
        <v>616</v>
      </c>
      <c r="L37" s="294">
        <v>95</v>
      </c>
      <c r="M37" s="295">
        <v>1563</v>
      </c>
      <c r="N37" s="296">
        <v>-93.9</v>
      </c>
    </row>
    <row r="38" spans="1:16" ht="27" customHeight="1">
      <c r="A38" s="248"/>
      <c r="B38" s="244"/>
      <c r="C38" s="244"/>
      <c r="D38" s="244"/>
      <c r="E38" s="244"/>
      <c r="F38" s="244"/>
      <c r="G38" s="1162" t="s">
        <v>501</v>
      </c>
      <c r="H38" s="1163"/>
      <c r="I38" s="1163"/>
      <c r="J38" s="1164"/>
      <c r="K38" s="297">
        <v>442</v>
      </c>
      <c r="L38" s="297">
        <v>68</v>
      </c>
      <c r="M38" s="298">
        <v>19</v>
      </c>
      <c r="N38" s="299">
        <v>257.89999999999998</v>
      </c>
      <c r="O38" s="293"/>
    </row>
    <row r="39" spans="1:16">
      <c r="A39" s="248"/>
      <c r="B39" s="244"/>
      <c r="C39" s="244"/>
      <c r="D39" s="244"/>
      <c r="E39" s="244"/>
      <c r="F39" s="244"/>
      <c r="G39" s="1162" t="s">
        <v>502</v>
      </c>
      <c r="H39" s="1163"/>
      <c r="I39" s="1163"/>
      <c r="J39" s="1164"/>
      <c r="K39" s="300">
        <v>-64921</v>
      </c>
      <c r="L39" s="300">
        <v>-9963</v>
      </c>
      <c r="M39" s="301">
        <v>-4672</v>
      </c>
      <c r="N39" s="302">
        <v>113.2</v>
      </c>
      <c r="O39" s="293"/>
    </row>
    <row r="40" spans="1:16" ht="27" customHeight="1">
      <c r="A40" s="248"/>
      <c r="B40" s="244"/>
      <c r="C40" s="244"/>
      <c r="D40" s="244"/>
      <c r="E40" s="244"/>
      <c r="F40" s="244"/>
      <c r="G40" s="1159" t="s">
        <v>503</v>
      </c>
      <c r="H40" s="1160"/>
      <c r="I40" s="1160"/>
      <c r="J40" s="1161"/>
      <c r="K40" s="300">
        <v>-744214</v>
      </c>
      <c r="L40" s="300">
        <v>-114213</v>
      </c>
      <c r="M40" s="301">
        <v>-92903</v>
      </c>
      <c r="N40" s="302">
        <v>22.9</v>
      </c>
      <c r="O40" s="293"/>
    </row>
    <row r="41" spans="1:16">
      <c r="A41" s="248"/>
      <c r="B41" s="244"/>
      <c r="C41" s="244"/>
      <c r="D41" s="244"/>
      <c r="E41" s="244"/>
      <c r="F41" s="244"/>
      <c r="G41" s="1165" t="s">
        <v>278</v>
      </c>
      <c r="H41" s="1166"/>
      <c r="I41" s="1166"/>
      <c r="J41" s="1167"/>
      <c r="K41" s="294">
        <v>160581</v>
      </c>
      <c r="L41" s="300">
        <v>24644</v>
      </c>
      <c r="M41" s="301">
        <v>34934</v>
      </c>
      <c r="N41" s="302">
        <v>-29.5</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52" t="s">
        <v>472</v>
      </c>
      <c r="J49" s="1154" t="s">
        <v>507</v>
      </c>
      <c r="K49" s="1155"/>
      <c r="L49" s="1155"/>
      <c r="M49" s="1155"/>
      <c r="N49" s="1156"/>
    </row>
    <row r="50" spans="1:14">
      <c r="A50" s="248"/>
      <c r="B50" s="244"/>
      <c r="C50" s="244"/>
      <c r="D50" s="244"/>
      <c r="E50" s="244"/>
      <c r="F50" s="244"/>
      <c r="G50" s="312"/>
      <c r="H50" s="313"/>
      <c r="I50" s="1153"/>
      <c r="J50" s="314" t="s">
        <v>508</v>
      </c>
      <c r="K50" s="315" t="s">
        <v>509</v>
      </c>
      <c r="L50" s="316" t="s">
        <v>510</v>
      </c>
      <c r="M50" s="317" t="s">
        <v>511</v>
      </c>
      <c r="N50" s="318" t="s">
        <v>512</v>
      </c>
    </row>
    <row r="51" spans="1:14">
      <c r="A51" s="248"/>
      <c r="B51" s="244"/>
      <c r="C51" s="244"/>
      <c r="D51" s="244"/>
      <c r="E51" s="244"/>
      <c r="F51" s="244"/>
      <c r="G51" s="310" t="s">
        <v>513</v>
      </c>
      <c r="H51" s="311"/>
      <c r="I51" s="319">
        <v>785753</v>
      </c>
      <c r="J51" s="320">
        <v>116098</v>
      </c>
      <c r="K51" s="321">
        <v>-66.400000000000006</v>
      </c>
      <c r="L51" s="322">
        <v>146140</v>
      </c>
      <c r="M51" s="323">
        <v>-24.1</v>
      </c>
      <c r="N51" s="324">
        <v>-42.3</v>
      </c>
    </row>
    <row r="52" spans="1:14">
      <c r="A52" s="248"/>
      <c r="B52" s="244"/>
      <c r="C52" s="244"/>
      <c r="D52" s="244"/>
      <c r="E52" s="244"/>
      <c r="F52" s="244"/>
      <c r="G52" s="325"/>
      <c r="H52" s="326" t="s">
        <v>514</v>
      </c>
      <c r="I52" s="327">
        <v>480449</v>
      </c>
      <c r="J52" s="328">
        <v>70988</v>
      </c>
      <c r="K52" s="329">
        <v>-28.5</v>
      </c>
      <c r="L52" s="330">
        <v>75451</v>
      </c>
      <c r="M52" s="331">
        <v>-8.1999999999999993</v>
      </c>
      <c r="N52" s="332">
        <v>-20.3</v>
      </c>
    </row>
    <row r="53" spans="1:14">
      <c r="A53" s="248"/>
      <c r="B53" s="244"/>
      <c r="C53" s="244"/>
      <c r="D53" s="244"/>
      <c r="E53" s="244"/>
      <c r="F53" s="244"/>
      <c r="G53" s="310" t="s">
        <v>515</v>
      </c>
      <c r="H53" s="311"/>
      <c r="I53" s="319">
        <v>1038558</v>
      </c>
      <c r="J53" s="320">
        <v>153701</v>
      </c>
      <c r="K53" s="321">
        <v>32.4</v>
      </c>
      <c r="L53" s="322">
        <v>146641</v>
      </c>
      <c r="M53" s="323">
        <v>0.3</v>
      </c>
      <c r="N53" s="324">
        <v>32.1</v>
      </c>
    </row>
    <row r="54" spans="1:14">
      <c r="A54" s="248"/>
      <c r="B54" s="244"/>
      <c r="C54" s="244"/>
      <c r="D54" s="244"/>
      <c r="E54" s="244"/>
      <c r="F54" s="244"/>
      <c r="G54" s="325"/>
      <c r="H54" s="326" t="s">
        <v>514</v>
      </c>
      <c r="I54" s="327">
        <v>370929</v>
      </c>
      <c r="J54" s="328">
        <v>54896</v>
      </c>
      <c r="K54" s="329">
        <v>-22.7</v>
      </c>
      <c r="L54" s="330">
        <v>68142</v>
      </c>
      <c r="M54" s="331">
        <v>-9.6999999999999993</v>
      </c>
      <c r="N54" s="332">
        <v>-13</v>
      </c>
    </row>
    <row r="55" spans="1:14">
      <c r="A55" s="248"/>
      <c r="B55" s="244"/>
      <c r="C55" s="244"/>
      <c r="D55" s="244"/>
      <c r="E55" s="244"/>
      <c r="F55" s="244"/>
      <c r="G55" s="310" t="s">
        <v>516</v>
      </c>
      <c r="H55" s="311"/>
      <c r="I55" s="319">
        <v>559960</v>
      </c>
      <c r="J55" s="320">
        <v>83977</v>
      </c>
      <c r="K55" s="321">
        <v>-45.4</v>
      </c>
      <c r="L55" s="322">
        <v>174587</v>
      </c>
      <c r="M55" s="323">
        <v>19.100000000000001</v>
      </c>
      <c r="N55" s="324">
        <v>-64.5</v>
      </c>
    </row>
    <row r="56" spans="1:14">
      <c r="A56" s="248"/>
      <c r="B56" s="244"/>
      <c r="C56" s="244"/>
      <c r="D56" s="244"/>
      <c r="E56" s="244"/>
      <c r="F56" s="244"/>
      <c r="G56" s="325"/>
      <c r="H56" s="326" t="s">
        <v>514</v>
      </c>
      <c r="I56" s="327">
        <v>381829</v>
      </c>
      <c r="J56" s="328">
        <v>57263</v>
      </c>
      <c r="K56" s="329">
        <v>4.3</v>
      </c>
      <c r="L56" s="330">
        <v>79695</v>
      </c>
      <c r="M56" s="331">
        <v>17</v>
      </c>
      <c r="N56" s="332">
        <v>-12.7</v>
      </c>
    </row>
    <row r="57" spans="1:14">
      <c r="A57" s="248"/>
      <c r="B57" s="244"/>
      <c r="C57" s="244"/>
      <c r="D57" s="244"/>
      <c r="E57" s="244"/>
      <c r="F57" s="244"/>
      <c r="G57" s="310" t="s">
        <v>517</v>
      </c>
      <c r="H57" s="311"/>
      <c r="I57" s="319">
        <v>1287954</v>
      </c>
      <c r="J57" s="320">
        <v>195648</v>
      </c>
      <c r="K57" s="321">
        <v>133</v>
      </c>
      <c r="L57" s="322">
        <v>175675</v>
      </c>
      <c r="M57" s="323">
        <v>0.6</v>
      </c>
      <c r="N57" s="324">
        <v>132.4</v>
      </c>
    </row>
    <row r="58" spans="1:14">
      <c r="A58" s="248"/>
      <c r="B58" s="244"/>
      <c r="C58" s="244"/>
      <c r="D58" s="244"/>
      <c r="E58" s="244"/>
      <c r="F58" s="244"/>
      <c r="G58" s="325"/>
      <c r="H58" s="326" t="s">
        <v>514</v>
      </c>
      <c r="I58" s="327">
        <v>863768</v>
      </c>
      <c r="J58" s="328">
        <v>131212</v>
      </c>
      <c r="K58" s="329">
        <v>129.1</v>
      </c>
      <c r="L58" s="330">
        <v>87698</v>
      </c>
      <c r="M58" s="331">
        <v>10</v>
      </c>
      <c r="N58" s="332">
        <v>119.1</v>
      </c>
    </row>
    <row r="59" spans="1:14">
      <c r="A59" s="248"/>
      <c r="B59" s="244"/>
      <c r="C59" s="244"/>
      <c r="D59" s="244"/>
      <c r="E59" s="244"/>
      <c r="F59" s="244"/>
      <c r="G59" s="310" t="s">
        <v>518</v>
      </c>
      <c r="H59" s="311"/>
      <c r="I59" s="319">
        <v>1678954</v>
      </c>
      <c r="J59" s="320">
        <v>257666</v>
      </c>
      <c r="K59" s="321">
        <v>31.7</v>
      </c>
      <c r="L59" s="322">
        <v>162193</v>
      </c>
      <c r="M59" s="323">
        <v>-7.7</v>
      </c>
      <c r="N59" s="324">
        <v>39.4</v>
      </c>
    </row>
    <row r="60" spans="1:14">
      <c r="A60" s="248"/>
      <c r="B60" s="244"/>
      <c r="C60" s="244"/>
      <c r="D60" s="244"/>
      <c r="E60" s="244"/>
      <c r="F60" s="244"/>
      <c r="G60" s="325"/>
      <c r="H60" s="326" t="s">
        <v>514</v>
      </c>
      <c r="I60" s="333">
        <v>1127428</v>
      </c>
      <c r="J60" s="328">
        <v>173025</v>
      </c>
      <c r="K60" s="329">
        <v>31.9</v>
      </c>
      <c r="L60" s="330">
        <v>79985</v>
      </c>
      <c r="M60" s="331">
        <v>-8.8000000000000007</v>
      </c>
      <c r="N60" s="332">
        <v>40.700000000000003</v>
      </c>
    </row>
    <row r="61" spans="1:14">
      <c r="A61" s="248"/>
      <c r="B61" s="244"/>
      <c r="C61" s="244"/>
      <c r="D61" s="244"/>
      <c r="E61" s="244"/>
      <c r="F61" s="244"/>
      <c r="G61" s="310" t="s">
        <v>519</v>
      </c>
      <c r="H61" s="334"/>
      <c r="I61" s="335">
        <v>1070236</v>
      </c>
      <c r="J61" s="336">
        <v>161418</v>
      </c>
      <c r="K61" s="337">
        <v>17.100000000000001</v>
      </c>
      <c r="L61" s="338">
        <v>161047</v>
      </c>
      <c r="M61" s="339">
        <v>-2.4</v>
      </c>
      <c r="N61" s="324">
        <v>19.5</v>
      </c>
    </row>
    <row r="62" spans="1:14">
      <c r="A62" s="248"/>
      <c r="B62" s="244"/>
      <c r="C62" s="244"/>
      <c r="D62" s="244"/>
      <c r="E62" s="244"/>
      <c r="F62" s="244"/>
      <c r="G62" s="325"/>
      <c r="H62" s="326" t="s">
        <v>514</v>
      </c>
      <c r="I62" s="327">
        <v>644881</v>
      </c>
      <c r="J62" s="328">
        <v>97477</v>
      </c>
      <c r="K62" s="329">
        <v>22.8</v>
      </c>
      <c r="L62" s="330">
        <v>78194</v>
      </c>
      <c r="M62" s="331">
        <v>0.1</v>
      </c>
      <c r="N62" s="332">
        <v>22.7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7" t="s">
        <v>3</v>
      </c>
      <c r="D47" s="1177"/>
      <c r="E47" s="1178"/>
      <c r="F47" s="11">
        <v>25.13</v>
      </c>
      <c r="G47" s="12">
        <v>26.21</v>
      </c>
      <c r="H47" s="12">
        <v>28.27</v>
      </c>
      <c r="I47" s="12">
        <v>31.94</v>
      </c>
      <c r="J47" s="13">
        <v>32.32</v>
      </c>
    </row>
    <row r="48" spans="2:10" ht="57.75" customHeight="1">
      <c r="B48" s="14"/>
      <c r="C48" s="1179" t="s">
        <v>4</v>
      </c>
      <c r="D48" s="1179"/>
      <c r="E48" s="1180"/>
      <c r="F48" s="15">
        <v>7.92</v>
      </c>
      <c r="G48" s="16">
        <v>5.76</v>
      </c>
      <c r="H48" s="16">
        <v>8.08</v>
      </c>
      <c r="I48" s="16">
        <v>6.07</v>
      </c>
      <c r="J48" s="17">
        <v>4.62</v>
      </c>
    </row>
    <row r="49" spans="2:10" ht="57.75" customHeight="1" thickBot="1">
      <c r="B49" s="18"/>
      <c r="C49" s="1181" t="s">
        <v>5</v>
      </c>
      <c r="D49" s="1181"/>
      <c r="E49" s="1182"/>
      <c r="F49" s="19">
        <v>6.55</v>
      </c>
      <c r="G49" s="20">
        <v>1.91</v>
      </c>
      <c r="H49" s="20">
        <v>6.1</v>
      </c>
      <c r="I49" s="20">
        <v>3.09</v>
      </c>
      <c r="J49" s="21">
        <v>2.04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2017-03-02T09:50:42Z</cp:lastPrinted>
  <dcterms:created xsi:type="dcterms:W3CDTF">2017-02-15T21:26:20Z</dcterms:created>
  <dcterms:modified xsi:type="dcterms:W3CDTF">2017-05-19T12:13:22Z</dcterms:modified>
  <cp:category/>
</cp:coreProperties>
</file>