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W38" i="9"/>
  <c r="BE38" i="9"/>
  <c r="AM38" i="9"/>
  <c r="U38" i="9"/>
  <c r="C38" i="9"/>
  <c r="BW37" i="9"/>
  <c r="BE37" i="9"/>
  <c r="AM37" i="9"/>
  <c r="U37" i="9"/>
  <c r="C37" i="9"/>
  <c r="AM36" i="9"/>
  <c r="C36" i="9"/>
  <c r="C35" i="9"/>
  <c r="BW34" i="9"/>
  <c r="BW35" i="9" s="1"/>
  <c r="BW36" i="9" s="1"/>
  <c r="C34" i="9"/>
  <c r="CO34" i="9" l="1"/>
  <c r="CO35" i="9" s="1"/>
  <c r="CO36" i="9" s="1"/>
  <c r="CO37" i="9" s="1"/>
  <c r="CO38" i="9" s="1"/>
  <c r="CO39" i="9" s="1"/>
  <c r="AM34" i="9"/>
  <c r="AM35"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<sst xmlns="http://schemas.openxmlformats.org/spreadsheetml/2006/main" count="988" uniqueCount="568">
  <si>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</si>
  <si>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</si>
  <si>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</si>
  <si>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</si>
  <si>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</si>
  <si>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</si>
  <si>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</si>
  <si>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</si>
  <si>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</si>
  <si>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</si>
  <si>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</si>
  <si>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</si>
  <si>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</si>
  <si>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</si>
  <si>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</si>
  <si>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</si>
  <si>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</si>
  <si>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</si>
  <si>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</si>
  <si>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</si>
  <si>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</si>
  <si>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</si>
  <si>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</si>
  <si>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</si>
  <si>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</si>
  <si>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</si>
  <si>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</si>
  <si>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</si>
  <si>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</si>
  <si>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</si>
  <si>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</si>
  <si>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</si>
  <si>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</si>
  <si>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</si>
  <si>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</si>
  <si>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</si>
  <si>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</si>
  <si>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</si>
  <si>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</si>
  <si>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</si>
  <si>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</si>
  <si>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</si>
  <si>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</si>
  <si>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</si>
  <si>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</si>
  <si>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</si>
  <si>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</si>
  <si>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</si>
  <si>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</si>
  <si>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</si>
  <si>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</si>
  <si>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</si>
  <si>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</si>
  <si>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</si>
  <si>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</si>
  <si>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</si>
  <si>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</si>
  <si>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</si>
  <si>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</si>
  <si>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</si>
  <si>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</si>
  <si>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</si>
  <si>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</si>
  <si>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</si>
  <si>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</si>
  <si>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</si>
  <si>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</si>
  <si>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</si>
  <si>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</si>
  <si>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</si>
  <si>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</si>
  <si>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</si>
  <si>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</si>
  <si>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</si>
  <si>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</si>
  <si>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</si>
  <si>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</si>
  <si>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</si>
  <si>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</si>
  <si>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</si>
  <si>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</si>
  <si>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</si>
  <si>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</si>
  <si>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</si>
  <si>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</si>
  <si>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</si>
  <si>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</si>
  <si>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</si>
  <si>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</si>
  <si>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</si>
  <si>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</si>
  <si>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</si>
  <si>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</si>
  <si>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</si>
  <si>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</si>
  <si>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</si>
  <si>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</si>
  <si>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</si>
  <si>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</si>
  <si>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</si>
  <si>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</si>
  <si>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</si>
  <si>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</si>
  <si>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</si>
  <si>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</si>
  <si>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</si>
  <si>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</si>
  <si>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</si>
  <si>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</si>
  <si>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</si>
  <si>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</si>
  <si>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</si>
  <si>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</si>
  <si>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</si>
  <si>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</si>
  <si>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</si>
  <si>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</si>
  <si>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</si>
  <si>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</si>
  <si>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</si>
  <si>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</si>
  <si>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</si>
  <si>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</si>
  <si>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</si>
  <si>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</si>
  <si>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</si>
  <si>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</si>
  <si>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</si>
  <si>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</si>
  <si>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</si>
  <si>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</si>
  <si>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</si>
  <si>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</si>
  <si>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</si>
  <si>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</si>
  <si>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</si>
  <si>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</si>
  <si>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</si>
  <si>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</si>
  <si>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</si>
  <si>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</si>
  <si>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</si>
  <si>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</si>
  <si>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</si>
  <si>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</si>
  <si>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</si>
  <si>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</si>
  <si>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</si>
  <si>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</si>
  <si>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</si>
  <si>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</si>
  <si>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</si>
  <si>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</si>
  <si>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</si>
  <si>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</si>
  <si>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</si>
  <si>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</si>
  <si>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</si>
  <si>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</si>
  <si>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</si>
  <si>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</si>
  <si>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</si>
  <si>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</si>
  <si>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</si>
  <si>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</si>
  <si>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</si>
  <si>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</si>
  <si>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</si>
  <si>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</si>
  <si>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</si>
  <si>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</si>
  <si>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</si>
  <si>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</si>
  <si>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</si>
  <si>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</si>
  <si>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</si>
  <si>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</si>
  <si>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</si>
  <si>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</si>
  <si>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</si>
  <si>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</si>
  <si>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</si>
  <si>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</si>
  <si>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</si>
  <si>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</si>
  <si>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</si>
  <si>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</si>
  <si>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</si>
  <si>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</si>
  <si>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</si>
  <si>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</si>
  <si>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</si>
  <si>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</si>
  <si>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島根県安来市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</si>
  <si>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</si>
  <si>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</si>
  <si>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</si>
  <si>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</si>
  <si>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</si>
  <si>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</si>
  <si>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</si>
  <si>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</si>
  <si>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</si>
  <si>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</si>
  <si>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</si>
  <si>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</si>
  <si>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</si>
  <si>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</si>
  <si>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</si>
  <si>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</si>
  <si>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</si>
  <si>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</si>
  <si>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</si>
  <si>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</si>
  <si>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</si>
  <si>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</si>
  <si>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</si>
  <si>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</si>
  <si>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</si>
  <si>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</si>
  <si>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</si>
  <si>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</si>
  <si>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</si>
  <si>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</si>
  <si>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</si>
  <si>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</si>
  <si>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</si>
  <si>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</si>
  <si>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</si>
  <si>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</si>
  <si>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</si>
  <si>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</si>
  <si>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</si>
  <si>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</si>
  <si>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</si>
  <si>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</si>
  <si>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</si>
  <si>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</si>
  <si>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</si>
  <si>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</si>
  <si>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</si>
  <si>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</si>
  <si>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</si>
  <si>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</si>
  <si>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</si>
  <si>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</si>
  <si>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</si>
  <si>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</si>
  <si>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</si>
  <si>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</si>
  <si>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</si>
  <si>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</si>
  <si>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</si>
  <si>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</si>
  <si>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</si>
  <si>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</si>
  <si>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</si>
  <si>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</si>
  <si>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</si>
  <si>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</si>
  <si>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</si>
  <si>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</si>
  <si>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</si>
  <si>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</si>
  <si>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</si>
  <si>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</si>
  <si>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</si>
  <si>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</si>
  <si>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</si>
  <si>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</si>
  <si>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</si>
  <si>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</si>
  <si>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</si>
  <si>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</si>
  <si>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</si>
  <si>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</si>
  <si>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</si>
  <si>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</si>
  <si>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</si>
  <si>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</si>
  <si>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</si>
  <si>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</si>
  <si>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</si>
  <si>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</si>
  <si>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</si>
  <si>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</si>
  <si>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</si>
  <si>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</si>
  <si>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</si>
  <si>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</si>
  <si>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</si>
  <si>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</si>
  <si>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</si>
  <si>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</si>
  <si>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</si>
  <si>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</si>
  <si>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</si>
  <si>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</si>
  <si>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</si>
  <si>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</si>
  <si>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</si>
  <si>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</si>
  <si>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</si>
  <si>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</si>
  <si>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</si>
  <si>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</si>
  <si>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</si>
  <si>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</si>
  <si>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</si>
  <si>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</si>
  <si>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</si>
  <si>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</si>
  <si>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</si>
  <si>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</si>
  <si>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</si>
  <si>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</si>
  <si>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</si>
  <si>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</si>
  <si>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</si>
  <si>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</si>
  <si>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</si>
  <si>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</si>
  <si>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</si>
  <si>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</si>
  <si>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</si>
  <si>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</si>
  <si>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</si>
  <si>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</si>
  <si>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</si>
  <si>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</si>
  <si>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</si>
  <si>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</si>
  <si>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</si>
  <si>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</si>
  <si>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</si>
  <si>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</si>
  <si>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</si>
  <si>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</si>
  <si>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</si>
  <si>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</si>
  <si>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</si>
  <si>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島根県安来市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</si>
  <si>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</si>
  <si>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</si>
  <si>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</si>
  <si>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</si>
  <si>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</si>
  <si>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</si>
  <si>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</si>
  <si>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</si>
  <si>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</si>
  <si>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</si>
  <si>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</si>
  <si>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</si>
  <si>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</si>
  <si>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</si>
  <si>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</si>
  <si>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</si>
  <si>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</si>
  <si>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</si>
  <si>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</si>
  <si>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</si>
  <si>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</si>
  <si>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</si>
  <si>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</si>
  <si>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</si>
  <si>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</si>
  <si>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</si>
  <si>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</si>
  <si>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</si>
  <si>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</si>
  <si>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</si>
  <si>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</si>
  <si>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</si>
  <si>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</si>
  <si>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</si>
  <si>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</si>
  <si>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</si>
  <si>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</si>
  <si>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</si>
  <si>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</si>
  <si>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病院事業会計</t>
    <phoneticPr fontId="5"/>
  </si>
  <si>
    <t>簡易水道事業特別会計</t>
    <phoneticPr fontId="5"/>
  </si>
  <si>
    <t>法非適用企業</t>
    <phoneticPr fontId="5"/>
  </si>
  <si>
    <t>下水道事業特別会計</t>
    <phoneticPr fontId="5"/>
  </si>
  <si>
    <t>電気事業特別会計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</si>
  <si>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</si>
  <si>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</si>
  <si>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</si>
  <si>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</si>
  <si>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</si>
  <si>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</si>
  <si>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</si>
  <si>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</si>
  <si>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</si>
  <si>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</si>
  <si>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</si>
  <si>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</si>
  <si>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</si>
  <si>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</si>
  <si>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</si>
  <si>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</si>
  <si>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</si>
  <si>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</si>
  <si>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</si>
  <si>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</si>
  <si>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</si>
  <si>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</si>
  <si>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</si>
  <si>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</si>
  <si>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</si>
  <si>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</si>
  <si>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</si>
  <si>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</si>
  <si>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</si>
  <si>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</si>
  <si>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</si>
  <si>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</si>
  <si>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</si>
  <si>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</si>
  <si>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</si>
  <si>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</si>
  <si>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</si>
  <si>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</si>
  <si>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</si>
  <si>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</si>
  <si>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</si>
  <si>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</si>
  <si>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</si>
  <si>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</si>
  <si>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</si>
  <si>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</si>
  <si>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</si>
  <si>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</si>
  <si>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</si>
  <si>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</si>
  <si>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</si>
  <si>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</si>
  <si>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</si>
  <si>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</si>
  <si>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</si>
  <si>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</si>
  <si>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</si>
  <si>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</si>
  <si>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</si>
  <si>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</si>
  <si>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</si>
  <si>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</si>
  <si>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病院事業会計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</si>
  <si>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</si>
  <si>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</si>
  <si>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</si>
  <si>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</si>
  <si>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</si>
  <si>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</si>
  <si>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</si>
  <si>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</si>
  <si>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</si>
  <si>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</si>
  <si>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</si>
  <si>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</si>
  <si>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</si>
  <si>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</si>
  <si>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</si>
  <si>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</si>
  <si>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</si>
  <si>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</si>
  <si>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</si>
  <si>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</si>
  <si>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</si>
  <si>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</si>
  <si>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</si>
  <si>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</si>
  <si>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</si>
  <si>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</si>
  <si>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</si>
  <si>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</si>
  <si>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</si>
  <si>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</si>
  <si>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</si>
  <si>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</si>
  <si>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</si>
  <si>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</si>
  <si>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</si>
  <si>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</si>
  <si>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</si>
  <si>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</si>
  <si>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</si>
  <si>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</si>
  <si>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</si>
  <si>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</si>
  <si>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</si>
  <si>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</si>
  <si>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</si>
  <si>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</si>
  <si>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</si>
  <si>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</si>
  <si>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</si>
  <si>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</si>
  <si>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</si>
  <si>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</si>
  <si>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</si>
  <si>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</si>
  <si>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</si>
  <si>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</si>
  <si>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</si>
  <si>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</si>
  <si>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</si>
  <si>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</si>
  <si>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</si>
  <si>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</si>
  <si>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</si>
  <si>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</si>
  <si>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</si>
  <si>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</si>
  <si>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</si>
  <si>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</si>
  <si>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</si>
  <si>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</si>
  <si>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</si>
  <si>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</si>
  <si>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</si>
  <si>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</si>
  <si>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</si>
  <si>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</si>
  <si>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</si>
  <si>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</si>
  <si>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</si>
  <si>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</si>
  <si>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</si>
  <si>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</si>
  <si>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</si>
  <si>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</si>
  <si>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0.34</t>
  </si>
  <si>
    <t>病院事業会計</t>
  </si>
  <si>
    <t>▲ 0.87</t>
  </si>
  <si>
    <t>水道事業会計</t>
  </si>
  <si>
    <t>一般会計</t>
  </si>
  <si>
    <t>介護保険事業特別会計</t>
  </si>
  <si>
    <t>後期高齢者医療事業特別会計</t>
  </si>
  <si>
    <t>国民健康保険事業特別会計</t>
  </si>
  <si>
    <t>電気事業特別会計</t>
  </si>
  <si>
    <t>下水道事業特別会計</t>
  </si>
  <si>
    <t>その他会計（赤字）</t>
  </si>
  <si>
    <t>その他会計（黒字）</t>
  </si>
  <si>
    <t>安来ふるさと公社</t>
  </si>
  <si>
    <t>安来市土地開発公社</t>
  </si>
  <si>
    <t>有限会社やすぎ千軒</t>
  </si>
  <si>
    <t>安来市開発公社</t>
  </si>
  <si>
    <t>夢ランドしらさぎ振興事業団</t>
  </si>
  <si>
    <t>加納美術振興財団</t>
  </si>
  <si>
    <t>島根県市町村総合事務組合</t>
    <rPh sb="0" eb="3">
      <t>シマネケン</t>
    </rPh>
    <rPh sb="3" eb="6">
      <t>シチョウソン</t>
    </rPh>
    <rPh sb="6" eb="8">
      <t>ソウゴウ</t>
    </rPh>
    <rPh sb="8" eb="10">
      <t>ジム</t>
    </rPh>
    <rPh sb="10" eb="12">
      <t>クミアイ</t>
    </rPh>
    <phoneticPr fontId="2"/>
  </si>
  <si>
    <t>島根県後期高齢者医療広域連合</t>
    <rPh sb="0" eb="3">
      <t>シマネケン</t>
    </rPh>
    <rPh sb="3" eb="5">
      <t>コウキ</t>
    </rPh>
    <rPh sb="5" eb="8">
      <t>コウレイシャ</t>
    </rPh>
    <rPh sb="8" eb="10">
      <t>イリョウ</t>
    </rPh>
    <rPh sb="10" eb="12">
      <t>コウイキ</t>
    </rPh>
    <rPh sb="12" eb="14">
      <t>レンゴウ</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</si>
  <si>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</si>
  <si>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</si>
  <si>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</si>
  <si>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</si>
  <si>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</si>
  <si>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</si>
  <si>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</si>
  <si>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</si>
  <si>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</si>
  <si>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</si>
  <si>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</si>
  <si>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</si>
  <si>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大型事業の推進による普通建設事業費の増により、公債費が増となっているが、新規の債務負担行為はなく、債務負担行為に基づく支出額は定期償還により減少している。また退職手当負担見込額も減少している。充当可能基金については、特にその他特定目的基金に積立を行ったことで増加した。また、過疎債や合併特例債等、交付税算入の大きい有利な起債発行をしてきたことにより基準財政需要額算入見込額が上昇した。一方で標準財政規模が歳入は地方消費税交付金の増、歳出は大型建設事業の進捗、完了等により大きくなった。結果、二つの指標の比率は年々ゆるやかに改善してきている。</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</si>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</sst>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3"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5"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6"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5"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5"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5"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5"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5"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5"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8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18"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1"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3"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1"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61"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2"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3"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8" xfId="32" applyNumberFormat="1" applyFont="1" applyFill="1" applyBorder="1" applyAlignment="1" applyProtection="1">
      <alignment horizontal="right" vertical="center" shrinkToFit="1"/>
    </xf>
    <xf numFmtId="177" fontId="26" fillId="5" borderId="169"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4"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120231</c:v>
                </c:pt>
                <c:pt idx="1">
                  <c:v>94796</c:v>
                </c:pt>
                <c:pt idx="2">
                  <c:v>134422</c:v>
                </c:pt>
                <c:pt idx="3">
                  <c:v>107463</c:v>
                </c:pt>
                <c:pt idx="4">
                  <c:v>136026</c:v>
                </c:pt>
              </c:numCache>
            </c:numRef>
          </c:val>
          <c:smooth val="0"/>
        </c:ser>
        <c:dLbls>
          <c:showLegendKey val="0"/>
          <c:showVal val="0"/>
          <c:showCatName val="0"/>
          <c:showSerName val="0"/>
          <c:showPercent val="0"/>
          <c:showBubbleSize val="0"/>
        </c:dLbls>
        <c:marker val="1"/>
        <c:smooth val="0"/>
        <c:axId val="137639808"/>
        <c:axId val="137687040"/>
      </c:lineChart>
      <c:catAx>
        <c:axId val="137639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687040"/>
        <c:crosses val="autoZero"/>
        <c:auto val="1"/>
        <c:lblAlgn val="ctr"/>
        <c:lblOffset val="100"/>
        <c:tickLblSkip val="1"/>
        <c:tickMarkSkip val="1"/>
        <c:noMultiLvlLbl val="0"/>
      </c:catAx>
      <c:valAx>
        <c:axId val="1376870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639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2.89</c:v>
                </c:pt>
                <c:pt idx="1">
                  <c:v>4</c:v>
                </c:pt>
                <c:pt idx="2">
                  <c:v>2.88</c:v>
                </c:pt>
                <c:pt idx="3">
                  <c:v>3.16</c:v>
                </c:pt>
                <c:pt idx="4">
                  <c:v>3.51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10.39</c:v>
                </c:pt>
                <c:pt idx="1">
                  <c:v>12.4</c:v>
                </c:pt>
                <c:pt idx="2">
                  <c:v>12.97</c:v>
                </c:pt>
                <c:pt idx="3">
                  <c:v>15.28</c:v>
                </c:pt>
                <c:pt idx="4">
                  <c:v>15.57</c:v>
                </c:pt>
              </c:numCache>
            </c:numRef>
          </c:val>
        </c:ser>
        <c:dLbls>
          <c:showLegendKey val="0"/>
          <c:showVal val="0"/>
          <c:showCatName val="0"/>
          <c:showSerName val="0"/>
          <c:showPercent val="0"/>
          <c:showBubbleSize val="0"/>
        </c:dLbls>
        <c:gapWidth val="250"/>
        <c:overlap val="100"/>
        <c:axId val="140179712"/>
        <c:axId val="1327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2.8</c:v>
                </c:pt>
                <c:pt idx="1">
                  <c:v>2.93</c:v>
                </c:pt>
                <c:pt idx="2">
                  <c:v>-0.34</c:v>
                </c:pt>
                <c:pt idx="3">
                  <c:v>2.33</c:v>
                </c:pt>
                <c:pt idx="4">
                  <c:v>0.76</c:v>
                </c:pt>
              </c:numCache>
            </c:numRef>
          </c:val>
          <c:smooth val="0"/>
        </c:ser>
        <c:dLbls>
          <c:showLegendKey val="0"/>
          <c:showVal val="0"/>
          <c:showCatName val="0"/>
          <c:showSerName val="0"/>
          <c:showPercent val="0"/>
          <c:showBubbleSize val="0"/>
        </c:dLbls>
        <c:marker val="1"/>
        <c:smooth val="0"/>
        <c:axId val="140179712"/>
        <c:axId val="1327488"/>
      </c:lineChart>
      <c:catAx>
        <c:axId val="14017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7488"/>
        <c:crosses val="autoZero"/>
        <c:auto val="1"/>
        <c:lblAlgn val="ctr"/>
        <c:lblOffset val="100"/>
        <c:tickLblSkip val="1"/>
        <c:tickMarkSkip val="1"/>
        <c:noMultiLvlLbl val="0"/>
      </c:catAx>
      <c:valAx>
        <c:axId val="132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17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0.02</c:v>
                </c:pt>
                <c:pt idx="8">
                  <c:v>#N/A</c:v>
                </c:pt>
                <c:pt idx="9">
                  <c:v>0</c:v>
                </c:pt>
              </c:numCache>
            </c:numRef>
          </c:val>
        </c:ser>
        <c:ser>
          <c:idx val="3"/>
          <c:order val="3"/>
          <c:tx>
            <c:strRef>
              <c:f>データシート!$A$30</c:f>
              <c:strCache>
                <c:ptCount val="1"/>
                <c:pt idx="0">
                  <c:v>電気事業特別会計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0.01</c:v>
                </c:pt>
                <c:pt idx="8">
                  <c:v>#N/A</c:v>
                </c:pt>
                <c:pt idx="9">
                  <c:v>0.03</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1.5</c:v>
                </c:pt>
                <c:pt idx="2">
                  <c:v>#N/A</c:v>
                </c:pt>
                <c:pt idx="3">
                  <c:v>1.19</c:v>
                </c:pt>
                <c:pt idx="4">
                  <c:v>#N/A</c:v>
                </c:pt>
                <c:pt idx="5">
                  <c:v>0.28999999999999998</c:v>
                </c:pt>
                <c:pt idx="6">
                  <c:v>#N/A</c:v>
                </c:pt>
                <c:pt idx="7">
                  <c:v>0.02</c:v>
                </c:pt>
                <c:pt idx="8">
                  <c:v>#N/A</c:v>
                </c:pt>
                <c:pt idx="9">
                  <c:v>0.03</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0.06</c:v>
                </c:pt>
                <c:pt idx="4">
                  <c:v>#N/A</c:v>
                </c:pt>
                <c:pt idx="5">
                  <c:v>0.06</c:v>
                </c:pt>
                <c:pt idx="6">
                  <c:v>#N/A</c:v>
                </c:pt>
                <c:pt idx="7">
                  <c:v>0.05</c:v>
                </c:pt>
                <c:pt idx="8">
                  <c:v>#N/A</c:v>
                </c:pt>
                <c:pt idx="9">
                  <c:v>0.06</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0.42</c:v>
                </c:pt>
                <c:pt idx="2">
                  <c:v>#N/A</c:v>
                </c:pt>
                <c:pt idx="3">
                  <c:v>0.5</c:v>
                </c:pt>
                <c:pt idx="4">
                  <c:v>#N/A</c:v>
                </c:pt>
                <c:pt idx="5">
                  <c:v>0.48</c:v>
                </c:pt>
                <c:pt idx="6">
                  <c:v>#N/A</c:v>
                </c:pt>
                <c:pt idx="7">
                  <c:v>0.66</c:v>
                </c:pt>
                <c:pt idx="8">
                  <c:v>#N/A</c:v>
                </c:pt>
                <c:pt idx="9">
                  <c:v>1.17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2.89</c:v>
                </c:pt>
                <c:pt idx="2">
                  <c:v>#N/A</c:v>
                </c:pt>
                <c:pt idx="3">
                  <c:v>3.99</c:v>
                </c:pt>
                <c:pt idx="4">
                  <c:v>#N/A</c:v>
                </c:pt>
                <c:pt idx="5">
                  <c:v>2.89</c:v>
                </c:pt>
                <c:pt idx="6">
                  <c:v>#N/A</c:v>
                </c:pt>
                <c:pt idx="7">
                  <c:v>3.16</c:v>
                </c:pt>
                <c:pt idx="8">
                  <c:v>#N/A</c:v>
                </c:pt>
                <c:pt idx="9">
                  <c:v>3.5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4.25</c:v>
                </c:pt>
                <c:pt idx="2">
                  <c:v>#N/A</c:v>
                </c:pt>
                <c:pt idx="3">
                  <c:v>4.38</c:v>
                </c:pt>
                <c:pt idx="4">
                  <c:v>#N/A</c:v>
                </c:pt>
                <c:pt idx="5">
                  <c:v>4.5999999999999996</c:v>
                </c:pt>
                <c:pt idx="6">
                  <c:v>#N/A</c:v>
                </c:pt>
                <c:pt idx="7">
                  <c:v>3.68</c:v>
                </c:pt>
                <c:pt idx="8">
                  <c:v>#N/A</c:v>
                </c:pt>
                <c:pt idx="9">
                  <c:v>3.65</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0.78</c:v>
                </c:pt>
                <c:pt idx="2">
                  <c:v>#N/A</c:v>
                </c:pt>
                <c:pt idx="3">
                  <c:v>1.1000000000000001</c:v>
                </c:pt>
                <c:pt idx="4">
                  <c:v>#N/A</c:v>
                </c:pt>
                <c:pt idx="5">
                  <c:v>0.55000000000000004</c:v>
                </c:pt>
                <c:pt idx="6">
                  <c:v>#N/A</c:v>
                </c:pt>
                <c:pt idx="7">
                  <c:v>0.8</c:v>
                </c:pt>
                <c:pt idx="8">
                  <c:v>0.87</c:v>
                </c:pt>
                <c:pt idx="9">
                  <c:v>#N/A</c:v>
                </c:pt>
              </c:numCache>
            </c:numRef>
          </c:val>
        </c:ser>
        <c:dLbls>
          <c:showLegendKey val="0"/>
          <c:showVal val="0"/>
          <c:showCatName val="0"/>
          <c:showSerName val="0"/>
          <c:showPercent val="0"/>
          <c:showBubbleSize val="0"/>
        </c:dLbls>
        <c:gapWidth val="150"/>
        <c:overlap val="100"/>
        <c:axId val="146083840"/>
        <c:axId val="146085376"/>
      </c:barChart>
      <c:catAx>
        <c:axId val="14608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085376"/>
        <c:crosses val="autoZero"/>
        <c:auto val="1"/>
        <c:lblAlgn val="ctr"/>
        <c:lblOffset val="100"/>
        <c:tickLblSkip val="1"/>
        <c:tickMarkSkip val="1"/>
        <c:noMultiLvlLbl val="0"/>
      </c:catAx>
      <c:valAx>
        <c:axId val="146085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083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3178</c:v>
                </c:pt>
                <c:pt idx="5">
                  <c:v>3073</c:v>
                </c:pt>
                <c:pt idx="8">
                  <c:v>3148</c:v>
                </c:pt>
                <c:pt idx="11">
                  <c:v>3217</c:v>
                </c:pt>
                <c:pt idx="14">
                  <c:v>3255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3</c:v>
                </c:pt>
                <c:pt idx="3">
                  <c:v>2</c:v>
                </c:pt>
                <c:pt idx="6">
                  <c:v>3</c:v>
                </c:pt>
                <c:pt idx="9">
                  <c:v>2</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103</c:v>
                </c:pt>
                <c:pt idx="3">
                  <c:v>75</c:v>
                </c:pt>
                <c:pt idx="6">
                  <c:v>65</c:v>
                </c:pt>
                <c:pt idx="9">
                  <c:v>57</c:v>
                </c:pt>
                <c:pt idx="12">
                  <c:v>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1242</c:v>
                </c:pt>
                <c:pt idx="3">
                  <c:v>1283</c:v>
                </c:pt>
                <c:pt idx="6">
                  <c:v>1292</c:v>
                </c:pt>
                <c:pt idx="9">
                  <c:v>1271</c:v>
                </c:pt>
                <c:pt idx="12">
                  <c:v>1272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3622</c:v>
                </c:pt>
                <c:pt idx="3">
                  <c:v>3491</c:v>
                </c:pt>
                <c:pt idx="6">
                  <c:v>3568</c:v>
                </c:pt>
                <c:pt idx="9">
                  <c:v>3574</c:v>
                </c:pt>
                <c:pt idx="12">
                  <c:v>3644</c:v>
                </c:pt>
              </c:numCache>
            </c:numRef>
          </c:val>
        </c:ser>
        <c:dLbls>
          <c:showLegendKey val="0"/>
          <c:showVal val="0"/>
          <c:showCatName val="0"/>
          <c:showSerName val="0"/>
          <c:showPercent val="0"/>
          <c:showBubbleSize val="0"/>
        </c:dLbls>
        <c:gapWidth val="100"/>
        <c:overlap val="100"/>
        <c:axId val="137735552"/>
        <c:axId val="137737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1792</c:v>
                </c:pt>
                <c:pt idx="2">
                  <c:v>#N/A</c:v>
                </c:pt>
                <c:pt idx="3">
                  <c:v>#N/A</c:v>
                </c:pt>
                <c:pt idx="4">
                  <c:v>1778</c:v>
                </c:pt>
                <c:pt idx="5">
                  <c:v>#N/A</c:v>
                </c:pt>
                <c:pt idx="6">
                  <c:v>#N/A</c:v>
                </c:pt>
                <c:pt idx="7">
                  <c:v>1780</c:v>
                </c:pt>
                <c:pt idx="8">
                  <c:v>#N/A</c:v>
                </c:pt>
                <c:pt idx="9">
                  <c:v>#N/A</c:v>
                </c:pt>
                <c:pt idx="10">
                  <c:v>1687</c:v>
                </c:pt>
                <c:pt idx="11">
                  <c:v>#N/A</c:v>
                </c:pt>
                <c:pt idx="12">
                  <c:v>#N/A</c:v>
                </c:pt>
                <c:pt idx="13">
                  <c:v>1714</c:v>
                </c:pt>
                <c:pt idx="14">
                  <c:v>#N/A</c:v>
                </c:pt>
              </c:numCache>
            </c:numRef>
          </c:val>
          <c:smooth val="0"/>
        </c:ser>
        <c:dLbls>
          <c:showLegendKey val="0"/>
          <c:showVal val="0"/>
          <c:showCatName val="0"/>
          <c:showSerName val="0"/>
          <c:showPercent val="0"/>
          <c:showBubbleSize val="0"/>
        </c:dLbls>
        <c:marker val="1"/>
        <c:smooth val="0"/>
        <c:axId val="137735552"/>
        <c:axId val="137737728"/>
      </c:lineChart>
      <c:catAx>
        <c:axId val="13773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737728"/>
        <c:crosses val="autoZero"/>
        <c:auto val="1"/>
        <c:lblAlgn val="ctr"/>
        <c:lblOffset val="100"/>
        <c:tickLblSkip val="1"/>
        <c:tickMarkSkip val="1"/>
        <c:noMultiLvlLbl val="0"/>
      </c:catAx>
      <c:valAx>
        <c:axId val="137737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3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31193</c:v>
                </c:pt>
                <c:pt idx="5">
                  <c:v>32791</c:v>
                </c:pt>
                <c:pt idx="8">
                  <c:v>33506</c:v>
                </c:pt>
                <c:pt idx="11">
                  <c:v>33998</c:v>
                </c:pt>
                <c:pt idx="14">
                  <c:v>35533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1166</c:v>
                </c:pt>
                <c:pt idx="5">
                  <c:v>1036</c:v>
                </c:pt>
                <c:pt idx="8">
                  <c:v>1139</c:v>
                </c:pt>
                <c:pt idx="11">
                  <c:v>983</c:v>
                </c:pt>
                <c:pt idx="14">
                  <c:v>846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6360</c:v>
                </c:pt>
                <c:pt idx="5">
                  <c:v>7353</c:v>
                </c:pt>
                <c:pt idx="8">
                  <c:v>7990</c:v>
                </c:pt>
                <c:pt idx="11">
                  <c:v>8161</c:v>
                </c:pt>
                <c:pt idx="14">
                  <c:v>8767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c:v>
                </c:pt>
                <c:pt idx="3">
                  <c:v>61</c:v>
                </c:pt>
                <c:pt idx="6">
                  <c:v>144</c:v>
                </c:pt>
                <c:pt idx="9">
                  <c:v>127</c:v>
                </c:pt>
                <c:pt idx="12">
                  <c:v>144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5254</c:v>
                </c:pt>
                <c:pt idx="3">
                  <c:v>5297</c:v>
                </c:pt>
                <c:pt idx="6">
                  <c:v>5241</c:v>
                </c:pt>
                <c:pt idx="9">
                  <c:v>4981</c:v>
                </c:pt>
                <c:pt idx="12">
                  <c:v>4753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19256</c:v>
                </c:pt>
                <c:pt idx="3">
                  <c:v>19035</c:v>
                </c:pt>
                <c:pt idx="6">
                  <c:v>18980</c:v>
                </c:pt>
                <c:pt idx="9">
                  <c:v>18948</c:v>
                </c:pt>
                <c:pt idx="12">
                  <c:v>18752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588</c:v>
                </c:pt>
                <c:pt idx="3">
                  <c:v>497</c:v>
                </c:pt>
                <c:pt idx="6">
                  <c:v>451</c:v>
                </c:pt>
                <c:pt idx="9">
                  <c:v>395</c:v>
                </c:pt>
                <c:pt idx="12">
                  <c:v>342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29130</c:v>
                </c:pt>
                <c:pt idx="3">
                  <c:v>29732</c:v>
                </c:pt>
                <c:pt idx="6">
                  <c:v>30593</c:v>
                </c:pt>
                <c:pt idx="9">
                  <c:v>31538</c:v>
                </c:pt>
                <c:pt idx="12">
                  <c:v>33329</c:v>
                </c:pt>
              </c:numCache>
            </c:numRef>
          </c:val>
        </c:ser>
        <c:dLbls>
          <c:showLegendKey val="0"/>
          <c:showVal val="0"/>
          <c:showCatName val="0"/>
          <c:showSerName val="0"/>
          <c:showPercent val="0"/>
          <c:showBubbleSize val="0"/>
        </c:dLbls>
        <c:gapWidth val="100"/>
        <c:overlap val="100"/>
        <c:axId val="139245056"/>
        <c:axId val="139246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15517</c:v>
                </c:pt>
                <c:pt idx="2">
                  <c:v>#N/A</c:v>
                </c:pt>
                <c:pt idx="3">
                  <c:v>#N/A</c:v>
                </c:pt>
                <c:pt idx="4">
                  <c:v>13441</c:v>
                </c:pt>
                <c:pt idx="5">
                  <c:v>#N/A</c:v>
                </c:pt>
                <c:pt idx="6">
                  <c:v>#N/A</c:v>
                </c:pt>
                <c:pt idx="7">
                  <c:v>12774</c:v>
                </c:pt>
                <c:pt idx="8">
                  <c:v>#N/A</c:v>
                </c:pt>
                <c:pt idx="9">
                  <c:v>#N/A</c:v>
                </c:pt>
                <c:pt idx="10">
                  <c:v>12847</c:v>
                </c:pt>
                <c:pt idx="11">
                  <c:v>#N/A</c:v>
                </c:pt>
                <c:pt idx="12">
                  <c:v>#N/A</c:v>
                </c:pt>
                <c:pt idx="13">
                  <c:v>12175</c:v>
                </c:pt>
                <c:pt idx="14">
                  <c:v>#N/A</c:v>
                </c:pt>
              </c:numCache>
            </c:numRef>
          </c:val>
          <c:smooth val="0"/>
        </c:ser>
        <c:dLbls>
          <c:showLegendKey val="0"/>
          <c:showVal val="0"/>
          <c:showCatName val="0"/>
          <c:showSerName val="0"/>
          <c:showPercent val="0"/>
          <c:showBubbleSize val="0"/>
        </c:dLbls>
        <c:marker val="1"/>
        <c:smooth val="0"/>
        <c:axId val="139245056"/>
        <c:axId val="139246976"/>
      </c:lineChart>
      <c:catAx>
        <c:axId val="13924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246976"/>
        <c:crosses val="autoZero"/>
        <c:auto val="1"/>
        <c:lblAlgn val="ctr"/>
        <c:lblOffset val="100"/>
        <c:tickLblSkip val="1"/>
        <c:tickMarkSkip val="1"/>
        <c:noMultiLvlLbl val="0"/>
      </c:catAx>
      <c:valAx>
        <c:axId val="13924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24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{07F89F3E-C30C-4783-9FBB-149497C3A648}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{7D1696BB-5A6B-440E-97DD-F0962BAC6647}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{B3245C0F-DA56-4E63-9CB0-D27D97B0C34D}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{0A12D4D6-C196-4DEC-9033-2DD9D001483B}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{A8EBDBAD-3332-40BD-8123-5EB4F8AF6AA1}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{6FF41908-058B-44B8-8148-76AAFD340046}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{F5447821-2B74-456A-BB05-4B7AEE304C35}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{6E18F414-5D3C-4C3B-934E-9E71573166AE}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{69A111B8-98A3-4975-8809-DC6900E2693F}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{5D3A893B-0C62-4242-80A0-D5A185694485}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7015168"/>
        <c:axId val="147017088"/>
      </c:scatterChart>
      <c:valAx>
        <c:axId val="1470151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017088"/>
        <c:crosses val="autoZero"/>
        <c:crossBetween val="midCat"/>
      </c:valAx>
      <c:valAx>
        <c:axId val="1470170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015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{E22D0235-CD5D-4941-A2F1-A935C01BEAA2}</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2.9843201884306187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{42EEC6C8-BF68-40F0-B616-BAD2CE9D6EA6}</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3.0774296167835249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{3E40CF31-973E-487C-ABC3-3812EB7464F3}</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4498816922850312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{462E531D-F58D-4039-B6A1-1DB278F359E9}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{F53FF2FB-3040-4C6C-8FC0-18DFE361CEAC}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15.8</c:v>
                </c:pt>
                <c:pt idx="1">
                  <c:v>15.3</c:v>
                </c:pt>
                <c:pt idx="2">
                  <c:v>15.3</c:v>
                </c:pt>
                <c:pt idx="3">
                  <c:v>15.1</c:v>
                </c:pt>
                <c:pt idx="4">
                  <c:v>15</c:v>
                </c:pt>
              </c:numCache>
            </c:numRef>
          </c:xVal>
          <c:yVal>
            <c:numRef>
              <c:f>公会計指標分析・財政指標組合せ分析表!$K$73:$O$73</c:f>
              <c:numCache>
                <c:formatCode>#,##0.0;"▲ "#,##0.0</c:formatCode>
                <c:ptCount val="5"/>
                <c:pt idx="0">
                  <c:v>133</c:v>
                </c:pt>
                <c:pt idx="1">
                  <c:v>116.2</c:v>
                </c:pt>
                <c:pt idx="2">
                  <c:v>109.5</c:v>
                </c:pt>
                <c:pt idx="3">
                  <c:v>113</c:v>
                </c:pt>
                <c:pt idx="4">
                  <c:v>106.6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{D47D0C7A-CB3B-44C6-95E1-60E76478B7DE}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{93752FB8-DA49-4901-8F20-BBE0526286CB}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{65FB647C-2D07-44EF-A847-936F9A579DD6}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{9B17CEBB-53AF-4CF8-9CC1-D9F01583E0DB}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{E33E7953-9054-4104-9BB6-DFBA212BB023}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146744064"/>
        <c:axId val="146745984"/>
      </c:scatterChart>
      <c:valAx>
        <c:axId val="146744064"/>
        <c:scaling>
          <c:orientation val="minMax"/>
          <c:max val="16.400000000000002"/>
          <c:min val="9.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745984"/>
        <c:crosses val="autoZero"/>
        <c:crossBetween val="midCat"/>
      </c:valAx>
      <c:valAx>
        <c:axId val="146745984"/>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7440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大型事業の推進による普通建設事業費の増により、公債費が増となっているが、債務負担行為に基づく支出額は定期償還により年々減少してきている。また、算入公債費は増となったが、一方で標準財政規模も大きくなっており、結果比率はほぼ横ばいとなった。今後も大型事業が継続するが、計画的な起債発行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大型事業の推進による普通建設事業費の増により、地方債現在高が増となっているが、新規の債務負担行為はなく定期償還による減少、また退職手当負担見込額も減少している。</a:t>
          </a:r>
        </a:p>
        <a:p>
          <a:pPr rtl="0"/>
          <a:r>
            <a:rPr lang="ja-JP" altLang="en-US" sz="1100" b="0" i="0" baseline="0">
              <a:solidFill>
                <a:schemeClr val="dk1"/>
              </a:solidFill>
              <a:effectLst/>
              <a:latin typeface="+mn-lt"/>
              <a:ea typeface="+mn-ea"/>
              <a:cs typeface="+mn-cs"/>
            </a:rPr>
            <a:t>充当可能基金については、特にその他特定目的基金に積立を行ったことで増加している。</a:t>
          </a:r>
        </a:p>
        <a:p>
          <a:pPr rtl="0"/>
          <a:r>
            <a:rPr lang="ja-JP" altLang="en-US" sz="1100" b="0" i="0" baseline="0">
              <a:solidFill>
                <a:schemeClr val="dk1"/>
              </a:solidFill>
              <a:effectLst/>
              <a:latin typeface="+mn-lt"/>
              <a:ea typeface="+mn-ea"/>
              <a:cs typeface="+mn-cs"/>
            </a:rPr>
            <a:t>また、過疎債や合併特例債等、交付税算入の大きい有利な起債発行をしてきたことにより基準財政需要額算入見込額が上昇した。</a:t>
          </a:r>
        </a:p>
        <a:p>
          <a:pPr rtl="0"/>
          <a:r>
            <a:rPr lang="ja-JP" altLang="en-US" sz="1100" b="0" i="0" baseline="0">
              <a:solidFill>
                <a:schemeClr val="dk1"/>
              </a:solidFill>
              <a:effectLst/>
              <a:latin typeface="+mn-lt"/>
              <a:ea typeface="+mn-ea"/>
              <a:cs typeface="+mn-cs"/>
            </a:rPr>
            <a:t>この結果将来負担比率は改善してきている。</a:t>
          </a:r>
        </a:p>
        <a:p>
          <a:pPr rtl="0"/>
          <a:endParaRPr lang="ja-JP" altLang="en-US" sz="1100" b="0" i="0" baseline="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島根県安来市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40,349
40,208
420.93
27,797,262
27,230,145
510,276
14,548,196
33,329,118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106.6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島根県安来市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40,349
40,208
420.93
27,797,262
27,230,145
510,276
14,548,196
33,329,118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106.6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島根県安来市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40,349
40,208
420.93
27,797,262
27,230,145
510,276
14,548,196
33,329,118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106.6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島根県安来市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40,349
40,208
420.93
27,797,262
27,230,145
510,276
14,548,196
33,329,118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106.6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税収は大幅な増にはならず、財政力指数はほぼ横ばいである。今後とも市税の収納率向上ほか人口対策事業、地域創生事業に取組み、自主財源の確保に努める。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75142</xdr:rowOff>
    </xdr:to>
    <xdr:cxnSp macro="">
      <xdr:nvCxnSpPr>
        <xdr:cNvPr id="68" name="直線コネクタ 67"/>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95250</xdr:rowOff>
    </xdr:to>
    <xdr:cxnSp macro="">
      <xdr:nvCxnSpPr>
        <xdr:cNvPr id="71" name="直線コネクタ 70"/>
        <xdr:cNvCxnSpPr/>
      </xdr:nvCxnSpPr>
      <xdr:spPr>
        <a:xfrm flipV="1">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95250</xdr:rowOff>
    </xdr:to>
    <xdr:cxnSp macro="">
      <xdr:nvCxnSpPr>
        <xdr:cNvPr id="77" name="直線コネクタ 76"/>
        <xdr:cNvCxnSpPr/>
      </xdr:nvCxnSpPr>
      <xdr:spPr>
        <a:xfrm>
          <a:off x="1447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分母である経常一般財源収入は、地方税が減、交付税は横ばいとなったが、地方消費税交付金大幅増となり、結果、全体で増となった。分子である経常一般財源歳出は、人件費、物件費、扶助費、補助費等が増となり、結果、分子である歳出に充当される経常一般財源が増となり、全体では</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ポイントの増加となった。今後も行財政改革の取組を通じて内部経費など経常経費の抑制に努める。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103717</xdr:rowOff>
    </xdr:from>
    <xdr:to>
      <xdr:col>7</xdr:col>
      <xdr:colOff>152400</xdr:colOff>
      <xdr:row>66</xdr:row>
      <xdr:rowOff>2117</xdr:rowOff>
    </xdr:to>
    <xdr:cxnSp macro="">
      <xdr:nvCxnSpPr>
        <xdr:cNvPr id="131" name="直線コネクタ 130"/>
        <xdr:cNvCxnSpPr/>
      </xdr:nvCxnSpPr>
      <xdr:spPr>
        <a:xfrm>
          <a:off x="4114800" y="11076517"/>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82127</xdr:rowOff>
    </xdr:from>
    <xdr:to>
      <xdr:col>6</xdr:col>
      <xdr:colOff>0</xdr:colOff>
      <xdr:row>64</xdr:row>
      <xdr:rowOff>103717</xdr:rowOff>
    </xdr:to>
    <xdr:cxnSp macro="">
      <xdr:nvCxnSpPr>
        <xdr:cNvPr id="134" name="直線コネクタ 133"/>
        <xdr:cNvCxnSpPr/>
      </xdr:nvCxnSpPr>
      <xdr:spPr>
        <a:xfrm>
          <a:off x="3225800" y="1088347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36" name="テキスト ボックス 135"/>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132927</xdr:rowOff>
    </xdr:from>
    <xdr:to>
      <xdr:col>4</xdr:col>
      <xdr:colOff>482600</xdr:colOff>
      <xdr:row>63</xdr:row>
      <xdr:rowOff>82127</xdr:rowOff>
    </xdr:to>
    <xdr:cxnSp macro="">
      <xdr:nvCxnSpPr>
        <xdr:cNvPr id="137" name="直線コネクタ 136"/>
        <xdr:cNvCxnSpPr/>
      </xdr:nvCxnSpPr>
      <xdr:spPr>
        <a:xfrm>
          <a:off x="2336800" y="107628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39" name="テキスト ボックス 138"/>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151554</xdr:rowOff>
    </xdr:from>
    <xdr:to>
      <xdr:col>3</xdr:col>
      <xdr:colOff>279400</xdr:colOff>
      <xdr:row>62</xdr:row>
      <xdr:rowOff>132927</xdr:rowOff>
    </xdr:to>
    <xdr:cxnSp macro="">
      <xdr:nvCxnSpPr>
        <xdr:cNvPr id="140" name="直線コネクタ 139"/>
        <xdr:cNvCxnSpPr/>
      </xdr:nvCxnSpPr>
      <xdr:spPr>
        <a:xfrm>
          <a:off x="1447800" y="1061000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42" name="テキスト ボックス 141"/>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16950</xdr:rowOff>
    </xdr:from>
    <xdr:ext cx="762000" cy="259045"/>
    <xdr:sp macro="" textlink="">
      <xdr:nvSpPr>
        <xdr:cNvPr id="144" name="テキスト ボックス 143"/>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122767</xdr:rowOff>
    </xdr:from>
    <xdr:to>
      <xdr:col>7</xdr:col>
      <xdr:colOff>203200</xdr:colOff>
      <xdr:row>66</xdr:row>
      <xdr:rowOff>52917</xdr:rowOff>
    </xdr:to>
    <xdr:sp macro="" textlink="">
      <xdr:nvSpPr>
        <xdr:cNvPr id="150" name="円/楕円 149"/>
        <xdr:cNvSpPr/>
      </xdr:nvSpPr>
      <xdr:spPr>
        <a:xfrm>
          <a:off x="4902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18644</xdr:rowOff>
    </xdr:from>
    <xdr:ext cx="762000" cy="259045"/>
    <xdr:sp macro="" textlink="">
      <xdr:nvSpPr>
        <xdr:cNvPr id="151" name="財政構造の弾力性該当値テキスト"/>
        <xdr:cNvSpPr txBox="1"/>
      </xdr:nvSpPr>
      <xdr:spPr>
        <a:xfrm>
          <a:off x="5041900" y="1116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52917</xdr:rowOff>
    </xdr:from>
    <xdr:to>
      <xdr:col>6</xdr:col>
      <xdr:colOff>50800</xdr:colOff>
      <xdr:row>64</xdr:row>
      <xdr:rowOff>154517</xdr:rowOff>
    </xdr:to>
    <xdr:sp macro="" textlink="">
      <xdr:nvSpPr>
        <xdr:cNvPr id="152" name="円/楕円 151"/>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53" name="テキスト ボックス 152"/>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31327</xdr:rowOff>
    </xdr:from>
    <xdr:to>
      <xdr:col>4</xdr:col>
      <xdr:colOff>533400</xdr:colOff>
      <xdr:row>63</xdr:row>
      <xdr:rowOff>132927</xdr:rowOff>
    </xdr:to>
    <xdr:sp macro="" textlink="">
      <xdr:nvSpPr>
        <xdr:cNvPr id="154" name="円/楕円 153"/>
        <xdr:cNvSpPr/>
      </xdr:nvSpPr>
      <xdr:spPr>
        <a:xfrm>
          <a:off x="3175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117704</xdr:rowOff>
    </xdr:from>
    <xdr:ext cx="762000" cy="259045"/>
    <xdr:sp macro="" textlink="">
      <xdr:nvSpPr>
        <xdr:cNvPr id="155" name="テキスト ボックス 154"/>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82127</xdr:rowOff>
    </xdr:from>
    <xdr:to>
      <xdr:col>3</xdr:col>
      <xdr:colOff>330200</xdr:colOff>
      <xdr:row>63</xdr:row>
      <xdr:rowOff>12277</xdr:rowOff>
    </xdr:to>
    <xdr:sp macro="" textlink="">
      <xdr:nvSpPr>
        <xdr:cNvPr id="156" name="円/楕円 155"/>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57" name="テキスト ボックス 156"/>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100754</xdr:rowOff>
    </xdr:from>
    <xdr:to>
      <xdr:col>2</xdr:col>
      <xdr:colOff>127000</xdr:colOff>
      <xdr:row>62</xdr:row>
      <xdr:rowOff>30904</xdr:rowOff>
    </xdr:to>
    <xdr:sp macro="" textlink="">
      <xdr:nvSpPr>
        <xdr:cNvPr id="158" name="円/楕円 157"/>
        <xdr:cNvSpPr/>
      </xdr:nvSpPr>
      <xdr:spPr>
        <a:xfrm>
          <a:off x="1397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15681</xdr:rowOff>
    </xdr:from>
    <xdr:ext cx="762000" cy="259045"/>
    <xdr:sp macro="" textlink="">
      <xdr:nvSpPr>
        <xdr:cNvPr id="159" name="テキスト ボックス 158"/>
        <xdr:cNvSpPr txBox="1"/>
      </xdr:nvSpPr>
      <xdr:spPr>
        <a:xfrm>
          <a:off x="1066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[194,028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人当たりの人件費・物件費等決算額が、類似団体と比較して大きく上回っているのは、人件費が要因となっている。特に消防部門において、地理的要因から分署を設置しており類似団体と比較して消防職員の定数が多いことが、人件費全体を押し上げている。人口も年々減少していることも数値の悪化を招いている。今後は、直営による施設を民間に譲渡することや再任用制度を活用するなど、人件費・物件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28660</xdr:rowOff>
    </xdr:from>
    <xdr:to>
      <xdr:col>7</xdr:col>
      <xdr:colOff>152400</xdr:colOff>
      <xdr:row>84</xdr:row>
      <xdr:rowOff>155166</xdr:rowOff>
    </xdr:to>
    <xdr:cxnSp macro="">
      <xdr:nvCxnSpPr>
        <xdr:cNvPr id="194" name="直線コネクタ 193"/>
        <xdr:cNvCxnSpPr/>
      </xdr:nvCxnSpPr>
      <xdr:spPr>
        <a:xfrm>
          <a:off x="4114800" y="14430460"/>
          <a:ext cx="838200" cy="1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5041900" y="1402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159564</xdr:rowOff>
    </xdr:from>
    <xdr:to>
      <xdr:col>6</xdr:col>
      <xdr:colOff>0</xdr:colOff>
      <xdr:row>84</xdr:row>
      <xdr:rowOff>28660</xdr:rowOff>
    </xdr:to>
    <xdr:cxnSp macro="">
      <xdr:nvCxnSpPr>
        <xdr:cNvPr id="197" name="直線コネクタ 196"/>
        <xdr:cNvCxnSpPr/>
      </xdr:nvCxnSpPr>
      <xdr:spPr>
        <a:xfrm>
          <a:off x="3225800" y="14389914"/>
          <a:ext cx="889000" cy="4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46627</xdr:rowOff>
    </xdr:from>
    <xdr:ext cx="736600" cy="259045"/>
    <xdr:sp macro="" textlink="">
      <xdr:nvSpPr>
        <xdr:cNvPr id="199" name="テキスト ボックス 198"/>
        <xdr:cNvSpPr txBox="1"/>
      </xdr:nvSpPr>
      <xdr:spPr>
        <a:xfrm>
          <a:off x="3733800" y="139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129192</xdr:rowOff>
    </xdr:from>
    <xdr:to>
      <xdr:col>4</xdr:col>
      <xdr:colOff>482600</xdr:colOff>
      <xdr:row>83</xdr:row>
      <xdr:rowOff>159564</xdr:rowOff>
    </xdr:to>
    <xdr:cxnSp macro="">
      <xdr:nvCxnSpPr>
        <xdr:cNvPr id="200" name="直線コネクタ 199"/>
        <xdr:cNvCxnSpPr/>
      </xdr:nvCxnSpPr>
      <xdr:spPr>
        <a:xfrm>
          <a:off x="2336800" y="14359542"/>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18958</xdr:rowOff>
    </xdr:from>
    <xdr:ext cx="762000" cy="259045"/>
    <xdr:sp macro="" textlink="">
      <xdr:nvSpPr>
        <xdr:cNvPr id="202" name="テキスト ボックス 201"/>
        <xdr:cNvSpPr txBox="1"/>
      </xdr:nvSpPr>
      <xdr:spPr>
        <a:xfrm>
          <a:off x="2844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129192</xdr:rowOff>
    </xdr:from>
    <xdr:to>
      <xdr:col>3</xdr:col>
      <xdr:colOff>279400</xdr:colOff>
      <xdr:row>83</xdr:row>
      <xdr:rowOff>136897</xdr:rowOff>
    </xdr:to>
    <xdr:cxnSp macro="">
      <xdr:nvCxnSpPr>
        <xdr:cNvPr id="203" name="直線コネクタ 202"/>
        <xdr:cNvCxnSpPr/>
      </xdr:nvCxnSpPr>
      <xdr:spPr>
        <a:xfrm flipV="1">
          <a:off x="1447800" y="14359542"/>
          <a:ext cx="8890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148688</xdr:rowOff>
    </xdr:from>
    <xdr:ext cx="762000" cy="259045"/>
    <xdr:sp macro="" textlink="">
      <xdr:nvSpPr>
        <xdr:cNvPr id="205" name="テキスト ボックス 204"/>
        <xdr:cNvSpPr txBox="1"/>
      </xdr:nvSpPr>
      <xdr:spPr>
        <a:xfrm>
          <a:off x="1955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1520</xdr:rowOff>
    </xdr:from>
    <xdr:ext cx="762000" cy="259045"/>
    <xdr:sp macro="" textlink="">
      <xdr:nvSpPr>
        <xdr:cNvPr id="207" name="テキスト ボックス 206"/>
        <xdr:cNvSpPr txBox="1"/>
      </xdr:nvSpPr>
      <xdr:spPr>
        <a:xfrm>
          <a:off x="1066800" y="1388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104366</xdr:rowOff>
    </xdr:from>
    <xdr:to>
      <xdr:col>7</xdr:col>
      <xdr:colOff>203200</xdr:colOff>
      <xdr:row>85</xdr:row>
      <xdr:rowOff>34516</xdr:rowOff>
    </xdr:to>
    <xdr:sp macro="" textlink="">
      <xdr:nvSpPr>
        <xdr:cNvPr id="213" name="円/楕円 212"/>
        <xdr:cNvSpPr/>
      </xdr:nvSpPr>
      <xdr:spPr>
        <a:xfrm>
          <a:off x="4902200" y="1450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76443</xdr:rowOff>
    </xdr:from>
    <xdr:ext cx="762000" cy="259045"/>
    <xdr:sp macro="" textlink="">
      <xdr:nvSpPr>
        <xdr:cNvPr id="214" name="人件費・物件費等の状況該当値テキスト"/>
        <xdr:cNvSpPr txBox="1"/>
      </xdr:nvSpPr>
      <xdr:spPr>
        <a:xfrm>
          <a:off x="5041900" y="1447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194,028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149310</xdr:rowOff>
    </xdr:from>
    <xdr:to>
      <xdr:col>6</xdr:col>
      <xdr:colOff>50800</xdr:colOff>
      <xdr:row>84</xdr:row>
      <xdr:rowOff>79460</xdr:rowOff>
    </xdr:to>
    <xdr:sp macro="" textlink="">
      <xdr:nvSpPr>
        <xdr:cNvPr id="215" name="円/楕円 214"/>
        <xdr:cNvSpPr/>
      </xdr:nvSpPr>
      <xdr:spPr>
        <a:xfrm>
          <a:off x="4064000" y="143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64237</xdr:rowOff>
    </xdr:from>
    <xdr:ext cx="736600" cy="259045"/>
    <xdr:sp macro="" textlink="">
      <xdr:nvSpPr>
        <xdr:cNvPr id="216" name="テキスト ボックス 215"/>
        <xdr:cNvSpPr txBox="1"/>
      </xdr:nvSpPr>
      <xdr:spPr>
        <a:xfrm>
          <a:off x="3733800" y="14466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178,300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108764</xdr:rowOff>
    </xdr:from>
    <xdr:to>
      <xdr:col>4</xdr:col>
      <xdr:colOff>533400</xdr:colOff>
      <xdr:row>84</xdr:row>
      <xdr:rowOff>38914</xdr:rowOff>
    </xdr:to>
    <xdr:sp macro="" textlink="">
      <xdr:nvSpPr>
        <xdr:cNvPr id="217" name="円/楕円 216"/>
        <xdr:cNvSpPr/>
      </xdr:nvSpPr>
      <xdr:spPr>
        <a:xfrm>
          <a:off x="3175000" y="143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23691</xdr:rowOff>
    </xdr:from>
    <xdr:ext cx="762000" cy="259045"/>
    <xdr:sp macro="" textlink="">
      <xdr:nvSpPr>
        <xdr:cNvPr id="218" name="テキスト ボックス 217"/>
        <xdr:cNvSpPr txBox="1"/>
      </xdr:nvSpPr>
      <xdr:spPr>
        <a:xfrm>
          <a:off x="2844800" y="14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173,259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78392</xdr:rowOff>
    </xdr:from>
    <xdr:to>
      <xdr:col>3</xdr:col>
      <xdr:colOff>330200</xdr:colOff>
      <xdr:row>84</xdr:row>
      <xdr:rowOff>8542</xdr:rowOff>
    </xdr:to>
    <xdr:sp macro="" textlink="">
      <xdr:nvSpPr>
        <xdr:cNvPr id="219" name="円/楕円 218"/>
        <xdr:cNvSpPr/>
      </xdr:nvSpPr>
      <xdr:spPr>
        <a:xfrm>
          <a:off x="2286000" y="1430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164769</xdr:rowOff>
    </xdr:from>
    <xdr:ext cx="762000" cy="259045"/>
    <xdr:sp macro="" textlink="">
      <xdr:nvSpPr>
        <xdr:cNvPr id="220" name="テキスト ボックス 219"/>
        <xdr:cNvSpPr txBox="1"/>
      </xdr:nvSpPr>
      <xdr:spPr>
        <a:xfrm>
          <a:off x="1955800" y="143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169,483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86097</xdr:rowOff>
    </xdr:from>
    <xdr:to>
      <xdr:col>2</xdr:col>
      <xdr:colOff>127000</xdr:colOff>
      <xdr:row>84</xdr:row>
      <xdr:rowOff>16247</xdr:rowOff>
    </xdr:to>
    <xdr:sp macro="" textlink="">
      <xdr:nvSpPr>
        <xdr:cNvPr id="221" name="円/楕円 220"/>
        <xdr:cNvSpPr/>
      </xdr:nvSpPr>
      <xdr:spPr>
        <a:xfrm>
          <a:off x="1397000" y="143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1024</xdr:rowOff>
    </xdr:from>
    <xdr:ext cx="762000" cy="259045"/>
    <xdr:sp macro="" textlink="">
      <xdr:nvSpPr>
        <xdr:cNvPr id="222" name="テキスト ボックス 221"/>
        <xdr:cNvSpPr txBox="1"/>
      </xdr:nvSpPr>
      <xdr:spPr>
        <a:xfrm>
          <a:off x="1066800" y="1440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170,441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独自で職員給料</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％のカットを継続的に行っている。引き続き本市独自の給与削減措置を継続していく。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162278</xdr:rowOff>
    </xdr:from>
    <xdr:to>
      <xdr:col>24</xdr:col>
      <xdr:colOff>558800</xdr:colOff>
      <xdr:row>87</xdr:row>
      <xdr:rowOff>77611</xdr:rowOff>
    </xdr:to>
    <xdr:cxnSp macro="">
      <xdr:nvCxnSpPr>
        <xdr:cNvPr id="251" name="直線コネクタ 250"/>
        <xdr:cNvCxnSpPr/>
      </xdr:nvCxnSpPr>
      <xdr:spPr>
        <a:xfrm flipV="1">
          <a:off x="17018000" y="1370682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49688</xdr:rowOff>
    </xdr:from>
    <xdr:ext cx="762000" cy="259045"/>
    <xdr:sp macro="" textlink="">
      <xdr:nvSpPr>
        <xdr:cNvPr id="252" name="給与水準   （国との比較）最小値テキスト"/>
        <xdr:cNvSpPr txBox="1"/>
      </xdr:nvSpPr>
      <xdr:spPr>
        <a:xfrm>
          <a:off x="17106900" y="149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77611</xdr:rowOff>
    </xdr:from>
    <xdr:to>
      <xdr:col>24</xdr:col>
      <xdr:colOff>647700</xdr:colOff>
      <xdr:row>87</xdr:row>
      <xdr:rowOff>77611</xdr:rowOff>
    </xdr:to>
    <xdr:cxnSp macro="">
      <xdr:nvCxnSpPr>
        <xdr:cNvPr id="253" name="直線コネクタ 252"/>
        <xdr:cNvCxnSpPr/>
      </xdr:nvCxnSpPr>
      <xdr:spPr>
        <a:xfrm>
          <a:off x="16929100" y="1499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77205</xdr:rowOff>
    </xdr:from>
    <xdr:ext cx="762000" cy="259045"/>
    <xdr:sp macro="" textlink="">
      <xdr:nvSpPr>
        <xdr:cNvPr id="254"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162278</xdr:rowOff>
    </xdr:from>
    <xdr:to>
      <xdr:col>24</xdr:col>
      <xdr:colOff>647700</xdr:colOff>
      <xdr:row>79</xdr:row>
      <xdr:rowOff>162278</xdr:rowOff>
    </xdr:to>
    <xdr:cxnSp macro="">
      <xdr:nvCxnSpPr>
        <xdr:cNvPr id="255" name="直線コネクタ 254"/>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160161</xdr:rowOff>
    </xdr:from>
    <xdr:to>
      <xdr:col>24</xdr:col>
      <xdr:colOff>558800</xdr:colOff>
      <xdr:row>84</xdr:row>
      <xdr:rowOff>69145</xdr:rowOff>
    </xdr:to>
    <xdr:cxnSp macro="">
      <xdr:nvCxnSpPr>
        <xdr:cNvPr id="256" name="直線コネクタ 255"/>
        <xdr:cNvCxnSpPr/>
      </xdr:nvCxnSpPr>
      <xdr:spPr>
        <a:xfrm flipV="1">
          <a:off x="16179800" y="1439051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7"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8" name="フローチャート : 判断 257"/>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119945</xdr:rowOff>
    </xdr:from>
    <xdr:to>
      <xdr:col>23</xdr:col>
      <xdr:colOff>406400</xdr:colOff>
      <xdr:row>84</xdr:row>
      <xdr:rowOff>69145</xdr:rowOff>
    </xdr:to>
    <xdr:cxnSp macro="">
      <xdr:nvCxnSpPr>
        <xdr:cNvPr id="259" name="直線コネクタ 258"/>
        <xdr:cNvCxnSpPr/>
      </xdr:nvCxnSpPr>
      <xdr:spPr>
        <a:xfrm>
          <a:off x="15290800" y="143502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61" name="テキスト ボックス 260"/>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119945</xdr:rowOff>
    </xdr:from>
    <xdr:to>
      <xdr:col>22</xdr:col>
      <xdr:colOff>203200</xdr:colOff>
      <xdr:row>89</xdr:row>
      <xdr:rowOff>136878</xdr:rowOff>
    </xdr:to>
    <xdr:cxnSp macro="">
      <xdr:nvCxnSpPr>
        <xdr:cNvPr id="262" name="直線コネクタ 261"/>
        <xdr:cNvCxnSpPr/>
      </xdr:nvCxnSpPr>
      <xdr:spPr>
        <a:xfrm flipV="1">
          <a:off x="14401800" y="14350295"/>
          <a:ext cx="889000" cy="10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4" name="テキスト ボックス 263"/>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136878</xdr:rowOff>
    </xdr:from>
    <xdr:to>
      <xdr:col>21</xdr:col>
      <xdr:colOff>0</xdr:colOff>
      <xdr:row>89</xdr:row>
      <xdr:rowOff>150284</xdr:rowOff>
    </xdr:to>
    <xdr:cxnSp macro="">
      <xdr:nvCxnSpPr>
        <xdr:cNvPr id="265" name="直線コネクタ 264"/>
        <xdr:cNvCxnSpPr/>
      </xdr:nvCxnSpPr>
      <xdr:spPr>
        <a:xfrm flipV="1">
          <a:off x="13512800" y="153959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6" name="フローチャート : 判断 265"/>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12999</xdr:rowOff>
    </xdr:from>
    <xdr:ext cx="762000" cy="259045"/>
    <xdr:sp macro="" textlink="">
      <xdr:nvSpPr>
        <xdr:cNvPr id="267" name="テキスト ボックス 266"/>
        <xdr:cNvSpPr txBox="1"/>
      </xdr:nvSpPr>
      <xdr:spPr>
        <a:xfrm>
          <a:off x="14020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12999</xdr:rowOff>
    </xdr:from>
    <xdr:ext cx="762000" cy="259045"/>
    <xdr:sp macro="" textlink="">
      <xdr:nvSpPr>
        <xdr:cNvPr id="269" name="テキスト ボックス 268"/>
        <xdr:cNvSpPr txBox="1"/>
      </xdr:nvSpPr>
      <xdr:spPr>
        <a:xfrm>
          <a:off x="13131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109361</xdr:rowOff>
    </xdr:from>
    <xdr:to>
      <xdr:col>24</xdr:col>
      <xdr:colOff>609600</xdr:colOff>
      <xdr:row>84</xdr:row>
      <xdr:rowOff>39511</xdr:rowOff>
    </xdr:to>
    <xdr:sp macro="" textlink="">
      <xdr:nvSpPr>
        <xdr:cNvPr id="275" name="円/楕円 274"/>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125888</xdr:rowOff>
    </xdr:from>
    <xdr:ext cx="762000" cy="259045"/>
    <xdr:sp macro="" textlink="">
      <xdr:nvSpPr>
        <xdr:cNvPr id="276" name="給与水準   （国との比較）該当値テキスト"/>
        <xdr:cNvSpPr txBox="1"/>
      </xdr:nvSpPr>
      <xdr:spPr>
        <a:xfrm>
          <a:off x="171069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18345</xdr:rowOff>
    </xdr:from>
    <xdr:to>
      <xdr:col>23</xdr:col>
      <xdr:colOff>457200</xdr:colOff>
      <xdr:row>84</xdr:row>
      <xdr:rowOff>119945</xdr:rowOff>
    </xdr:to>
    <xdr:sp macro="" textlink="">
      <xdr:nvSpPr>
        <xdr:cNvPr id="277" name="円/楕円 276"/>
        <xdr:cNvSpPr/>
      </xdr:nvSpPr>
      <xdr:spPr>
        <a:xfrm>
          <a:off x="16129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104722</xdr:rowOff>
    </xdr:from>
    <xdr:ext cx="736600" cy="259045"/>
    <xdr:sp macro="" textlink="">
      <xdr:nvSpPr>
        <xdr:cNvPr id="278" name="テキスト ボックス 277"/>
        <xdr:cNvSpPr txBox="1"/>
      </xdr:nvSpPr>
      <xdr:spPr>
        <a:xfrm>
          <a:off x="15798800" y="1450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69145</xdr:rowOff>
    </xdr:from>
    <xdr:to>
      <xdr:col>22</xdr:col>
      <xdr:colOff>254000</xdr:colOff>
      <xdr:row>83</xdr:row>
      <xdr:rowOff>170745</xdr:rowOff>
    </xdr:to>
    <xdr:sp macro="" textlink="">
      <xdr:nvSpPr>
        <xdr:cNvPr id="279" name="円/楕円 278"/>
        <xdr:cNvSpPr/>
      </xdr:nvSpPr>
      <xdr:spPr>
        <a:xfrm>
          <a:off x="15240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155522</xdr:rowOff>
    </xdr:from>
    <xdr:ext cx="762000" cy="259045"/>
    <xdr:sp macro="" textlink="">
      <xdr:nvSpPr>
        <xdr:cNvPr id="280" name="テキスト ボックス 279"/>
        <xdr:cNvSpPr txBox="1"/>
      </xdr:nvSpPr>
      <xdr:spPr>
        <a:xfrm>
          <a:off x="14909800" y="143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86078</xdr:rowOff>
    </xdr:from>
    <xdr:to>
      <xdr:col>21</xdr:col>
      <xdr:colOff>50800</xdr:colOff>
      <xdr:row>90</xdr:row>
      <xdr:rowOff>16228</xdr:rowOff>
    </xdr:to>
    <xdr:sp macro="" textlink="">
      <xdr:nvSpPr>
        <xdr:cNvPr id="281" name="円/楕円 280"/>
        <xdr:cNvSpPr/>
      </xdr:nvSpPr>
      <xdr:spPr>
        <a:xfrm>
          <a:off x="14351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1005</xdr:rowOff>
    </xdr:from>
    <xdr:ext cx="762000" cy="259045"/>
    <xdr:sp macro="" textlink="">
      <xdr:nvSpPr>
        <xdr:cNvPr id="282" name="テキスト ボックス 281"/>
        <xdr:cNvSpPr txBox="1"/>
      </xdr:nvSpPr>
      <xdr:spPr>
        <a:xfrm>
          <a:off x="14020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3" name="円/楕円 282"/>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4" name="テキスト ボックス 283"/>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地理的要因から、施設数が多く、そのため消防職員や保育士を多く抱えており類似団体内平均を大きく上回っている。今後は、再任用制度の活用や定員適正化計画の見直しを行い、適正な定員管理を進めていく。</a:t>
          </a:r>
        </a:p>
        <a:p>
          <a:pPr rtl="0"/>
          <a:endParaRPr lang="ja-JP" altLang="en-US" sz="1100" b="0" i="0" baseline="0">
            <a:solidFill>
              <a:schemeClr val="dk1"/>
            </a:solidFill>
            <a:effectLst/>
            <a:latin typeface="+mn-lt"/>
            <a:ea typeface="+mn-ea"/>
            <a:cs typeface="+mn-cs"/>
          </a:endParaRPr>
        </a:p>
        <a:p>
          <a:pPr rtl="0"/>
          <a:endParaRPr lang="ja-JP" altLang="en-US" sz="1100" b="0" i="0" baseline="0">
            <a:solidFill>
              <a:schemeClr val="dk1"/>
            </a:solidFill>
            <a:effectLst/>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134983</xdr:rowOff>
    </xdr:from>
    <xdr:to>
      <xdr:col>24</xdr:col>
      <xdr:colOff>558800</xdr:colOff>
      <xdr:row>64</xdr:row>
      <xdr:rowOff>41094</xdr:rowOff>
    </xdr:to>
    <xdr:cxnSp macro="">
      <xdr:nvCxnSpPr>
        <xdr:cNvPr id="321" name="直線コネクタ 320"/>
        <xdr:cNvCxnSpPr/>
      </xdr:nvCxnSpPr>
      <xdr:spPr>
        <a:xfrm>
          <a:off x="16179800" y="10936333"/>
          <a:ext cx="8382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10993</xdr:rowOff>
    </xdr:from>
    <xdr:ext cx="762000" cy="259045"/>
    <xdr:sp macro="" textlink="">
      <xdr:nvSpPr>
        <xdr:cNvPr id="322" name="定員管理の状況平均値テキスト"/>
        <xdr:cNvSpPr txBox="1"/>
      </xdr:nvSpPr>
      <xdr:spPr>
        <a:xfrm>
          <a:off x="17106900" y="10297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91894</xdr:rowOff>
    </xdr:from>
    <xdr:to>
      <xdr:col>23</xdr:col>
      <xdr:colOff>406400</xdr:colOff>
      <xdr:row>63</xdr:row>
      <xdr:rowOff>134983</xdr:rowOff>
    </xdr:to>
    <xdr:cxnSp macro="">
      <xdr:nvCxnSpPr>
        <xdr:cNvPr id="324" name="直線コネクタ 323"/>
        <xdr:cNvCxnSpPr/>
      </xdr:nvCxnSpPr>
      <xdr:spPr>
        <a:xfrm>
          <a:off x="15290800" y="10893244"/>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75219</xdr:rowOff>
    </xdr:from>
    <xdr:ext cx="736600" cy="259045"/>
    <xdr:sp macro="" textlink="">
      <xdr:nvSpPr>
        <xdr:cNvPr id="326" name="テキスト ボックス 325"/>
        <xdr:cNvSpPr txBox="1"/>
      </xdr:nvSpPr>
      <xdr:spPr>
        <a:xfrm>
          <a:off x="15798800" y="1019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83276</xdr:rowOff>
    </xdr:from>
    <xdr:to>
      <xdr:col>22</xdr:col>
      <xdr:colOff>203200</xdr:colOff>
      <xdr:row>63</xdr:row>
      <xdr:rowOff>91894</xdr:rowOff>
    </xdr:to>
    <xdr:cxnSp macro="">
      <xdr:nvCxnSpPr>
        <xdr:cNvPr id="327" name="直線コネクタ 326"/>
        <xdr:cNvCxnSpPr/>
      </xdr:nvCxnSpPr>
      <xdr:spPr>
        <a:xfrm>
          <a:off x="14401800" y="10884626"/>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29" name="テキスト ボックス 328"/>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83276</xdr:rowOff>
    </xdr:from>
    <xdr:to>
      <xdr:col>21</xdr:col>
      <xdr:colOff>0</xdr:colOff>
      <xdr:row>63</xdr:row>
      <xdr:rowOff>90170</xdr:rowOff>
    </xdr:to>
    <xdr:cxnSp macro="">
      <xdr:nvCxnSpPr>
        <xdr:cNvPr id="330" name="直線コネクタ 329"/>
        <xdr:cNvCxnSpPr/>
      </xdr:nvCxnSpPr>
      <xdr:spPr>
        <a:xfrm flipV="1">
          <a:off x="13512800" y="1088462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75219</xdr:rowOff>
    </xdr:from>
    <xdr:ext cx="762000" cy="259045"/>
    <xdr:sp macro="" textlink="">
      <xdr:nvSpPr>
        <xdr:cNvPr id="332" name="テキスト ボックス 331"/>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99349</xdr:rowOff>
    </xdr:from>
    <xdr:ext cx="762000" cy="259045"/>
    <xdr:sp macro="" textlink="">
      <xdr:nvSpPr>
        <xdr:cNvPr id="334" name="テキスト ボックス 333"/>
        <xdr:cNvSpPr txBox="1"/>
      </xdr:nvSpPr>
      <xdr:spPr>
        <a:xfrm>
          <a:off x="13131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161744</xdr:rowOff>
    </xdr:from>
    <xdr:to>
      <xdr:col>24</xdr:col>
      <xdr:colOff>609600</xdr:colOff>
      <xdr:row>64</xdr:row>
      <xdr:rowOff>91894</xdr:rowOff>
    </xdr:to>
    <xdr:sp macro="" textlink="">
      <xdr:nvSpPr>
        <xdr:cNvPr id="340" name="円/楕円 339"/>
        <xdr:cNvSpPr/>
      </xdr:nvSpPr>
      <xdr:spPr>
        <a:xfrm>
          <a:off x="16967200" y="1096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133821</xdr:rowOff>
    </xdr:from>
    <xdr:ext cx="762000" cy="259045"/>
    <xdr:sp macro="" textlink="">
      <xdr:nvSpPr>
        <xdr:cNvPr id="341" name="定員管理の状況該当値テキスト"/>
        <xdr:cNvSpPr txBox="1"/>
      </xdr:nvSpPr>
      <xdr:spPr>
        <a:xfrm>
          <a:off x="17106900" y="1093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84183</xdr:rowOff>
    </xdr:from>
    <xdr:to>
      <xdr:col>23</xdr:col>
      <xdr:colOff>457200</xdr:colOff>
      <xdr:row>64</xdr:row>
      <xdr:rowOff>14333</xdr:rowOff>
    </xdr:to>
    <xdr:sp macro="" textlink="">
      <xdr:nvSpPr>
        <xdr:cNvPr id="342" name="円/楕円 341"/>
        <xdr:cNvSpPr/>
      </xdr:nvSpPr>
      <xdr:spPr>
        <a:xfrm>
          <a:off x="161290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170560</xdr:rowOff>
    </xdr:from>
    <xdr:ext cx="736600" cy="259045"/>
    <xdr:sp macro="" textlink="">
      <xdr:nvSpPr>
        <xdr:cNvPr id="343" name="テキスト ボックス 342"/>
        <xdr:cNvSpPr txBox="1"/>
      </xdr:nvSpPr>
      <xdr:spPr>
        <a:xfrm>
          <a:off x="15798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41094</xdr:rowOff>
    </xdr:from>
    <xdr:to>
      <xdr:col>22</xdr:col>
      <xdr:colOff>254000</xdr:colOff>
      <xdr:row>63</xdr:row>
      <xdr:rowOff>142694</xdr:rowOff>
    </xdr:to>
    <xdr:sp macro="" textlink="">
      <xdr:nvSpPr>
        <xdr:cNvPr id="344" name="円/楕円 343"/>
        <xdr:cNvSpPr/>
      </xdr:nvSpPr>
      <xdr:spPr>
        <a:xfrm>
          <a:off x="15240000" y="1084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127471</xdr:rowOff>
    </xdr:from>
    <xdr:ext cx="762000" cy="259045"/>
    <xdr:sp macro="" textlink="">
      <xdr:nvSpPr>
        <xdr:cNvPr id="345" name="テキスト ボックス 344"/>
        <xdr:cNvSpPr txBox="1"/>
      </xdr:nvSpPr>
      <xdr:spPr>
        <a:xfrm>
          <a:off x="14909800" y="1092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32476</xdr:rowOff>
    </xdr:from>
    <xdr:to>
      <xdr:col>21</xdr:col>
      <xdr:colOff>50800</xdr:colOff>
      <xdr:row>63</xdr:row>
      <xdr:rowOff>134076</xdr:rowOff>
    </xdr:to>
    <xdr:sp macro="" textlink="">
      <xdr:nvSpPr>
        <xdr:cNvPr id="346" name="円/楕円 345"/>
        <xdr:cNvSpPr/>
      </xdr:nvSpPr>
      <xdr:spPr>
        <a:xfrm>
          <a:off x="14351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118853</xdr:rowOff>
    </xdr:from>
    <xdr:ext cx="762000" cy="259045"/>
    <xdr:sp macro="" textlink="">
      <xdr:nvSpPr>
        <xdr:cNvPr id="347" name="テキスト ボックス 346"/>
        <xdr:cNvSpPr txBox="1"/>
      </xdr:nvSpPr>
      <xdr:spPr>
        <a:xfrm>
          <a:off x="14020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39370</xdr:rowOff>
    </xdr:from>
    <xdr:to>
      <xdr:col>19</xdr:col>
      <xdr:colOff>533400</xdr:colOff>
      <xdr:row>63</xdr:row>
      <xdr:rowOff>140970</xdr:rowOff>
    </xdr:to>
    <xdr:sp macro="" textlink="">
      <xdr:nvSpPr>
        <xdr:cNvPr id="348" name="円/楕円 347"/>
        <xdr:cNvSpPr/>
      </xdr:nvSpPr>
      <xdr:spPr>
        <a:xfrm>
          <a:off x="13462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125747</xdr:rowOff>
    </xdr:from>
    <xdr:ext cx="762000" cy="259045"/>
    <xdr:sp macro="" textlink="">
      <xdr:nvSpPr>
        <xdr:cNvPr id="349" name="テキスト ボックス 348"/>
        <xdr:cNvSpPr txBox="1"/>
      </xdr:nvSpPr>
      <xdr:spPr>
        <a:xfrm>
          <a:off x="13131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大型ハード事業に向かっており、起債発行額が増えてきており、事業進捗により、今後さらに増える見込である。引き続き事業内容の精査により、起債発行の抑制に努める。</a:t>
          </a:r>
        </a:p>
        <a:p>
          <a:pPr rtl="0"/>
          <a:endParaRPr lang="ja-JP" altLang="en-US" sz="110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44</xdr:row>
      <xdr:rowOff>165100</xdr:rowOff>
    </xdr:to>
    <xdr:cxnSp macro="">
      <xdr:nvCxnSpPr>
        <xdr:cNvPr id="376" name="直線コネクタ 375"/>
        <xdr:cNvCxnSpPr/>
      </xdr:nvCxnSpPr>
      <xdr:spPr>
        <a:xfrm flipV="1">
          <a:off x="17018000" y="6328664"/>
          <a:ext cx="0" cy="1380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9"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80" name="直線コネクタ 379"/>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165100</xdr:rowOff>
    </xdr:from>
    <xdr:to>
      <xdr:col>24</xdr:col>
      <xdr:colOff>558800</xdr:colOff>
      <xdr:row>45</xdr:row>
      <xdr:rowOff>3302</xdr:rowOff>
    </xdr:to>
    <xdr:cxnSp macro="">
      <xdr:nvCxnSpPr>
        <xdr:cNvPr id="381" name="直線コネクタ 380"/>
        <xdr:cNvCxnSpPr/>
      </xdr:nvCxnSpPr>
      <xdr:spPr>
        <a:xfrm flipV="1">
          <a:off x="16179800" y="77089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114317</xdr:rowOff>
    </xdr:from>
    <xdr:ext cx="762000" cy="259045"/>
    <xdr:sp macro="" textlink="">
      <xdr:nvSpPr>
        <xdr:cNvPr id="382"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3" name="フローチャート : 判断 382"/>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3302</xdr:rowOff>
    </xdr:from>
    <xdr:to>
      <xdr:col>23</xdr:col>
      <xdr:colOff>406400</xdr:colOff>
      <xdr:row>45</xdr:row>
      <xdr:rowOff>22606</xdr:rowOff>
    </xdr:to>
    <xdr:cxnSp macro="">
      <xdr:nvCxnSpPr>
        <xdr:cNvPr id="384" name="直線コネクタ 383"/>
        <xdr:cNvCxnSpPr/>
      </xdr:nvCxnSpPr>
      <xdr:spPr>
        <a:xfrm flipV="1">
          <a:off x="15290800" y="77185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13208</xdr:rowOff>
    </xdr:from>
    <xdr:to>
      <xdr:col>23</xdr:col>
      <xdr:colOff>457200</xdr:colOff>
      <xdr:row>42</xdr:row>
      <xdr:rowOff>114808</xdr:rowOff>
    </xdr:to>
    <xdr:sp macro="" textlink="">
      <xdr:nvSpPr>
        <xdr:cNvPr id="385" name="フローチャート : 判断 384"/>
        <xdr:cNvSpPr/>
      </xdr:nvSpPr>
      <xdr:spPr>
        <a:xfrm>
          <a:off x="16129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124985</xdr:rowOff>
    </xdr:from>
    <xdr:ext cx="736600" cy="259045"/>
    <xdr:sp macro="" textlink="">
      <xdr:nvSpPr>
        <xdr:cNvPr id="386" name="テキスト ボックス 385"/>
        <xdr:cNvSpPr txBox="1"/>
      </xdr:nvSpPr>
      <xdr:spPr>
        <a:xfrm>
          <a:off x="15798800" y="698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22606</xdr:rowOff>
    </xdr:from>
    <xdr:to>
      <xdr:col>22</xdr:col>
      <xdr:colOff>203200</xdr:colOff>
      <xdr:row>45</xdr:row>
      <xdr:rowOff>22606</xdr:rowOff>
    </xdr:to>
    <xdr:cxnSp macro="">
      <xdr:nvCxnSpPr>
        <xdr:cNvPr id="387" name="直線コネクタ 386"/>
        <xdr:cNvCxnSpPr/>
      </xdr:nvCxnSpPr>
      <xdr:spPr>
        <a:xfrm>
          <a:off x="14401800" y="7737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119380</xdr:rowOff>
    </xdr:from>
    <xdr:to>
      <xdr:col>22</xdr:col>
      <xdr:colOff>254000</xdr:colOff>
      <xdr:row>43</xdr:row>
      <xdr:rowOff>49530</xdr:rowOff>
    </xdr:to>
    <xdr:sp macro="" textlink="">
      <xdr:nvSpPr>
        <xdr:cNvPr id="388" name="フローチャート : 判断 387"/>
        <xdr:cNvSpPr/>
      </xdr:nvSpPr>
      <xdr:spPr>
        <a:xfrm>
          <a:off x="15240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59707</xdr:rowOff>
    </xdr:from>
    <xdr:ext cx="762000" cy="259045"/>
    <xdr:sp macro="" textlink="">
      <xdr:nvSpPr>
        <xdr:cNvPr id="389" name="テキスト ボックス 388"/>
        <xdr:cNvSpPr txBox="1"/>
      </xdr:nvSpPr>
      <xdr:spPr>
        <a:xfrm>
          <a:off x="14909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22606</xdr:rowOff>
    </xdr:from>
    <xdr:to>
      <xdr:col>21</xdr:col>
      <xdr:colOff>0</xdr:colOff>
      <xdr:row>45</xdr:row>
      <xdr:rowOff>70866</xdr:rowOff>
    </xdr:to>
    <xdr:cxnSp macro="">
      <xdr:nvCxnSpPr>
        <xdr:cNvPr id="390" name="直線コネクタ 389"/>
        <xdr:cNvCxnSpPr/>
      </xdr:nvCxnSpPr>
      <xdr:spPr>
        <a:xfrm flipV="1">
          <a:off x="13512800" y="77378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34798</xdr:rowOff>
    </xdr:from>
    <xdr:to>
      <xdr:col>21</xdr:col>
      <xdr:colOff>50800</xdr:colOff>
      <xdr:row>43</xdr:row>
      <xdr:rowOff>136398</xdr:rowOff>
    </xdr:to>
    <xdr:sp macro="" textlink="">
      <xdr:nvSpPr>
        <xdr:cNvPr id="391" name="フローチャート : 判断 390"/>
        <xdr:cNvSpPr/>
      </xdr:nvSpPr>
      <xdr:spPr>
        <a:xfrm>
          <a:off x="14351000" y="740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146575</xdr:rowOff>
    </xdr:from>
    <xdr:ext cx="762000" cy="259045"/>
    <xdr:sp macro="" textlink="">
      <xdr:nvSpPr>
        <xdr:cNvPr id="392" name="テキスト ボックス 391"/>
        <xdr:cNvSpPr txBox="1"/>
      </xdr:nvSpPr>
      <xdr:spPr>
        <a:xfrm>
          <a:off x="14020800" y="71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393" name="フローチャート : 判断 392"/>
        <xdr:cNvSpPr/>
      </xdr:nvSpPr>
      <xdr:spPr>
        <a:xfrm>
          <a:off x="13462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81297</xdr:rowOff>
    </xdr:from>
    <xdr:ext cx="762000" cy="259045"/>
    <xdr:sp macro="" textlink="">
      <xdr:nvSpPr>
        <xdr:cNvPr id="394" name="テキスト ボックス 393"/>
        <xdr:cNvSpPr txBox="1"/>
      </xdr:nvSpPr>
      <xdr:spPr>
        <a:xfrm>
          <a:off x="13131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44</xdr:row>
      <xdr:rowOff>114300</xdr:rowOff>
    </xdr:from>
    <xdr:to>
      <xdr:col>24</xdr:col>
      <xdr:colOff>609600</xdr:colOff>
      <xdr:row>45</xdr:row>
      <xdr:rowOff>44450</xdr:rowOff>
    </xdr:to>
    <xdr:sp macro="" textlink="">
      <xdr:nvSpPr>
        <xdr:cNvPr id="400" name="円/楕円 399"/>
        <xdr:cNvSpPr/>
      </xdr:nvSpPr>
      <xdr:spPr>
        <a:xfrm>
          <a:off x="16967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10177</xdr:rowOff>
    </xdr:from>
    <xdr:ext cx="762000" cy="259045"/>
    <xdr:sp macro="" textlink="">
      <xdr:nvSpPr>
        <xdr:cNvPr id="401" name="公債費負担の状況該当値テキスト"/>
        <xdr:cNvSpPr txBox="1"/>
      </xdr:nvSpPr>
      <xdr:spPr>
        <a:xfrm>
          <a:off x="1710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123952</xdr:rowOff>
    </xdr:from>
    <xdr:to>
      <xdr:col>23</xdr:col>
      <xdr:colOff>457200</xdr:colOff>
      <xdr:row>45</xdr:row>
      <xdr:rowOff>54102</xdr:rowOff>
    </xdr:to>
    <xdr:sp macro="" textlink="">
      <xdr:nvSpPr>
        <xdr:cNvPr id="402" name="円/楕円 401"/>
        <xdr:cNvSpPr/>
      </xdr:nvSpPr>
      <xdr:spPr>
        <a:xfrm>
          <a:off x="16129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38879</xdr:rowOff>
    </xdr:from>
    <xdr:ext cx="736600" cy="259045"/>
    <xdr:sp macro="" textlink="">
      <xdr:nvSpPr>
        <xdr:cNvPr id="403" name="テキスト ボックス 402"/>
        <xdr:cNvSpPr txBox="1"/>
      </xdr:nvSpPr>
      <xdr:spPr>
        <a:xfrm>
          <a:off x="15798800" y="775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143256</xdr:rowOff>
    </xdr:from>
    <xdr:to>
      <xdr:col>22</xdr:col>
      <xdr:colOff>254000</xdr:colOff>
      <xdr:row>45</xdr:row>
      <xdr:rowOff>73406</xdr:rowOff>
    </xdr:to>
    <xdr:sp macro="" textlink="">
      <xdr:nvSpPr>
        <xdr:cNvPr id="404" name="円/楕円 403"/>
        <xdr:cNvSpPr/>
      </xdr:nvSpPr>
      <xdr:spPr>
        <a:xfrm>
          <a:off x="15240000" y="76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58183</xdr:rowOff>
    </xdr:from>
    <xdr:ext cx="762000" cy="259045"/>
    <xdr:sp macro="" textlink="">
      <xdr:nvSpPr>
        <xdr:cNvPr id="405" name="テキスト ボックス 404"/>
        <xdr:cNvSpPr txBox="1"/>
      </xdr:nvSpPr>
      <xdr:spPr>
        <a:xfrm>
          <a:off x="14909800" y="777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143256</xdr:rowOff>
    </xdr:from>
    <xdr:to>
      <xdr:col>21</xdr:col>
      <xdr:colOff>50800</xdr:colOff>
      <xdr:row>45</xdr:row>
      <xdr:rowOff>73406</xdr:rowOff>
    </xdr:to>
    <xdr:sp macro="" textlink="">
      <xdr:nvSpPr>
        <xdr:cNvPr id="406" name="円/楕円 405"/>
        <xdr:cNvSpPr/>
      </xdr:nvSpPr>
      <xdr:spPr>
        <a:xfrm>
          <a:off x="14351000" y="76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58183</xdr:rowOff>
    </xdr:from>
    <xdr:ext cx="762000" cy="259045"/>
    <xdr:sp macro="" textlink="">
      <xdr:nvSpPr>
        <xdr:cNvPr id="407" name="テキスト ボックス 406"/>
        <xdr:cNvSpPr txBox="1"/>
      </xdr:nvSpPr>
      <xdr:spPr>
        <a:xfrm>
          <a:off x="14020800" y="777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20066</xdr:rowOff>
    </xdr:from>
    <xdr:to>
      <xdr:col>19</xdr:col>
      <xdr:colOff>533400</xdr:colOff>
      <xdr:row>45</xdr:row>
      <xdr:rowOff>121666</xdr:rowOff>
    </xdr:to>
    <xdr:sp macro="" textlink="">
      <xdr:nvSpPr>
        <xdr:cNvPr id="408" name="円/楕円 407"/>
        <xdr:cNvSpPr/>
      </xdr:nvSpPr>
      <xdr:spPr>
        <a:xfrm>
          <a:off x="13462000" y="773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106443</xdr:rowOff>
    </xdr:from>
    <xdr:ext cx="762000" cy="259045"/>
    <xdr:sp macro="" textlink="">
      <xdr:nvSpPr>
        <xdr:cNvPr id="409" name="テキスト ボックス 408"/>
        <xdr:cNvSpPr txBox="1"/>
      </xdr:nvSpPr>
      <xdr:spPr>
        <a:xfrm>
          <a:off x="13131800" y="782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地方債の現在高は増加したものの、公営企業債等繰入見込額の減少や、基金残高の増が比率を下げる要因となった。今後は、大型事業の進捗を考慮しながら、財政調整基金をはじめとする各充当可能基金の積立を行う。</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38" name="直線コネクタ 437"/>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39"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0" name="直線コネクタ 439"/>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141986</xdr:rowOff>
    </xdr:from>
    <xdr:to>
      <xdr:col>24</xdr:col>
      <xdr:colOff>558800</xdr:colOff>
      <xdr:row>19</xdr:row>
      <xdr:rowOff>22013</xdr:rowOff>
    </xdr:to>
    <xdr:cxnSp macro="">
      <xdr:nvCxnSpPr>
        <xdr:cNvPr id="443" name="直線コネクタ 442"/>
        <xdr:cNvCxnSpPr/>
      </xdr:nvCxnSpPr>
      <xdr:spPr>
        <a:xfrm flipV="1">
          <a:off x="16179800" y="3228086"/>
          <a:ext cx="8382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44"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5" name="フローチャート : 判断 444"/>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165312</xdr:rowOff>
    </xdr:from>
    <xdr:to>
      <xdr:col>23</xdr:col>
      <xdr:colOff>406400</xdr:colOff>
      <xdr:row>19</xdr:row>
      <xdr:rowOff>22013</xdr:rowOff>
    </xdr:to>
    <xdr:cxnSp macro="">
      <xdr:nvCxnSpPr>
        <xdr:cNvPr id="446" name="直線コネクタ 445"/>
        <xdr:cNvCxnSpPr/>
      </xdr:nvCxnSpPr>
      <xdr:spPr>
        <a:xfrm>
          <a:off x="15290800" y="325141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47" name="フローチャート : 判断 446"/>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48" name="テキスト ボックス 447"/>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165312</xdr:rowOff>
    </xdr:from>
    <xdr:to>
      <xdr:col>22</xdr:col>
      <xdr:colOff>203200</xdr:colOff>
      <xdr:row>19</xdr:row>
      <xdr:rowOff>47752</xdr:rowOff>
    </xdr:to>
    <xdr:cxnSp macro="">
      <xdr:nvCxnSpPr>
        <xdr:cNvPr id="449" name="直線コネクタ 448"/>
        <xdr:cNvCxnSpPr/>
      </xdr:nvCxnSpPr>
      <xdr:spPr>
        <a:xfrm flipV="1">
          <a:off x="14401800" y="3251412"/>
          <a:ext cx="8890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0" name="フローチャート : 判断 449"/>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1" name="テキスト ボックス 450"/>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47752</xdr:rowOff>
    </xdr:from>
    <xdr:to>
      <xdr:col>21</xdr:col>
      <xdr:colOff>0</xdr:colOff>
      <xdr:row>20</xdr:row>
      <xdr:rowOff>11430</xdr:rowOff>
    </xdr:to>
    <xdr:cxnSp macro="">
      <xdr:nvCxnSpPr>
        <xdr:cNvPr id="452" name="直線コネクタ 451"/>
        <xdr:cNvCxnSpPr/>
      </xdr:nvCxnSpPr>
      <xdr:spPr>
        <a:xfrm flipV="1">
          <a:off x="13512800" y="330530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3" name="フローチャート : 判断 452"/>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54" name="テキスト ボックス 453"/>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5" name="フローチャート : 判断 454"/>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127483</xdr:rowOff>
    </xdr:from>
    <xdr:ext cx="762000" cy="259045"/>
    <xdr:sp macro="" textlink="">
      <xdr:nvSpPr>
        <xdr:cNvPr id="456" name="テキスト ボックス 455"/>
        <xdr:cNvSpPr txBox="1"/>
      </xdr:nvSpPr>
      <xdr:spPr>
        <a:xfrm>
          <a:off x="13131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91186</xdr:rowOff>
    </xdr:from>
    <xdr:to>
      <xdr:col>24</xdr:col>
      <xdr:colOff>609600</xdr:colOff>
      <xdr:row>19</xdr:row>
      <xdr:rowOff>21336</xdr:rowOff>
    </xdr:to>
    <xdr:sp macro="" textlink="">
      <xdr:nvSpPr>
        <xdr:cNvPr id="462" name="円/楕円 461"/>
        <xdr:cNvSpPr/>
      </xdr:nvSpPr>
      <xdr:spPr>
        <a:xfrm>
          <a:off x="16967200" y="317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63263</xdr:rowOff>
    </xdr:from>
    <xdr:ext cx="762000" cy="259045"/>
    <xdr:sp macro="" textlink="">
      <xdr:nvSpPr>
        <xdr:cNvPr id="463" name="将来負担の状況該当値テキスト"/>
        <xdr:cNvSpPr txBox="1"/>
      </xdr:nvSpPr>
      <xdr:spPr>
        <a:xfrm>
          <a:off x="17106900" y="314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142663</xdr:rowOff>
    </xdr:from>
    <xdr:to>
      <xdr:col>23</xdr:col>
      <xdr:colOff>457200</xdr:colOff>
      <xdr:row>19</xdr:row>
      <xdr:rowOff>72813</xdr:rowOff>
    </xdr:to>
    <xdr:sp macro="" textlink="">
      <xdr:nvSpPr>
        <xdr:cNvPr id="464" name="円/楕円 463"/>
        <xdr:cNvSpPr/>
      </xdr:nvSpPr>
      <xdr:spPr>
        <a:xfrm>
          <a:off x="161290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57590</xdr:rowOff>
    </xdr:from>
    <xdr:ext cx="736600" cy="259045"/>
    <xdr:sp macro="" textlink="">
      <xdr:nvSpPr>
        <xdr:cNvPr id="465" name="テキスト ボックス 464"/>
        <xdr:cNvSpPr txBox="1"/>
      </xdr:nvSpPr>
      <xdr:spPr>
        <a:xfrm>
          <a:off x="15798800" y="331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114512</xdr:rowOff>
    </xdr:from>
    <xdr:to>
      <xdr:col>22</xdr:col>
      <xdr:colOff>254000</xdr:colOff>
      <xdr:row>19</xdr:row>
      <xdr:rowOff>44662</xdr:rowOff>
    </xdr:to>
    <xdr:sp macro="" textlink="">
      <xdr:nvSpPr>
        <xdr:cNvPr id="466" name="円/楕円 465"/>
        <xdr:cNvSpPr/>
      </xdr:nvSpPr>
      <xdr:spPr>
        <a:xfrm>
          <a:off x="15240000" y="320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29439</xdr:rowOff>
    </xdr:from>
    <xdr:ext cx="762000" cy="259045"/>
    <xdr:sp macro="" textlink="">
      <xdr:nvSpPr>
        <xdr:cNvPr id="467" name="テキスト ボックス 466"/>
        <xdr:cNvSpPr txBox="1"/>
      </xdr:nvSpPr>
      <xdr:spPr>
        <a:xfrm>
          <a:off x="14909800" y="328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168402</xdr:rowOff>
    </xdr:from>
    <xdr:to>
      <xdr:col>21</xdr:col>
      <xdr:colOff>50800</xdr:colOff>
      <xdr:row>19</xdr:row>
      <xdr:rowOff>98552</xdr:rowOff>
    </xdr:to>
    <xdr:sp macro="" textlink="">
      <xdr:nvSpPr>
        <xdr:cNvPr id="468" name="円/楕円 467"/>
        <xdr:cNvSpPr/>
      </xdr:nvSpPr>
      <xdr:spPr>
        <a:xfrm>
          <a:off x="14351000" y="325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83329</xdr:rowOff>
    </xdr:from>
    <xdr:ext cx="762000" cy="259045"/>
    <xdr:sp macro="" textlink="">
      <xdr:nvSpPr>
        <xdr:cNvPr id="469" name="テキスト ボックス 468"/>
        <xdr:cNvSpPr txBox="1"/>
      </xdr:nvSpPr>
      <xdr:spPr>
        <a:xfrm>
          <a:off x="14020800" y="334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132080</xdr:rowOff>
    </xdr:from>
    <xdr:to>
      <xdr:col>19</xdr:col>
      <xdr:colOff>533400</xdr:colOff>
      <xdr:row>20</xdr:row>
      <xdr:rowOff>62230</xdr:rowOff>
    </xdr:to>
    <xdr:sp macro="" textlink="">
      <xdr:nvSpPr>
        <xdr:cNvPr id="470" name="円/楕円 469"/>
        <xdr:cNvSpPr/>
      </xdr:nvSpPr>
      <xdr:spPr>
        <a:xfrm>
          <a:off x="13462000" y="338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47007</xdr:rowOff>
    </xdr:from>
    <xdr:ext cx="762000" cy="259045"/>
    <xdr:sp macro="" textlink="">
      <xdr:nvSpPr>
        <xdr:cNvPr id="471" name="テキスト ボックス 470"/>
        <xdr:cNvSpPr txBox="1"/>
      </xdr:nvSpPr>
      <xdr:spPr>
        <a:xfrm>
          <a:off x="13131800" y="347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島根県安来市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40,349
40,208
420.93
27,797,262
27,230,145
510,276
14,548,196
33,329,118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106.6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人件費については、大きく類似団体平均を上回っている。これは職員数の多さが、人件費全体を押し上げているためで、特に消防職員、保育士の職員数が類似団体と比較して多いことが要因であり、地理的要因から施設数が多いことによるものである。今後は、公設民営や指定管理などによる民間への委託や、再任用制度の活用等により、人件費関係経費全体について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107950</xdr:rowOff>
    </xdr:from>
    <xdr:to>
      <xdr:col>7</xdr:col>
      <xdr:colOff>15875</xdr:colOff>
      <xdr:row>40</xdr:row>
      <xdr:rowOff>12700</xdr:rowOff>
    </xdr:to>
    <xdr:cxnSp macro="">
      <xdr:nvCxnSpPr>
        <xdr:cNvPr id="66" name="直線コネクタ 65"/>
        <xdr:cNvCxnSpPr/>
      </xdr:nvCxnSpPr>
      <xdr:spPr>
        <a:xfrm>
          <a:off x="3987800" y="6794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31750</xdr:rowOff>
    </xdr:from>
    <xdr:to>
      <xdr:col>5</xdr:col>
      <xdr:colOff>549275</xdr:colOff>
      <xdr:row>39</xdr:row>
      <xdr:rowOff>107950</xdr:rowOff>
    </xdr:to>
    <xdr:cxnSp macro="">
      <xdr:nvCxnSpPr>
        <xdr:cNvPr id="69" name="直線コネクタ 68"/>
        <xdr:cNvCxnSpPr/>
      </xdr:nvCxnSpPr>
      <xdr:spPr>
        <a:xfrm>
          <a:off x="3098800" y="671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31750</xdr:rowOff>
    </xdr:from>
    <xdr:to>
      <xdr:col>4</xdr:col>
      <xdr:colOff>346075</xdr:colOff>
      <xdr:row>39</xdr:row>
      <xdr:rowOff>95250</xdr:rowOff>
    </xdr:to>
    <xdr:cxnSp macro="">
      <xdr:nvCxnSpPr>
        <xdr:cNvPr id="72" name="直線コネクタ 71"/>
        <xdr:cNvCxnSpPr/>
      </xdr:nvCxnSpPr>
      <xdr:spPr>
        <a:xfrm flipV="1">
          <a:off x="2209800" y="6718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41927</xdr:rowOff>
    </xdr:from>
    <xdr:ext cx="762000" cy="259045"/>
    <xdr:sp macro="" textlink="">
      <xdr:nvSpPr>
        <xdr:cNvPr id="74" name="テキスト ボックス 73"/>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31750</xdr:rowOff>
    </xdr:from>
    <xdr:to>
      <xdr:col>3</xdr:col>
      <xdr:colOff>142875</xdr:colOff>
      <xdr:row>39</xdr:row>
      <xdr:rowOff>95250</xdr:rowOff>
    </xdr:to>
    <xdr:cxnSp macro="">
      <xdr:nvCxnSpPr>
        <xdr:cNvPr id="75" name="直線コネクタ 74"/>
        <xdr:cNvCxnSpPr/>
      </xdr:nvCxnSpPr>
      <xdr:spPr>
        <a:xfrm>
          <a:off x="1320800" y="6718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143527</xdr:rowOff>
    </xdr:from>
    <xdr:ext cx="762000" cy="259045"/>
    <xdr:sp macro="" textlink="">
      <xdr:nvSpPr>
        <xdr:cNvPr id="77" name="テキスト ボックス 76"/>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133350</xdr:rowOff>
    </xdr:from>
    <xdr:to>
      <xdr:col>7</xdr:col>
      <xdr:colOff>66675</xdr:colOff>
      <xdr:row>40</xdr:row>
      <xdr:rowOff>63500</xdr:rowOff>
    </xdr:to>
    <xdr:sp macro="" textlink="">
      <xdr:nvSpPr>
        <xdr:cNvPr id="85" name="円/楕円 84"/>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105427</xdr:rowOff>
    </xdr:from>
    <xdr:ext cx="762000" cy="259045"/>
    <xdr:sp macro="" textlink="">
      <xdr:nvSpPr>
        <xdr:cNvPr id="86"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57150</xdr:rowOff>
    </xdr:from>
    <xdr:to>
      <xdr:col>5</xdr:col>
      <xdr:colOff>600075</xdr:colOff>
      <xdr:row>39</xdr:row>
      <xdr:rowOff>158750</xdr:rowOff>
    </xdr:to>
    <xdr:sp macro="" textlink="">
      <xdr:nvSpPr>
        <xdr:cNvPr id="87" name="円/楕円 86"/>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143527</xdr:rowOff>
    </xdr:from>
    <xdr:ext cx="736600" cy="259045"/>
    <xdr:sp macro="" textlink="">
      <xdr:nvSpPr>
        <xdr:cNvPr id="88" name="テキスト ボックス 87"/>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152400</xdr:rowOff>
    </xdr:from>
    <xdr:to>
      <xdr:col>4</xdr:col>
      <xdr:colOff>396875</xdr:colOff>
      <xdr:row>39</xdr:row>
      <xdr:rowOff>82550</xdr:rowOff>
    </xdr:to>
    <xdr:sp macro="" textlink="">
      <xdr:nvSpPr>
        <xdr:cNvPr id="89" name="円/楕円 88"/>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67327</xdr:rowOff>
    </xdr:from>
    <xdr:ext cx="762000" cy="259045"/>
    <xdr:sp macro="" textlink="">
      <xdr:nvSpPr>
        <xdr:cNvPr id="90" name="テキスト ボックス 89"/>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44450</xdr:rowOff>
    </xdr:from>
    <xdr:to>
      <xdr:col>3</xdr:col>
      <xdr:colOff>193675</xdr:colOff>
      <xdr:row>39</xdr:row>
      <xdr:rowOff>146050</xdr:rowOff>
    </xdr:to>
    <xdr:sp macro="" textlink="">
      <xdr:nvSpPr>
        <xdr:cNvPr id="91" name="円/楕円 90"/>
        <xdr:cNvSpPr/>
      </xdr:nvSpPr>
      <xdr:spPr>
        <a:xfrm>
          <a:off x="2159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130827</xdr:rowOff>
    </xdr:from>
    <xdr:ext cx="762000" cy="259045"/>
    <xdr:sp macro="" textlink="">
      <xdr:nvSpPr>
        <xdr:cNvPr id="92" name="テキスト ボックス 91"/>
        <xdr:cNvSpPr txBox="1"/>
      </xdr:nvSpPr>
      <xdr:spPr>
        <a:xfrm>
          <a:off x="1828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93" name="円/楕円 92"/>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94" name="テキスト ボックス 93"/>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今後、公共施設等総合管理計画策定により、公共施設等の維持管理費業務の見直しをはかっていく。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152400</xdr:rowOff>
    </xdr:from>
    <xdr:to>
      <xdr:col>24</xdr:col>
      <xdr:colOff>31750</xdr:colOff>
      <xdr:row>19</xdr:row>
      <xdr:rowOff>158750</xdr:rowOff>
    </xdr:to>
    <xdr:cxnSp macro="">
      <xdr:nvCxnSpPr>
        <xdr:cNvPr id="127" name="直線コネクタ 126"/>
        <xdr:cNvCxnSpPr/>
      </xdr:nvCxnSpPr>
      <xdr:spPr>
        <a:xfrm>
          <a:off x="15671800" y="32385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25400</xdr:rowOff>
    </xdr:from>
    <xdr:to>
      <xdr:col>22</xdr:col>
      <xdr:colOff>565150</xdr:colOff>
      <xdr:row>18</xdr:row>
      <xdr:rowOff>152400</xdr:rowOff>
    </xdr:to>
    <xdr:cxnSp macro="">
      <xdr:nvCxnSpPr>
        <xdr:cNvPr id="130" name="直線コネクタ 129"/>
        <xdr:cNvCxnSpPr/>
      </xdr:nvCxnSpPr>
      <xdr:spPr>
        <a:xfrm>
          <a:off x="14782800" y="3111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95250</xdr:rowOff>
    </xdr:from>
    <xdr:to>
      <xdr:col>21</xdr:col>
      <xdr:colOff>361950</xdr:colOff>
      <xdr:row>18</xdr:row>
      <xdr:rowOff>25400</xdr:rowOff>
    </xdr:to>
    <xdr:cxnSp macro="">
      <xdr:nvCxnSpPr>
        <xdr:cNvPr id="133" name="直線コネクタ 132"/>
        <xdr:cNvCxnSpPr/>
      </xdr:nvCxnSpPr>
      <xdr:spPr>
        <a:xfrm>
          <a:off x="13893800" y="3009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19050</xdr:rowOff>
    </xdr:from>
    <xdr:to>
      <xdr:col>20</xdr:col>
      <xdr:colOff>158750</xdr:colOff>
      <xdr:row>17</xdr:row>
      <xdr:rowOff>95250</xdr:rowOff>
    </xdr:to>
    <xdr:cxnSp macro="">
      <xdr:nvCxnSpPr>
        <xdr:cNvPr id="136" name="直線コネクタ 135"/>
        <xdr:cNvCxnSpPr/>
      </xdr:nvCxnSpPr>
      <xdr:spPr>
        <a:xfrm>
          <a:off x="13004800" y="2933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107950</xdr:rowOff>
    </xdr:from>
    <xdr:to>
      <xdr:col>24</xdr:col>
      <xdr:colOff>82550</xdr:colOff>
      <xdr:row>20</xdr:row>
      <xdr:rowOff>38100</xdr:rowOff>
    </xdr:to>
    <xdr:sp macro="" textlink="">
      <xdr:nvSpPr>
        <xdr:cNvPr id="146" name="円/楕円 145"/>
        <xdr:cNvSpPr/>
      </xdr:nvSpPr>
      <xdr:spPr>
        <a:xfrm>
          <a:off x="164592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80027</xdr:rowOff>
    </xdr:from>
    <xdr:ext cx="762000" cy="259045"/>
    <xdr:sp macro="" textlink="">
      <xdr:nvSpPr>
        <xdr:cNvPr id="147" name="物件費該当値テキスト"/>
        <xdr:cNvSpPr txBox="1"/>
      </xdr:nvSpPr>
      <xdr:spPr>
        <a:xfrm>
          <a:off x="165989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101600</xdr:rowOff>
    </xdr:from>
    <xdr:to>
      <xdr:col>22</xdr:col>
      <xdr:colOff>615950</xdr:colOff>
      <xdr:row>19</xdr:row>
      <xdr:rowOff>31750</xdr:rowOff>
    </xdr:to>
    <xdr:sp macro="" textlink="">
      <xdr:nvSpPr>
        <xdr:cNvPr id="148" name="円/楕円 147"/>
        <xdr:cNvSpPr/>
      </xdr:nvSpPr>
      <xdr:spPr>
        <a:xfrm>
          <a:off x="15621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16527</xdr:rowOff>
    </xdr:from>
    <xdr:ext cx="736600" cy="259045"/>
    <xdr:sp macro="" textlink="">
      <xdr:nvSpPr>
        <xdr:cNvPr id="149" name="テキスト ボックス 148"/>
        <xdr:cNvSpPr txBox="1"/>
      </xdr:nvSpPr>
      <xdr:spPr>
        <a:xfrm>
          <a:off x="15290800" y="327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146050</xdr:rowOff>
    </xdr:from>
    <xdr:to>
      <xdr:col>21</xdr:col>
      <xdr:colOff>412750</xdr:colOff>
      <xdr:row>18</xdr:row>
      <xdr:rowOff>76200</xdr:rowOff>
    </xdr:to>
    <xdr:sp macro="" textlink="">
      <xdr:nvSpPr>
        <xdr:cNvPr id="150" name="円/楕円 149"/>
        <xdr:cNvSpPr/>
      </xdr:nvSpPr>
      <xdr:spPr>
        <a:xfrm>
          <a:off x="14732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60977</xdr:rowOff>
    </xdr:from>
    <xdr:ext cx="762000" cy="259045"/>
    <xdr:sp macro="" textlink="">
      <xdr:nvSpPr>
        <xdr:cNvPr id="151" name="テキスト ボックス 150"/>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44450</xdr:rowOff>
    </xdr:from>
    <xdr:to>
      <xdr:col>20</xdr:col>
      <xdr:colOff>209550</xdr:colOff>
      <xdr:row>17</xdr:row>
      <xdr:rowOff>146050</xdr:rowOff>
    </xdr:to>
    <xdr:sp macro="" textlink="">
      <xdr:nvSpPr>
        <xdr:cNvPr id="152" name="円/楕円 151"/>
        <xdr:cNvSpPr/>
      </xdr:nvSpPr>
      <xdr:spPr>
        <a:xfrm>
          <a:off x="13843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130827</xdr:rowOff>
    </xdr:from>
    <xdr:ext cx="762000" cy="259045"/>
    <xdr:sp macro="" textlink="">
      <xdr:nvSpPr>
        <xdr:cNvPr id="153" name="テキスト ボックス 152"/>
        <xdr:cNvSpPr txBox="1"/>
      </xdr:nvSpPr>
      <xdr:spPr>
        <a:xfrm>
          <a:off x="13512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139700</xdr:rowOff>
    </xdr:from>
    <xdr:to>
      <xdr:col>19</xdr:col>
      <xdr:colOff>6350</xdr:colOff>
      <xdr:row>17</xdr:row>
      <xdr:rowOff>69850</xdr:rowOff>
    </xdr:to>
    <xdr:sp macro="" textlink="">
      <xdr:nvSpPr>
        <xdr:cNvPr id="154" name="円/楕円 153"/>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54627</xdr:rowOff>
    </xdr:from>
    <xdr:ext cx="762000" cy="259045"/>
    <xdr:sp macro="" textlink="">
      <xdr:nvSpPr>
        <xdr:cNvPr id="155" name="テキスト ボックス 154"/>
        <xdr:cNvSpPr txBox="1"/>
      </xdr:nvSpPr>
      <xdr:spPr>
        <a:xfrm>
          <a:off x="12623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扶助費については、類似団体平均より低い水準である。ただ扶助費が上昇傾向にある要因として、医療関係経費の増があげられる。今後とも、各扶助費受給者の資格審査等の適正化に努める。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37193</xdr:rowOff>
    </xdr:to>
    <xdr:cxnSp macro="">
      <xdr:nvCxnSpPr>
        <xdr:cNvPr id="190" name="直線コネクタ 189"/>
        <xdr:cNvCxnSpPr/>
      </xdr:nvCxnSpPr>
      <xdr:spPr>
        <a:xfrm>
          <a:off x="3987800" y="94179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159657</xdr:rowOff>
    </xdr:to>
    <xdr:cxnSp macro="">
      <xdr:nvCxnSpPr>
        <xdr:cNvPr id="193" name="直線コネクタ 192"/>
        <xdr:cNvCxnSpPr/>
      </xdr:nvCxnSpPr>
      <xdr:spPr>
        <a:xfrm>
          <a:off x="3098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5" name="テキスト ボックス 194"/>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159657</xdr:rowOff>
    </xdr:to>
    <xdr:cxnSp macro="">
      <xdr:nvCxnSpPr>
        <xdr:cNvPr id="196" name="直線コネクタ 195"/>
        <xdr:cNvCxnSpPr/>
      </xdr:nvCxnSpPr>
      <xdr:spPr>
        <a:xfrm flipV="1">
          <a:off x="2209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198" name="テキスト ボックス 19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159657</xdr:rowOff>
    </xdr:to>
    <xdr:cxnSp macro="">
      <xdr:nvCxnSpPr>
        <xdr:cNvPr id="199" name="直線コネクタ 198"/>
        <xdr:cNvCxnSpPr/>
      </xdr:nvCxnSpPr>
      <xdr:spPr>
        <a:xfrm>
          <a:off x="1320800" y="9303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3" name="テキスト ボックス 202"/>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9" name="円/楕円 208"/>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2920</xdr:rowOff>
    </xdr:from>
    <xdr:ext cx="762000" cy="259045"/>
    <xdr:sp macro="" textlink="">
      <xdr:nvSpPr>
        <xdr:cNvPr id="210"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1" name="円/楕円 210"/>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2" name="テキスト ボックス 211"/>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3" name="円/楕円 212"/>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4" name="テキスト ボックス 213"/>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7" name="円/楕円 216"/>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18" name="テキスト ボックス 217"/>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その他に係る経常収支比率は、類似団体平均と比較して上回っている。本市においては、特に下水道事業会計への繰出金が大きい。独立採算の原則に立ち返って、施設整備事業計画の見直し、使用料の定期的な見直し、維持管理費の抑制を通じ、普通会計の負担軽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38100</xdr:rowOff>
    </xdr:from>
    <xdr:to>
      <xdr:col>24</xdr:col>
      <xdr:colOff>31750</xdr:colOff>
      <xdr:row>58</xdr:row>
      <xdr:rowOff>63500</xdr:rowOff>
    </xdr:to>
    <xdr:cxnSp macro="">
      <xdr:nvCxnSpPr>
        <xdr:cNvPr id="251" name="直線コネクタ 250"/>
        <xdr:cNvCxnSpPr/>
      </xdr:nvCxnSpPr>
      <xdr:spPr>
        <a:xfrm>
          <a:off x="15671800" y="9982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38100</xdr:rowOff>
    </xdr:from>
    <xdr:to>
      <xdr:col>22</xdr:col>
      <xdr:colOff>565150</xdr:colOff>
      <xdr:row>58</xdr:row>
      <xdr:rowOff>101600</xdr:rowOff>
    </xdr:to>
    <xdr:cxnSp macro="">
      <xdr:nvCxnSpPr>
        <xdr:cNvPr id="254" name="直線コネクタ 253"/>
        <xdr:cNvCxnSpPr/>
      </xdr:nvCxnSpPr>
      <xdr:spPr>
        <a:xfrm flipV="1">
          <a:off x="14782800" y="9982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6" name="テキスト ボックス 25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0</xdr:rowOff>
    </xdr:from>
    <xdr:to>
      <xdr:col>21</xdr:col>
      <xdr:colOff>361950</xdr:colOff>
      <xdr:row>58</xdr:row>
      <xdr:rowOff>101600</xdr:rowOff>
    </xdr:to>
    <xdr:cxnSp macro="">
      <xdr:nvCxnSpPr>
        <xdr:cNvPr id="257" name="直線コネクタ 256"/>
        <xdr:cNvCxnSpPr/>
      </xdr:nvCxnSpPr>
      <xdr:spPr>
        <a:xfrm>
          <a:off x="13893800" y="9944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95250</xdr:rowOff>
    </xdr:from>
    <xdr:to>
      <xdr:col>20</xdr:col>
      <xdr:colOff>158750</xdr:colOff>
      <xdr:row>58</xdr:row>
      <xdr:rowOff>0</xdr:rowOff>
    </xdr:to>
    <xdr:cxnSp macro="">
      <xdr:nvCxnSpPr>
        <xdr:cNvPr id="260" name="直線コネクタ 259"/>
        <xdr:cNvCxnSpPr/>
      </xdr:nvCxnSpPr>
      <xdr:spPr>
        <a:xfrm>
          <a:off x="13004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41927</xdr:rowOff>
    </xdr:from>
    <xdr:ext cx="762000" cy="259045"/>
    <xdr:sp macro="" textlink="">
      <xdr:nvSpPr>
        <xdr:cNvPr id="262" name="テキスト ボックス 261"/>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4" name="テキスト ボックス 26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12700</xdr:rowOff>
    </xdr:from>
    <xdr:to>
      <xdr:col>24</xdr:col>
      <xdr:colOff>82550</xdr:colOff>
      <xdr:row>58</xdr:row>
      <xdr:rowOff>114300</xdr:rowOff>
    </xdr:to>
    <xdr:sp macro="" textlink="">
      <xdr:nvSpPr>
        <xdr:cNvPr id="270" name="円/楕円 269"/>
        <xdr:cNvSpPr/>
      </xdr:nvSpPr>
      <xdr:spPr>
        <a:xfrm>
          <a:off x="16459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156227</xdr:rowOff>
    </xdr:from>
    <xdr:ext cx="762000" cy="259045"/>
    <xdr:sp macro="" textlink="">
      <xdr:nvSpPr>
        <xdr:cNvPr id="271" name="その他該当値テキスト"/>
        <xdr:cNvSpPr txBox="1"/>
      </xdr:nvSpPr>
      <xdr:spPr>
        <a:xfrm>
          <a:off x="16598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158750</xdr:rowOff>
    </xdr:from>
    <xdr:to>
      <xdr:col>22</xdr:col>
      <xdr:colOff>615950</xdr:colOff>
      <xdr:row>58</xdr:row>
      <xdr:rowOff>88900</xdr:rowOff>
    </xdr:to>
    <xdr:sp macro="" textlink="">
      <xdr:nvSpPr>
        <xdr:cNvPr id="272" name="円/楕円 271"/>
        <xdr:cNvSpPr/>
      </xdr:nvSpPr>
      <xdr:spPr>
        <a:xfrm>
          <a:off x="15621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73677</xdr:rowOff>
    </xdr:from>
    <xdr:ext cx="736600" cy="259045"/>
    <xdr:sp macro="" textlink="">
      <xdr:nvSpPr>
        <xdr:cNvPr id="273" name="テキスト ボックス 272"/>
        <xdr:cNvSpPr txBox="1"/>
      </xdr:nvSpPr>
      <xdr:spPr>
        <a:xfrm>
          <a:off x="15290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50800</xdr:rowOff>
    </xdr:from>
    <xdr:to>
      <xdr:col>21</xdr:col>
      <xdr:colOff>412750</xdr:colOff>
      <xdr:row>58</xdr:row>
      <xdr:rowOff>152400</xdr:rowOff>
    </xdr:to>
    <xdr:sp macro="" textlink="">
      <xdr:nvSpPr>
        <xdr:cNvPr id="274" name="円/楕円 273"/>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137177</xdr:rowOff>
    </xdr:from>
    <xdr:ext cx="762000" cy="259045"/>
    <xdr:sp macro="" textlink="">
      <xdr:nvSpPr>
        <xdr:cNvPr id="275" name="テキスト ボックス 274"/>
        <xdr:cNvSpPr txBox="1"/>
      </xdr:nvSpPr>
      <xdr:spPr>
        <a:xfrm>
          <a:off x="14401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120650</xdr:rowOff>
    </xdr:from>
    <xdr:to>
      <xdr:col>20</xdr:col>
      <xdr:colOff>209550</xdr:colOff>
      <xdr:row>58</xdr:row>
      <xdr:rowOff>50800</xdr:rowOff>
    </xdr:to>
    <xdr:sp macro="" textlink="">
      <xdr:nvSpPr>
        <xdr:cNvPr id="276" name="円/楕円 275"/>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35577</xdr:rowOff>
    </xdr:from>
    <xdr:ext cx="762000" cy="259045"/>
    <xdr:sp macro="" textlink="">
      <xdr:nvSpPr>
        <xdr:cNvPr id="277" name="テキスト ボックス 276"/>
        <xdr:cNvSpPr txBox="1"/>
      </xdr:nvSpPr>
      <xdr:spPr>
        <a:xfrm>
          <a:off x="13512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44450</xdr:rowOff>
    </xdr:from>
    <xdr:to>
      <xdr:col>19</xdr:col>
      <xdr:colOff>6350</xdr:colOff>
      <xdr:row>57</xdr:row>
      <xdr:rowOff>146050</xdr:rowOff>
    </xdr:to>
    <xdr:sp macro="" textlink="">
      <xdr:nvSpPr>
        <xdr:cNvPr id="278" name="円/楕円 277"/>
        <xdr:cNvSpPr/>
      </xdr:nvSpPr>
      <xdr:spPr>
        <a:xfrm>
          <a:off x="12954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130827</xdr:rowOff>
    </xdr:from>
    <xdr:ext cx="762000" cy="259045"/>
    <xdr:sp macro="" textlink="">
      <xdr:nvSpPr>
        <xdr:cNvPr id="279" name="テキスト ボックス 278"/>
        <xdr:cNvSpPr txBox="1"/>
      </xdr:nvSpPr>
      <xdr:spPr>
        <a:xfrm>
          <a:off x="12623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補助費が上昇傾向にあるのは、地域活性化や、観光振興、定住化対策、農業振興に関する補助を積極的に行ってきたためである。今後も、各要綱に基づいて、終期の設定も含め、補助金の適正な支出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138430</xdr:rowOff>
    </xdr:from>
    <xdr:to>
      <xdr:col>24</xdr:col>
      <xdr:colOff>31750</xdr:colOff>
      <xdr:row>33</xdr:row>
      <xdr:rowOff>153670</xdr:rowOff>
    </xdr:to>
    <xdr:cxnSp macro="">
      <xdr:nvCxnSpPr>
        <xdr:cNvPr id="312" name="直線コネクタ 311"/>
        <xdr:cNvCxnSpPr/>
      </xdr:nvCxnSpPr>
      <xdr:spPr>
        <a:xfrm>
          <a:off x="15671800" y="5796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3" name="補助費等平均値テキスト"/>
        <xdr:cNvSpPr txBox="1"/>
      </xdr:nvSpPr>
      <xdr:spPr>
        <a:xfrm>
          <a:off x="16598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69850</xdr:rowOff>
    </xdr:from>
    <xdr:to>
      <xdr:col>22</xdr:col>
      <xdr:colOff>565150</xdr:colOff>
      <xdr:row>33</xdr:row>
      <xdr:rowOff>138430</xdr:rowOff>
    </xdr:to>
    <xdr:cxnSp macro="">
      <xdr:nvCxnSpPr>
        <xdr:cNvPr id="315" name="直線コネクタ 314"/>
        <xdr:cNvCxnSpPr/>
      </xdr:nvCxnSpPr>
      <xdr:spPr>
        <a:xfrm>
          <a:off x="14782800" y="5727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7" name="テキスト ボックス 316"/>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54610</xdr:rowOff>
    </xdr:from>
    <xdr:to>
      <xdr:col>21</xdr:col>
      <xdr:colOff>361950</xdr:colOff>
      <xdr:row>33</xdr:row>
      <xdr:rowOff>69850</xdr:rowOff>
    </xdr:to>
    <xdr:cxnSp macro="">
      <xdr:nvCxnSpPr>
        <xdr:cNvPr id="318" name="直線コネクタ 317"/>
        <xdr:cNvCxnSpPr/>
      </xdr:nvCxnSpPr>
      <xdr:spPr>
        <a:xfrm>
          <a:off x="13893800" y="5712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20" name="テキスト ボックス 319"/>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54610</xdr:rowOff>
    </xdr:from>
    <xdr:to>
      <xdr:col>20</xdr:col>
      <xdr:colOff>158750</xdr:colOff>
      <xdr:row>33</xdr:row>
      <xdr:rowOff>62230</xdr:rowOff>
    </xdr:to>
    <xdr:cxnSp macro="">
      <xdr:nvCxnSpPr>
        <xdr:cNvPr id="321" name="直線コネクタ 320"/>
        <xdr:cNvCxnSpPr/>
      </xdr:nvCxnSpPr>
      <xdr:spPr>
        <a:xfrm flipV="1">
          <a:off x="13004800" y="571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3" name="テキスト ボックス 322"/>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5" name="テキスト ボックス 324"/>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102870</xdr:rowOff>
    </xdr:from>
    <xdr:to>
      <xdr:col>24</xdr:col>
      <xdr:colOff>82550</xdr:colOff>
      <xdr:row>34</xdr:row>
      <xdr:rowOff>33020</xdr:rowOff>
    </xdr:to>
    <xdr:sp macro="" textlink="">
      <xdr:nvSpPr>
        <xdr:cNvPr id="331" name="円/楕円 330"/>
        <xdr:cNvSpPr/>
      </xdr:nvSpPr>
      <xdr:spPr>
        <a:xfrm>
          <a:off x="16459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119397</xdr:rowOff>
    </xdr:from>
    <xdr:ext cx="762000" cy="259045"/>
    <xdr:sp macro="" textlink="">
      <xdr:nvSpPr>
        <xdr:cNvPr id="332" name="補助費等該当値テキスト"/>
        <xdr:cNvSpPr txBox="1"/>
      </xdr:nvSpPr>
      <xdr:spPr>
        <a:xfrm>
          <a:off x="165989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87630</xdr:rowOff>
    </xdr:from>
    <xdr:to>
      <xdr:col>22</xdr:col>
      <xdr:colOff>615950</xdr:colOff>
      <xdr:row>34</xdr:row>
      <xdr:rowOff>17780</xdr:rowOff>
    </xdr:to>
    <xdr:sp macro="" textlink="">
      <xdr:nvSpPr>
        <xdr:cNvPr id="333" name="円/楕円 332"/>
        <xdr:cNvSpPr/>
      </xdr:nvSpPr>
      <xdr:spPr>
        <a:xfrm>
          <a:off x="15621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27957</xdr:rowOff>
    </xdr:from>
    <xdr:ext cx="736600" cy="259045"/>
    <xdr:sp macro="" textlink="">
      <xdr:nvSpPr>
        <xdr:cNvPr id="334" name="テキスト ボックス 333"/>
        <xdr:cNvSpPr txBox="1"/>
      </xdr:nvSpPr>
      <xdr:spPr>
        <a:xfrm>
          <a:off x="15290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19050</xdr:rowOff>
    </xdr:from>
    <xdr:to>
      <xdr:col>21</xdr:col>
      <xdr:colOff>412750</xdr:colOff>
      <xdr:row>33</xdr:row>
      <xdr:rowOff>120650</xdr:rowOff>
    </xdr:to>
    <xdr:sp macro="" textlink="">
      <xdr:nvSpPr>
        <xdr:cNvPr id="335" name="円/楕円 334"/>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130827</xdr:rowOff>
    </xdr:from>
    <xdr:ext cx="762000" cy="259045"/>
    <xdr:sp macro="" textlink="">
      <xdr:nvSpPr>
        <xdr:cNvPr id="336" name="テキスト ボックス 335"/>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3810</xdr:rowOff>
    </xdr:from>
    <xdr:to>
      <xdr:col>20</xdr:col>
      <xdr:colOff>209550</xdr:colOff>
      <xdr:row>33</xdr:row>
      <xdr:rowOff>105410</xdr:rowOff>
    </xdr:to>
    <xdr:sp macro="" textlink="">
      <xdr:nvSpPr>
        <xdr:cNvPr id="337" name="円/楕円 336"/>
        <xdr:cNvSpPr/>
      </xdr:nvSpPr>
      <xdr:spPr>
        <a:xfrm>
          <a:off x="13843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115587</xdr:rowOff>
    </xdr:from>
    <xdr:ext cx="762000" cy="259045"/>
    <xdr:sp macro="" textlink="">
      <xdr:nvSpPr>
        <xdr:cNvPr id="338" name="テキスト ボックス 337"/>
        <xdr:cNvSpPr txBox="1"/>
      </xdr:nvSpPr>
      <xdr:spPr>
        <a:xfrm>
          <a:off x="13512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11430</xdr:rowOff>
    </xdr:from>
    <xdr:to>
      <xdr:col>19</xdr:col>
      <xdr:colOff>6350</xdr:colOff>
      <xdr:row>33</xdr:row>
      <xdr:rowOff>113030</xdr:rowOff>
    </xdr:to>
    <xdr:sp macro="" textlink="">
      <xdr:nvSpPr>
        <xdr:cNvPr id="339" name="円/楕円 338"/>
        <xdr:cNvSpPr/>
      </xdr:nvSpPr>
      <xdr:spPr>
        <a:xfrm>
          <a:off x="12954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123207</xdr:rowOff>
    </xdr:from>
    <xdr:ext cx="762000" cy="259045"/>
    <xdr:sp macro="" textlink="">
      <xdr:nvSpPr>
        <xdr:cNvPr id="340" name="テキスト ボックス 339"/>
        <xdr:cNvSpPr txBox="1"/>
      </xdr:nvSpPr>
      <xdr:spPr>
        <a:xfrm>
          <a:off x="12623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現在、大型事業の推進による普通建設事業費の増により、公債費が増となっている。事業進捗により、今後さらに増える見込である。大型事業終了後は、事業費の圧縮に努め、計画的な起債発行に努める。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97282</xdr:rowOff>
    </xdr:from>
    <xdr:to>
      <xdr:col>7</xdr:col>
      <xdr:colOff>15875</xdr:colOff>
      <xdr:row>79</xdr:row>
      <xdr:rowOff>110998</xdr:rowOff>
    </xdr:to>
    <xdr:cxnSp macro="">
      <xdr:nvCxnSpPr>
        <xdr:cNvPr id="370" name="直線コネクタ 369"/>
        <xdr:cNvCxnSpPr/>
      </xdr:nvCxnSpPr>
      <xdr:spPr>
        <a:xfrm>
          <a:off x="3987800" y="136418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71"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92711</xdr:rowOff>
    </xdr:from>
    <xdr:to>
      <xdr:col>5</xdr:col>
      <xdr:colOff>549275</xdr:colOff>
      <xdr:row>79</xdr:row>
      <xdr:rowOff>97282</xdr:rowOff>
    </xdr:to>
    <xdr:cxnSp macro="">
      <xdr:nvCxnSpPr>
        <xdr:cNvPr id="373" name="直線コネクタ 372"/>
        <xdr:cNvCxnSpPr/>
      </xdr:nvCxnSpPr>
      <xdr:spPr>
        <a:xfrm>
          <a:off x="3098800" y="136372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75" name="テキスト ボックス 37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69850</xdr:rowOff>
    </xdr:from>
    <xdr:to>
      <xdr:col>4</xdr:col>
      <xdr:colOff>346075</xdr:colOff>
      <xdr:row>79</xdr:row>
      <xdr:rowOff>92711</xdr:rowOff>
    </xdr:to>
    <xdr:cxnSp macro="">
      <xdr:nvCxnSpPr>
        <xdr:cNvPr id="376" name="直線コネクタ 375"/>
        <xdr:cNvCxnSpPr/>
      </xdr:nvCxnSpPr>
      <xdr:spPr>
        <a:xfrm>
          <a:off x="2209800" y="13614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78" name="テキスト ボックス 377"/>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69850</xdr:rowOff>
    </xdr:from>
    <xdr:to>
      <xdr:col>3</xdr:col>
      <xdr:colOff>142875</xdr:colOff>
      <xdr:row>79</xdr:row>
      <xdr:rowOff>88137</xdr:rowOff>
    </xdr:to>
    <xdr:cxnSp macro="">
      <xdr:nvCxnSpPr>
        <xdr:cNvPr id="379" name="直線コネクタ 378"/>
        <xdr:cNvCxnSpPr/>
      </xdr:nvCxnSpPr>
      <xdr:spPr>
        <a:xfrm flipV="1">
          <a:off x="1320800" y="136144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1" name="テキスト ボックス 380"/>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83" name="テキスト ボックス 382"/>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60198</xdr:rowOff>
    </xdr:from>
    <xdr:to>
      <xdr:col>7</xdr:col>
      <xdr:colOff>66675</xdr:colOff>
      <xdr:row>79</xdr:row>
      <xdr:rowOff>161798</xdr:rowOff>
    </xdr:to>
    <xdr:sp macro="" textlink="">
      <xdr:nvSpPr>
        <xdr:cNvPr id="389" name="円/楕円 388"/>
        <xdr:cNvSpPr/>
      </xdr:nvSpPr>
      <xdr:spPr>
        <a:xfrm>
          <a:off x="4775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140225</xdr:rowOff>
    </xdr:from>
    <xdr:ext cx="762000" cy="259045"/>
    <xdr:sp macro="" textlink="">
      <xdr:nvSpPr>
        <xdr:cNvPr id="390" name="公債費該当値テキスト"/>
        <xdr:cNvSpPr txBox="1"/>
      </xdr:nvSpPr>
      <xdr:spPr>
        <a:xfrm>
          <a:off x="4914900" y="1351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46482</xdr:rowOff>
    </xdr:from>
    <xdr:to>
      <xdr:col>5</xdr:col>
      <xdr:colOff>600075</xdr:colOff>
      <xdr:row>79</xdr:row>
      <xdr:rowOff>148082</xdr:rowOff>
    </xdr:to>
    <xdr:sp macro="" textlink="">
      <xdr:nvSpPr>
        <xdr:cNvPr id="391" name="円/楕円 390"/>
        <xdr:cNvSpPr/>
      </xdr:nvSpPr>
      <xdr:spPr>
        <a:xfrm>
          <a:off x="3937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132859</xdr:rowOff>
    </xdr:from>
    <xdr:ext cx="736600" cy="259045"/>
    <xdr:sp macro="" textlink="">
      <xdr:nvSpPr>
        <xdr:cNvPr id="392" name="テキスト ボックス 391"/>
        <xdr:cNvSpPr txBox="1"/>
      </xdr:nvSpPr>
      <xdr:spPr>
        <a:xfrm>
          <a:off x="3606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41911</xdr:rowOff>
    </xdr:from>
    <xdr:to>
      <xdr:col>4</xdr:col>
      <xdr:colOff>396875</xdr:colOff>
      <xdr:row>79</xdr:row>
      <xdr:rowOff>143511</xdr:rowOff>
    </xdr:to>
    <xdr:sp macro="" textlink="">
      <xdr:nvSpPr>
        <xdr:cNvPr id="393" name="円/楕円 392"/>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128288</xdr:rowOff>
    </xdr:from>
    <xdr:ext cx="762000" cy="259045"/>
    <xdr:sp macro="" textlink="">
      <xdr:nvSpPr>
        <xdr:cNvPr id="394" name="テキスト ボックス 393"/>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19050</xdr:rowOff>
    </xdr:from>
    <xdr:to>
      <xdr:col>3</xdr:col>
      <xdr:colOff>193675</xdr:colOff>
      <xdr:row>79</xdr:row>
      <xdr:rowOff>120650</xdr:rowOff>
    </xdr:to>
    <xdr:sp macro="" textlink="">
      <xdr:nvSpPr>
        <xdr:cNvPr id="395" name="円/楕円 394"/>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105427</xdr:rowOff>
    </xdr:from>
    <xdr:ext cx="762000" cy="259045"/>
    <xdr:sp macro="" textlink="">
      <xdr:nvSpPr>
        <xdr:cNvPr id="396" name="テキスト ボックス 395"/>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37337</xdr:rowOff>
    </xdr:from>
    <xdr:to>
      <xdr:col>1</xdr:col>
      <xdr:colOff>676275</xdr:colOff>
      <xdr:row>79</xdr:row>
      <xdr:rowOff>138937</xdr:rowOff>
    </xdr:to>
    <xdr:sp macro="" textlink="">
      <xdr:nvSpPr>
        <xdr:cNvPr id="397" name="円/楕円 396"/>
        <xdr:cNvSpPr/>
      </xdr:nvSpPr>
      <xdr:spPr>
        <a:xfrm>
          <a:off x="1270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123714</xdr:rowOff>
    </xdr:from>
    <xdr:ext cx="762000" cy="259045"/>
    <xdr:sp macro="" textlink="">
      <xdr:nvSpPr>
        <xdr:cNvPr id="398" name="テキスト ボックス 397"/>
        <xdr:cNvSpPr txBox="1"/>
      </xdr:nvSpPr>
      <xdr:spPr>
        <a:xfrm>
          <a:off x="939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分母である経常一般財源収入は、地方税が減、交付税は横ばいとなったが、地方消費税交付金大幅増となり、結果、全体で増となった。分子である経常一般財源歳出は、人件費、物件費、扶助費、補助費等が増となり、結果、分子である歳出に充当される経常一般財源が増となり、全体で増となった。今後も行財政改革の取組を通じて内部経費など経常経費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78</xdr:row>
      <xdr:rowOff>75564</xdr:rowOff>
    </xdr:to>
    <xdr:cxnSp macro="">
      <xdr:nvCxnSpPr>
        <xdr:cNvPr id="427" name="直線コネクタ 426"/>
        <xdr:cNvCxnSpPr/>
      </xdr:nvCxnSpPr>
      <xdr:spPr>
        <a:xfrm>
          <a:off x="15671800" y="13294361"/>
          <a:ext cx="838200" cy="15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144163</xdr:rowOff>
    </xdr:from>
    <xdr:ext cx="762000" cy="259045"/>
    <xdr:sp macro="" textlink="">
      <xdr:nvSpPr>
        <xdr:cNvPr id="428" name="公債費以外平均値テキスト"/>
        <xdr:cNvSpPr txBox="1"/>
      </xdr:nvSpPr>
      <xdr:spPr>
        <a:xfrm>
          <a:off x="16598900" y="1300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132714</xdr:rowOff>
    </xdr:from>
    <xdr:to>
      <xdr:col>22</xdr:col>
      <xdr:colOff>565150</xdr:colOff>
      <xdr:row>77</xdr:row>
      <xdr:rowOff>92711</xdr:rowOff>
    </xdr:to>
    <xdr:cxnSp macro="">
      <xdr:nvCxnSpPr>
        <xdr:cNvPr id="430" name="直線コネクタ 429"/>
        <xdr:cNvCxnSpPr/>
      </xdr:nvCxnSpPr>
      <xdr:spPr>
        <a:xfrm>
          <a:off x="14782800" y="13162914"/>
          <a:ext cx="889000" cy="13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75564</xdr:rowOff>
    </xdr:from>
    <xdr:to>
      <xdr:col>21</xdr:col>
      <xdr:colOff>361950</xdr:colOff>
      <xdr:row>76</xdr:row>
      <xdr:rowOff>132714</xdr:rowOff>
    </xdr:to>
    <xdr:cxnSp macro="">
      <xdr:nvCxnSpPr>
        <xdr:cNvPr id="433" name="直線コネクタ 432"/>
        <xdr:cNvCxnSpPr/>
      </xdr:nvCxnSpPr>
      <xdr:spPr>
        <a:xfrm>
          <a:off x="13893800" y="131057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35" name="テキスト ボックス 434"/>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76</xdr:row>
      <xdr:rowOff>75564</xdr:rowOff>
    </xdr:to>
    <xdr:cxnSp macro="">
      <xdr:nvCxnSpPr>
        <xdr:cNvPr id="436" name="直線コネクタ 435"/>
        <xdr:cNvCxnSpPr/>
      </xdr:nvCxnSpPr>
      <xdr:spPr>
        <a:xfrm>
          <a:off x="13004800" y="12974320"/>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8" name="テキスト ボックス 437"/>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156863</xdr:rowOff>
    </xdr:from>
    <xdr:ext cx="762000" cy="259045"/>
    <xdr:sp macro="" textlink="">
      <xdr:nvSpPr>
        <xdr:cNvPr id="440" name="テキスト ボックス 439"/>
        <xdr:cNvSpPr txBox="1"/>
      </xdr:nvSpPr>
      <xdr:spPr>
        <a:xfrm>
          <a:off x="12623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24764</xdr:rowOff>
    </xdr:from>
    <xdr:to>
      <xdr:col>24</xdr:col>
      <xdr:colOff>82550</xdr:colOff>
      <xdr:row>78</xdr:row>
      <xdr:rowOff>126364</xdr:rowOff>
    </xdr:to>
    <xdr:sp macro="" textlink="">
      <xdr:nvSpPr>
        <xdr:cNvPr id="446" name="円/楕円 445"/>
        <xdr:cNvSpPr/>
      </xdr:nvSpPr>
      <xdr:spPr>
        <a:xfrm>
          <a:off x="16459200" y="13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168291</xdr:rowOff>
    </xdr:from>
    <xdr:ext cx="762000" cy="259045"/>
    <xdr:sp macro="" textlink="">
      <xdr:nvSpPr>
        <xdr:cNvPr id="447" name="公債費以外該当値テキスト"/>
        <xdr:cNvSpPr txBox="1"/>
      </xdr:nvSpPr>
      <xdr:spPr>
        <a:xfrm>
          <a:off x="16598900" y="1336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48" name="円/楕円 447"/>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49" name="テキスト ボックス 448"/>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81914</xdr:rowOff>
    </xdr:from>
    <xdr:to>
      <xdr:col>21</xdr:col>
      <xdr:colOff>412750</xdr:colOff>
      <xdr:row>77</xdr:row>
      <xdr:rowOff>12064</xdr:rowOff>
    </xdr:to>
    <xdr:sp macro="" textlink="">
      <xdr:nvSpPr>
        <xdr:cNvPr id="450" name="円/楕円 449"/>
        <xdr:cNvSpPr/>
      </xdr:nvSpPr>
      <xdr:spPr>
        <a:xfrm>
          <a:off x="14732000" y="13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22242</xdr:rowOff>
    </xdr:from>
    <xdr:ext cx="762000" cy="259045"/>
    <xdr:sp macro="" textlink="">
      <xdr:nvSpPr>
        <xdr:cNvPr id="451" name="テキスト ボックス 450"/>
        <xdr:cNvSpPr txBox="1"/>
      </xdr:nvSpPr>
      <xdr:spPr>
        <a:xfrm>
          <a:off x="14401800" y="1288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24764</xdr:rowOff>
    </xdr:from>
    <xdr:to>
      <xdr:col>20</xdr:col>
      <xdr:colOff>209550</xdr:colOff>
      <xdr:row>76</xdr:row>
      <xdr:rowOff>126364</xdr:rowOff>
    </xdr:to>
    <xdr:sp macro="" textlink="">
      <xdr:nvSpPr>
        <xdr:cNvPr id="452" name="円/楕円 451"/>
        <xdr:cNvSpPr/>
      </xdr:nvSpPr>
      <xdr:spPr>
        <a:xfrm>
          <a:off x="13843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136542</xdr:rowOff>
    </xdr:from>
    <xdr:ext cx="762000" cy="259045"/>
    <xdr:sp macro="" textlink="">
      <xdr:nvSpPr>
        <xdr:cNvPr id="453" name="テキスト ボックス 452"/>
        <xdr:cNvSpPr txBox="1"/>
      </xdr:nvSpPr>
      <xdr:spPr>
        <a:xfrm>
          <a:off x="13512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54" name="円/楕円 453"/>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55" name="テキスト ボックス 454"/>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島根県安来市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155259</xdr:rowOff>
    </xdr:from>
    <xdr:to>
      <xdr:col>4</xdr:col>
      <xdr:colOff>1117600</xdr:colOff>
      <xdr:row>15</xdr:row>
      <xdr:rowOff>64375</xdr:rowOff>
    </xdr:to>
    <xdr:cxnSp macro="">
      <xdr:nvCxnSpPr>
        <xdr:cNvPr id="52" name="直線コネクタ 51"/>
        <xdr:cNvCxnSpPr/>
      </xdr:nvCxnSpPr>
      <xdr:spPr bwMode="auto">
        <a:xfrm flipV="1">
          <a:off x="5003800" y="2603184"/>
          <a:ext cx="647700" cy="80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133147</xdr:rowOff>
    </xdr:from>
    <xdr:ext cx="762000" cy="259045"/>
    <xdr:sp macro="" textlink="">
      <xdr:nvSpPr>
        <xdr:cNvPr id="53" name="人口1人当たり決算額の推移平均値テキスト130"/>
        <xdr:cNvSpPr txBox="1"/>
      </xdr:nvSpPr>
      <xdr:spPr>
        <a:xfrm>
          <a:off x="5740400" y="292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64375</xdr:rowOff>
    </xdr:from>
    <xdr:to>
      <xdr:col>4</xdr:col>
      <xdr:colOff>469900</xdr:colOff>
      <xdr:row>15</xdr:row>
      <xdr:rowOff>114062</xdr:rowOff>
    </xdr:to>
    <xdr:cxnSp macro="">
      <xdr:nvCxnSpPr>
        <xdr:cNvPr id="55" name="直線コネクタ 54"/>
        <xdr:cNvCxnSpPr/>
      </xdr:nvCxnSpPr>
      <xdr:spPr bwMode="auto">
        <a:xfrm flipV="1">
          <a:off x="4305300" y="2683750"/>
          <a:ext cx="698500" cy="49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135172</xdr:rowOff>
    </xdr:from>
    <xdr:ext cx="736600" cy="259045"/>
    <xdr:sp macro="" textlink="">
      <xdr:nvSpPr>
        <xdr:cNvPr id="57" name="テキスト ボックス 56"/>
        <xdr:cNvSpPr txBox="1"/>
      </xdr:nvSpPr>
      <xdr:spPr>
        <a:xfrm>
          <a:off x="4622800" y="309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83691</xdr:rowOff>
    </xdr:from>
    <xdr:to>
      <xdr:col>3</xdr:col>
      <xdr:colOff>904875</xdr:colOff>
      <xdr:row>15</xdr:row>
      <xdr:rowOff>114062</xdr:rowOff>
    </xdr:to>
    <xdr:cxnSp macro="">
      <xdr:nvCxnSpPr>
        <xdr:cNvPr id="58" name="直線コネクタ 57"/>
        <xdr:cNvCxnSpPr/>
      </xdr:nvCxnSpPr>
      <xdr:spPr bwMode="auto">
        <a:xfrm>
          <a:off x="3606800" y="2703066"/>
          <a:ext cx="698500" cy="30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7842</xdr:rowOff>
    </xdr:from>
    <xdr:ext cx="762000" cy="259045"/>
    <xdr:sp macro="" textlink="">
      <xdr:nvSpPr>
        <xdr:cNvPr id="60" name="テキスト ボックス 59"/>
        <xdr:cNvSpPr txBox="1"/>
      </xdr:nvSpPr>
      <xdr:spPr>
        <a:xfrm>
          <a:off x="3924300" y="31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80017</xdr:rowOff>
    </xdr:from>
    <xdr:to>
      <xdr:col>3</xdr:col>
      <xdr:colOff>206375</xdr:colOff>
      <xdr:row>15</xdr:row>
      <xdr:rowOff>83691</xdr:rowOff>
    </xdr:to>
    <xdr:cxnSp macro="">
      <xdr:nvCxnSpPr>
        <xdr:cNvPr id="61" name="直線コネクタ 60"/>
        <xdr:cNvCxnSpPr/>
      </xdr:nvCxnSpPr>
      <xdr:spPr bwMode="auto">
        <a:xfrm>
          <a:off x="2908300" y="2699392"/>
          <a:ext cx="698500" cy="3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141573</xdr:rowOff>
    </xdr:from>
    <xdr:ext cx="762000" cy="259045"/>
    <xdr:sp macro="" textlink="">
      <xdr:nvSpPr>
        <xdr:cNvPr id="63" name="テキスト ボックス 62"/>
        <xdr:cNvSpPr txBox="1"/>
      </xdr:nvSpPr>
      <xdr:spPr>
        <a:xfrm>
          <a:off x="3225800" y="310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107691</xdr:rowOff>
    </xdr:from>
    <xdr:ext cx="762000" cy="259045"/>
    <xdr:sp macro="" textlink="">
      <xdr:nvSpPr>
        <xdr:cNvPr id="65" name="テキスト ボックス 64"/>
        <xdr:cNvSpPr txBox="1"/>
      </xdr:nvSpPr>
      <xdr:spPr>
        <a:xfrm>
          <a:off x="2527300" y="30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104459</xdr:rowOff>
    </xdr:from>
    <xdr:to>
      <xdr:col>5</xdr:col>
      <xdr:colOff>34925</xdr:colOff>
      <xdr:row>15</xdr:row>
      <xdr:rowOff>34609</xdr:rowOff>
    </xdr:to>
    <xdr:sp macro="" textlink="">
      <xdr:nvSpPr>
        <xdr:cNvPr id="71" name="円/楕円 70"/>
        <xdr:cNvSpPr/>
      </xdr:nvSpPr>
      <xdr:spPr bwMode="auto">
        <a:xfrm>
          <a:off x="5600700" y="2552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120986</xdr:rowOff>
    </xdr:from>
    <xdr:ext cx="762000" cy="259045"/>
    <xdr:sp macro="" textlink="">
      <xdr:nvSpPr>
        <xdr:cNvPr id="72" name="人口1人当たり決算額の推移該当値テキスト130"/>
        <xdr:cNvSpPr txBox="1"/>
      </xdr:nvSpPr>
      <xdr:spPr>
        <a:xfrm>
          <a:off x="5740400" y="239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121,686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13575</xdr:rowOff>
    </xdr:from>
    <xdr:to>
      <xdr:col>4</xdr:col>
      <xdr:colOff>520700</xdr:colOff>
      <xdr:row>15</xdr:row>
      <xdr:rowOff>115175</xdr:rowOff>
    </xdr:to>
    <xdr:sp macro="" textlink="">
      <xdr:nvSpPr>
        <xdr:cNvPr id="73" name="円/楕円 72"/>
        <xdr:cNvSpPr/>
      </xdr:nvSpPr>
      <xdr:spPr bwMode="auto">
        <a:xfrm>
          <a:off x="4953000" y="263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125352</xdr:rowOff>
    </xdr:from>
    <xdr:ext cx="736600" cy="259045"/>
    <xdr:sp macro="" textlink="">
      <xdr:nvSpPr>
        <xdr:cNvPr id="74" name="テキスト ボックス 73"/>
        <xdr:cNvSpPr txBox="1"/>
      </xdr:nvSpPr>
      <xdr:spPr>
        <a:xfrm>
          <a:off x="4622800" y="240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116,752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63262</xdr:rowOff>
    </xdr:from>
    <xdr:to>
      <xdr:col>3</xdr:col>
      <xdr:colOff>955675</xdr:colOff>
      <xdr:row>15</xdr:row>
      <xdr:rowOff>164862</xdr:rowOff>
    </xdr:to>
    <xdr:sp macro="" textlink="">
      <xdr:nvSpPr>
        <xdr:cNvPr id="75" name="円/楕円 74"/>
        <xdr:cNvSpPr/>
      </xdr:nvSpPr>
      <xdr:spPr bwMode="auto">
        <a:xfrm>
          <a:off x="4254500" y="2682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3589</xdr:rowOff>
    </xdr:from>
    <xdr:ext cx="762000" cy="259045"/>
    <xdr:sp macro="" textlink="">
      <xdr:nvSpPr>
        <xdr:cNvPr id="76" name="テキスト ボックス 75"/>
        <xdr:cNvSpPr txBox="1"/>
      </xdr:nvSpPr>
      <xdr:spPr>
        <a:xfrm>
          <a:off x="3924300" y="245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113,709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32891</xdr:rowOff>
    </xdr:from>
    <xdr:to>
      <xdr:col>3</xdr:col>
      <xdr:colOff>257175</xdr:colOff>
      <xdr:row>15</xdr:row>
      <xdr:rowOff>134491</xdr:rowOff>
    </xdr:to>
    <xdr:sp macro="" textlink="">
      <xdr:nvSpPr>
        <xdr:cNvPr id="77" name="円/楕円 76"/>
        <xdr:cNvSpPr/>
      </xdr:nvSpPr>
      <xdr:spPr bwMode="auto">
        <a:xfrm>
          <a:off x="3556000" y="2652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144668</xdr:rowOff>
    </xdr:from>
    <xdr:ext cx="762000" cy="259045"/>
    <xdr:sp macro="" textlink="">
      <xdr:nvSpPr>
        <xdr:cNvPr id="78" name="テキスト ボックス 77"/>
        <xdr:cNvSpPr txBox="1"/>
      </xdr:nvSpPr>
      <xdr:spPr>
        <a:xfrm>
          <a:off x="3225800" y="242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115,569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29217</xdr:rowOff>
    </xdr:from>
    <xdr:to>
      <xdr:col>2</xdr:col>
      <xdr:colOff>692150</xdr:colOff>
      <xdr:row>15</xdr:row>
      <xdr:rowOff>130817</xdr:rowOff>
    </xdr:to>
    <xdr:sp macro="" textlink="">
      <xdr:nvSpPr>
        <xdr:cNvPr id="79" name="円/楕円 78"/>
        <xdr:cNvSpPr/>
      </xdr:nvSpPr>
      <xdr:spPr bwMode="auto">
        <a:xfrm>
          <a:off x="2857500" y="2648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140994</xdr:rowOff>
    </xdr:from>
    <xdr:ext cx="762000" cy="259045"/>
    <xdr:sp macro="" textlink="">
      <xdr:nvSpPr>
        <xdr:cNvPr id="80" name="テキスト ボックス 79"/>
        <xdr:cNvSpPr txBox="1"/>
      </xdr:nvSpPr>
      <xdr:spPr>
        <a:xfrm>
          <a:off x="2527300" y="241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298548</xdr:rowOff>
    </xdr:from>
    <xdr:to>
      <xdr:col>4</xdr:col>
      <xdr:colOff>1117600</xdr:colOff>
      <xdr:row>33</xdr:row>
      <xdr:rowOff>336430</xdr:rowOff>
    </xdr:to>
    <xdr:cxnSp macro="">
      <xdr:nvCxnSpPr>
        <xdr:cNvPr id="116" name="直線コネクタ 115"/>
        <xdr:cNvCxnSpPr/>
      </xdr:nvCxnSpPr>
      <xdr:spPr bwMode="auto">
        <a:xfrm flipV="1">
          <a:off x="5003800" y="6223098"/>
          <a:ext cx="647700" cy="37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143277</xdr:rowOff>
    </xdr:from>
    <xdr:ext cx="762000" cy="259045"/>
    <xdr:sp macro="" textlink="">
      <xdr:nvSpPr>
        <xdr:cNvPr id="117" name="人口1人当たり決算額の推移平均値テキスト445"/>
        <xdr:cNvSpPr txBox="1"/>
      </xdr:nvSpPr>
      <xdr:spPr>
        <a:xfrm>
          <a:off x="5740400" y="6753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277647</xdr:rowOff>
    </xdr:from>
    <xdr:to>
      <xdr:col>4</xdr:col>
      <xdr:colOff>469900</xdr:colOff>
      <xdr:row>33</xdr:row>
      <xdr:rowOff>336430</xdr:rowOff>
    </xdr:to>
    <xdr:cxnSp macro="">
      <xdr:nvCxnSpPr>
        <xdr:cNvPr id="119" name="直線コネクタ 118"/>
        <xdr:cNvCxnSpPr/>
      </xdr:nvCxnSpPr>
      <xdr:spPr bwMode="auto">
        <a:xfrm>
          <a:off x="4305300" y="6202197"/>
          <a:ext cx="698500" cy="58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258197</xdr:rowOff>
    </xdr:from>
    <xdr:ext cx="736600" cy="259045"/>
    <xdr:sp macro="" textlink="">
      <xdr:nvSpPr>
        <xdr:cNvPr id="121" name="テキスト ボックス 120"/>
        <xdr:cNvSpPr txBox="1"/>
      </xdr:nvSpPr>
      <xdr:spPr>
        <a:xfrm>
          <a:off x="4622800" y="686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277647</xdr:rowOff>
    </xdr:from>
    <xdr:to>
      <xdr:col>3</xdr:col>
      <xdr:colOff>904875</xdr:colOff>
      <xdr:row>33</xdr:row>
      <xdr:rowOff>288196</xdr:rowOff>
    </xdr:to>
    <xdr:cxnSp macro="">
      <xdr:nvCxnSpPr>
        <xdr:cNvPr id="122" name="直線コネクタ 121"/>
        <xdr:cNvCxnSpPr/>
      </xdr:nvCxnSpPr>
      <xdr:spPr bwMode="auto">
        <a:xfrm flipV="1">
          <a:off x="3606800" y="6202197"/>
          <a:ext cx="698500" cy="10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159605</xdr:rowOff>
    </xdr:from>
    <xdr:ext cx="762000" cy="259045"/>
    <xdr:sp macro="" textlink="">
      <xdr:nvSpPr>
        <xdr:cNvPr id="124" name="テキスト ボックス 123"/>
        <xdr:cNvSpPr txBox="1"/>
      </xdr:nvSpPr>
      <xdr:spPr>
        <a:xfrm>
          <a:off x="3924300" y="676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288196</xdr:rowOff>
    </xdr:from>
    <xdr:to>
      <xdr:col>3</xdr:col>
      <xdr:colOff>206375</xdr:colOff>
      <xdr:row>33</xdr:row>
      <xdr:rowOff>289208</xdr:rowOff>
    </xdr:to>
    <xdr:cxnSp macro="">
      <xdr:nvCxnSpPr>
        <xdr:cNvPr id="125" name="直線コネクタ 124"/>
        <xdr:cNvCxnSpPr/>
      </xdr:nvCxnSpPr>
      <xdr:spPr bwMode="auto">
        <a:xfrm flipV="1">
          <a:off x="2908300" y="6212746"/>
          <a:ext cx="698500" cy="1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68622</xdr:rowOff>
    </xdr:from>
    <xdr:ext cx="762000" cy="259045"/>
    <xdr:sp macro="" textlink="">
      <xdr:nvSpPr>
        <xdr:cNvPr id="127" name="テキスト ボックス 126"/>
        <xdr:cNvSpPr txBox="1"/>
      </xdr:nvSpPr>
      <xdr:spPr>
        <a:xfrm>
          <a:off x="32258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313812</xdr:rowOff>
    </xdr:from>
    <xdr:ext cx="762000" cy="259045"/>
    <xdr:sp macro="" textlink="">
      <xdr:nvSpPr>
        <xdr:cNvPr id="129" name="テキスト ボックス 128"/>
        <xdr:cNvSpPr txBox="1"/>
      </xdr:nvSpPr>
      <xdr:spPr>
        <a:xfrm>
          <a:off x="2527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247748</xdr:rowOff>
    </xdr:from>
    <xdr:to>
      <xdr:col>5</xdr:col>
      <xdr:colOff>34925</xdr:colOff>
      <xdr:row>34</xdr:row>
      <xdr:rowOff>6448</xdr:rowOff>
    </xdr:to>
    <xdr:sp macro="" textlink="">
      <xdr:nvSpPr>
        <xdr:cNvPr id="135" name="円/楕円 134"/>
        <xdr:cNvSpPr/>
      </xdr:nvSpPr>
      <xdr:spPr bwMode="auto">
        <a:xfrm>
          <a:off x="5600700" y="6172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156325</xdr:rowOff>
    </xdr:from>
    <xdr:ext cx="762000" cy="259045"/>
    <xdr:sp macro="" textlink="">
      <xdr:nvSpPr>
        <xdr:cNvPr id="136" name="人口1人当たり決算額の推移該当値テキスト445"/>
        <xdr:cNvSpPr txBox="1"/>
      </xdr:nvSpPr>
      <xdr:spPr>
        <a:xfrm>
          <a:off x="5740400" y="608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42,497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285630</xdr:rowOff>
    </xdr:from>
    <xdr:to>
      <xdr:col>4</xdr:col>
      <xdr:colOff>520700</xdr:colOff>
      <xdr:row>34</xdr:row>
      <xdr:rowOff>44330</xdr:rowOff>
    </xdr:to>
    <xdr:sp macro="" textlink="">
      <xdr:nvSpPr>
        <xdr:cNvPr id="137" name="円/楕円 136"/>
        <xdr:cNvSpPr/>
      </xdr:nvSpPr>
      <xdr:spPr bwMode="auto">
        <a:xfrm>
          <a:off x="4953000" y="6210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54507</xdr:rowOff>
    </xdr:from>
    <xdr:ext cx="736600" cy="259045"/>
    <xdr:sp macro="" textlink="">
      <xdr:nvSpPr>
        <xdr:cNvPr id="138" name="テキスト ボックス 137"/>
        <xdr:cNvSpPr txBox="1"/>
      </xdr:nvSpPr>
      <xdr:spPr>
        <a:xfrm>
          <a:off x="4622800" y="597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41,337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226847</xdr:rowOff>
    </xdr:from>
    <xdr:to>
      <xdr:col>3</xdr:col>
      <xdr:colOff>955675</xdr:colOff>
      <xdr:row>33</xdr:row>
      <xdr:rowOff>328447</xdr:rowOff>
    </xdr:to>
    <xdr:sp macro="" textlink="">
      <xdr:nvSpPr>
        <xdr:cNvPr id="139" name="円/楕円 138"/>
        <xdr:cNvSpPr/>
      </xdr:nvSpPr>
      <xdr:spPr bwMode="auto">
        <a:xfrm>
          <a:off x="4254500" y="6151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167174</xdr:rowOff>
    </xdr:from>
    <xdr:ext cx="762000" cy="259045"/>
    <xdr:sp macro="" textlink="">
      <xdr:nvSpPr>
        <xdr:cNvPr id="140" name="テキスト ボックス 139"/>
        <xdr:cNvSpPr txBox="1"/>
      </xdr:nvSpPr>
      <xdr:spPr>
        <a:xfrm>
          <a:off x="3924300" y="592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43,137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237396</xdr:rowOff>
    </xdr:from>
    <xdr:to>
      <xdr:col>3</xdr:col>
      <xdr:colOff>257175</xdr:colOff>
      <xdr:row>33</xdr:row>
      <xdr:rowOff>338996</xdr:rowOff>
    </xdr:to>
    <xdr:sp macro="" textlink="">
      <xdr:nvSpPr>
        <xdr:cNvPr id="141" name="円/楕円 140"/>
        <xdr:cNvSpPr/>
      </xdr:nvSpPr>
      <xdr:spPr bwMode="auto">
        <a:xfrm>
          <a:off x="3556000" y="6161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6273</xdr:rowOff>
    </xdr:from>
    <xdr:ext cx="762000" cy="259045"/>
    <xdr:sp macro="" textlink="">
      <xdr:nvSpPr>
        <xdr:cNvPr id="142" name="テキスト ボックス 141"/>
        <xdr:cNvSpPr txBox="1"/>
      </xdr:nvSpPr>
      <xdr:spPr>
        <a:xfrm>
          <a:off x="3225800" y="593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42,814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238408</xdr:rowOff>
    </xdr:from>
    <xdr:to>
      <xdr:col>2</xdr:col>
      <xdr:colOff>692150</xdr:colOff>
      <xdr:row>33</xdr:row>
      <xdr:rowOff>340008</xdr:rowOff>
    </xdr:to>
    <xdr:sp macro="" textlink="">
      <xdr:nvSpPr>
        <xdr:cNvPr id="143" name="円/楕円 142"/>
        <xdr:cNvSpPr/>
      </xdr:nvSpPr>
      <xdr:spPr bwMode="auto">
        <a:xfrm>
          <a:off x="2857500" y="6162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7285</xdr:rowOff>
    </xdr:from>
    <xdr:ext cx="762000" cy="259045"/>
    <xdr:sp macro="" textlink="">
      <xdr:nvSpPr>
        <xdr:cNvPr id="144" name="テキスト ボックス 143"/>
        <xdr:cNvSpPr txBox="1"/>
      </xdr:nvSpPr>
      <xdr:spPr>
        <a:xfrm>
          <a:off x="2527300" y="593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島根県安来市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40,349
40,208
420.93
27,797,262
27,230,145
510,276
14,548,196
33,329,118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106.6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115951</xdr:rowOff>
    </xdr:from>
    <xdr:to>
      <xdr:col>6</xdr:col>
      <xdr:colOff>511175</xdr:colOff>
      <xdr:row>36</xdr:row>
      <xdr:rowOff>965</xdr:rowOff>
    </xdr:to>
    <xdr:cxnSp macro="">
      <xdr:nvCxnSpPr>
        <xdr:cNvPr id="61" name="直線コネクタ 60"/>
        <xdr:cNvCxnSpPr/>
      </xdr:nvCxnSpPr>
      <xdr:spPr>
        <a:xfrm flipV="1">
          <a:off x="3797300" y="6116701"/>
          <a:ext cx="8382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13657</xdr:rowOff>
    </xdr:from>
    <xdr:ext cx="534377" cy="259045"/>
    <xdr:sp macro="" textlink="">
      <xdr:nvSpPr>
        <xdr:cNvPr id="62" name="人件費平均値テキスト"/>
        <xdr:cNvSpPr txBox="1"/>
      </xdr:nvSpPr>
      <xdr:spPr>
        <a:xfrm>
          <a:off x="4686300" y="6357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965</xdr:rowOff>
    </xdr:from>
    <xdr:to>
      <xdr:col>5</xdr:col>
      <xdr:colOff>358775</xdr:colOff>
      <xdr:row>36</xdr:row>
      <xdr:rowOff>16053</xdr:rowOff>
    </xdr:to>
    <xdr:cxnSp macro="">
      <xdr:nvCxnSpPr>
        <xdr:cNvPr id="64" name="直線コネクタ 63"/>
        <xdr:cNvCxnSpPr/>
      </xdr:nvCxnSpPr>
      <xdr:spPr>
        <a:xfrm flipV="1">
          <a:off x="2908300" y="6173165"/>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164799</xdr:rowOff>
    </xdr:from>
    <xdr:ext cx="534377" cy="259045"/>
    <xdr:sp macro="" textlink="">
      <xdr:nvSpPr>
        <xdr:cNvPr id="66" name="テキスト ボックス 65"/>
        <xdr:cNvSpPr txBox="1"/>
      </xdr:nvSpPr>
      <xdr:spPr>
        <a:xfrm>
          <a:off x="3530111" y="65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158737</xdr:rowOff>
    </xdr:from>
    <xdr:to>
      <xdr:col>4</xdr:col>
      <xdr:colOff>155575</xdr:colOff>
      <xdr:row>36</xdr:row>
      <xdr:rowOff>16053</xdr:rowOff>
    </xdr:to>
    <xdr:cxnSp macro="">
      <xdr:nvCxnSpPr>
        <xdr:cNvPr id="67" name="直線コネクタ 66"/>
        <xdr:cNvCxnSpPr/>
      </xdr:nvCxnSpPr>
      <xdr:spPr>
        <a:xfrm>
          <a:off x="2019300" y="6159487"/>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7014</xdr:rowOff>
    </xdr:from>
    <xdr:ext cx="534377" cy="259045"/>
    <xdr:sp macro="" textlink="">
      <xdr:nvSpPr>
        <xdr:cNvPr id="69" name="テキスト ボックス 68"/>
        <xdr:cNvSpPr txBox="1"/>
      </xdr:nvSpPr>
      <xdr:spPr>
        <a:xfrm>
          <a:off x="2641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146888</xdr:rowOff>
    </xdr:from>
    <xdr:to>
      <xdr:col>2</xdr:col>
      <xdr:colOff>638175</xdr:colOff>
      <xdr:row>35</xdr:row>
      <xdr:rowOff>158737</xdr:rowOff>
    </xdr:to>
    <xdr:cxnSp macro="">
      <xdr:nvCxnSpPr>
        <xdr:cNvPr id="70" name="直線コネクタ 69"/>
        <xdr:cNvCxnSpPr/>
      </xdr:nvCxnSpPr>
      <xdr:spPr>
        <a:xfrm>
          <a:off x="1130300" y="6147638"/>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147515</xdr:rowOff>
    </xdr:from>
    <xdr:ext cx="534377" cy="259045"/>
    <xdr:sp macro="" textlink="">
      <xdr:nvSpPr>
        <xdr:cNvPr id="72" name="テキスト ボックス 71"/>
        <xdr:cNvSpPr txBox="1"/>
      </xdr:nvSpPr>
      <xdr:spPr>
        <a:xfrm>
          <a:off x="1752111" y="64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117479</xdr:rowOff>
    </xdr:from>
    <xdr:ext cx="534377" cy="259045"/>
    <xdr:sp macro="" textlink="">
      <xdr:nvSpPr>
        <xdr:cNvPr id="74" name="テキスト ボックス 73"/>
        <xdr:cNvSpPr txBox="1"/>
      </xdr:nvSpPr>
      <xdr:spPr>
        <a:xfrm>
          <a:off x="863111" y="64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65151</xdr:rowOff>
    </xdr:from>
    <xdr:to>
      <xdr:col>6</xdr:col>
      <xdr:colOff>561975</xdr:colOff>
      <xdr:row>35</xdr:row>
      <xdr:rowOff>166751</xdr:rowOff>
    </xdr:to>
    <xdr:sp macro="" textlink="">
      <xdr:nvSpPr>
        <xdr:cNvPr id="80" name="円/楕円 79"/>
        <xdr:cNvSpPr/>
      </xdr:nvSpPr>
      <xdr:spPr>
        <a:xfrm>
          <a:off x="4584700" y="60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88028</xdr:rowOff>
    </xdr:from>
    <xdr:ext cx="599010" cy="259045"/>
    <xdr:sp macro="" textlink="">
      <xdr:nvSpPr>
        <xdr:cNvPr id="81" name="人件費該当値テキスト"/>
        <xdr:cNvSpPr txBox="1"/>
      </xdr:nvSpPr>
      <xdr:spPr>
        <a:xfrm>
          <a:off x="4686300" y="591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108,370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121615</xdr:rowOff>
    </xdr:from>
    <xdr:to>
      <xdr:col>5</xdr:col>
      <xdr:colOff>409575</xdr:colOff>
      <xdr:row>36</xdr:row>
      <xdr:rowOff>51765</xdr:rowOff>
    </xdr:to>
    <xdr:sp macro="" textlink="">
      <xdr:nvSpPr>
        <xdr:cNvPr id="82" name="円/楕円 81"/>
        <xdr:cNvSpPr/>
      </xdr:nvSpPr>
      <xdr:spPr>
        <a:xfrm>
          <a:off x="3746500" y="61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68292</xdr:rowOff>
    </xdr:from>
    <xdr:ext cx="599010" cy="259045"/>
    <xdr:sp macro="" textlink="">
      <xdr:nvSpPr>
        <xdr:cNvPr id="83" name="テキスト ボックス 82"/>
        <xdr:cNvSpPr txBox="1"/>
      </xdr:nvSpPr>
      <xdr:spPr>
        <a:xfrm>
          <a:off x="3497794" y="589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103,924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136703</xdr:rowOff>
    </xdr:from>
    <xdr:to>
      <xdr:col>4</xdr:col>
      <xdr:colOff>206375</xdr:colOff>
      <xdr:row>36</xdr:row>
      <xdr:rowOff>66853</xdr:rowOff>
    </xdr:to>
    <xdr:sp macro="" textlink="">
      <xdr:nvSpPr>
        <xdr:cNvPr id="84" name="円/楕円 83"/>
        <xdr:cNvSpPr/>
      </xdr:nvSpPr>
      <xdr:spPr>
        <a:xfrm>
          <a:off x="2857500" y="61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83380</xdr:rowOff>
    </xdr:from>
    <xdr:ext cx="599010" cy="259045"/>
    <xdr:sp macro="" textlink="">
      <xdr:nvSpPr>
        <xdr:cNvPr id="85" name="テキスト ボックス 84"/>
        <xdr:cNvSpPr txBox="1"/>
      </xdr:nvSpPr>
      <xdr:spPr>
        <a:xfrm>
          <a:off x="2608794" y="591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102,736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107937</xdr:rowOff>
    </xdr:from>
    <xdr:to>
      <xdr:col>3</xdr:col>
      <xdr:colOff>3175</xdr:colOff>
      <xdr:row>36</xdr:row>
      <xdr:rowOff>38087</xdr:rowOff>
    </xdr:to>
    <xdr:sp macro="" textlink="">
      <xdr:nvSpPr>
        <xdr:cNvPr id="86" name="円/楕円 85"/>
        <xdr:cNvSpPr/>
      </xdr:nvSpPr>
      <xdr:spPr>
        <a:xfrm>
          <a:off x="1968500" y="610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54614</xdr:rowOff>
    </xdr:from>
    <xdr:ext cx="599010" cy="259045"/>
    <xdr:sp macro="" textlink="">
      <xdr:nvSpPr>
        <xdr:cNvPr id="87" name="テキスト ボックス 86"/>
        <xdr:cNvSpPr txBox="1"/>
      </xdr:nvSpPr>
      <xdr:spPr>
        <a:xfrm>
          <a:off x="1719794" y="588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105,001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96088</xdr:rowOff>
    </xdr:from>
    <xdr:to>
      <xdr:col>1</xdr:col>
      <xdr:colOff>485775</xdr:colOff>
      <xdr:row>36</xdr:row>
      <xdr:rowOff>26238</xdr:rowOff>
    </xdr:to>
    <xdr:sp macro="" textlink="">
      <xdr:nvSpPr>
        <xdr:cNvPr id="88" name="円/楕円 87"/>
        <xdr:cNvSpPr/>
      </xdr:nvSpPr>
      <xdr:spPr>
        <a:xfrm>
          <a:off x="1079500" y="60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42765</xdr:rowOff>
    </xdr:from>
    <xdr:ext cx="599010" cy="259045"/>
    <xdr:sp macro="" textlink="">
      <xdr:nvSpPr>
        <xdr:cNvPr id="89" name="テキスト ボックス 88"/>
        <xdr:cNvSpPr txBox="1"/>
      </xdr:nvSpPr>
      <xdr:spPr>
        <a:xfrm>
          <a:off x="830794" y="58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143225</xdr:rowOff>
    </xdr:from>
    <xdr:to>
      <xdr:col>6</xdr:col>
      <xdr:colOff>511175</xdr:colOff>
      <xdr:row>55</xdr:row>
      <xdr:rowOff>6483</xdr:rowOff>
    </xdr:to>
    <xdr:cxnSp macro="">
      <xdr:nvCxnSpPr>
        <xdr:cNvPr id="119" name="直線コネクタ 118"/>
        <xdr:cNvCxnSpPr/>
      </xdr:nvCxnSpPr>
      <xdr:spPr>
        <a:xfrm flipV="1">
          <a:off x="3797300" y="9230075"/>
          <a:ext cx="838200" cy="20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79100</xdr:rowOff>
    </xdr:from>
    <xdr:ext cx="534377" cy="259045"/>
    <xdr:sp macro="" textlink="">
      <xdr:nvSpPr>
        <xdr:cNvPr id="120" name="物件費平均値テキスト"/>
        <xdr:cNvSpPr txBox="1"/>
      </xdr:nvSpPr>
      <xdr:spPr>
        <a:xfrm>
          <a:off x="4686300" y="95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6483</xdr:rowOff>
    </xdr:from>
    <xdr:to>
      <xdr:col>5</xdr:col>
      <xdr:colOff>358775</xdr:colOff>
      <xdr:row>55</xdr:row>
      <xdr:rowOff>55937</xdr:rowOff>
    </xdr:to>
    <xdr:cxnSp macro="">
      <xdr:nvCxnSpPr>
        <xdr:cNvPr id="122" name="直線コネクタ 121"/>
        <xdr:cNvCxnSpPr/>
      </xdr:nvCxnSpPr>
      <xdr:spPr>
        <a:xfrm flipV="1">
          <a:off x="2908300" y="9436233"/>
          <a:ext cx="8890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19111</xdr:rowOff>
    </xdr:from>
    <xdr:ext cx="534377" cy="259045"/>
    <xdr:sp macro="" textlink="">
      <xdr:nvSpPr>
        <xdr:cNvPr id="124" name="テキスト ボックス 123"/>
        <xdr:cNvSpPr txBox="1"/>
      </xdr:nvSpPr>
      <xdr:spPr>
        <a:xfrm>
          <a:off x="3530111" y="96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55937</xdr:rowOff>
    </xdr:from>
    <xdr:to>
      <xdr:col>4</xdr:col>
      <xdr:colOff>155575</xdr:colOff>
      <xdr:row>55</xdr:row>
      <xdr:rowOff>132709</xdr:rowOff>
    </xdr:to>
    <xdr:cxnSp macro="">
      <xdr:nvCxnSpPr>
        <xdr:cNvPr id="125" name="直線コネクタ 124"/>
        <xdr:cNvCxnSpPr/>
      </xdr:nvCxnSpPr>
      <xdr:spPr>
        <a:xfrm flipV="1">
          <a:off x="2019300" y="9485687"/>
          <a:ext cx="889000" cy="7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29665</xdr:rowOff>
    </xdr:from>
    <xdr:ext cx="534377" cy="259045"/>
    <xdr:sp macro="" textlink="">
      <xdr:nvSpPr>
        <xdr:cNvPr id="127" name="テキスト ボックス 126"/>
        <xdr:cNvSpPr txBox="1"/>
      </xdr:nvSpPr>
      <xdr:spPr>
        <a:xfrm>
          <a:off x="2641111" y="96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132709</xdr:rowOff>
    </xdr:from>
    <xdr:to>
      <xdr:col>2</xdr:col>
      <xdr:colOff>638175</xdr:colOff>
      <xdr:row>55</xdr:row>
      <xdr:rowOff>153321</xdr:rowOff>
    </xdr:to>
    <xdr:cxnSp macro="">
      <xdr:nvCxnSpPr>
        <xdr:cNvPr id="128" name="直線コネクタ 127"/>
        <xdr:cNvCxnSpPr/>
      </xdr:nvCxnSpPr>
      <xdr:spPr>
        <a:xfrm flipV="1">
          <a:off x="1130300" y="9562459"/>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168597</xdr:rowOff>
    </xdr:from>
    <xdr:ext cx="534377" cy="259045"/>
    <xdr:sp macro="" textlink="">
      <xdr:nvSpPr>
        <xdr:cNvPr id="130" name="テキスト ボックス 129"/>
        <xdr:cNvSpPr txBox="1"/>
      </xdr:nvSpPr>
      <xdr:spPr>
        <a:xfrm>
          <a:off x="1752111" y="97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151928</xdr:rowOff>
    </xdr:from>
    <xdr:ext cx="534377" cy="259045"/>
    <xdr:sp macro="" textlink="">
      <xdr:nvSpPr>
        <xdr:cNvPr id="132" name="テキスト ボックス 131"/>
        <xdr:cNvSpPr txBox="1"/>
      </xdr:nvSpPr>
      <xdr:spPr>
        <a:xfrm>
          <a:off x="863111" y="97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92425</xdr:rowOff>
    </xdr:from>
    <xdr:to>
      <xdr:col>6</xdr:col>
      <xdr:colOff>561975</xdr:colOff>
      <xdr:row>54</xdr:row>
      <xdr:rowOff>22575</xdr:rowOff>
    </xdr:to>
    <xdr:sp macro="" textlink="">
      <xdr:nvSpPr>
        <xdr:cNvPr id="138" name="円/楕円 137"/>
        <xdr:cNvSpPr/>
      </xdr:nvSpPr>
      <xdr:spPr>
        <a:xfrm>
          <a:off x="4584700" y="917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115302</xdr:rowOff>
    </xdr:from>
    <xdr:ext cx="534377" cy="259045"/>
    <xdr:sp macro="" textlink="">
      <xdr:nvSpPr>
        <xdr:cNvPr id="139" name="物件費該当値テキスト"/>
        <xdr:cNvSpPr txBox="1"/>
      </xdr:nvSpPr>
      <xdr:spPr>
        <a:xfrm>
          <a:off x="4686300" y="903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88,815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127133</xdr:rowOff>
    </xdr:from>
    <xdr:to>
      <xdr:col>5</xdr:col>
      <xdr:colOff>409575</xdr:colOff>
      <xdr:row>55</xdr:row>
      <xdr:rowOff>57283</xdr:rowOff>
    </xdr:to>
    <xdr:sp macro="" textlink="">
      <xdr:nvSpPr>
        <xdr:cNvPr id="140" name="円/楕円 139"/>
        <xdr:cNvSpPr/>
      </xdr:nvSpPr>
      <xdr:spPr>
        <a:xfrm>
          <a:off x="3746500" y="93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73810</xdr:rowOff>
    </xdr:from>
    <xdr:ext cx="534377" cy="259045"/>
    <xdr:sp macro="" textlink="">
      <xdr:nvSpPr>
        <xdr:cNvPr id="141" name="テキスト ボックス 140"/>
        <xdr:cNvSpPr txBox="1"/>
      </xdr:nvSpPr>
      <xdr:spPr>
        <a:xfrm>
          <a:off x="3530111" y="916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77,993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5137</xdr:rowOff>
    </xdr:from>
    <xdr:to>
      <xdr:col>4</xdr:col>
      <xdr:colOff>206375</xdr:colOff>
      <xdr:row>55</xdr:row>
      <xdr:rowOff>106737</xdr:rowOff>
    </xdr:to>
    <xdr:sp macro="" textlink="">
      <xdr:nvSpPr>
        <xdr:cNvPr id="142" name="円/楕円 141"/>
        <xdr:cNvSpPr/>
      </xdr:nvSpPr>
      <xdr:spPr>
        <a:xfrm>
          <a:off x="2857500" y="943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123264</xdr:rowOff>
    </xdr:from>
    <xdr:ext cx="534377" cy="259045"/>
    <xdr:sp macro="" textlink="">
      <xdr:nvSpPr>
        <xdr:cNvPr id="143" name="テキスト ボックス 142"/>
        <xdr:cNvSpPr txBox="1"/>
      </xdr:nvSpPr>
      <xdr:spPr>
        <a:xfrm>
          <a:off x="2641111" y="92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75,397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81909</xdr:rowOff>
    </xdr:from>
    <xdr:to>
      <xdr:col>3</xdr:col>
      <xdr:colOff>3175</xdr:colOff>
      <xdr:row>56</xdr:row>
      <xdr:rowOff>12059</xdr:rowOff>
    </xdr:to>
    <xdr:sp macro="" textlink="">
      <xdr:nvSpPr>
        <xdr:cNvPr id="144" name="円/楕円 143"/>
        <xdr:cNvSpPr/>
      </xdr:nvSpPr>
      <xdr:spPr>
        <a:xfrm>
          <a:off x="1968500" y="951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28586</xdr:rowOff>
    </xdr:from>
    <xdr:ext cx="534377" cy="259045"/>
    <xdr:sp macro="" textlink="">
      <xdr:nvSpPr>
        <xdr:cNvPr id="145" name="テキスト ボックス 144"/>
        <xdr:cNvSpPr txBox="1"/>
      </xdr:nvSpPr>
      <xdr:spPr>
        <a:xfrm>
          <a:off x="1752111" y="928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71,367</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102521</xdr:rowOff>
    </xdr:from>
    <xdr:to>
      <xdr:col>1</xdr:col>
      <xdr:colOff>485775</xdr:colOff>
      <xdr:row>56</xdr:row>
      <xdr:rowOff>32671</xdr:rowOff>
    </xdr:to>
    <xdr:sp macro="" textlink="">
      <xdr:nvSpPr>
        <xdr:cNvPr id="146" name="円/楕円 145"/>
        <xdr:cNvSpPr/>
      </xdr:nvSpPr>
      <xdr:spPr>
        <a:xfrm>
          <a:off x="1079500" y="953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49198</xdr:rowOff>
    </xdr:from>
    <xdr:ext cx="534377" cy="259045"/>
    <xdr:sp macro="" textlink="">
      <xdr:nvSpPr>
        <xdr:cNvPr id="147" name="テキスト ボックス 146"/>
        <xdr:cNvSpPr txBox="1"/>
      </xdr:nvSpPr>
      <xdr:spPr>
        <a:xfrm>
          <a:off x="863111" y="93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117004</xdr:rowOff>
    </xdr:from>
    <xdr:to>
      <xdr:col>6</xdr:col>
      <xdr:colOff>511175</xdr:colOff>
      <xdr:row>78</xdr:row>
      <xdr:rowOff>131699</xdr:rowOff>
    </xdr:to>
    <xdr:cxnSp macro="">
      <xdr:nvCxnSpPr>
        <xdr:cNvPr id="178" name="直線コネクタ 177"/>
        <xdr:cNvCxnSpPr/>
      </xdr:nvCxnSpPr>
      <xdr:spPr>
        <a:xfrm flipV="1">
          <a:off x="3797300" y="13490104"/>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131699</xdr:rowOff>
    </xdr:from>
    <xdr:to>
      <xdr:col>5</xdr:col>
      <xdr:colOff>358775</xdr:colOff>
      <xdr:row>78</xdr:row>
      <xdr:rowOff>141594</xdr:rowOff>
    </xdr:to>
    <xdr:cxnSp macro="">
      <xdr:nvCxnSpPr>
        <xdr:cNvPr id="181" name="直線コネクタ 180"/>
        <xdr:cNvCxnSpPr/>
      </xdr:nvCxnSpPr>
      <xdr:spPr>
        <a:xfrm flipV="1">
          <a:off x="2908300" y="13504799"/>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141594</xdr:rowOff>
    </xdr:from>
    <xdr:to>
      <xdr:col>4</xdr:col>
      <xdr:colOff>155575</xdr:colOff>
      <xdr:row>78</xdr:row>
      <xdr:rowOff>151913</xdr:rowOff>
    </xdr:to>
    <xdr:cxnSp macro="">
      <xdr:nvCxnSpPr>
        <xdr:cNvPr id="184" name="直線コネクタ 183"/>
        <xdr:cNvCxnSpPr/>
      </xdr:nvCxnSpPr>
      <xdr:spPr>
        <a:xfrm flipV="1">
          <a:off x="2019300" y="13514694"/>
          <a:ext cx="8890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138557</xdr:rowOff>
    </xdr:from>
    <xdr:to>
      <xdr:col>2</xdr:col>
      <xdr:colOff>638175</xdr:colOff>
      <xdr:row>78</xdr:row>
      <xdr:rowOff>151913</xdr:rowOff>
    </xdr:to>
    <xdr:cxnSp macro="">
      <xdr:nvCxnSpPr>
        <xdr:cNvPr id="187" name="直線コネクタ 186"/>
        <xdr:cNvCxnSpPr/>
      </xdr:nvCxnSpPr>
      <xdr:spPr>
        <a:xfrm>
          <a:off x="1130300" y="13511657"/>
          <a:ext cx="8890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66204</xdr:rowOff>
    </xdr:from>
    <xdr:to>
      <xdr:col>6</xdr:col>
      <xdr:colOff>561975</xdr:colOff>
      <xdr:row>78</xdr:row>
      <xdr:rowOff>167804</xdr:rowOff>
    </xdr:to>
    <xdr:sp macro="" textlink="">
      <xdr:nvSpPr>
        <xdr:cNvPr id="197" name="円/楕円 196"/>
        <xdr:cNvSpPr/>
      </xdr:nvSpPr>
      <xdr:spPr>
        <a:xfrm>
          <a:off x="4584700" y="1343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44631</xdr:rowOff>
    </xdr:from>
    <xdr:ext cx="469744" cy="259045"/>
    <xdr:sp macro="" textlink="">
      <xdr:nvSpPr>
        <xdr:cNvPr id="198" name="維持補修費該当値テキスト"/>
        <xdr:cNvSpPr txBox="1"/>
      </xdr:nvSpPr>
      <xdr:spPr>
        <a:xfrm>
          <a:off x="4686300" y="1341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80899</xdr:rowOff>
    </xdr:from>
    <xdr:to>
      <xdr:col>5</xdr:col>
      <xdr:colOff>409575</xdr:colOff>
      <xdr:row>79</xdr:row>
      <xdr:rowOff>11049</xdr:rowOff>
    </xdr:to>
    <xdr:sp macro="" textlink="">
      <xdr:nvSpPr>
        <xdr:cNvPr id="199" name="円/楕円 198"/>
        <xdr:cNvSpPr/>
      </xdr:nvSpPr>
      <xdr:spPr>
        <a:xfrm>
          <a:off x="3746500" y="134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2176</xdr:rowOff>
    </xdr:from>
    <xdr:ext cx="469744" cy="259045"/>
    <xdr:sp macro="" textlink="">
      <xdr:nvSpPr>
        <xdr:cNvPr id="200" name="テキスト ボックス 199"/>
        <xdr:cNvSpPr txBox="1"/>
      </xdr:nvSpPr>
      <xdr:spPr>
        <a:xfrm>
          <a:off x="3562427" y="1354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90794</xdr:rowOff>
    </xdr:from>
    <xdr:to>
      <xdr:col>4</xdr:col>
      <xdr:colOff>206375</xdr:colOff>
      <xdr:row>79</xdr:row>
      <xdr:rowOff>20944</xdr:rowOff>
    </xdr:to>
    <xdr:sp macro="" textlink="">
      <xdr:nvSpPr>
        <xdr:cNvPr id="201" name="円/楕円 200"/>
        <xdr:cNvSpPr/>
      </xdr:nvSpPr>
      <xdr:spPr>
        <a:xfrm>
          <a:off x="2857500" y="134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12071</xdr:rowOff>
    </xdr:from>
    <xdr:ext cx="469744" cy="259045"/>
    <xdr:sp macro="" textlink="">
      <xdr:nvSpPr>
        <xdr:cNvPr id="202" name="テキスト ボックス 201"/>
        <xdr:cNvSpPr txBox="1"/>
      </xdr:nvSpPr>
      <xdr:spPr>
        <a:xfrm>
          <a:off x="2673427" y="1355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101113</xdr:rowOff>
    </xdr:from>
    <xdr:to>
      <xdr:col>3</xdr:col>
      <xdr:colOff>3175</xdr:colOff>
      <xdr:row>79</xdr:row>
      <xdr:rowOff>31263</xdr:rowOff>
    </xdr:to>
    <xdr:sp macro="" textlink="">
      <xdr:nvSpPr>
        <xdr:cNvPr id="203" name="円/楕円 202"/>
        <xdr:cNvSpPr/>
      </xdr:nvSpPr>
      <xdr:spPr>
        <a:xfrm>
          <a:off x="1968500" y="134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22390</xdr:rowOff>
    </xdr:from>
    <xdr:ext cx="469744" cy="259045"/>
    <xdr:sp macro="" textlink="">
      <xdr:nvSpPr>
        <xdr:cNvPr id="204" name="テキスト ボックス 203"/>
        <xdr:cNvSpPr txBox="1"/>
      </xdr:nvSpPr>
      <xdr:spPr>
        <a:xfrm>
          <a:off x="1784427" y="1356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87757</xdr:rowOff>
    </xdr:from>
    <xdr:to>
      <xdr:col>1</xdr:col>
      <xdr:colOff>485775</xdr:colOff>
      <xdr:row>79</xdr:row>
      <xdr:rowOff>17907</xdr:rowOff>
    </xdr:to>
    <xdr:sp macro="" textlink="">
      <xdr:nvSpPr>
        <xdr:cNvPr id="205" name="円/楕円 204"/>
        <xdr:cNvSpPr/>
      </xdr:nvSpPr>
      <xdr:spPr>
        <a:xfrm>
          <a:off x="1079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9034</xdr:rowOff>
    </xdr:from>
    <xdr:ext cx="469744" cy="259045"/>
    <xdr:sp macro="" textlink="">
      <xdr:nvSpPr>
        <xdr:cNvPr id="206" name="テキスト ボックス 205"/>
        <xdr:cNvSpPr txBox="1"/>
      </xdr:nvSpPr>
      <xdr:spPr>
        <a:xfrm>
          <a:off x="895427" y="1355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20811</xdr:rowOff>
    </xdr:from>
    <xdr:to>
      <xdr:col>6</xdr:col>
      <xdr:colOff>511175</xdr:colOff>
      <xdr:row>95</xdr:row>
      <xdr:rowOff>58319</xdr:rowOff>
    </xdr:to>
    <xdr:cxnSp macro="">
      <xdr:nvCxnSpPr>
        <xdr:cNvPr id="238" name="直線コネクタ 237"/>
        <xdr:cNvCxnSpPr/>
      </xdr:nvCxnSpPr>
      <xdr:spPr>
        <a:xfrm flipV="1">
          <a:off x="3797300" y="16308561"/>
          <a:ext cx="838200" cy="3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167960</xdr:rowOff>
    </xdr:from>
    <xdr:ext cx="534377" cy="259045"/>
    <xdr:sp macro="" textlink="">
      <xdr:nvSpPr>
        <xdr:cNvPr id="239" name="扶助費平均値テキスト"/>
        <xdr:cNvSpPr txBox="1"/>
      </xdr:nvSpPr>
      <xdr:spPr>
        <a:xfrm>
          <a:off x="4686300" y="1628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58319</xdr:rowOff>
    </xdr:from>
    <xdr:to>
      <xdr:col>5</xdr:col>
      <xdr:colOff>358775</xdr:colOff>
      <xdr:row>96</xdr:row>
      <xdr:rowOff>6426</xdr:rowOff>
    </xdr:to>
    <xdr:cxnSp macro="">
      <xdr:nvCxnSpPr>
        <xdr:cNvPr id="241" name="直線コネクタ 240"/>
        <xdr:cNvCxnSpPr/>
      </xdr:nvCxnSpPr>
      <xdr:spPr>
        <a:xfrm flipV="1">
          <a:off x="2908300" y="16346069"/>
          <a:ext cx="889000" cy="1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63016</xdr:rowOff>
    </xdr:from>
    <xdr:ext cx="534377" cy="259045"/>
    <xdr:sp macro="" textlink="">
      <xdr:nvSpPr>
        <xdr:cNvPr id="243" name="テキスト ボックス 242"/>
        <xdr:cNvSpPr txBox="1"/>
      </xdr:nvSpPr>
      <xdr:spPr>
        <a:xfrm>
          <a:off x="3530111" y="165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6426</xdr:rowOff>
    </xdr:from>
    <xdr:to>
      <xdr:col>4</xdr:col>
      <xdr:colOff>155575</xdr:colOff>
      <xdr:row>96</xdr:row>
      <xdr:rowOff>30462</xdr:rowOff>
    </xdr:to>
    <xdr:cxnSp macro="">
      <xdr:nvCxnSpPr>
        <xdr:cNvPr id="244" name="直線コネクタ 243"/>
        <xdr:cNvCxnSpPr/>
      </xdr:nvCxnSpPr>
      <xdr:spPr>
        <a:xfrm flipV="1">
          <a:off x="2019300" y="16465626"/>
          <a:ext cx="8890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159093</xdr:rowOff>
    </xdr:from>
    <xdr:ext cx="534377" cy="259045"/>
    <xdr:sp macro="" textlink="">
      <xdr:nvSpPr>
        <xdr:cNvPr id="246" name="テキスト ボックス 245"/>
        <xdr:cNvSpPr txBox="1"/>
      </xdr:nvSpPr>
      <xdr:spPr>
        <a:xfrm>
          <a:off x="2641111" y="1661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30462</xdr:rowOff>
    </xdr:from>
    <xdr:to>
      <xdr:col>2</xdr:col>
      <xdr:colOff>638175</xdr:colOff>
      <xdr:row>96</xdr:row>
      <xdr:rowOff>115550</xdr:rowOff>
    </xdr:to>
    <xdr:cxnSp macro="">
      <xdr:nvCxnSpPr>
        <xdr:cNvPr id="247" name="直線コネクタ 246"/>
        <xdr:cNvCxnSpPr/>
      </xdr:nvCxnSpPr>
      <xdr:spPr>
        <a:xfrm flipV="1">
          <a:off x="1130300" y="16489662"/>
          <a:ext cx="889000" cy="8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10684</xdr:rowOff>
    </xdr:from>
    <xdr:ext cx="534377" cy="259045"/>
    <xdr:sp macro="" textlink="">
      <xdr:nvSpPr>
        <xdr:cNvPr id="249" name="テキスト ボックス 248"/>
        <xdr:cNvSpPr txBox="1"/>
      </xdr:nvSpPr>
      <xdr:spPr>
        <a:xfrm>
          <a:off x="1752111" y="166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14994</xdr:rowOff>
    </xdr:from>
    <xdr:ext cx="534377" cy="259045"/>
    <xdr:sp macro="" textlink="">
      <xdr:nvSpPr>
        <xdr:cNvPr id="251" name="テキスト ボックス 250"/>
        <xdr:cNvSpPr txBox="1"/>
      </xdr:nvSpPr>
      <xdr:spPr>
        <a:xfrm>
          <a:off x="863111" y="166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141461</xdr:rowOff>
    </xdr:from>
    <xdr:to>
      <xdr:col>6</xdr:col>
      <xdr:colOff>561975</xdr:colOff>
      <xdr:row>95</xdr:row>
      <xdr:rowOff>71611</xdr:rowOff>
    </xdr:to>
    <xdr:sp macro="" textlink="">
      <xdr:nvSpPr>
        <xdr:cNvPr id="257" name="円/楕円 256"/>
        <xdr:cNvSpPr/>
      </xdr:nvSpPr>
      <xdr:spPr>
        <a:xfrm>
          <a:off x="4584700" y="162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164338</xdr:rowOff>
    </xdr:from>
    <xdr:ext cx="534377" cy="259045"/>
    <xdr:sp macro="" textlink="">
      <xdr:nvSpPr>
        <xdr:cNvPr id="258" name="扶助費該当値テキスト"/>
        <xdr:cNvSpPr txBox="1"/>
      </xdr:nvSpPr>
      <xdr:spPr>
        <a:xfrm>
          <a:off x="4686300" y="1610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86,781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7519</xdr:rowOff>
    </xdr:from>
    <xdr:to>
      <xdr:col>5</xdr:col>
      <xdr:colOff>409575</xdr:colOff>
      <xdr:row>95</xdr:row>
      <xdr:rowOff>109119</xdr:rowOff>
    </xdr:to>
    <xdr:sp macro="" textlink="">
      <xdr:nvSpPr>
        <xdr:cNvPr id="259" name="円/楕円 258"/>
        <xdr:cNvSpPr/>
      </xdr:nvSpPr>
      <xdr:spPr>
        <a:xfrm>
          <a:off x="3746500" y="162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125646</xdr:rowOff>
    </xdr:from>
    <xdr:ext cx="534377" cy="259045"/>
    <xdr:sp macro="" textlink="">
      <xdr:nvSpPr>
        <xdr:cNvPr id="260" name="テキスト ボックス 259"/>
        <xdr:cNvSpPr txBox="1"/>
      </xdr:nvSpPr>
      <xdr:spPr>
        <a:xfrm>
          <a:off x="3530111" y="1607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84,484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127076</xdr:rowOff>
    </xdr:from>
    <xdr:to>
      <xdr:col>4</xdr:col>
      <xdr:colOff>206375</xdr:colOff>
      <xdr:row>96</xdr:row>
      <xdr:rowOff>57226</xdr:rowOff>
    </xdr:to>
    <xdr:sp macro="" textlink="">
      <xdr:nvSpPr>
        <xdr:cNvPr id="261" name="円/楕円 260"/>
        <xdr:cNvSpPr/>
      </xdr:nvSpPr>
      <xdr:spPr>
        <a:xfrm>
          <a:off x="2857500" y="164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73753</xdr:rowOff>
    </xdr:from>
    <xdr:ext cx="534377" cy="259045"/>
    <xdr:sp macro="" textlink="">
      <xdr:nvSpPr>
        <xdr:cNvPr id="262" name="テキスト ボックス 261"/>
        <xdr:cNvSpPr txBox="1"/>
      </xdr:nvSpPr>
      <xdr:spPr>
        <a:xfrm>
          <a:off x="2641111" y="1619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77,162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151112</xdr:rowOff>
    </xdr:from>
    <xdr:to>
      <xdr:col>3</xdr:col>
      <xdr:colOff>3175</xdr:colOff>
      <xdr:row>96</xdr:row>
      <xdr:rowOff>81262</xdr:rowOff>
    </xdr:to>
    <xdr:sp macro="" textlink="">
      <xdr:nvSpPr>
        <xdr:cNvPr id="263" name="円/楕円 262"/>
        <xdr:cNvSpPr/>
      </xdr:nvSpPr>
      <xdr:spPr>
        <a:xfrm>
          <a:off x="1968500" y="164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97789</xdr:rowOff>
    </xdr:from>
    <xdr:ext cx="534377" cy="259045"/>
    <xdr:sp macro="" textlink="">
      <xdr:nvSpPr>
        <xdr:cNvPr id="264" name="テキスト ボックス 263"/>
        <xdr:cNvSpPr txBox="1"/>
      </xdr:nvSpPr>
      <xdr:spPr>
        <a:xfrm>
          <a:off x="1752111" y="162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75,690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64750</xdr:rowOff>
    </xdr:from>
    <xdr:to>
      <xdr:col>1</xdr:col>
      <xdr:colOff>485775</xdr:colOff>
      <xdr:row>96</xdr:row>
      <xdr:rowOff>166350</xdr:rowOff>
    </xdr:to>
    <xdr:sp macro="" textlink="">
      <xdr:nvSpPr>
        <xdr:cNvPr id="265" name="円/楕円 264"/>
        <xdr:cNvSpPr/>
      </xdr:nvSpPr>
      <xdr:spPr>
        <a:xfrm>
          <a:off x="1079500" y="1652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11427</xdr:rowOff>
    </xdr:from>
    <xdr:ext cx="534377" cy="259045"/>
    <xdr:sp macro="" textlink="">
      <xdr:nvSpPr>
        <xdr:cNvPr id="266" name="テキスト ボックス 265"/>
        <xdr:cNvSpPr txBox="1"/>
      </xdr:nvSpPr>
      <xdr:spPr>
        <a:xfrm>
          <a:off x="863111" y="1629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73439</xdr:rowOff>
    </xdr:from>
    <xdr:to>
      <xdr:col>15</xdr:col>
      <xdr:colOff>180340</xdr:colOff>
      <xdr:row>37</xdr:row>
      <xdr:rowOff>154869</xdr:rowOff>
    </xdr:to>
    <xdr:cxnSp macro="">
      <xdr:nvCxnSpPr>
        <xdr:cNvPr id="293" name="直線コネクタ 292"/>
        <xdr:cNvCxnSpPr/>
      </xdr:nvCxnSpPr>
      <xdr:spPr>
        <a:xfrm flipV="1">
          <a:off x="10475595" y="5216939"/>
          <a:ext cx="1270" cy="128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158697</xdr:rowOff>
    </xdr:from>
    <xdr:ext cx="534377" cy="259045"/>
    <xdr:sp macro="" textlink="">
      <xdr:nvSpPr>
        <xdr:cNvPr id="294" name="補助費等最小値テキスト"/>
        <xdr:cNvSpPr txBox="1"/>
      </xdr:nvSpPr>
      <xdr:spPr>
        <a:xfrm>
          <a:off x="10528300" y="650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37</xdr:row>
      <xdr:rowOff>154869</xdr:rowOff>
    </xdr:from>
    <xdr:to>
      <xdr:col>15</xdr:col>
      <xdr:colOff>269875</xdr:colOff>
      <xdr:row>37</xdr:row>
      <xdr:rowOff>154869</xdr:rowOff>
    </xdr:to>
    <xdr:cxnSp macro="">
      <xdr:nvCxnSpPr>
        <xdr:cNvPr id="295" name="直線コネクタ 294"/>
        <xdr:cNvCxnSpPr/>
      </xdr:nvCxnSpPr>
      <xdr:spPr>
        <a:xfrm>
          <a:off x="10388600" y="649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20116</xdr:rowOff>
    </xdr:from>
    <xdr:ext cx="599010" cy="259045"/>
    <xdr:sp macro="" textlink="">
      <xdr:nvSpPr>
        <xdr:cNvPr id="296" name="補助費等最大値テキスト"/>
        <xdr:cNvSpPr txBox="1"/>
      </xdr:nvSpPr>
      <xdr:spPr>
        <a:xfrm>
          <a:off x="10528300" y="499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73439</xdr:rowOff>
    </xdr:from>
    <xdr:to>
      <xdr:col>15</xdr:col>
      <xdr:colOff>269875</xdr:colOff>
      <xdr:row>30</xdr:row>
      <xdr:rowOff>73439</xdr:rowOff>
    </xdr:to>
    <xdr:cxnSp macro="">
      <xdr:nvCxnSpPr>
        <xdr:cNvPr id="297" name="直線コネクタ 296"/>
        <xdr:cNvCxnSpPr/>
      </xdr:nvCxnSpPr>
      <xdr:spPr>
        <a:xfrm>
          <a:off x="10388600" y="521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37059</xdr:rowOff>
    </xdr:from>
    <xdr:to>
      <xdr:col>15</xdr:col>
      <xdr:colOff>180975</xdr:colOff>
      <xdr:row>37</xdr:row>
      <xdr:rowOff>146689</xdr:rowOff>
    </xdr:to>
    <xdr:cxnSp macro="">
      <xdr:nvCxnSpPr>
        <xdr:cNvPr id="298" name="直線コネクタ 297"/>
        <xdr:cNvCxnSpPr/>
      </xdr:nvCxnSpPr>
      <xdr:spPr>
        <a:xfrm flipV="1">
          <a:off x="9639300" y="6380709"/>
          <a:ext cx="838200" cy="10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170821</xdr:rowOff>
    </xdr:from>
    <xdr:ext cx="534377" cy="259045"/>
    <xdr:sp macro="" textlink="">
      <xdr:nvSpPr>
        <xdr:cNvPr id="299" name="補助費等平均値テキスト"/>
        <xdr:cNvSpPr txBox="1"/>
      </xdr:nvSpPr>
      <xdr:spPr>
        <a:xfrm>
          <a:off x="10528300" y="5828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147944</xdr:rowOff>
    </xdr:from>
    <xdr:to>
      <xdr:col>15</xdr:col>
      <xdr:colOff>231775</xdr:colOff>
      <xdr:row>35</xdr:row>
      <xdr:rowOff>78094</xdr:rowOff>
    </xdr:to>
    <xdr:sp macro="" textlink="">
      <xdr:nvSpPr>
        <xdr:cNvPr id="300" name="フローチャート : 判断 299"/>
        <xdr:cNvSpPr/>
      </xdr:nvSpPr>
      <xdr:spPr>
        <a:xfrm>
          <a:off x="104267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146689</xdr:rowOff>
    </xdr:from>
    <xdr:to>
      <xdr:col>14</xdr:col>
      <xdr:colOff>28575</xdr:colOff>
      <xdr:row>38</xdr:row>
      <xdr:rowOff>18314</xdr:rowOff>
    </xdr:to>
    <xdr:cxnSp macro="">
      <xdr:nvCxnSpPr>
        <xdr:cNvPr id="301" name="直線コネクタ 300"/>
        <xdr:cNvCxnSpPr/>
      </xdr:nvCxnSpPr>
      <xdr:spPr>
        <a:xfrm flipV="1">
          <a:off x="8750300" y="6490339"/>
          <a:ext cx="889000" cy="4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99301</xdr:rowOff>
    </xdr:from>
    <xdr:to>
      <xdr:col>14</xdr:col>
      <xdr:colOff>79375</xdr:colOff>
      <xdr:row>36</xdr:row>
      <xdr:rowOff>29451</xdr:rowOff>
    </xdr:to>
    <xdr:sp macro="" textlink="">
      <xdr:nvSpPr>
        <xdr:cNvPr id="302" name="フローチャート : 判断 301"/>
        <xdr:cNvSpPr/>
      </xdr:nvSpPr>
      <xdr:spPr>
        <a:xfrm>
          <a:off x="9588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45978</xdr:rowOff>
    </xdr:from>
    <xdr:ext cx="534377" cy="259045"/>
    <xdr:sp macro="" textlink="">
      <xdr:nvSpPr>
        <xdr:cNvPr id="303" name="テキスト ボックス 302"/>
        <xdr:cNvSpPr txBox="1"/>
      </xdr:nvSpPr>
      <xdr:spPr>
        <a:xfrm>
          <a:off x="9372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18314</xdr:rowOff>
    </xdr:from>
    <xdr:to>
      <xdr:col>12</xdr:col>
      <xdr:colOff>511175</xdr:colOff>
      <xdr:row>38</xdr:row>
      <xdr:rowOff>87988</xdr:rowOff>
    </xdr:to>
    <xdr:cxnSp macro="">
      <xdr:nvCxnSpPr>
        <xdr:cNvPr id="304" name="直線コネクタ 303"/>
        <xdr:cNvCxnSpPr/>
      </xdr:nvCxnSpPr>
      <xdr:spPr>
        <a:xfrm flipV="1">
          <a:off x="7861300" y="6533414"/>
          <a:ext cx="889000" cy="6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112413</xdr:rowOff>
    </xdr:from>
    <xdr:to>
      <xdr:col>12</xdr:col>
      <xdr:colOff>561975</xdr:colOff>
      <xdr:row>36</xdr:row>
      <xdr:rowOff>42563</xdr:rowOff>
    </xdr:to>
    <xdr:sp macro="" textlink="">
      <xdr:nvSpPr>
        <xdr:cNvPr id="305" name="フローチャート : 判断 304"/>
        <xdr:cNvSpPr/>
      </xdr:nvSpPr>
      <xdr:spPr>
        <a:xfrm>
          <a:off x="8699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59090</xdr:rowOff>
    </xdr:from>
    <xdr:ext cx="534377" cy="259045"/>
    <xdr:sp macro="" textlink="">
      <xdr:nvSpPr>
        <xdr:cNvPr id="306" name="テキスト ボックス 305"/>
        <xdr:cNvSpPr txBox="1"/>
      </xdr:nvSpPr>
      <xdr:spPr>
        <a:xfrm>
          <a:off x="8483111" y="58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55052</xdr:rowOff>
    </xdr:from>
    <xdr:to>
      <xdr:col>11</xdr:col>
      <xdr:colOff>307975</xdr:colOff>
      <xdr:row>38</xdr:row>
      <xdr:rowOff>87988</xdr:rowOff>
    </xdr:to>
    <xdr:cxnSp macro="">
      <xdr:nvCxnSpPr>
        <xdr:cNvPr id="307" name="直線コネクタ 306"/>
        <xdr:cNvCxnSpPr/>
      </xdr:nvCxnSpPr>
      <xdr:spPr>
        <a:xfrm>
          <a:off x="6972300" y="6570152"/>
          <a:ext cx="889000" cy="3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161889</xdr:rowOff>
    </xdr:from>
    <xdr:to>
      <xdr:col>11</xdr:col>
      <xdr:colOff>358775</xdr:colOff>
      <xdr:row>36</xdr:row>
      <xdr:rowOff>92039</xdr:rowOff>
    </xdr:to>
    <xdr:sp macro="" textlink="">
      <xdr:nvSpPr>
        <xdr:cNvPr id="308" name="フローチャート : 判断 307"/>
        <xdr:cNvSpPr/>
      </xdr:nvSpPr>
      <xdr:spPr>
        <a:xfrm>
          <a:off x="7810500" y="616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108566</xdr:rowOff>
    </xdr:from>
    <xdr:ext cx="534377" cy="259045"/>
    <xdr:sp macro="" textlink="">
      <xdr:nvSpPr>
        <xdr:cNvPr id="309" name="テキスト ボックス 308"/>
        <xdr:cNvSpPr txBox="1"/>
      </xdr:nvSpPr>
      <xdr:spPr>
        <a:xfrm>
          <a:off x="7594111" y="59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1934</xdr:rowOff>
    </xdr:from>
    <xdr:to>
      <xdr:col>10</xdr:col>
      <xdr:colOff>155575</xdr:colOff>
      <xdr:row>36</xdr:row>
      <xdr:rowOff>103534</xdr:rowOff>
    </xdr:to>
    <xdr:sp macro="" textlink="">
      <xdr:nvSpPr>
        <xdr:cNvPr id="310" name="フローチャート : 判断 309"/>
        <xdr:cNvSpPr/>
      </xdr:nvSpPr>
      <xdr:spPr>
        <a:xfrm>
          <a:off x="6921500" y="61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120061</xdr:rowOff>
    </xdr:from>
    <xdr:ext cx="534377" cy="259045"/>
    <xdr:sp macro="" textlink="">
      <xdr:nvSpPr>
        <xdr:cNvPr id="311" name="テキスト ボックス 310"/>
        <xdr:cNvSpPr txBox="1"/>
      </xdr:nvSpPr>
      <xdr:spPr>
        <a:xfrm>
          <a:off x="6705111" y="594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157709</xdr:rowOff>
    </xdr:from>
    <xdr:to>
      <xdr:col>15</xdr:col>
      <xdr:colOff>231775</xdr:colOff>
      <xdr:row>37</xdr:row>
      <xdr:rowOff>87859</xdr:rowOff>
    </xdr:to>
    <xdr:sp macro="" textlink="">
      <xdr:nvSpPr>
        <xdr:cNvPr id="317" name="円/楕円 316"/>
        <xdr:cNvSpPr/>
      </xdr:nvSpPr>
      <xdr:spPr>
        <a:xfrm>
          <a:off x="10426700" y="63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72636</xdr:rowOff>
    </xdr:from>
    <xdr:ext cx="534377" cy="259045"/>
    <xdr:sp macro="" textlink="">
      <xdr:nvSpPr>
        <xdr:cNvPr id="318" name="補助費等該当値テキスト"/>
        <xdr:cNvSpPr txBox="1"/>
      </xdr:nvSpPr>
      <xdr:spPr>
        <a:xfrm>
          <a:off x="10528300" y="624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44,786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95889</xdr:rowOff>
    </xdr:from>
    <xdr:to>
      <xdr:col>14</xdr:col>
      <xdr:colOff>79375</xdr:colOff>
      <xdr:row>38</xdr:row>
      <xdr:rowOff>26039</xdr:rowOff>
    </xdr:to>
    <xdr:sp macro="" textlink="">
      <xdr:nvSpPr>
        <xdr:cNvPr id="319" name="円/楕円 318"/>
        <xdr:cNvSpPr/>
      </xdr:nvSpPr>
      <xdr:spPr>
        <a:xfrm>
          <a:off x="9588500" y="64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17166</xdr:rowOff>
    </xdr:from>
    <xdr:ext cx="534377" cy="259045"/>
    <xdr:sp macro="" textlink="">
      <xdr:nvSpPr>
        <xdr:cNvPr id="320" name="テキスト ボックス 319"/>
        <xdr:cNvSpPr txBox="1"/>
      </xdr:nvSpPr>
      <xdr:spPr>
        <a:xfrm>
          <a:off x="9372111" y="653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138963</xdr:rowOff>
    </xdr:from>
    <xdr:to>
      <xdr:col>12</xdr:col>
      <xdr:colOff>561975</xdr:colOff>
      <xdr:row>38</xdr:row>
      <xdr:rowOff>69114</xdr:rowOff>
    </xdr:to>
    <xdr:sp macro="" textlink="">
      <xdr:nvSpPr>
        <xdr:cNvPr id="321" name="円/楕円 320"/>
        <xdr:cNvSpPr/>
      </xdr:nvSpPr>
      <xdr:spPr>
        <a:xfrm>
          <a:off x="8699500" y="64826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60241</xdr:rowOff>
    </xdr:from>
    <xdr:ext cx="534377" cy="259045"/>
    <xdr:sp macro="" textlink="">
      <xdr:nvSpPr>
        <xdr:cNvPr id="322" name="テキスト ボックス 321"/>
        <xdr:cNvSpPr txBox="1"/>
      </xdr:nvSpPr>
      <xdr:spPr>
        <a:xfrm>
          <a:off x="8483111" y="657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37188</xdr:rowOff>
    </xdr:from>
    <xdr:to>
      <xdr:col>11</xdr:col>
      <xdr:colOff>358775</xdr:colOff>
      <xdr:row>38</xdr:row>
      <xdr:rowOff>138788</xdr:rowOff>
    </xdr:to>
    <xdr:sp macro="" textlink="">
      <xdr:nvSpPr>
        <xdr:cNvPr id="323" name="円/楕円 322"/>
        <xdr:cNvSpPr/>
      </xdr:nvSpPr>
      <xdr:spPr>
        <a:xfrm>
          <a:off x="7810500" y="655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129915</xdr:rowOff>
    </xdr:from>
    <xdr:ext cx="534377" cy="259045"/>
    <xdr:sp macro="" textlink="">
      <xdr:nvSpPr>
        <xdr:cNvPr id="324" name="テキスト ボックス 323"/>
        <xdr:cNvSpPr txBox="1"/>
      </xdr:nvSpPr>
      <xdr:spPr>
        <a:xfrm>
          <a:off x="7594111" y="664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4252</xdr:rowOff>
    </xdr:from>
    <xdr:to>
      <xdr:col>10</xdr:col>
      <xdr:colOff>155575</xdr:colOff>
      <xdr:row>38</xdr:row>
      <xdr:rowOff>105852</xdr:rowOff>
    </xdr:to>
    <xdr:sp macro="" textlink="">
      <xdr:nvSpPr>
        <xdr:cNvPr id="325" name="円/楕円 324"/>
        <xdr:cNvSpPr/>
      </xdr:nvSpPr>
      <xdr:spPr>
        <a:xfrm>
          <a:off x="6921500" y="65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96979</xdr:rowOff>
    </xdr:from>
    <xdr:ext cx="534377" cy="259045"/>
    <xdr:sp macro="" textlink="">
      <xdr:nvSpPr>
        <xdr:cNvPr id="326" name="テキスト ボックス 325"/>
        <xdr:cNvSpPr txBox="1"/>
      </xdr:nvSpPr>
      <xdr:spPr>
        <a:xfrm>
          <a:off x="6705111" y="661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8" name="直線コネクタ 347"/>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9"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50" name="直線コネクタ 349"/>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51"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2" name="直線コネクタ 351"/>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32139</xdr:rowOff>
    </xdr:from>
    <xdr:to>
      <xdr:col>15</xdr:col>
      <xdr:colOff>180975</xdr:colOff>
      <xdr:row>55</xdr:row>
      <xdr:rowOff>162729</xdr:rowOff>
    </xdr:to>
    <xdr:cxnSp macro="">
      <xdr:nvCxnSpPr>
        <xdr:cNvPr id="353" name="直線コネクタ 352"/>
        <xdr:cNvCxnSpPr/>
      </xdr:nvCxnSpPr>
      <xdr:spPr>
        <a:xfrm flipV="1">
          <a:off x="9639300" y="9461889"/>
          <a:ext cx="838200" cy="13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8010</xdr:rowOff>
    </xdr:from>
    <xdr:ext cx="534377" cy="259045"/>
    <xdr:sp macro="" textlink="">
      <xdr:nvSpPr>
        <xdr:cNvPr id="354" name="普通建設事業費平均値テキスト"/>
        <xdr:cNvSpPr txBox="1"/>
      </xdr:nvSpPr>
      <xdr:spPr>
        <a:xfrm>
          <a:off x="10528300" y="96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5" name="フローチャート : 判断 354"/>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39473</xdr:rowOff>
    </xdr:from>
    <xdr:to>
      <xdr:col>14</xdr:col>
      <xdr:colOff>28575</xdr:colOff>
      <xdr:row>55</xdr:row>
      <xdr:rowOff>162729</xdr:rowOff>
    </xdr:to>
    <xdr:cxnSp macro="">
      <xdr:nvCxnSpPr>
        <xdr:cNvPr id="356" name="直線コネクタ 355"/>
        <xdr:cNvCxnSpPr/>
      </xdr:nvCxnSpPr>
      <xdr:spPr>
        <a:xfrm>
          <a:off x="8750300" y="9469223"/>
          <a:ext cx="889000" cy="12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7" name="フローチャート : 判断 356"/>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142202</xdr:rowOff>
    </xdr:from>
    <xdr:ext cx="534377" cy="259045"/>
    <xdr:sp macro="" textlink="">
      <xdr:nvSpPr>
        <xdr:cNvPr id="358" name="テキスト ボックス 357"/>
        <xdr:cNvSpPr txBox="1"/>
      </xdr:nvSpPr>
      <xdr:spPr>
        <a:xfrm>
          <a:off x="9372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39473</xdr:rowOff>
    </xdr:from>
    <xdr:to>
      <xdr:col>12</xdr:col>
      <xdr:colOff>511175</xdr:colOff>
      <xdr:row>56</xdr:row>
      <xdr:rowOff>49192</xdr:rowOff>
    </xdr:to>
    <xdr:cxnSp macro="">
      <xdr:nvCxnSpPr>
        <xdr:cNvPr id="359" name="直線コネクタ 358"/>
        <xdr:cNvCxnSpPr/>
      </xdr:nvCxnSpPr>
      <xdr:spPr>
        <a:xfrm flipV="1">
          <a:off x="7861300" y="9469223"/>
          <a:ext cx="889000" cy="18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60" name="フローチャート : 判断 359"/>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138700</xdr:rowOff>
    </xdr:from>
    <xdr:ext cx="534377" cy="259045"/>
    <xdr:sp macro="" textlink="">
      <xdr:nvSpPr>
        <xdr:cNvPr id="361" name="テキスト ボックス 360"/>
        <xdr:cNvSpPr txBox="1"/>
      </xdr:nvSpPr>
      <xdr:spPr>
        <a:xfrm>
          <a:off x="8483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104354</xdr:rowOff>
    </xdr:from>
    <xdr:to>
      <xdr:col>11</xdr:col>
      <xdr:colOff>307975</xdr:colOff>
      <xdr:row>56</xdr:row>
      <xdr:rowOff>49192</xdr:rowOff>
    </xdr:to>
    <xdr:cxnSp macro="">
      <xdr:nvCxnSpPr>
        <xdr:cNvPr id="362" name="直線コネクタ 361"/>
        <xdr:cNvCxnSpPr/>
      </xdr:nvCxnSpPr>
      <xdr:spPr>
        <a:xfrm>
          <a:off x="6972300" y="9534104"/>
          <a:ext cx="889000" cy="1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3" name="フローチャート : 判断 362"/>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30801</xdr:rowOff>
    </xdr:from>
    <xdr:ext cx="534377" cy="259045"/>
    <xdr:sp macro="" textlink="">
      <xdr:nvSpPr>
        <xdr:cNvPr id="364" name="テキスト ボックス 363"/>
        <xdr:cNvSpPr txBox="1"/>
      </xdr:nvSpPr>
      <xdr:spPr>
        <a:xfrm>
          <a:off x="7594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5" name="フローチャート : 判断 364"/>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6" name="テキスト ボックス 365"/>
        <xdr:cNvSpPr txBox="1"/>
      </xdr:nvSpPr>
      <xdr:spPr>
        <a:xfrm>
          <a:off x="6705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152789</xdr:rowOff>
    </xdr:from>
    <xdr:to>
      <xdr:col>15</xdr:col>
      <xdr:colOff>231775</xdr:colOff>
      <xdr:row>55</xdr:row>
      <xdr:rowOff>82939</xdr:rowOff>
    </xdr:to>
    <xdr:sp macro="" textlink="">
      <xdr:nvSpPr>
        <xdr:cNvPr id="372" name="円/楕円 371"/>
        <xdr:cNvSpPr/>
      </xdr:nvSpPr>
      <xdr:spPr>
        <a:xfrm>
          <a:off x="10426700" y="94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4216</xdr:rowOff>
    </xdr:from>
    <xdr:ext cx="599010" cy="259045"/>
    <xdr:sp macro="" textlink="">
      <xdr:nvSpPr>
        <xdr:cNvPr id="373" name="普通建設事業費該当値テキスト"/>
        <xdr:cNvSpPr txBox="1"/>
      </xdr:nvSpPr>
      <xdr:spPr>
        <a:xfrm>
          <a:off x="10528300" y="926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136,026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111929</xdr:rowOff>
    </xdr:from>
    <xdr:to>
      <xdr:col>14</xdr:col>
      <xdr:colOff>79375</xdr:colOff>
      <xdr:row>56</xdr:row>
      <xdr:rowOff>42079</xdr:rowOff>
    </xdr:to>
    <xdr:sp macro="" textlink="">
      <xdr:nvSpPr>
        <xdr:cNvPr id="374" name="円/楕円 373"/>
        <xdr:cNvSpPr/>
      </xdr:nvSpPr>
      <xdr:spPr>
        <a:xfrm>
          <a:off x="9588500" y="95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58606</xdr:rowOff>
    </xdr:from>
    <xdr:ext cx="599010" cy="259045"/>
    <xdr:sp macro="" textlink="">
      <xdr:nvSpPr>
        <xdr:cNvPr id="375" name="テキスト ボックス 374"/>
        <xdr:cNvSpPr txBox="1"/>
      </xdr:nvSpPr>
      <xdr:spPr>
        <a:xfrm>
          <a:off x="9339794" y="931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107,463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160123</xdr:rowOff>
    </xdr:from>
    <xdr:to>
      <xdr:col>12</xdr:col>
      <xdr:colOff>561975</xdr:colOff>
      <xdr:row>55</xdr:row>
      <xdr:rowOff>90273</xdr:rowOff>
    </xdr:to>
    <xdr:sp macro="" textlink="">
      <xdr:nvSpPr>
        <xdr:cNvPr id="376" name="円/楕円 375"/>
        <xdr:cNvSpPr/>
      </xdr:nvSpPr>
      <xdr:spPr>
        <a:xfrm>
          <a:off x="8699500" y="941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106800</xdr:rowOff>
    </xdr:from>
    <xdr:ext cx="599010" cy="259045"/>
    <xdr:sp macro="" textlink="">
      <xdr:nvSpPr>
        <xdr:cNvPr id="377" name="テキスト ボックス 376"/>
        <xdr:cNvSpPr txBox="1"/>
      </xdr:nvSpPr>
      <xdr:spPr>
        <a:xfrm>
          <a:off x="8450794" y="91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134,422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169842</xdr:rowOff>
    </xdr:from>
    <xdr:to>
      <xdr:col>11</xdr:col>
      <xdr:colOff>358775</xdr:colOff>
      <xdr:row>56</xdr:row>
      <xdr:rowOff>99992</xdr:rowOff>
    </xdr:to>
    <xdr:sp macro="" textlink="">
      <xdr:nvSpPr>
        <xdr:cNvPr id="378" name="円/楕円 377"/>
        <xdr:cNvSpPr/>
      </xdr:nvSpPr>
      <xdr:spPr>
        <a:xfrm>
          <a:off x="7810500" y="95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116519</xdr:rowOff>
    </xdr:from>
    <xdr:ext cx="534377" cy="259045"/>
    <xdr:sp macro="" textlink="">
      <xdr:nvSpPr>
        <xdr:cNvPr id="379" name="テキスト ボックス 378"/>
        <xdr:cNvSpPr txBox="1"/>
      </xdr:nvSpPr>
      <xdr:spPr>
        <a:xfrm>
          <a:off x="7594111" y="937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94,796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53554</xdr:rowOff>
    </xdr:from>
    <xdr:to>
      <xdr:col>10</xdr:col>
      <xdr:colOff>155575</xdr:colOff>
      <xdr:row>55</xdr:row>
      <xdr:rowOff>155154</xdr:rowOff>
    </xdr:to>
    <xdr:sp macro="" textlink="">
      <xdr:nvSpPr>
        <xdr:cNvPr id="380" name="円/楕円 379"/>
        <xdr:cNvSpPr/>
      </xdr:nvSpPr>
      <xdr:spPr>
        <a:xfrm>
          <a:off x="6921500" y="94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231</xdr:rowOff>
    </xdr:from>
    <xdr:ext cx="599010" cy="259045"/>
    <xdr:sp macro="" textlink="">
      <xdr:nvSpPr>
        <xdr:cNvPr id="381" name="テキスト ボックス 380"/>
        <xdr:cNvSpPr txBox="1"/>
      </xdr:nvSpPr>
      <xdr:spPr>
        <a:xfrm>
          <a:off x="6672794" y="925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44,267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5" name="直線コネクタ 404"/>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8"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9" name="直線コネクタ 408"/>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9878</xdr:rowOff>
    </xdr:from>
    <xdr:to>
      <xdr:col>15</xdr:col>
      <xdr:colOff>180975</xdr:colOff>
      <xdr:row>75</xdr:row>
      <xdr:rowOff>62609</xdr:rowOff>
    </xdr:to>
    <xdr:cxnSp macro="">
      <xdr:nvCxnSpPr>
        <xdr:cNvPr id="410" name="直線コネクタ 409"/>
        <xdr:cNvCxnSpPr/>
      </xdr:nvCxnSpPr>
      <xdr:spPr>
        <a:xfrm flipV="1">
          <a:off x="9639300" y="12868628"/>
          <a:ext cx="838200" cy="5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123510</xdr:rowOff>
    </xdr:from>
    <xdr:ext cx="534377" cy="259045"/>
    <xdr:sp macro="" textlink="">
      <xdr:nvSpPr>
        <xdr:cNvPr id="411" name="普通建設事業費 （ うち新規整備　）平均値テキスト"/>
        <xdr:cNvSpPr txBox="1"/>
      </xdr:nvSpPr>
      <xdr:spPr>
        <a:xfrm>
          <a:off x="10528300" y="13153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2" name="フローチャート : 判断 411"/>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3" name="フローチャート : 判断 412"/>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156314</xdr:rowOff>
    </xdr:from>
    <xdr:ext cx="534377" cy="259045"/>
    <xdr:sp macro="" textlink="">
      <xdr:nvSpPr>
        <xdr:cNvPr id="414" name="テキスト ボックス 413"/>
        <xdr:cNvSpPr txBox="1"/>
      </xdr:nvSpPr>
      <xdr:spPr>
        <a:xfrm>
          <a:off x="9372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130528</xdr:rowOff>
    </xdr:from>
    <xdr:to>
      <xdr:col>15</xdr:col>
      <xdr:colOff>231775</xdr:colOff>
      <xdr:row>75</xdr:row>
      <xdr:rowOff>60678</xdr:rowOff>
    </xdr:to>
    <xdr:sp macro="" textlink="">
      <xdr:nvSpPr>
        <xdr:cNvPr id="420" name="円/楕円 419"/>
        <xdr:cNvSpPr/>
      </xdr:nvSpPr>
      <xdr:spPr>
        <a:xfrm>
          <a:off x="10426700" y="1281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153405</xdr:rowOff>
    </xdr:from>
    <xdr:ext cx="534377" cy="259045"/>
    <xdr:sp macro="" textlink="">
      <xdr:nvSpPr>
        <xdr:cNvPr id="421" name="普通建設事業費 （ うち新規整備　）該当値テキスト"/>
        <xdr:cNvSpPr txBox="1"/>
      </xdr:nvSpPr>
      <xdr:spPr>
        <a:xfrm>
          <a:off x="10528300" y="1266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94,537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11809</xdr:rowOff>
    </xdr:from>
    <xdr:to>
      <xdr:col>14</xdr:col>
      <xdr:colOff>79375</xdr:colOff>
      <xdr:row>75</xdr:row>
      <xdr:rowOff>113409</xdr:rowOff>
    </xdr:to>
    <xdr:sp macro="" textlink="">
      <xdr:nvSpPr>
        <xdr:cNvPr id="422" name="円/楕円 421"/>
        <xdr:cNvSpPr/>
      </xdr:nvSpPr>
      <xdr:spPr>
        <a:xfrm>
          <a:off x="9588500" y="1287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129936</xdr:rowOff>
    </xdr:from>
    <xdr:ext cx="534377" cy="259045"/>
    <xdr:sp macro="" textlink="">
      <xdr:nvSpPr>
        <xdr:cNvPr id="423" name="テキスト ボックス 422"/>
        <xdr:cNvSpPr txBox="1"/>
      </xdr:nvSpPr>
      <xdr:spPr>
        <a:xfrm>
          <a:off x="9372111" y="126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36,573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5" name="テキスト ボックス 44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9" name="直線コネクタ 448"/>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50"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1" name="直線コネクタ 450"/>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2"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3" name="直線コネクタ 452"/>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38430</xdr:rowOff>
    </xdr:from>
    <xdr:to>
      <xdr:col>15</xdr:col>
      <xdr:colOff>180975</xdr:colOff>
      <xdr:row>99</xdr:row>
      <xdr:rowOff>56930</xdr:rowOff>
    </xdr:to>
    <xdr:cxnSp macro="">
      <xdr:nvCxnSpPr>
        <xdr:cNvPr id="454" name="直線コネクタ 453"/>
        <xdr:cNvCxnSpPr/>
      </xdr:nvCxnSpPr>
      <xdr:spPr>
        <a:xfrm flipV="1">
          <a:off x="9639300" y="17011980"/>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5"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6" name="フローチャート : 判断 455"/>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7" name="フローチャート : 判断 456"/>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129466</xdr:rowOff>
    </xdr:from>
    <xdr:ext cx="534377" cy="259045"/>
    <xdr:sp macro="" textlink="">
      <xdr:nvSpPr>
        <xdr:cNvPr id="458" name="テキスト ボックス 457"/>
        <xdr:cNvSpPr txBox="1"/>
      </xdr:nvSpPr>
      <xdr:spPr>
        <a:xfrm>
          <a:off x="9372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159080</xdr:rowOff>
    </xdr:from>
    <xdr:to>
      <xdr:col>15</xdr:col>
      <xdr:colOff>231775</xdr:colOff>
      <xdr:row>99</xdr:row>
      <xdr:rowOff>89230</xdr:rowOff>
    </xdr:to>
    <xdr:sp macro="" textlink="">
      <xdr:nvSpPr>
        <xdr:cNvPr id="464" name="円/楕円 463"/>
        <xdr:cNvSpPr/>
      </xdr:nvSpPr>
      <xdr:spPr>
        <a:xfrm>
          <a:off x="10426700" y="1696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74007</xdr:rowOff>
    </xdr:from>
    <xdr:ext cx="469744" cy="259045"/>
    <xdr:sp macro="" textlink="">
      <xdr:nvSpPr>
        <xdr:cNvPr id="465" name="普通建設事業費 （ うち更新整備　）該当値テキスト"/>
        <xdr:cNvSpPr txBox="1"/>
      </xdr:nvSpPr>
      <xdr:spPr>
        <a:xfrm>
          <a:off x="10528300" y="1687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3,702</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6130</xdr:rowOff>
    </xdr:from>
    <xdr:to>
      <xdr:col>14</xdr:col>
      <xdr:colOff>79375</xdr:colOff>
      <xdr:row>99</xdr:row>
      <xdr:rowOff>107730</xdr:rowOff>
    </xdr:to>
    <xdr:sp macro="" textlink="">
      <xdr:nvSpPr>
        <xdr:cNvPr id="466" name="円/楕円 465"/>
        <xdr:cNvSpPr/>
      </xdr:nvSpPr>
      <xdr:spPr>
        <a:xfrm>
          <a:off x="9588500" y="169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98857</xdr:rowOff>
    </xdr:from>
    <xdr:ext cx="469744" cy="259045"/>
    <xdr:sp macro="" textlink="">
      <xdr:nvSpPr>
        <xdr:cNvPr id="467" name="テキスト ボックス 466"/>
        <xdr:cNvSpPr txBox="1"/>
      </xdr:nvSpPr>
      <xdr:spPr>
        <a:xfrm>
          <a:off x="9404427" y="1707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8" name="直線コネクタ 47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9" name="テキスト ボックス 47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0" name="直線コネクタ 47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1" name="テキスト ボックス 48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2" name="直線コネクタ 48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3" name="テキスト ボックス 48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4" name="直線コネクタ 48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5" name="テキスト ボックス 48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7" name="テキスト ボックス 48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9" name="直線コネクタ 488"/>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1" name="直線コネクタ 49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2"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3" name="直線コネクタ 492"/>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110485</xdr:rowOff>
    </xdr:from>
    <xdr:to>
      <xdr:col>23</xdr:col>
      <xdr:colOff>517525</xdr:colOff>
      <xdr:row>38</xdr:row>
      <xdr:rowOff>100061</xdr:rowOff>
    </xdr:to>
    <xdr:cxnSp macro="">
      <xdr:nvCxnSpPr>
        <xdr:cNvPr id="494" name="直線コネクタ 493"/>
        <xdr:cNvCxnSpPr/>
      </xdr:nvCxnSpPr>
      <xdr:spPr>
        <a:xfrm>
          <a:off x="15481300" y="6282685"/>
          <a:ext cx="838200" cy="33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5"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6" name="フローチャート : 判断 495"/>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110485</xdr:rowOff>
    </xdr:from>
    <xdr:to>
      <xdr:col>22</xdr:col>
      <xdr:colOff>365125</xdr:colOff>
      <xdr:row>37</xdr:row>
      <xdr:rowOff>37150</xdr:rowOff>
    </xdr:to>
    <xdr:cxnSp macro="">
      <xdr:nvCxnSpPr>
        <xdr:cNvPr id="497" name="直線コネクタ 496"/>
        <xdr:cNvCxnSpPr/>
      </xdr:nvCxnSpPr>
      <xdr:spPr>
        <a:xfrm flipV="1">
          <a:off x="14592300" y="6282685"/>
          <a:ext cx="889000" cy="9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8" name="フローチャート : 判断 497"/>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149029</xdr:rowOff>
    </xdr:from>
    <xdr:ext cx="469744" cy="259045"/>
    <xdr:sp macro="" textlink="">
      <xdr:nvSpPr>
        <xdr:cNvPr id="499" name="テキスト ボックス 498"/>
        <xdr:cNvSpPr txBox="1"/>
      </xdr:nvSpPr>
      <xdr:spPr>
        <a:xfrm>
          <a:off x="15246427" y="649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122098</xdr:rowOff>
    </xdr:from>
    <xdr:to>
      <xdr:col>21</xdr:col>
      <xdr:colOff>161925</xdr:colOff>
      <xdr:row>37</xdr:row>
      <xdr:rowOff>37150</xdr:rowOff>
    </xdr:to>
    <xdr:cxnSp macro="">
      <xdr:nvCxnSpPr>
        <xdr:cNvPr id="500" name="直線コネクタ 499"/>
        <xdr:cNvCxnSpPr/>
      </xdr:nvCxnSpPr>
      <xdr:spPr>
        <a:xfrm>
          <a:off x="13703300" y="5951398"/>
          <a:ext cx="889000" cy="42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501" name="フローチャート : 判断 500"/>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2" name="テキスト ボックス 501"/>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122098</xdr:rowOff>
    </xdr:from>
    <xdr:to>
      <xdr:col>19</xdr:col>
      <xdr:colOff>644525</xdr:colOff>
      <xdr:row>36</xdr:row>
      <xdr:rowOff>154650</xdr:rowOff>
    </xdr:to>
    <xdr:cxnSp macro="">
      <xdr:nvCxnSpPr>
        <xdr:cNvPr id="503" name="直線コネクタ 502"/>
        <xdr:cNvCxnSpPr/>
      </xdr:nvCxnSpPr>
      <xdr:spPr>
        <a:xfrm flipV="1">
          <a:off x="12814300" y="5951398"/>
          <a:ext cx="889000" cy="37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4" name="フローチャート : 判断 503"/>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153555</xdr:rowOff>
    </xdr:from>
    <xdr:ext cx="469744" cy="259045"/>
    <xdr:sp macro="" textlink="">
      <xdr:nvSpPr>
        <xdr:cNvPr id="505" name="テキスト ボックス 504"/>
        <xdr:cNvSpPr txBox="1"/>
      </xdr:nvSpPr>
      <xdr:spPr>
        <a:xfrm>
          <a:off x="13468427" y="63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6" name="フローチャート : 判断 505"/>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7" name="テキスト ボックス 506"/>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49261</xdr:rowOff>
    </xdr:from>
    <xdr:to>
      <xdr:col>23</xdr:col>
      <xdr:colOff>568325</xdr:colOff>
      <xdr:row>38</xdr:row>
      <xdr:rowOff>150861</xdr:rowOff>
    </xdr:to>
    <xdr:sp macro="" textlink="">
      <xdr:nvSpPr>
        <xdr:cNvPr id="513" name="円/楕円 512"/>
        <xdr:cNvSpPr/>
      </xdr:nvSpPr>
      <xdr:spPr>
        <a:xfrm>
          <a:off x="16268700" y="6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135638</xdr:rowOff>
    </xdr:from>
    <xdr:ext cx="378565" cy="259045"/>
    <xdr:sp macro="" textlink="">
      <xdr:nvSpPr>
        <xdr:cNvPr id="514" name="災害復旧事業費該当値テキスト"/>
        <xdr:cNvSpPr txBox="1"/>
      </xdr:nvSpPr>
      <xdr:spPr>
        <a:xfrm>
          <a:off x="16370300" y="647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59685</xdr:rowOff>
    </xdr:from>
    <xdr:to>
      <xdr:col>22</xdr:col>
      <xdr:colOff>415925</xdr:colOff>
      <xdr:row>36</xdr:row>
      <xdr:rowOff>161285</xdr:rowOff>
    </xdr:to>
    <xdr:sp macro="" textlink="">
      <xdr:nvSpPr>
        <xdr:cNvPr id="515" name="円/楕円 514"/>
        <xdr:cNvSpPr/>
      </xdr:nvSpPr>
      <xdr:spPr>
        <a:xfrm>
          <a:off x="15430500" y="623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6362</xdr:rowOff>
    </xdr:from>
    <xdr:ext cx="469744" cy="259045"/>
    <xdr:sp macro="" textlink="">
      <xdr:nvSpPr>
        <xdr:cNvPr id="516" name="テキスト ボックス 515"/>
        <xdr:cNvSpPr txBox="1"/>
      </xdr:nvSpPr>
      <xdr:spPr>
        <a:xfrm>
          <a:off x="15246427" y="600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157800</xdr:rowOff>
    </xdr:from>
    <xdr:to>
      <xdr:col>21</xdr:col>
      <xdr:colOff>212725</xdr:colOff>
      <xdr:row>37</xdr:row>
      <xdr:rowOff>87950</xdr:rowOff>
    </xdr:to>
    <xdr:sp macro="" textlink="">
      <xdr:nvSpPr>
        <xdr:cNvPr id="517" name="円/楕円 516"/>
        <xdr:cNvSpPr/>
      </xdr:nvSpPr>
      <xdr:spPr>
        <a:xfrm>
          <a:off x="14541500" y="633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79077</xdr:rowOff>
    </xdr:from>
    <xdr:ext cx="469744" cy="259045"/>
    <xdr:sp macro="" textlink="">
      <xdr:nvSpPr>
        <xdr:cNvPr id="518" name="テキスト ボックス 517"/>
        <xdr:cNvSpPr txBox="1"/>
      </xdr:nvSpPr>
      <xdr:spPr>
        <a:xfrm>
          <a:off x="14357427" y="642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71298</xdr:rowOff>
    </xdr:from>
    <xdr:to>
      <xdr:col>20</xdr:col>
      <xdr:colOff>9525</xdr:colOff>
      <xdr:row>35</xdr:row>
      <xdr:rowOff>1448</xdr:rowOff>
    </xdr:to>
    <xdr:sp macro="" textlink="">
      <xdr:nvSpPr>
        <xdr:cNvPr id="519" name="円/楕円 518"/>
        <xdr:cNvSpPr/>
      </xdr:nvSpPr>
      <xdr:spPr>
        <a:xfrm>
          <a:off x="13652500" y="590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17975</xdr:rowOff>
    </xdr:from>
    <xdr:ext cx="534377" cy="259045"/>
    <xdr:sp macro="" textlink="">
      <xdr:nvSpPr>
        <xdr:cNvPr id="520" name="テキスト ボックス 519"/>
        <xdr:cNvSpPr txBox="1"/>
      </xdr:nvSpPr>
      <xdr:spPr>
        <a:xfrm>
          <a:off x="13436111" y="567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103850</xdr:rowOff>
    </xdr:from>
    <xdr:to>
      <xdr:col>18</xdr:col>
      <xdr:colOff>492125</xdr:colOff>
      <xdr:row>37</xdr:row>
      <xdr:rowOff>34000</xdr:rowOff>
    </xdr:to>
    <xdr:sp macro="" textlink="">
      <xdr:nvSpPr>
        <xdr:cNvPr id="521" name="円/楕円 520"/>
        <xdr:cNvSpPr/>
      </xdr:nvSpPr>
      <xdr:spPr>
        <a:xfrm>
          <a:off x="12763500" y="627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25127</xdr:rowOff>
    </xdr:from>
    <xdr:ext cx="469744" cy="259045"/>
    <xdr:sp macro="" textlink="">
      <xdr:nvSpPr>
        <xdr:cNvPr id="522" name="テキスト ボックス 521"/>
        <xdr:cNvSpPr txBox="1"/>
      </xdr:nvSpPr>
      <xdr:spPr>
        <a:xfrm>
          <a:off x="12579427" y="636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7" name="直線コネクタ 596"/>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8"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9" name="直線コネクタ 598"/>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600"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601" name="直線コネクタ 600"/>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144054</xdr:rowOff>
    </xdr:from>
    <xdr:to>
      <xdr:col>23</xdr:col>
      <xdr:colOff>517525</xdr:colOff>
      <xdr:row>74</xdr:row>
      <xdr:rowOff>1582</xdr:rowOff>
    </xdr:to>
    <xdr:cxnSp macro="">
      <xdr:nvCxnSpPr>
        <xdr:cNvPr id="602" name="直線コネクタ 601"/>
        <xdr:cNvCxnSpPr/>
      </xdr:nvCxnSpPr>
      <xdr:spPr>
        <a:xfrm flipV="1">
          <a:off x="15481300" y="12659904"/>
          <a:ext cx="838200" cy="2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164144</xdr:rowOff>
    </xdr:from>
    <xdr:ext cx="534377" cy="259045"/>
    <xdr:sp macro="" textlink="">
      <xdr:nvSpPr>
        <xdr:cNvPr id="603" name="公債費平均値テキスト"/>
        <xdr:cNvSpPr txBox="1"/>
      </xdr:nvSpPr>
      <xdr:spPr>
        <a:xfrm>
          <a:off x="16370300" y="1285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4" name="フローチャート : 判断 603"/>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1582</xdr:rowOff>
    </xdr:from>
    <xdr:to>
      <xdr:col>22</xdr:col>
      <xdr:colOff>365125</xdr:colOff>
      <xdr:row>74</xdr:row>
      <xdr:rowOff>12773</xdr:rowOff>
    </xdr:to>
    <xdr:cxnSp macro="">
      <xdr:nvCxnSpPr>
        <xdr:cNvPr id="605" name="直線コネクタ 604"/>
        <xdr:cNvCxnSpPr/>
      </xdr:nvCxnSpPr>
      <xdr:spPr>
        <a:xfrm flipV="1">
          <a:off x="14592300" y="12688882"/>
          <a:ext cx="889000" cy="1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6" name="フローチャート : 判断 605"/>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122996</xdr:rowOff>
    </xdr:from>
    <xdr:ext cx="534377" cy="259045"/>
    <xdr:sp macro="" textlink="">
      <xdr:nvSpPr>
        <xdr:cNvPr id="607" name="テキスト ボックス 606"/>
        <xdr:cNvSpPr txBox="1"/>
      </xdr:nvSpPr>
      <xdr:spPr>
        <a:xfrm>
          <a:off x="15214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12773</xdr:rowOff>
    </xdr:from>
    <xdr:to>
      <xdr:col>21</xdr:col>
      <xdr:colOff>161925</xdr:colOff>
      <xdr:row>74</xdr:row>
      <xdr:rowOff>39606</xdr:rowOff>
    </xdr:to>
    <xdr:cxnSp macro="">
      <xdr:nvCxnSpPr>
        <xdr:cNvPr id="608" name="直線コネクタ 607"/>
        <xdr:cNvCxnSpPr/>
      </xdr:nvCxnSpPr>
      <xdr:spPr>
        <a:xfrm flipV="1">
          <a:off x="13703300" y="12700073"/>
          <a:ext cx="889000" cy="2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9" name="フローチャート : 判断 608"/>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129190</xdr:rowOff>
    </xdr:from>
    <xdr:ext cx="534377" cy="259045"/>
    <xdr:sp macro="" textlink="">
      <xdr:nvSpPr>
        <xdr:cNvPr id="610" name="テキスト ボックス 609"/>
        <xdr:cNvSpPr txBox="1"/>
      </xdr:nvSpPr>
      <xdr:spPr>
        <a:xfrm>
          <a:off x="14325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13883</xdr:rowOff>
    </xdr:from>
    <xdr:to>
      <xdr:col>19</xdr:col>
      <xdr:colOff>644525</xdr:colOff>
      <xdr:row>74</xdr:row>
      <xdr:rowOff>39606</xdr:rowOff>
    </xdr:to>
    <xdr:cxnSp macro="">
      <xdr:nvCxnSpPr>
        <xdr:cNvPr id="611" name="直線コネクタ 610"/>
        <xdr:cNvCxnSpPr/>
      </xdr:nvCxnSpPr>
      <xdr:spPr>
        <a:xfrm>
          <a:off x="12814300" y="12701183"/>
          <a:ext cx="889000" cy="2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2" name="フローチャート : 判断 611"/>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125359</xdr:rowOff>
    </xdr:from>
    <xdr:ext cx="534377" cy="259045"/>
    <xdr:sp macro="" textlink="">
      <xdr:nvSpPr>
        <xdr:cNvPr id="613" name="テキスト ボックス 612"/>
        <xdr:cNvSpPr txBox="1"/>
      </xdr:nvSpPr>
      <xdr:spPr>
        <a:xfrm>
          <a:off x="13436111" y="129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4" name="フローチャート : 判断 613"/>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99712</xdr:rowOff>
    </xdr:from>
    <xdr:ext cx="534377" cy="259045"/>
    <xdr:sp macro="" textlink="">
      <xdr:nvSpPr>
        <xdr:cNvPr id="615" name="テキスト ボックス 614"/>
        <xdr:cNvSpPr txBox="1"/>
      </xdr:nvSpPr>
      <xdr:spPr>
        <a:xfrm>
          <a:off x="12547111" y="129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93254</xdr:rowOff>
    </xdr:from>
    <xdr:to>
      <xdr:col>23</xdr:col>
      <xdr:colOff>568325</xdr:colOff>
      <xdr:row>74</xdr:row>
      <xdr:rowOff>23404</xdr:rowOff>
    </xdr:to>
    <xdr:sp macro="" textlink="">
      <xdr:nvSpPr>
        <xdr:cNvPr id="621" name="円/楕円 620"/>
        <xdr:cNvSpPr/>
      </xdr:nvSpPr>
      <xdr:spPr>
        <a:xfrm>
          <a:off x="16268700" y="1260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116131</xdr:rowOff>
    </xdr:from>
    <xdr:ext cx="534377" cy="259045"/>
    <xdr:sp macro="" textlink="">
      <xdr:nvSpPr>
        <xdr:cNvPr id="622" name="公債費該当値テキスト"/>
        <xdr:cNvSpPr txBox="1"/>
      </xdr:nvSpPr>
      <xdr:spPr>
        <a:xfrm>
          <a:off x="16370300" y="1246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90,350</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122232</xdr:rowOff>
    </xdr:from>
    <xdr:to>
      <xdr:col>22</xdr:col>
      <xdr:colOff>415925</xdr:colOff>
      <xdr:row>74</xdr:row>
      <xdr:rowOff>52382</xdr:rowOff>
    </xdr:to>
    <xdr:sp macro="" textlink="">
      <xdr:nvSpPr>
        <xdr:cNvPr id="623" name="円/楕円 622"/>
        <xdr:cNvSpPr/>
      </xdr:nvSpPr>
      <xdr:spPr>
        <a:xfrm>
          <a:off x="15430500" y="1263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68909</xdr:rowOff>
    </xdr:from>
    <xdr:ext cx="534377" cy="259045"/>
    <xdr:sp macro="" textlink="">
      <xdr:nvSpPr>
        <xdr:cNvPr id="624" name="テキスト ボックス 623"/>
        <xdr:cNvSpPr txBox="1"/>
      </xdr:nvSpPr>
      <xdr:spPr>
        <a:xfrm>
          <a:off x="15214111" y="1241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87,688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133423</xdr:rowOff>
    </xdr:from>
    <xdr:to>
      <xdr:col>21</xdr:col>
      <xdr:colOff>212725</xdr:colOff>
      <xdr:row>74</xdr:row>
      <xdr:rowOff>63573</xdr:rowOff>
    </xdr:to>
    <xdr:sp macro="" textlink="">
      <xdr:nvSpPr>
        <xdr:cNvPr id="625" name="円/楕円 624"/>
        <xdr:cNvSpPr/>
      </xdr:nvSpPr>
      <xdr:spPr>
        <a:xfrm>
          <a:off x="14541500" y="126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80100</xdr:rowOff>
    </xdr:from>
    <xdr:ext cx="534377" cy="259045"/>
    <xdr:sp macro="" textlink="">
      <xdr:nvSpPr>
        <xdr:cNvPr id="626" name="テキスト ボックス 625"/>
        <xdr:cNvSpPr txBox="1"/>
      </xdr:nvSpPr>
      <xdr:spPr>
        <a:xfrm>
          <a:off x="14325111" y="1242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86,660</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160256</xdr:rowOff>
    </xdr:from>
    <xdr:to>
      <xdr:col>20</xdr:col>
      <xdr:colOff>9525</xdr:colOff>
      <xdr:row>74</xdr:row>
      <xdr:rowOff>90406</xdr:rowOff>
    </xdr:to>
    <xdr:sp macro="" textlink="">
      <xdr:nvSpPr>
        <xdr:cNvPr id="627" name="円/楕円 626"/>
        <xdr:cNvSpPr/>
      </xdr:nvSpPr>
      <xdr:spPr>
        <a:xfrm>
          <a:off x="13652500" y="1267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106933</xdr:rowOff>
    </xdr:from>
    <xdr:ext cx="534377" cy="259045"/>
    <xdr:sp macro="" textlink="">
      <xdr:nvSpPr>
        <xdr:cNvPr id="628" name="テキスト ボックス 627"/>
        <xdr:cNvSpPr txBox="1"/>
      </xdr:nvSpPr>
      <xdr:spPr>
        <a:xfrm>
          <a:off x="13436111" y="1245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84,195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134533</xdr:rowOff>
    </xdr:from>
    <xdr:to>
      <xdr:col>18</xdr:col>
      <xdr:colOff>492125</xdr:colOff>
      <xdr:row>74</xdr:row>
      <xdr:rowOff>64683</xdr:rowOff>
    </xdr:to>
    <xdr:sp macro="" textlink="">
      <xdr:nvSpPr>
        <xdr:cNvPr id="629" name="円/楕円 628"/>
        <xdr:cNvSpPr/>
      </xdr:nvSpPr>
      <xdr:spPr>
        <a:xfrm>
          <a:off x="12763500" y="1265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81210</xdr:rowOff>
    </xdr:from>
    <xdr:ext cx="534377" cy="259045"/>
    <xdr:sp macro="" textlink="">
      <xdr:nvSpPr>
        <xdr:cNvPr id="630" name="テキスト ボックス 629"/>
        <xdr:cNvSpPr txBox="1"/>
      </xdr:nvSpPr>
      <xdr:spPr>
        <a:xfrm>
          <a:off x="12547111" y="1242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4" name="テキスト ボックス 64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6" name="テキスト ボックス 64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8" name="テキスト ボックス 64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0" name="テキスト ボックス 64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6" name="直線コネクタ 655"/>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7"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8" name="直線コネクタ 657"/>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9"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60" name="直線コネクタ 659"/>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34283</xdr:rowOff>
    </xdr:from>
    <xdr:to>
      <xdr:col>23</xdr:col>
      <xdr:colOff>517525</xdr:colOff>
      <xdr:row>97</xdr:row>
      <xdr:rowOff>164846</xdr:rowOff>
    </xdr:to>
    <xdr:cxnSp macro="">
      <xdr:nvCxnSpPr>
        <xdr:cNvPr id="661" name="直線コネクタ 660"/>
        <xdr:cNvCxnSpPr/>
      </xdr:nvCxnSpPr>
      <xdr:spPr>
        <a:xfrm flipV="1">
          <a:off x="15481300" y="16493483"/>
          <a:ext cx="838200" cy="30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170229</xdr:rowOff>
    </xdr:from>
    <xdr:ext cx="534377" cy="259045"/>
    <xdr:sp macro="" textlink="">
      <xdr:nvSpPr>
        <xdr:cNvPr id="662" name="積立金平均値テキスト"/>
        <xdr:cNvSpPr txBox="1"/>
      </xdr:nvSpPr>
      <xdr:spPr>
        <a:xfrm>
          <a:off x="16370300" y="16629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3" name="フローチャート : 判断 662"/>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96935</xdr:rowOff>
    </xdr:from>
    <xdr:to>
      <xdr:col>22</xdr:col>
      <xdr:colOff>365125</xdr:colOff>
      <xdr:row>97</xdr:row>
      <xdr:rowOff>164846</xdr:rowOff>
    </xdr:to>
    <xdr:cxnSp macro="">
      <xdr:nvCxnSpPr>
        <xdr:cNvPr id="664" name="直線コネクタ 663"/>
        <xdr:cNvCxnSpPr/>
      </xdr:nvCxnSpPr>
      <xdr:spPr>
        <a:xfrm>
          <a:off x="14592300" y="16727585"/>
          <a:ext cx="889000" cy="6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5" name="フローチャート : 判断 664"/>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92245</xdr:rowOff>
    </xdr:from>
    <xdr:ext cx="534377" cy="259045"/>
    <xdr:sp macro="" textlink="">
      <xdr:nvSpPr>
        <xdr:cNvPr id="666" name="テキスト ボックス 665"/>
        <xdr:cNvSpPr txBox="1"/>
      </xdr:nvSpPr>
      <xdr:spPr>
        <a:xfrm>
          <a:off x="15214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5936</xdr:rowOff>
    </xdr:from>
    <xdr:to>
      <xdr:col>21</xdr:col>
      <xdr:colOff>161925</xdr:colOff>
      <xdr:row>97</xdr:row>
      <xdr:rowOff>96935</xdr:rowOff>
    </xdr:to>
    <xdr:cxnSp macro="">
      <xdr:nvCxnSpPr>
        <xdr:cNvPr id="667" name="直線コネクタ 666"/>
        <xdr:cNvCxnSpPr/>
      </xdr:nvCxnSpPr>
      <xdr:spPr>
        <a:xfrm>
          <a:off x="13703300" y="16636586"/>
          <a:ext cx="889000" cy="9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8" name="フローチャート : 判断 667"/>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135083</xdr:rowOff>
    </xdr:from>
    <xdr:ext cx="534377" cy="259045"/>
    <xdr:sp macro="" textlink="">
      <xdr:nvSpPr>
        <xdr:cNvPr id="669" name="テキスト ボックス 668"/>
        <xdr:cNvSpPr txBox="1"/>
      </xdr:nvSpPr>
      <xdr:spPr>
        <a:xfrm>
          <a:off x="14325111" y="164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16321</xdr:rowOff>
    </xdr:from>
    <xdr:to>
      <xdr:col>19</xdr:col>
      <xdr:colOff>644525</xdr:colOff>
      <xdr:row>97</xdr:row>
      <xdr:rowOff>5936</xdr:rowOff>
    </xdr:to>
    <xdr:cxnSp macro="">
      <xdr:nvCxnSpPr>
        <xdr:cNvPr id="670" name="直線コネクタ 669"/>
        <xdr:cNvCxnSpPr/>
      </xdr:nvCxnSpPr>
      <xdr:spPr>
        <a:xfrm>
          <a:off x="12814300" y="16304071"/>
          <a:ext cx="889000" cy="33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71" name="フローチャート : 判断 670"/>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2" name="テキスト ボックス 671"/>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3" name="フローチャート : 判断 672"/>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2094</xdr:rowOff>
    </xdr:from>
    <xdr:ext cx="534377" cy="259045"/>
    <xdr:sp macro="" textlink="">
      <xdr:nvSpPr>
        <xdr:cNvPr id="674" name="テキスト ボックス 673"/>
        <xdr:cNvSpPr txBox="1"/>
      </xdr:nvSpPr>
      <xdr:spPr>
        <a:xfrm>
          <a:off x="12547111" y="1663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154933</xdr:rowOff>
    </xdr:from>
    <xdr:to>
      <xdr:col>23</xdr:col>
      <xdr:colOff>568325</xdr:colOff>
      <xdr:row>96</xdr:row>
      <xdr:rowOff>85083</xdr:rowOff>
    </xdr:to>
    <xdr:sp macro="" textlink="">
      <xdr:nvSpPr>
        <xdr:cNvPr id="680" name="円/楕円 679"/>
        <xdr:cNvSpPr/>
      </xdr:nvSpPr>
      <xdr:spPr>
        <a:xfrm>
          <a:off x="16268700" y="164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6360</xdr:rowOff>
    </xdr:from>
    <xdr:ext cx="534377" cy="259045"/>
    <xdr:sp macro="" textlink="">
      <xdr:nvSpPr>
        <xdr:cNvPr id="681" name="積立金該当値テキスト"/>
        <xdr:cNvSpPr txBox="1"/>
      </xdr:nvSpPr>
      <xdr:spPr>
        <a:xfrm>
          <a:off x="16370300" y="1629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35,456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114046</xdr:rowOff>
    </xdr:from>
    <xdr:to>
      <xdr:col>22</xdr:col>
      <xdr:colOff>415925</xdr:colOff>
      <xdr:row>98</xdr:row>
      <xdr:rowOff>44196</xdr:rowOff>
    </xdr:to>
    <xdr:sp macro="" textlink="">
      <xdr:nvSpPr>
        <xdr:cNvPr id="682" name="円/楕円 681"/>
        <xdr:cNvSpPr/>
      </xdr:nvSpPr>
      <xdr:spPr>
        <a:xfrm>
          <a:off x="15430500" y="167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60723</xdr:rowOff>
    </xdr:from>
    <xdr:ext cx="534377" cy="259045"/>
    <xdr:sp macro="" textlink="">
      <xdr:nvSpPr>
        <xdr:cNvPr id="683" name="テキスト ボックス 682"/>
        <xdr:cNvSpPr txBox="1"/>
      </xdr:nvSpPr>
      <xdr:spPr>
        <a:xfrm>
          <a:off x="15214111" y="165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46135</xdr:rowOff>
    </xdr:from>
    <xdr:to>
      <xdr:col>21</xdr:col>
      <xdr:colOff>212725</xdr:colOff>
      <xdr:row>97</xdr:row>
      <xdr:rowOff>147735</xdr:rowOff>
    </xdr:to>
    <xdr:sp macro="" textlink="">
      <xdr:nvSpPr>
        <xdr:cNvPr id="684" name="円/楕円 683"/>
        <xdr:cNvSpPr/>
      </xdr:nvSpPr>
      <xdr:spPr>
        <a:xfrm>
          <a:off x="14541500" y="1667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138862</xdr:rowOff>
    </xdr:from>
    <xdr:ext cx="534377" cy="259045"/>
    <xdr:sp macro="" textlink="">
      <xdr:nvSpPr>
        <xdr:cNvPr id="685" name="テキスト ボックス 684"/>
        <xdr:cNvSpPr txBox="1"/>
      </xdr:nvSpPr>
      <xdr:spPr>
        <a:xfrm>
          <a:off x="14325111" y="1676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126586</xdr:rowOff>
    </xdr:from>
    <xdr:to>
      <xdr:col>20</xdr:col>
      <xdr:colOff>9525</xdr:colOff>
      <xdr:row>97</xdr:row>
      <xdr:rowOff>56736</xdr:rowOff>
    </xdr:to>
    <xdr:sp macro="" textlink="">
      <xdr:nvSpPr>
        <xdr:cNvPr id="686" name="円/楕円 685"/>
        <xdr:cNvSpPr/>
      </xdr:nvSpPr>
      <xdr:spPr>
        <a:xfrm>
          <a:off x="13652500" y="1658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47863</xdr:rowOff>
    </xdr:from>
    <xdr:ext cx="534377" cy="259045"/>
    <xdr:sp macro="" textlink="">
      <xdr:nvSpPr>
        <xdr:cNvPr id="687" name="テキスト ボックス 686"/>
        <xdr:cNvSpPr txBox="1"/>
      </xdr:nvSpPr>
      <xdr:spPr>
        <a:xfrm>
          <a:off x="13436111" y="1667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136971</xdr:rowOff>
    </xdr:from>
    <xdr:to>
      <xdr:col>18</xdr:col>
      <xdr:colOff>492125</xdr:colOff>
      <xdr:row>95</xdr:row>
      <xdr:rowOff>67121</xdr:rowOff>
    </xdr:to>
    <xdr:sp macro="" textlink="">
      <xdr:nvSpPr>
        <xdr:cNvPr id="688" name="円/楕円 687"/>
        <xdr:cNvSpPr/>
      </xdr:nvSpPr>
      <xdr:spPr>
        <a:xfrm>
          <a:off x="12763500" y="1625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83648</xdr:rowOff>
    </xdr:from>
    <xdr:ext cx="534377" cy="259045"/>
    <xdr:sp macro="" textlink="">
      <xdr:nvSpPr>
        <xdr:cNvPr id="689" name="テキスト ボックス 688"/>
        <xdr:cNvSpPr txBox="1"/>
      </xdr:nvSpPr>
      <xdr:spPr>
        <a:xfrm>
          <a:off x="12547111" y="1602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11" name="直線コネクタ 710"/>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4"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5" name="直線コネクタ 714"/>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138557</xdr:rowOff>
    </xdr:from>
    <xdr:to>
      <xdr:col>32</xdr:col>
      <xdr:colOff>187325</xdr:colOff>
      <xdr:row>38</xdr:row>
      <xdr:rowOff>139700</xdr:rowOff>
    </xdr:to>
    <xdr:cxnSp macro="">
      <xdr:nvCxnSpPr>
        <xdr:cNvPr id="716" name="直線コネクタ 715"/>
        <xdr:cNvCxnSpPr/>
      </xdr:nvCxnSpPr>
      <xdr:spPr>
        <a:xfrm>
          <a:off x="21323300" y="665365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7"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8" name="フローチャート : 判断 717"/>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138557</xdr:rowOff>
    </xdr:from>
    <xdr:to>
      <xdr:col>31</xdr:col>
      <xdr:colOff>34925</xdr:colOff>
      <xdr:row>38</xdr:row>
      <xdr:rowOff>139700</xdr:rowOff>
    </xdr:to>
    <xdr:cxnSp macro="">
      <xdr:nvCxnSpPr>
        <xdr:cNvPr id="719" name="直線コネクタ 718"/>
        <xdr:cNvCxnSpPr/>
      </xdr:nvCxnSpPr>
      <xdr:spPr>
        <a:xfrm flipV="1">
          <a:off x="20434300" y="66536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20" name="フローチャート : 判断 719"/>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21" name="テキスト ボックス 720"/>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134762</xdr:rowOff>
    </xdr:from>
    <xdr:to>
      <xdr:col>29</xdr:col>
      <xdr:colOff>517525</xdr:colOff>
      <xdr:row>38</xdr:row>
      <xdr:rowOff>139700</xdr:rowOff>
    </xdr:to>
    <xdr:cxnSp macro="">
      <xdr:nvCxnSpPr>
        <xdr:cNvPr id="722" name="直線コネクタ 721"/>
        <xdr:cNvCxnSpPr/>
      </xdr:nvCxnSpPr>
      <xdr:spPr>
        <a:xfrm>
          <a:off x="19545300" y="6649862"/>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3" name="フローチャート : 判断 722"/>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4" name="テキスト ボックス 723"/>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134762</xdr:rowOff>
    </xdr:from>
    <xdr:to>
      <xdr:col>28</xdr:col>
      <xdr:colOff>314325</xdr:colOff>
      <xdr:row>38</xdr:row>
      <xdr:rowOff>134808</xdr:rowOff>
    </xdr:to>
    <xdr:cxnSp macro="">
      <xdr:nvCxnSpPr>
        <xdr:cNvPr id="725" name="直線コネクタ 724"/>
        <xdr:cNvCxnSpPr/>
      </xdr:nvCxnSpPr>
      <xdr:spPr>
        <a:xfrm flipV="1">
          <a:off x="18656300" y="664986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6" name="フローチャート : 判断 725"/>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7" name="テキスト ボックス 726"/>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8" name="フローチャート : 判断 727"/>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9" name="テキスト ボックス 728"/>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5" name="円/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87757</xdr:rowOff>
    </xdr:from>
    <xdr:to>
      <xdr:col>31</xdr:col>
      <xdr:colOff>85725</xdr:colOff>
      <xdr:row>39</xdr:row>
      <xdr:rowOff>17907</xdr:rowOff>
    </xdr:to>
    <xdr:sp macro="" textlink="">
      <xdr:nvSpPr>
        <xdr:cNvPr id="737" name="円/楕円 736"/>
        <xdr:cNvSpPr/>
      </xdr:nvSpPr>
      <xdr:spPr>
        <a:xfrm>
          <a:off x="21272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9034</xdr:rowOff>
    </xdr:from>
    <xdr:ext cx="313932" cy="259045"/>
    <xdr:sp macro="" textlink="">
      <xdr:nvSpPr>
        <xdr:cNvPr id="738" name="テキスト ボックス 737"/>
        <xdr:cNvSpPr txBox="1"/>
      </xdr:nvSpPr>
      <xdr:spPr>
        <a:xfrm>
          <a:off x="21166333" y="669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83962</xdr:rowOff>
    </xdr:from>
    <xdr:to>
      <xdr:col>28</xdr:col>
      <xdr:colOff>365125</xdr:colOff>
      <xdr:row>39</xdr:row>
      <xdr:rowOff>14112</xdr:rowOff>
    </xdr:to>
    <xdr:sp macro="" textlink="">
      <xdr:nvSpPr>
        <xdr:cNvPr id="741" name="円/楕円 740"/>
        <xdr:cNvSpPr/>
      </xdr:nvSpPr>
      <xdr:spPr>
        <a:xfrm>
          <a:off x="19494500" y="6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5239</xdr:rowOff>
    </xdr:from>
    <xdr:ext cx="378565" cy="259045"/>
    <xdr:sp macro="" textlink="">
      <xdr:nvSpPr>
        <xdr:cNvPr id="742" name="テキスト ボックス 741"/>
        <xdr:cNvSpPr txBox="1"/>
      </xdr:nvSpPr>
      <xdr:spPr>
        <a:xfrm>
          <a:off x="19356017" y="669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84008</xdr:rowOff>
    </xdr:from>
    <xdr:to>
      <xdr:col>27</xdr:col>
      <xdr:colOff>161925</xdr:colOff>
      <xdr:row>39</xdr:row>
      <xdr:rowOff>14158</xdr:rowOff>
    </xdr:to>
    <xdr:sp macro="" textlink="">
      <xdr:nvSpPr>
        <xdr:cNvPr id="743" name="円/楕円 742"/>
        <xdr:cNvSpPr/>
      </xdr:nvSpPr>
      <xdr:spPr>
        <a:xfrm>
          <a:off x="18605500" y="65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5285</xdr:rowOff>
    </xdr:from>
    <xdr:ext cx="378565" cy="259045"/>
    <xdr:sp macro="" textlink="">
      <xdr:nvSpPr>
        <xdr:cNvPr id="744" name="テキスト ボックス 743"/>
        <xdr:cNvSpPr txBox="1"/>
      </xdr:nvSpPr>
      <xdr:spPr>
        <a:xfrm>
          <a:off x="18467017" y="6691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5" name="直線コネクタ 75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6" name="テキスト ボックス 75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7" name="直線コネクタ 75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8" name="テキスト ボックス 75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9" name="直線コネクタ 75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0" name="テキスト ボックス 75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1" name="直線コネクタ 76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2" name="テキスト ボックス 76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6" name="直線コネクタ 765"/>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8" name="直線コネクタ 76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9"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70" name="直線コネクタ 769"/>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22611</xdr:rowOff>
    </xdr:from>
    <xdr:to>
      <xdr:col>32</xdr:col>
      <xdr:colOff>187325</xdr:colOff>
      <xdr:row>57</xdr:row>
      <xdr:rowOff>27000</xdr:rowOff>
    </xdr:to>
    <xdr:cxnSp macro="">
      <xdr:nvCxnSpPr>
        <xdr:cNvPr id="771" name="直線コネクタ 770"/>
        <xdr:cNvCxnSpPr/>
      </xdr:nvCxnSpPr>
      <xdr:spPr>
        <a:xfrm flipV="1">
          <a:off x="21323300" y="9795261"/>
          <a:ext cx="8382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32259</xdr:rowOff>
    </xdr:from>
    <xdr:ext cx="469744" cy="259045"/>
    <xdr:sp macro="" textlink="">
      <xdr:nvSpPr>
        <xdr:cNvPr id="772" name="貸付金平均値テキスト"/>
        <xdr:cNvSpPr txBox="1"/>
      </xdr:nvSpPr>
      <xdr:spPr>
        <a:xfrm>
          <a:off x="22212300" y="9804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3" name="フローチャート : 判断 772"/>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171293</xdr:rowOff>
    </xdr:from>
    <xdr:to>
      <xdr:col>31</xdr:col>
      <xdr:colOff>34925</xdr:colOff>
      <xdr:row>57</xdr:row>
      <xdr:rowOff>27000</xdr:rowOff>
    </xdr:to>
    <xdr:cxnSp macro="">
      <xdr:nvCxnSpPr>
        <xdr:cNvPr id="774" name="直線コネクタ 773"/>
        <xdr:cNvCxnSpPr/>
      </xdr:nvCxnSpPr>
      <xdr:spPr>
        <a:xfrm>
          <a:off x="20434300" y="9429593"/>
          <a:ext cx="889000" cy="37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5" name="フローチャート : 判断 774"/>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98462</xdr:rowOff>
    </xdr:from>
    <xdr:ext cx="469744" cy="259045"/>
    <xdr:sp macro="" textlink="">
      <xdr:nvSpPr>
        <xdr:cNvPr id="776" name="テキスト ボックス 775"/>
        <xdr:cNvSpPr txBox="1"/>
      </xdr:nvSpPr>
      <xdr:spPr>
        <a:xfrm>
          <a:off x="21088427"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171293</xdr:rowOff>
    </xdr:from>
    <xdr:to>
      <xdr:col>29</xdr:col>
      <xdr:colOff>517525</xdr:colOff>
      <xdr:row>56</xdr:row>
      <xdr:rowOff>127493</xdr:rowOff>
    </xdr:to>
    <xdr:cxnSp macro="">
      <xdr:nvCxnSpPr>
        <xdr:cNvPr id="777" name="直線コネクタ 776"/>
        <xdr:cNvCxnSpPr/>
      </xdr:nvCxnSpPr>
      <xdr:spPr>
        <a:xfrm flipV="1">
          <a:off x="19545300" y="9429593"/>
          <a:ext cx="889000" cy="29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8" name="フローチャート : 判断 777"/>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79031</xdr:rowOff>
    </xdr:from>
    <xdr:ext cx="469744" cy="259045"/>
    <xdr:sp macro="" textlink="">
      <xdr:nvSpPr>
        <xdr:cNvPr id="779" name="テキスト ボックス 778"/>
        <xdr:cNvSpPr txBox="1"/>
      </xdr:nvSpPr>
      <xdr:spPr>
        <a:xfrm>
          <a:off x="20199427" y="98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127493</xdr:rowOff>
    </xdr:from>
    <xdr:to>
      <xdr:col>28</xdr:col>
      <xdr:colOff>314325</xdr:colOff>
      <xdr:row>56</xdr:row>
      <xdr:rowOff>128636</xdr:rowOff>
    </xdr:to>
    <xdr:cxnSp macro="">
      <xdr:nvCxnSpPr>
        <xdr:cNvPr id="780" name="直線コネクタ 779"/>
        <xdr:cNvCxnSpPr/>
      </xdr:nvCxnSpPr>
      <xdr:spPr>
        <a:xfrm flipV="1">
          <a:off x="18656300" y="972869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81" name="フローチャート : 判断 780"/>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79122</xdr:rowOff>
    </xdr:from>
    <xdr:ext cx="469744" cy="259045"/>
    <xdr:sp macro="" textlink="">
      <xdr:nvSpPr>
        <xdr:cNvPr id="782" name="テキスト ボックス 781"/>
        <xdr:cNvSpPr txBox="1"/>
      </xdr:nvSpPr>
      <xdr:spPr>
        <a:xfrm>
          <a:off x="19310427" y="9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3" name="フローチャート : 判断 782"/>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51554</xdr:rowOff>
    </xdr:from>
    <xdr:ext cx="469744" cy="259045"/>
    <xdr:sp macro="" textlink="">
      <xdr:nvSpPr>
        <xdr:cNvPr id="784" name="テキスト ボックス 783"/>
        <xdr:cNvSpPr txBox="1"/>
      </xdr:nvSpPr>
      <xdr:spPr>
        <a:xfrm>
          <a:off x="18421427" y="982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143261</xdr:rowOff>
    </xdr:from>
    <xdr:to>
      <xdr:col>32</xdr:col>
      <xdr:colOff>238125</xdr:colOff>
      <xdr:row>57</xdr:row>
      <xdr:rowOff>73411</xdr:rowOff>
    </xdr:to>
    <xdr:sp macro="" textlink="">
      <xdr:nvSpPr>
        <xdr:cNvPr id="790" name="円/楕円 789"/>
        <xdr:cNvSpPr/>
      </xdr:nvSpPr>
      <xdr:spPr>
        <a:xfrm>
          <a:off x="22110700" y="97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166138</xdr:rowOff>
    </xdr:from>
    <xdr:ext cx="469744" cy="259045"/>
    <xdr:sp macro="" textlink="">
      <xdr:nvSpPr>
        <xdr:cNvPr id="791" name="貸付金該当値テキスト"/>
        <xdr:cNvSpPr txBox="1"/>
      </xdr:nvSpPr>
      <xdr:spPr>
        <a:xfrm>
          <a:off x="22212300" y="959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147650</xdr:rowOff>
    </xdr:from>
    <xdr:to>
      <xdr:col>31</xdr:col>
      <xdr:colOff>85725</xdr:colOff>
      <xdr:row>57</xdr:row>
      <xdr:rowOff>77800</xdr:rowOff>
    </xdr:to>
    <xdr:sp macro="" textlink="">
      <xdr:nvSpPr>
        <xdr:cNvPr id="792" name="円/楕円 791"/>
        <xdr:cNvSpPr/>
      </xdr:nvSpPr>
      <xdr:spPr>
        <a:xfrm>
          <a:off x="21272500" y="97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94327</xdr:rowOff>
    </xdr:from>
    <xdr:ext cx="469744" cy="259045"/>
    <xdr:sp macro="" textlink="">
      <xdr:nvSpPr>
        <xdr:cNvPr id="793" name="テキスト ボックス 792"/>
        <xdr:cNvSpPr txBox="1"/>
      </xdr:nvSpPr>
      <xdr:spPr>
        <a:xfrm>
          <a:off x="21088427" y="952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6,215</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120493</xdr:rowOff>
    </xdr:from>
    <xdr:to>
      <xdr:col>29</xdr:col>
      <xdr:colOff>568325</xdr:colOff>
      <xdr:row>55</xdr:row>
      <xdr:rowOff>50643</xdr:rowOff>
    </xdr:to>
    <xdr:sp macro="" textlink="">
      <xdr:nvSpPr>
        <xdr:cNvPr id="794" name="円/楕円 793"/>
        <xdr:cNvSpPr/>
      </xdr:nvSpPr>
      <xdr:spPr>
        <a:xfrm>
          <a:off x="20383500" y="937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67170</xdr:rowOff>
    </xdr:from>
    <xdr:ext cx="534377" cy="259045"/>
    <xdr:sp macro="" textlink="">
      <xdr:nvSpPr>
        <xdr:cNvPr id="795" name="テキスト ボックス 794"/>
        <xdr:cNvSpPr txBox="1"/>
      </xdr:nvSpPr>
      <xdr:spPr>
        <a:xfrm>
          <a:off x="20167111" y="91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14,309</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76693</xdr:rowOff>
    </xdr:from>
    <xdr:to>
      <xdr:col>28</xdr:col>
      <xdr:colOff>365125</xdr:colOff>
      <xdr:row>57</xdr:row>
      <xdr:rowOff>6843</xdr:rowOff>
    </xdr:to>
    <xdr:sp macro="" textlink="">
      <xdr:nvSpPr>
        <xdr:cNvPr id="796" name="円/楕円 795"/>
        <xdr:cNvSpPr/>
      </xdr:nvSpPr>
      <xdr:spPr>
        <a:xfrm>
          <a:off x="19494500" y="967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23370</xdr:rowOff>
    </xdr:from>
    <xdr:ext cx="469744" cy="259045"/>
    <xdr:sp macro="" textlink="">
      <xdr:nvSpPr>
        <xdr:cNvPr id="797" name="テキスト ボックス 796"/>
        <xdr:cNvSpPr txBox="1"/>
      </xdr:nvSpPr>
      <xdr:spPr>
        <a:xfrm>
          <a:off x="19310427" y="945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7,767</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77836</xdr:rowOff>
    </xdr:from>
    <xdr:to>
      <xdr:col>27</xdr:col>
      <xdr:colOff>161925</xdr:colOff>
      <xdr:row>57</xdr:row>
      <xdr:rowOff>7986</xdr:rowOff>
    </xdr:to>
    <xdr:sp macro="" textlink="">
      <xdr:nvSpPr>
        <xdr:cNvPr id="798" name="円/楕円 797"/>
        <xdr:cNvSpPr/>
      </xdr:nvSpPr>
      <xdr:spPr>
        <a:xfrm>
          <a:off x="18605500" y="9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24513</xdr:rowOff>
    </xdr:from>
    <xdr:ext cx="469744" cy="259045"/>
    <xdr:sp macro="" textlink="">
      <xdr:nvSpPr>
        <xdr:cNvPr id="799" name="テキスト ボックス 798"/>
        <xdr:cNvSpPr txBox="1"/>
      </xdr:nvSpPr>
      <xdr:spPr>
        <a:xfrm>
          <a:off x="18421427" y="945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63,689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4" name="直線コネクタ 823"/>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5"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6" name="直線コネクタ 825"/>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7"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8" name="直線コネクタ 827"/>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20231</xdr:rowOff>
    </xdr:from>
    <xdr:to>
      <xdr:col>32</xdr:col>
      <xdr:colOff>187325</xdr:colOff>
      <xdr:row>76</xdr:row>
      <xdr:rowOff>51042</xdr:rowOff>
    </xdr:to>
    <xdr:cxnSp macro="">
      <xdr:nvCxnSpPr>
        <xdr:cNvPr id="829" name="直線コネクタ 828"/>
        <xdr:cNvCxnSpPr/>
      </xdr:nvCxnSpPr>
      <xdr:spPr>
        <a:xfrm flipV="1">
          <a:off x="21323300" y="13050431"/>
          <a:ext cx="8382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30"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31" name="フローチャート : 判断 830"/>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51042</xdr:rowOff>
    </xdr:from>
    <xdr:to>
      <xdr:col>31</xdr:col>
      <xdr:colOff>34925</xdr:colOff>
      <xdr:row>76</xdr:row>
      <xdr:rowOff>65811</xdr:rowOff>
    </xdr:to>
    <xdr:cxnSp macro="">
      <xdr:nvCxnSpPr>
        <xdr:cNvPr id="832" name="直線コネクタ 831"/>
        <xdr:cNvCxnSpPr/>
      </xdr:nvCxnSpPr>
      <xdr:spPr>
        <a:xfrm flipV="1">
          <a:off x="20434300" y="13081242"/>
          <a:ext cx="889000" cy="1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3" name="フローチャート : 判断 832"/>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34" name="テキスト ボックス 833"/>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65811</xdr:rowOff>
    </xdr:from>
    <xdr:to>
      <xdr:col>29</xdr:col>
      <xdr:colOff>517525</xdr:colOff>
      <xdr:row>76</xdr:row>
      <xdr:rowOff>95999</xdr:rowOff>
    </xdr:to>
    <xdr:cxnSp macro="">
      <xdr:nvCxnSpPr>
        <xdr:cNvPr id="835" name="直線コネクタ 834"/>
        <xdr:cNvCxnSpPr/>
      </xdr:nvCxnSpPr>
      <xdr:spPr>
        <a:xfrm flipV="1">
          <a:off x="19545300" y="13096011"/>
          <a:ext cx="889000" cy="3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6" name="フローチャート : 判断 835"/>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7" name="テキスト ボックス 836"/>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95999</xdr:rowOff>
    </xdr:from>
    <xdr:to>
      <xdr:col>28</xdr:col>
      <xdr:colOff>314325</xdr:colOff>
      <xdr:row>76</xdr:row>
      <xdr:rowOff>106820</xdr:rowOff>
    </xdr:to>
    <xdr:cxnSp macro="">
      <xdr:nvCxnSpPr>
        <xdr:cNvPr id="838" name="直線コネクタ 837"/>
        <xdr:cNvCxnSpPr/>
      </xdr:nvCxnSpPr>
      <xdr:spPr>
        <a:xfrm flipV="1">
          <a:off x="18656300" y="13126199"/>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9" name="フローチャート : 判断 838"/>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40" name="テキスト ボックス 839"/>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41" name="フローチャート : 判断 840"/>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42" name="テキスト ボックス 841"/>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140881</xdr:rowOff>
    </xdr:from>
    <xdr:to>
      <xdr:col>32</xdr:col>
      <xdr:colOff>238125</xdr:colOff>
      <xdr:row>76</xdr:row>
      <xdr:rowOff>71031</xdr:rowOff>
    </xdr:to>
    <xdr:sp macro="" textlink="">
      <xdr:nvSpPr>
        <xdr:cNvPr id="848" name="円/楕円 847"/>
        <xdr:cNvSpPr/>
      </xdr:nvSpPr>
      <xdr:spPr>
        <a:xfrm>
          <a:off x="22110700" y="129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163758</xdr:rowOff>
    </xdr:from>
    <xdr:ext cx="534377" cy="259045"/>
    <xdr:sp macro="" textlink="">
      <xdr:nvSpPr>
        <xdr:cNvPr id="849" name="繰出金該当値テキスト"/>
        <xdr:cNvSpPr txBox="1"/>
      </xdr:nvSpPr>
      <xdr:spPr>
        <a:xfrm>
          <a:off x="22212300" y="1285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72,407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242</xdr:rowOff>
    </xdr:from>
    <xdr:to>
      <xdr:col>31</xdr:col>
      <xdr:colOff>85725</xdr:colOff>
      <xdr:row>76</xdr:row>
      <xdr:rowOff>101842</xdr:rowOff>
    </xdr:to>
    <xdr:sp macro="" textlink="">
      <xdr:nvSpPr>
        <xdr:cNvPr id="850" name="円/楕円 849"/>
        <xdr:cNvSpPr/>
      </xdr:nvSpPr>
      <xdr:spPr>
        <a:xfrm>
          <a:off x="21272500" y="130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118368</xdr:rowOff>
    </xdr:from>
    <xdr:ext cx="534377" cy="259045"/>
    <xdr:sp macro="" textlink="">
      <xdr:nvSpPr>
        <xdr:cNvPr id="851" name="テキスト ボックス 850"/>
        <xdr:cNvSpPr txBox="1"/>
      </xdr:nvSpPr>
      <xdr:spPr>
        <a:xfrm>
          <a:off x="21056111" y="1280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69,981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15011</xdr:rowOff>
    </xdr:from>
    <xdr:to>
      <xdr:col>29</xdr:col>
      <xdr:colOff>568325</xdr:colOff>
      <xdr:row>76</xdr:row>
      <xdr:rowOff>116611</xdr:rowOff>
    </xdr:to>
    <xdr:sp macro="" textlink="">
      <xdr:nvSpPr>
        <xdr:cNvPr id="852" name="円/楕円 851"/>
        <xdr:cNvSpPr/>
      </xdr:nvSpPr>
      <xdr:spPr>
        <a:xfrm>
          <a:off x="20383500" y="130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133138</xdr:rowOff>
    </xdr:from>
    <xdr:ext cx="534377" cy="259045"/>
    <xdr:sp macro="" textlink="">
      <xdr:nvSpPr>
        <xdr:cNvPr id="853" name="テキスト ボックス 852"/>
        <xdr:cNvSpPr txBox="1"/>
      </xdr:nvSpPr>
      <xdr:spPr>
        <a:xfrm>
          <a:off x="20167111" y="1282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68,818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45199</xdr:rowOff>
    </xdr:from>
    <xdr:to>
      <xdr:col>28</xdr:col>
      <xdr:colOff>365125</xdr:colOff>
      <xdr:row>76</xdr:row>
      <xdr:rowOff>146799</xdr:rowOff>
    </xdr:to>
    <xdr:sp macro="" textlink="">
      <xdr:nvSpPr>
        <xdr:cNvPr id="854" name="円/楕円 853"/>
        <xdr:cNvSpPr/>
      </xdr:nvSpPr>
      <xdr:spPr>
        <a:xfrm>
          <a:off x="19494500" y="130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163327</xdr:rowOff>
    </xdr:from>
    <xdr:ext cx="534377" cy="259045"/>
    <xdr:sp macro="" textlink="">
      <xdr:nvSpPr>
        <xdr:cNvPr id="855" name="テキスト ボックス 854"/>
        <xdr:cNvSpPr txBox="1"/>
      </xdr:nvSpPr>
      <xdr:spPr>
        <a:xfrm>
          <a:off x="19278111" y="128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66,441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56020</xdr:rowOff>
    </xdr:from>
    <xdr:to>
      <xdr:col>27</xdr:col>
      <xdr:colOff>161925</xdr:colOff>
      <xdr:row>76</xdr:row>
      <xdr:rowOff>157620</xdr:rowOff>
    </xdr:to>
    <xdr:sp macro="" textlink="">
      <xdr:nvSpPr>
        <xdr:cNvPr id="856" name="円/楕円 855"/>
        <xdr:cNvSpPr/>
      </xdr:nvSpPr>
      <xdr:spPr>
        <a:xfrm>
          <a:off x="18605500" y="130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2697</xdr:rowOff>
    </xdr:from>
    <xdr:ext cx="534377" cy="259045"/>
    <xdr:sp macro="" textlink="">
      <xdr:nvSpPr>
        <xdr:cNvPr id="857" name="テキスト ボックス 856"/>
        <xdr:cNvSpPr txBox="1"/>
      </xdr:nvSpPr>
      <xdr:spPr>
        <a:xfrm>
          <a:off x="18389111" y="1286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災害復旧費以外は増となった。主なものとしては人件費、物件費、扶助費、補助費等があげられる。要因としては、人件費については、再任用による増、時間外等の手当による増、物件費については、社会保障・税番号制度システム整備や情報システム変更にともなう委託の増があげられる。また、扶助費においては、生活保護費が減となる一方、保育所運営費が増となったこと、補助費等については、定住支援補助金が増となったことが要因としてあ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島根県安来市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40,349
40,208
420.93
27,797,262
27,230,145
510,276
14,548,196
33,329,118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106.6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103886</xdr:rowOff>
    </xdr:from>
    <xdr:to>
      <xdr:col>6</xdr:col>
      <xdr:colOff>511175</xdr:colOff>
      <xdr:row>35</xdr:row>
      <xdr:rowOff>129032</xdr:rowOff>
    </xdr:to>
    <xdr:cxnSp macro="">
      <xdr:nvCxnSpPr>
        <xdr:cNvPr id="61" name="直線コネクタ 60"/>
        <xdr:cNvCxnSpPr/>
      </xdr:nvCxnSpPr>
      <xdr:spPr>
        <a:xfrm flipV="1">
          <a:off x="3797300" y="610463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93790</xdr:rowOff>
    </xdr:from>
    <xdr:to>
      <xdr:col>5</xdr:col>
      <xdr:colOff>358775</xdr:colOff>
      <xdr:row>35</xdr:row>
      <xdr:rowOff>129032</xdr:rowOff>
    </xdr:to>
    <xdr:cxnSp macro="">
      <xdr:nvCxnSpPr>
        <xdr:cNvPr id="64" name="直線コネクタ 63"/>
        <xdr:cNvCxnSpPr/>
      </xdr:nvCxnSpPr>
      <xdr:spPr>
        <a:xfrm>
          <a:off x="2908300" y="6094540"/>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93790</xdr:rowOff>
    </xdr:from>
    <xdr:to>
      <xdr:col>4</xdr:col>
      <xdr:colOff>155575</xdr:colOff>
      <xdr:row>35</xdr:row>
      <xdr:rowOff>135509</xdr:rowOff>
    </xdr:to>
    <xdr:cxnSp macro="">
      <xdr:nvCxnSpPr>
        <xdr:cNvPr id="67" name="直線コネクタ 66"/>
        <xdr:cNvCxnSpPr/>
      </xdr:nvCxnSpPr>
      <xdr:spPr>
        <a:xfrm flipV="1">
          <a:off x="2019300" y="6094540"/>
          <a:ext cx="8890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673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34163</xdr:rowOff>
    </xdr:from>
    <xdr:to>
      <xdr:col>2</xdr:col>
      <xdr:colOff>638175</xdr:colOff>
      <xdr:row>35</xdr:row>
      <xdr:rowOff>135509</xdr:rowOff>
    </xdr:to>
    <xdr:cxnSp macro="">
      <xdr:nvCxnSpPr>
        <xdr:cNvPr id="70" name="直線コネクタ 69"/>
        <xdr:cNvCxnSpPr/>
      </xdr:nvCxnSpPr>
      <xdr:spPr>
        <a:xfrm>
          <a:off x="1130300" y="6034913"/>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81678</xdr:rowOff>
    </xdr:from>
    <xdr:ext cx="469744" cy="259045"/>
    <xdr:sp macro="" textlink="">
      <xdr:nvSpPr>
        <xdr:cNvPr id="74" name="テキスト ボックス 73"/>
        <xdr:cNvSpPr txBox="1"/>
      </xdr:nvSpPr>
      <xdr:spPr>
        <a:xfrm>
          <a:off x="895427" y="573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53086</xdr:rowOff>
    </xdr:from>
    <xdr:to>
      <xdr:col>6</xdr:col>
      <xdr:colOff>561975</xdr:colOff>
      <xdr:row>35</xdr:row>
      <xdr:rowOff>154686</xdr:rowOff>
    </xdr:to>
    <xdr:sp macro="" textlink="">
      <xdr:nvSpPr>
        <xdr:cNvPr id="80" name="円/楕円 79"/>
        <xdr:cNvSpPr/>
      </xdr:nvSpPr>
      <xdr:spPr>
        <a:xfrm>
          <a:off x="4584700" y="60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75963</xdr:rowOff>
    </xdr:from>
    <xdr:ext cx="469744" cy="259045"/>
    <xdr:sp macro="" textlink="">
      <xdr:nvSpPr>
        <xdr:cNvPr id="81" name="議会費該当値テキスト"/>
        <xdr:cNvSpPr txBox="1"/>
      </xdr:nvSpPr>
      <xdr:spPr>
        <a:xfrm>
          <a:off x="4686300"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78232</xdr:rowOff>
    </xdr:from>
    <xdr:to>
      <xdr:col>5</xdr:col>
      <xdr:colOff>409575</xdr:colOff>
      <xdr:row>36</xdr:row>
      <xdr:rowOff>8382</xdr:rowOff>
    </xdr:to>
    <xdr:sp macro="" textlink="">
      <xdr:nvSpPr>
        <xdr:cNvPr id="82" name="円/楕円 81"/>
        <xdr:cNvSpPr/>
      </xdr:nvSpPr>
      <xdr:spPr>
        <a:xfrm>
          <a:off x="37465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24909</xdr:rowOff>
    </xdr:from>
    <xdr:ext cx="469744" cy="259045"/>
    <xdr:sp macro="" textlink="">
      <xdr:nvSpPr>
        <xdr:cNvPr id="83" name="テキスト ボックス 82"/>
        <xdr:cNvSpPr txBox="1"/>
      </xdr:nvSpPr>
      <xdr:spPr>
        <a:xfrm>
          <a:off x="3562427"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42990</xdr:rowOff>
    </xdr:from>
    <xdr:to>
      <xdr:col>4</xdr:col>
      <xdr:colOff>206375</xdr:colOff>
      <xdr:row>35</xdr:row>
      <xdr:rowOff>144590</xdr:rowOff>
    </xdr:to>
    <xdr:sp macro="" textlink="">
      <xdr:nvSpPr>
        <xdr:cNvPr id="84" name="円/楕円 83"/>
        <xdr:cNvSpPr/>
      </xdr:nvSpPr>
      <xdr:spPr>
        <a:xfrm>
          <a:off x="2857500" y="60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161117</xdr:rowOff>
    </xdr:from>
    <xdr:ext cx="469744" cy="259045"/>
    <xdr:sp macro="" textlink="">
      <xdr:nvSpPr>
        <xdr:cNvPr id="85" name="テキスト ボックス 84"/>
        <xdr:cNvSpPr txBox="1"/>
      </xdr:nvSpPr>
      <xdr:spPr>
        <a:xfrm>
          <a:off x="2673427" y="581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84709</xdr:rowOff>
    </xdr:from>
    <xdr:to>
      <xdr:col>3</xdr:col>
      <xdr:colOff>3175</xdr:colOff>
      <xdr:row>36</xdr:row>
      <xdr:rowOff>14859</xdr:rowOff>
    </xdr:to>
    <xdr:sp macro="" textlink="">
      <xdr:nvSpPr>
        <xdr:cNvPr id="86" name="円/楕円 85"/>
        <xdr:cNvSpPr/>
      </xdr:nvSpPr>
      <xdr:spPr>
        <a:xfrm>
          <a:off x="1968500" y="608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31386</xdr:rowOff>
    </xdr:from>
    <xdr:ext cx="469744" cy="259045"/>
    <xdr:sp macro="" textlink="">
      <xdr:nvSpPr>
        <xdr:cNvPr id="87" name="テキスト ボックス 86"/>
        <xdr:cNvSpPr txBox="1"/>
      </xdr:nvSpPr>
      <xdr:spPr>
        <a:xfrm>
          <a:off x="1784427" y="586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154813</xdr:rowOff>
    </xdr:from>
    <xdr:to>
      <xdr:col>1</xdr:col>
      <xdr:colOff>485775</xdr:colOff>
      <xdr:row>35</xdr:row>
      <xdr:rowOff>84963</xdr:rowOff>
    </xdr:to>
    <xdr:sp macro="" textlink="">
      <xdr:nvSpPr>
        <xdr:cNvPr id="88" name="円/楕円 87"/>
        <xdr:cNvSpPr/>
      </xdr:nvSpPr>
      <xdr:spPr>
        <a:xfrm>
          <a:off x="1079500" y="59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76090</xdr:rowOff>
    </xdr:from>
    <xdr:ext cx="469744" cy="259045"/>
    <xdr:sp macro="" textlink="">
      <xdr:nvSpPr>
        <xdr:cNvPr id="89" name="テキスト ボックス 88"/>
        <xdr:cNvSpPr txBox="1"/>
      </xdr:nvSpPr>
      <xdr:spPr>
        <a:xfrm>
          <a:off x="895427" y="607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87,583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35482</xdr:rowOff>
    </xdr:from>
    <xdr:to>
      <xdr:col>6</xdr:col>
      <xdr:colOff>511175</xdr:colOff>
      <xdr:row>58</xdr:row>
      <xdr:rowOff>55873</xdr:rowOff>
    </xdr:to>
    <xdr:cxnSp macro="">
      <xdr:nvCxnSpPr>
        <xdr:cNvPr id="119" name="直線コネクタ 118"/>
        <xdr:cNvCxnSpPr/>
      </xdr:nvCxnSpPr>
      <xdr:spPr>
        <a:xfrm flipV="1">
          <a:off x="3797300" y="9808132"/>
          <a:ext cx="838200" cy="19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34218</xdr:rowOff>
    </xdr:from>
    <xdr:ext cx="534377" cy="259045"/>
    <xdr:sp macro="" textlink="">
      <xdr:nvSpPr>
        <xdr:cNvPr id="120" name="総務費平均値テキスト"/>
        <xdr:cNvSpPr txBox="1"/>
      </xdr:nvSpPr>
      <xdr:spPr>
        <a:xfrm>
          <a:off x="4686300" y="9806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31169</xdr:rowOff>
    </xdr:from>
    <xdr:to>
      <xdr:col>5</xdr:col>
      <xdr:colOff>358775</xdr:colOff>
      <xdr:row>58</xdr:row>
      <xdr:rowOff>55873</xdr:rowOff>
    </xdr:to>
    <xdr:cxnSp macro="">
      <xdr:nvCxnSpPr>
        <xdr:cNvPr id="122" name="直線コネクタ 121"/>
        <xdr:cNvCxnSpPr/>
      </xdr:nvCxnSpPr>
      <xdr:spPr>
        <a:xfrm>
          <a:off x="2908300" y="9975269"/>
          <a:ext cx="889000" cy="2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98952</xdr:rowOff>
    </xdr:from>
    <xdr:ext cx="534377" cy="259045"/>
    <xdr:sp macro="" textlink="">
      <xdr:nvSpPr>
        <xdr:cNvPr id="124" name="テキスト ボックス 123"/>
        <xdr:cNvSpPr txBox="1"/>
      </xdr:nvSpPr>
      <xdr:spPr>
        <a:xfrm>
          <a:off x="3530111" y="97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18191</xdr:rowOff>
    </xdr:from>
    <xdr:to>
      <xdr:col>4</xdr:col>
      <xdr:colOff>155575</xdr:colOff>
      <xdr:row>58</xdr:row>
      <xdr:rowOff>31169</xdr:rowOff>
    </xdr:to>
    <xdr:cxnSp macro="">
      <xdr:nvCxnSpPr>
        <xdr:cNvPr id="125" name="直線コネクタ 124"/>
        <xdr:cNvCxnSpPr/>
      </xdr:nvCxnSpPr>
      <xdr:spPr>
        <a:xfrm>
          <a:off x="2019300" y="9962291"/>
          <a:ext cx="889000" cy="1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74485</xdr:rowOff>
    </xdr:from>
    <xdr:ext cx="534377" cy="259045"/>
    <xdr:sp macro="" textlink="">
      <xdr:nvSpPr>
        <xdr:cNvPr id="127" name="テキスト ボックス 126"/>
        <xdr:cNvSpPr txBox="1"/>
      </xdr:nvSpPr>
      <xdr:spPr>
        <a:xfrm>
          <a:off x="2641111" y="96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99161</xdr:rowOff>
    </xdr:from>
    <xdr:to>
      <xdr:col>2</xdr:col>
      <xdr:colOff>638175</xdr:colOff>
      <xdr:row>58</xdr:row>
      <xdr:rowOff>18191</xdr:rowOff>
    </xdr:to>
    <xdr:cxnSp macro="">
      <xdr:nvCxnSpPr>
        <xdr:cNvPr id="128" name="直線コネクタ 127"/>
        <xdr:cNvCxnSpPr/>
      </xdr:nvCxnSpPr>
      <xdr:spPr>
        <a:xfrm>
          <a:off x="1130300" y="9528911"/>
          <a:ext cx="889000" cy="43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68587</xdr:rowOff>
    </xdr:from>
    <xdr:ext cx="534377" cy="259045"/>
    <xdr:sp macro="" textlink="">
      <xdr:nvSpPr>
        <xdr:cNvPr id="130" name="テキスト ボックス 129"/>
        <xdr:cNvSpPr txBox="1"/>
      </xdr:nvSpPr>
      <xdr:spPr>
        <a:xfrm>
          <a:off x="1752111" y="96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33045</xdr:rowOff>
    </xdr:from>
    <xdr:ext cx="534377" cy="259045"/>
    <xdr:sp macro="" textlink="">
      <xdr:nvSpPr>
        <xdr:cNvPr id="132" name="テキスト ボックス 131"/>
        <xdr:cNvSpPr txBox="1"/>
      </xdr:nvSpPr>
      <xdr:spPr>
        <a:xfrm>
          <a:off x="863111" y="99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156132</xdr:rowOff>
    </xdr:from>
    <xdr:to>
      <xdr:col>6</xdr:col>
      <xdr:colOff>561975</xdr:colOff>
      <xdr:row>57</xdr:row>
      <xdr:rowOff>86282</xdr:rowOff>
    </xdr:to>
    <xdr:sp macro="" textlink="">
      <xdr:nvSpPr>
        <xdr:cNvPr id="138" name="円/楕円 137"/>
        <xdr:cNvSpPr/>
      </xdr:nvSpPr>
      <xdr:spPr>
        <a:xfrm>
          <a:off x="4584700" y="97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7559</xdr:rowOff>
    </xdr:from>
    <xdr:ext cx="534377" cy="259045"/>
    <xdr:sp macro="" textlink="">
      <xdr:nvSpPr>
        <xdr:cNvPr id="139" name="総務費該当値テキスト"/>
        <xdr:cNvSpPr txBox="1"/>
      </xdr:nvSpPr>
      <xdr:spPr>
        <a:xfrm>
          <a:off x="4686300" y="96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96,177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5073</xdr:rowOff>
    </xdr:from>
    <xdr:to>
      <xdr:col>5</xdr:col>
      <xdr:colOff>409575</xdr:colOff>
      <xdr:row>58</xdr:row>
      <xdr:rowOff>106673</xdr:rowOff>
    </xdr:to>
    <xdr:sp macro="" textlink="">
      <xdr:nvSpPr>
        <xdr:cNvPr id="140" name="円/楕円 139"/>
        <xdr:cNvSpPr/>
      </xdr:nvSpPr>
      <xdr:spPr>
        <a:xfrm>
          <a:off x="3746500" y="99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97800</xdr:rowOff>
    </xdr:from>
    <xdr:ext cx="534377" cy="259045"/>
    <xdr:sp macro="" textlink="">
      <xdr:nvSpPr>
        <xdr:cNvPr id="141" name="テキスト ボックス 140"/>
        <xdr:cNvSpPr txBox="1"/>
      </xdr:nvSpPr>
      <xdr:spPr>
        <a:xfrm>
          <a:off x="3530111" y="100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151819</xdr:rowOff>
    </xdr:from>
    <xdr:to>
      <xdr:col>4</xdr:col>
      <xdr:colOff>206375</xdr:colOff>
      <xdr:row>58</xdr:row>
      <xdr:rowOff>81969</xdr:rowOff>
    </xdr:to>
    <xdr:sp macro="" textlink="">
      <xdr:nvSpPr>
        <xdr:cNvPr id="142" name="円/楕円 141"/>
        <xdr:cNvSpPr/>
      </xdr:nvSpPr>
      <xdr:spPr>
        <a:xfrm>
          <a:off x="2857500" y="992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73096</xdr:rowOff>
    </xdr:from>
    <xdr:ext cx="534377" cy="259045"/>
    <xdr:sp macro="" textlink="">
      <xdr:nvSpPr>
        <xdr:cNvPr id="143" name="テキスト ボックス 142"/>
        <xdr:cNvSpPr txBox="1"/>
      </xdr:nvSpPr>
      <xdr:spPr>
        <a:xfrm>
          <a:off x="2641111" y="1001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74,243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138841</xdr:rowOff>
    </xdr:from>
    <xdr:to>
      <xdr:col>3</xdr:col>
      <xdr:colOff>3175</xdr:colOff>
      <xdr:row>58</xdr:row>
      <xdr:rowOff>68991</xdr:rowOff>
    </xdr:to>
    <xdr:sp macro="" textlink="">
      <xdr:nvSpPr>
        <xdr:cNvPr id="144" name="円/楕円 143"/>
        <xdr:cNvSpPr/>
      </xdr:nvSpPr>
      <xdr:spPr>
        <a:xfrm>
          <a:off x="1968500" y="991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60118</xdr:rowOff>
    </xdr:from>
    <xdr:ext cx="534377" cy="259045"/>
    <xdr:sp macro="" textlink="">
      <xdr:nvSpPr>
        <xdr:cNvPr id="145" name="テキスト ボックス 144"/>
        <xdr:cNvSpPr txBox="1"/>
      </xdr:nvSpPr>
      <xdr:spPr>
        <a:xfrm>
          <a:off x="1752111" y="1000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75,946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48361</xdr:rowOff>
    </xdr:from>
    <xdr:to>
      <xdr:col>1</xdr:col>
      <xdr:colOff>485775</xdr:colOff>
      <xdr:row>55</xdr:row>
      <xdr:rowOff>149961</xdr:rowOff>
    </xdr:to>
    <xdr:sp macro="" textlink="">
      <xdr:nvSpPr>
        <xdr:cNvPr id="146" name="円/楕円 145"/>
        <xdr:cNvSpPr/>
      </xdr:nvSpPr>
      <xdr:spPr>
        <a:xfrm>
          <a:off x="1079500" y="947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166488</xdr:rowOff>
    </xdr:from>
    <xdr:ext cx="599010" cy="259045"/>
    <xdr:sp macro="" textlink="">
      <xdr:nvSpPr>
        <xdr:cNvPr id="147" name="テキスト ボックス 146"/>
        <xdr:cNvSpPr txBox="1"/>
      </xdr:nvSpPr>
      <xdr:spPr>
        <a:xfrm>
          <a:off x="830794" y="925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140332</xdr:rowOff>
    </xdr:from>
    <xdr:to>
      <xdr:col>6</xdr:col>
      <xdr:colOff>511175</xdr:colOff>
      <xdr:row>75</xdr:row>
      <xdr:rowOff>9583</xdr:rowOff>
    </xdr:to>
    <xdr:cxnSp macro="">
      <xdr:nvCxnSpPr>
        <xdr:cNvPr id="179" name="直線コネクタ 178"/>
        <xdr:cNvCxnSpPr/>
      </xdr:nvCxnSpPr>
      <xdr:spPr>
        <a:xfrm flipV="1">
          <a:off x="3797300" y="12827632"/>
          <a:ext cx="838200" cy="4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152170</xdr:rowOff>
    </xdr:from>
    <xdr:ext cx="599010" cy="259045"/>
    <xdr:sp macro="" textlink="">
      <xdr:nvSpPr>
        <xdr:cNvPr id="180" name="民生費平均値テキスト"/>
        <xdr:cNvSpPr txBox="1"/>
      </xdr:nvSpPr>
      <xdr:spPr>
        <a:xfrm>
          <a:off x="4686300" y="12839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9583</xdr:rowOff>
    </xdr:from>
    <xdr:to>
      <xdr:col>5</xdr:col>
      <xdr:colOff>358775</xdr:colOff>
      <xdr:row>75</xdr:row>
      <xdr:rowOff>28219</xdr:rowOff>
    </xdr:to>
    <xdr:cxnSp macro="">
      <xdr:nvCxnSpPr>
        <xdr:cNvPr id="182" name="直線コネクタ 181"/>
        <xdr:cNvCxnSpPr/>
      </xdr:nvCxnSpPr>
      <xdr:spPr>
        <a:xfrm flipV="1">
          <a:off x="2908300" y="12868333"/>
          <a:ext cx="889000" cy="1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162751</xdr:rowOff>
    </xdr:from>
    <xdr:ext cx="599010" cy="259045"/>
    <xdr:sp macro="" textlink="">
      <xdr:nvSpPr>
        <xdr:cNvPr id="184" name="テキスト ボックス 183"/>
        <xdr:cNvSpPr txBox="1"/>
      </xdr:nvSpPr>
      <xdr:spPr>
        <a:xfrm>
          <a:off x="3497794" y="130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28219</xdr:rowOff>
    </xdr:from>
    <xdr:to>
      <xdr:col>4</xdr:col>
      <xdr:colOff>155575</xdr:colOff>
      <xdr:row>75</xdr:row>
      <xdr:rowOff>154918</xdr:rowOff>
    </xdr:to>
    <xdr:cxnSp macro="">
      <xdr:nvCxnSpPr>
        <xdr:cNvPr id="185" name="直線コネクタ 184"/>
        <xdr:cNvCxnSpPr/>
      </xdr:nvCxnSpPr>
      <xdr:spPr>
        <a:xfrm flipV="1">
          <a:off x="2019300" y="12886969"/>
          <a:ext cx="889000" cy="12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75612</xdr:rowOff>
    </xdr:from>
    <xdr:ext cx="599010" cy="259045"/>
    <xdr:sp macro="" textlink="">
      <xdr:nvSpPr>
        <xdr:cNvPr id="187" name="テキスト ボックス 186"/>
        <xdr:cNvSpPr txBox="1"/>
      </xdr:nvSpPr>
      <xdr:spPr>
        <a:xfrm>
          <a:off x="2608794" y="1310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154918</xdr:rowOff>
    </xdr:from>
    <xdr:to>
      <xdr:col>2</xdr:col>
      <xdr:colOff>638175</xdr:colOff>
      <xdr:row>76</xdr:row>
      <xdr:rowOff>87633</xdr:rowOff>
    </xdr:to>
    <xdr:cxnSp macro="">
      <xdr:nvCxnSpPr>
        <xdr:cNvPr id="188" name="直線コネクタ 187"/>
        <xdr:cNvCxnSpPr/>
      </xdr:nvCxnSpPr>
      <xdr:spPr>
        <a:xfrm flipV="1">
          <a:off x="1130300" y="13013668"/>
          <a:ext cx="889000" cy="10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162937</xdr:rowOff>
    </xdr:from>
    <xdr:ext cx="599010" cy="259045"/>
    <xdr:sp macro="" textlink="">
      <xdr:nvSpPr>
        <xdr:cNvPr id="190" name="テキスト ボックス 189"/>
        <xdr:cNvSpPr txBox="1"/>
      </xdr:nvSpPr>
      <xdr:spPr>
        <a:xfrm>
          <a:off x="1719794" y="1319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151964</xdr:rowOff>
    </xdr:from>
    <xdr:ext cx="599010" cy="259045"/>
    <xdr:sp macro="" textlink="">
      <xdr:nvSpPr>
        <xdr:cNvPr id="192" name="テキスト ボックス 191"/>
        <xdr:cNvSpPr txBox="1"/>
      </xdr:nvSpPr>
      <xdr:spPr>
        <a:xfrm>
          <a:off x="830794" y="1318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89532</xdr:rowOff>
    </xdr:from>
    <xdr:to>
      <xdr:col>6</xdr:col>
      <xdr:colOff>561975</xdr:colOff>
      <xdr:row>75</xdr:row>
      <xdr:rowOff>19682</xdr:rowOff>
    </xdr:to>
    <xdr:sp macro="" textlink="">
      <xdr:nvSpPr>
        <xdr:cNvPr id="198" name="円/楕円 197"/>
        <xdr:cNvSpPr/>
      </xdr:nvSpPr>
      <xdr:spPr>
        <a:xfrm>
          <a:off x="4584700" y="1277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112409</xdr:rowOff>
    </xdr:from>
    <xdr:ext cx="599010" cy="259045"/>
    <xdr:sp macro="" textlink="">
      <xdr:nvSpPr>
        <xdr:cNvPr id="199" name="民生費該当値テキスト"/>
        <xdr:cNvSpPr txBox="1"/>
      </xdr:nvSpPr>
      <xdr:spPr>
        <a:xfrm>
          <a:off x="4686300" y="1262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164,942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130233</xdr:rowOff>
    </xdr:from>
    <xdr:to>
      <xdr:col>5</xdr:col>
      <xdr:colOff>409575</xdr:colOff>
      <xdr:row>75</xdr:row>
      <xdr:rowOff>60383</xdr:rowOff>
    </xdr:to>
    <xdr:sp macro="" textlink="">
      <xdr:nvSpPr>
        <xdr:cNvPr id="200" name="円/楕円 199"/>
        <xdr:cNvSpPr/>
      </xdr:nvSpPr>
      <xdr:spPr>
        <a:xfrm>
          <a:off x="3746500" y="1281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76910</xdr:rowOff>
    </xdr:from>
    <xdr:ext cx="599010" cy="259045"/>
    <xdr:sp macro="" textlink="">
      <xdr:nvSpPr>
        <xdr:cNvPr id="201" name="テキスト ボックス 200"/>
        <xdr:cNvSpPr txBox="1"/>
      </xdr:nvSpPr>
      <xdr:spPr>
        <a:xfrm>
          <a:off x="3497794" y="1259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161,203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148869</xdr:rowOff>
    </xdr:from>
    <xdr:to>
      <xdr:col>4</xdr:col>
      <xdr:colOff>206375</xdr:colOff>
      <xdr:row>75</xdr:row>
      <xdr:rowOff>79019</xdr:rowOff>
    </xdr:to>
    <xdr:sp macro="" textlink="">
      <xdr:nvSpPr>
        <xdr:cNvPr id="202" name="円/楕円 201"/>
        <xdr:cNvSpPr/>
      </xdr:nvSpPr>
      <xdr:spPr>
        <a:xfrm>
          <a:off x="2857500" y="1283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95546</xdr:rowOff>
    </xdr:from>
    <xdr:ext cx="599010" cy="259045"/>
    <xdr:sp macro="" textlink="">
      <xdr:nvSpPr>
        <xdr:cNvPr id="203" name="テキスト ボックス 202"/>
        <xdr:cNvSpPr txBox="1"/>
      </xdr:nvSpPr>
      <xdr:spPr>
        <a:xfrm>
          <a:off x="2608794" y="1261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159,491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104118</xdr:rowOff>
    </xdr:from>
    <xdr:to>
      <xdr:col>3</xdr:col>
      <xdr:colOff>3175</xdr:colOff>
      <xdr:row>76</xdr:row>
      <xdr:rowOff>34268</xdr:rowOff>
    </xdr:to>
    <xdr:sp macro="" textlink="">
      <xdr:nvSpPr>
        <xdr:cNvPr id="204" name="円/楕円 203"/>
        <xdr:cNvSpPr/>
      </xdr:nvSpPr>
      <xdr:spPr>
        <a:xfrm>
          <a:off x="1968500" y="1296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50795</xdr:rowOff>
    </xdr:from>
    <xdr:ext cx="599010" cy="259045"/>
    <xdr:sp macro="" textlink="">
      <xdr:nvSpPr>
        <xdr:cNvPr id="205" name="テキスト ボックス 204"/>
        <xdr:cNvSpPr txBox="1"/>
      </xdr:nvSpPr>
      <xdr:spPr>
        <a:xfrm>
          <a:off x="1719794" y="1273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147,852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36833</xdr:rowOff>
    </xdr:from>
    <xdr:to>
      <xdr:col>1</xdr:col>
      <xdr:colOff>485775</xdr:colOff>
      <xdr:row>76</xdr:row>
      <xdr:rowOff>138433</xdr:rowOff>
    </xdr:to>
    <xdr:sp macro="" textlink="">
      <xdr:nvSpPr>
        <xdr:cNvPr id="206" name="円/楕円 205"/>
        <xdr:cNvSpPr/>
      </xdr:nvSpPr>
      <xdr:spPr>
        <a:xfrm>
          <a:off x="1079500" y="1306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154960</xdr:rowOff>
    </xdr:from>
    <xdr:ext cx="599010" cy="259045"/>
    <xdr:sp macro="" textlink="">
      <xdr:nvSpPr>
        <xdr:cNvPr id="207" name="テキスト ボックス 206"/>
        <xdr:cNvSpPr txBox="1"/>
      </xdr:nvSpPr>
      <xdr:spPr>
        <a:xfrm>
          <a:off x="830794" y="1284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146624</xdr:rowOff>
    </xdr:from>
    <xdr:to>
      <xdr:col>6</xdr:col>
      <xdr:colOff>511175</xdr:colOff>
      <xdr:row>96</xdr:row>
      <xdr:rowOff>150378</xdr:rowOff>
    </xdr:to>
    <xdr:cxnSp macro="">
      <xdr:nvCxnSpPr>
        <xdr:cNvPr id="239" name="直線コネクタ 238"/>
        <xdr:cNvCxnSpPr/>
      </xdr:nvCxnSpPr>
      <xdr:spPr>
        <a:xfrm flipV="1">
          <a:off x="3797300" y="16605824"/>
          <a:ext cx="838200" cy="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112137</xdr:rowOff>
    </xdr:from>
    <xdr:ext cx="534377" cy="259045"/>
    <xdr:sp macro="" textlink="">
      <xdr:nvSpPr>
        <xdr:cNvPr id="240" name="衛生費平均値テキスト"/>
        <xdr:cNvSpPr txBox="1"/>
      </xdr:nvSpPr>
      <xdr:spPr>
        <a:xfrm>
          <a:off x="4686300" y="1639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150378</xdr:rowOff>
    </xdr:from>
    <xdr:to>
      <xdr:col>5</xdr:col>
      <xdr:colOff>358775</xdr:colOff>
      <xdr:row>97</xdr:row>
      <xdr:rowOff>16926</xdr:rowOff>
    </xdr:to>
    <xdr:cxnSp macro="">
      <xdr:nvCxnSpPr>
        <xdr:cNvPr id="242" name="直線コネクタ 241"/>
        <xdr:cNvCxnSpPr/>
      </xdr:nvCxnSpPr>
      <xdr:spPr>
        <a:xfrm flipV="1">
          <a:off x="2908300" y="16609578"/>
          <a:ext cx="889000" cy="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38997</xdr:rowOff>
    </xdr:from>
    <xdr:ext cx="534377" cy="259045"/>
    <xdr:sp macro="" textlink="">
      <xdr:nvSpPr>
        <xdr:cNvPr id="244" name="テキスト ボックス 243"/>
        <xdr:cNvSpPr txBox="1"/>
      </xdr:nvSpPr>
      <xdr:spPr>
        <a:xfrm>
          <a:off x="3530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7520</xdr:rowOff>
    </xdr:from>
    <xdr:to>
      <xdr:col>4</xdr:col>
      <xdr:colOff>155575</xdr:colOff>
      <xdr:row>97</xdr:row>
      <xdr:rowOff>16926</xdr:rowOff>
    </xdr:to>
    <xdr:cxnSp macro="">
      <xdr:nvCxnSpPr>
        <xdr:cNvPr id="245" name="直線コネクタ 244"/>
        <xdr:cNvCxnSpPr/>
      </xdr:nvCxnSpPr>
      <xdr:spPr>
        <a:xfrm>
          <a:off x="2019300" y="16295270"/>
          <a:ext cx="889000" cy="35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80122</xdr:rowOff>
    </xdr:from>
    <xdr:ext cx="534377" cy="259045"/>
    <xdr:sp macro="" textlink="">
      <xdr:nvSpPr>
        <xdr:cNvPr id="247" name="テキスト ボックス 246"/>
        <xdr:cNvSpPr txBox="1"/>
      </xdr:nvSpPr>
      <xdr:spPr>
        <a:xfrm>
          <a:off x="2641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7520</xdr:rowOff>
    </xdr:from>
    <xdr:to>
      <xdr:col>2</xdr:col>
      <xdr:colOff>638175</xdr:colOff>
      <xdr:row>96</xdr:row>
      <xdr:rowOff>53600</xdr:rowOff>
    </xdr:to>
    <xdr:cxnSp macro="">
      <xdr:nvCxnSpPr>
        <xdr:cNvPr id="248" name="直線コネクタ 247"/>
        <xdr:cNvCxnSpPr/>
      </xdr:nvCxnSpPr>
      <xdr:spPr>
        <a:xfrm flipV="1">
          <a:off x="1130300" y="16295270"/>
          <a:ext cx="889000" cy="21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42474</xdr:rowOff>
    </xdr:from>
    <xdr:ext cx="534377" cy="259045"/>
    <xdr:sp macro="" textlink="">
      <xdr:nvSpPr>
        <xdr:cNvPr id="250" name="テキスト ボックス 249"/>
        <xdr:cNvSpPr txBox="1"/>
      </xdr:nvSpPr>
      <xdr:spPr>
        <a:xfrm>
          <a:off x="1752111" y="166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87051</xdr:rowOff>
    </xdr:from>
    <xdr:ext cx="534377" cy="259045"/>
    <xdr:sp macro="" textlink="">
      <xdr:nvSpPr>
        <xdr:cNvPr id="252" name="テキスト ボックス 251"/>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95824</xdr:rowOff>
    </xdr:from>
    <xdr:to>
      <xdr:col>6</xdr:col>
      <xdr:colOff>561975</xdr:colOff>
      <xdr:row>97</xdr:row>
      <xdr:rowOff>25974</xdr:rowOff>
    </xdr:to>
    <xdr:sp macro="" textlink="">
      <xdr:nvSpPr>
        <xdr:cNvPr id="258" name="円/楕円 257"/>
        <xdr:cNvSpPr/>
      </xdr:nvSpPr>
      <xdr:spPr>
        <a:xfrm>
          <a:off x="4584700" y="1655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74251</xdr:rowOff>
    </xdr:from>
    <xdr:ext cx="534377" cy="259045"/>
    <xdr:sp macro="" textlink="">
      <xdr:nvSpPr>
        <xdr:cNvPr id="259" name="衛生費該当値テキスト"/>
        <xdr:cNvSpPr txBox="1"/>
      </xdr:nvSpPr>
      <xdr:spPr>
        <a:xfrm>
          <a:off x="4686300" y="1653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48,576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99578</xdr:rowOff>
    </xdr:from>
    <xdr:to>
      <xdr:col>5</xdr:col>
      <xdr:colOff>409575</xdr:colOff>
      <xdr:row>97</xdr:row>
      <xdr:rowOff>29728</xdr:rowOff>
    </xdr:to>
    <xdr:sp macro="" textlink="">
      <xdr:nvSpPr>
        <xdr:cNvPr id="260" name="円/楕円 259"/>
        <xdr:cNvSpPr/>
      </xdr:nvSpPr>
      <xdr:spPr>
        <a:xfrm>
          <a:off x="3746500" y="1655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46255</xdr:rowOff>
    </xdr:from>
    <xdr:ext cx="534377" cy="259045"/>
    <xdr:sp macro="" textlink="">
      <xdr:nvSpPr>
        <xdr:cNvPr id="261" name="テキスト ボックス 260"/>
        <xdr:cNvSpPr txBox="1"/>
      </xdr:nvSpPr>
      <xdr:spPr>
        <a:xfrm>
          <a:off x="3530111" y="1633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137576</xdr:rowOff>
    </xdr:from>
    <xdr:to>
      <xdr:col>4</xdr:col>
      <xdr:colOff>206375</xdr:colOff>
      <xdr:row>97</xdr:row>
      <xdr:rowOff>67726</xdr:rowOff>
    </xdr:to>
    <xdr:sp macro="" textlink="">
      <xdr:nvSpPr>
        <xdr:cNvPr id="262" name="円/楕円 261"/>
        <xdr:cNvSpPr/>
      </xdr:nvSpPr>
      <xdr:spPr>
        <a:xfrm>
          <a:off x="2857500" y="1659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58853</xdr:rowOff>
    </xdr:from>
    <xdr:ext cx="534377" cy="259045"/>
    <xdr:sp macro="" textlink="">
      <xdr:nvSpPr>
        <xdr:cNvPr id="263" name="テキスト ボックス 262"/>
        <xdr:cNvSpPr txBox="1"/>
      </xdr:nvSpPr>
      <xdr:spPr>
        <a:xfrm>
          <a:off x="2641111" y="1668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128170</xdr:rowOff>
    </xdr:from>
    <xdr:to>
      <xdr:col>3</xdr:col>
      <xdr:colOff>3175</xdr:colOff>
      <xdr:row>95</xdr:row>
      <xdr:rowOff>58320</xdr:rowOff>
    </xdr:to>
    <xdr:sp macro="" textlink="">
      <xdr:nvSpPr>
        <xdr:cNvPr id="264" name="円/楕円 263"/>
        <xdr:cNvSpPr/>
      </xdr:nvSpPr>
      <xdr:spPr>
        <a:xfrm>
          <a:off x="1968500" y="1624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74847</xdr:rowOff>
    </xdr:from>
    <xdr:ext cx="534377" cy="259045"/>
    <xdr:sp macro="" textlink="">
      <xdr:nvSpPr>
        <xdr:cNvPr id="265" name="テキスト ボックス 264"/>
        <xdr:cNvSpPr txBox="1"/>
      </xdr:nvSpPr>
      <xdr:spPr>
        <a:xfrm>
          <a:off x="1752111" y="1601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67,595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2800</xdr:rowOff>
    </xdr:from>
    <xdr:to>
      <xdr:col>1</xdr:col>
      <xdr:colOff>485775</xdr:colOff>
      <xdr:row>96</xdr:row>
      <xdr:rowOff>104400</xdr:rowOff>
    </xdr:to>
    <xdr:sp macro="" textlink="">
      <xdr:nvSpPr>
        <xdr:cNvPr id="266" name="円/楕円 265"/>
        <xdr:cNvSpPr/>
      </xdr:nvSpPr>
      <xdr:spPr>
        <a:xfrm>
          <a:off x="1079500" y="16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120927</xdr:rowOff>
    </xdr:from>
    <xdr:ext cx="534377" cy="259045"/>
    <xdr:sp macro="" textlink="">
      <xdr:nvSpPr>
        <xdr:cNvPr id="267" name="テキスト ボックス 266"/>
        <xdr:cNvSpPr txBox="1"/>
      </xdr:nvSpPr>
      <xdr:spPr>
        <a:xfrm>
          <a:off x="863111" y="1623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139509</xdr:rowOff>
    </xdr:from>
    <xdr:to>
      <xdr:col>15</xdr:col>
      <xdr:colOff>180975</xdr:colOff>
      <xdr:row>34</xdr:row>
      <xdr:rowOff>150940</xdr:rowOff>
    </xdr:to>
    <xdr:cxnSp macro="">
      <xdr:nvCxnSpPr>
        <xdr:cNvPr id="296" name="直線コネクタ 295"/>
        <xdr:cNvCxnSpPr/>
      </xdr:nvCxnSpPr>
      <xdr:spPr>
        <a:xfrm>
          <a:off x="9639300" y="596880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469744" cy="259045"/>
    <xdr:sp macro="" textlink="">
      <xdr:nvSpPr>
        <xdr:cNvPr id="297" name="労働費平均値テキスト"/>
        <xdr:cNvSpPr txBox="1"/>
      </xdr:nvSpPr>
      <xdr:spPr>
        <a:xfrm>
          <a:off x="10528300" y="642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84646</xdr:rowOff>
    </xdr:from>
    <xdr:to>
      <xdr:col>14</xdr:col>
      <xdr:colOff>28575</xdr:colOff>
      <xdr:row>34</xdr:row>
      <xdr:rowOff>139509</xdr:rowOff>
    </xdr:to>
    <xdr:cxnSp macro="">
      <xdr:nvCxnSpPr>
        <xdr:cNvPr id="299" name="直線コネクタ 298"/>
        <xdr:cNvCxnSpPr/>
      </xdr:nvCxnSpPr>
      <xdr:spPr>
        <a:xfrm>
          <a:off x="8750300" y="591394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111713</xdr:rowOff>
    </xdr:from>
    <xdr:ext cx="469744" cy="259045"/>
    <xdr:sp macro="" textlink="">
      <xdr:nvSpPr>
        <xdr:cNvPr id="301" name="テキスト ボックス 300"/>
        <xdr:cNvSpPr txBox="1"/>
      </xdr:nvSpPr>
      <xdr:spPr>
        <a:xfrm>
          <a:off x="9404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84646</xdr:rowOff>
    </xdr:from>
    <xdr:to>
      <xdr:col>12</xdr:col>
      <xdr:colOff>511175</xdr:colOff>
      <xdr:row>34</xdr:row>
      <xdr:rowOff>93218</xdr:rowOff>
    </xdr:to>
    <xdr:cxnSp macro="">
      <xdr:nvCxnSpPr>
        <xdr:cNvPr id="302" name="直線コネクタ 301"/>
        <xdr:cNvCxnSpPr/>
      </xdr:nvCxnSpPr>
      <xdr:spPr>
        <a:xfrm flipV="1">
          <a:off x="7861300" y="5913946"/>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157624</xdr:rowOff>
    </xdr:from>
    <xdr:ext cx="469744" cy="259045"/>
    <xdr:sp macro="" textlink="">
      <xdr:nvSpPr>
        <xdr:cNvPr id="304" name="テキスト ボックス 303"/>
        <xdr:cNvSpPr txBox="1"/>
      </xdr:nvSpPr>
      <xdr:spPr>
        <a:xfrm>
          <a:off x="8515427"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17209</xdr:rowOff>
    </xdr:from>
    <xdr:to>
      <xdr:col>11</xdr:col>
      <xdr:colOff>307975</xdr:colOff>
      <xdr:row>34</xdr:row>
      <xdr:rowOff>93218</xdr:rowOff>
    </xdr:to>
    <xdr:cxnSp macro="">
      <xdr:nvCxnSpPr>
        <xdr:cNvPr id="305" name="直線コネクタ 304"/>
        <xdr:cNvCxnSpPr/>
      </xdr:nvCxnSpPr>
      <xdr:spPr>
        <a:xfrm>
          <a:off x="6972300" y="5675059"/>
          <a:ext cx="889000" cy="24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84281</xdr:rowOff>
    </xdr:from>
    <xdr:ext cx="469744" cy="259045"/>
    <xdr:sp macro="" textlink="">
      <xdr:nvSpPr>
        <xdr:cNvPr id="307" name="テキスト ボックス 306"/>
        <xdr:cNvSpPr txBox="1"/>
      </xdr:nvSpPr>
      <xdr:spPr>
        <a:xfrm>
          <a:off x="7626427" y="62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146194</xdr:rowOff>
    </xdr:from>
    <xdr:ext cx="469744" cy="259045"/>
    <xdr:sp macro="" textlink="">
      <xdr:nvSpPr>
        <xdr:cNvPr id="309" name="テキスト ボックス 308"/>
        <xdr:cNvSpPr txBox="1"/>
      </xdr:nvSpPr>
      <xdr:spPr>
        <a:xfrm>
          <a:off x="6737427" y="597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100140</xdr:rowOff>
    </xdr:from>
    <xdr:to>
      <xdr:col>15</xdr:col>
      <xdr:colOff>231775</xdr:colOff>
      <xdr:row>35</xdr:row>
      <xdr:rowOff>30290</xdr:rowOff>
    </xdr:to>
    <xdr:sp macro="" textlink="">
      <xdr:nvSpPr>
        <xdr:cNvPr id="315" name="円/楕円 314"/>
        <xdr:cNvSpPr/>
      </xdr:nvSpPr>
      <xdr:spPr>
        <a:xfrm>
          <a:off x="10426700" y="59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123017</xdr:rowOff>
    </xdr:from>
    <xdr:ext cx="469744" cy="259045"/>
    <xdr:sp macro="" textlink="">
      <xdr:nvSpPr>
        <xdr:cNvPr id="316" name="労働費該当値テキスト"/>
        <xdr:cNvSpPr txBox="1"/>
      </xdr:nvSpPr>
      <xdr:spPr>
        <a:xfrm>
          <a:off x="10528300" y="578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88709</xdr:rowOff>
    </xdr:from>
    <xdr:to>
      <xdr:col>14</xdr:col>
      <xdr:colOff>79375</xdr:colOff>
      <xdr:row>35</xdr:row>
      <xdr:rowOff>18859</xdr:rowOff>
    </xdr:to>
    <xdr:sp macro="" textlink="">
      <xdr:nvSpPr>
        <xdr:cNvPr id="317" name="円/楕円 316"/>
        <xdr:cNvSpPr/>
      </xdr:nvSpPr>
      <xdr:spPr>
        <a:xfrm>
          <a:off x="9588500" y="591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35386</xdr:rowOff>
    </xdr:from>
    <xdr:ext cx="469744" cy="259045"/>
    <xdr:sp macro="" textlink="">
      <xdr:nvSpPr>
        <xdr:cNvPr id="318" name="テキスト ボックス 317"/>
        <xdr:cNvSpPr txBox="1"/>
      </xdr:nvSpPr>
      <xdr:spPr>
        <a:xfrm>
          <a:off x="9404427" y="569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33846</xdr:rowOff>
    </xdr:from>
    <xdr:to>
      <xdr:col>12</xdr:col>
      <xdr:colOff>561975</xdr:colOff>
      <xdr:row>34</xdr:row>
      <xdr:rowOff>135446</xdr:rowOff>
    </xdr:to>
    <xdr:sp macro="" textlink="">
      <xdr:nvSpPr>
        <xdr:cNvPr id="319" name="円/楕円 318"/>
        <xdr:cNvSpPr/>
      </xdr:nvSpPr>
      <xdr:spPr>
        <a:xfrm>
          <a:off x="8699500" y="58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151973</xdr:rowOff>
    </xdr:from>
    <xdr:ext cx="469744" cy="259045"/>
    <xdr:sp macro="" textlink="">
      <xdr:nvSpPr>
        <xdr:cNvPr id="320" name="テキスト ボックス 319"/>
        <xdr:cNvSpPr txBox="1"/>
      </xdr:nvSpPr>
      <xdr:spPr>
        <a:xfrm>
          <a:off x="8515427" y="563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42418</xdr:rowOff>
    </xdr:from>
    <xdr:to>
      <xdr:col>11</xdr:col>
      <xdr:colOff>358775</xdr:colOff>
      <xdr:row>34</xdr:row>
      <xdr:rowOff>144018</xdr:rowOff>
    </xdr:to>
    <xdr:sp macro="" textlink="">
      <xdr:nvSpPr>
        <xdr:cNvPr id="321" name="円/楕円 320"/>
        <xdr:cNvSpPr/>
      </xdr:nvSpPr>
      <xdr:spPr>
        <a:xfrm>
          <a:off x="7810500" y="58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160545</xdr:rowOff>
    </xdr:from>
    <xdr:ext cx="469744" cy="259045"/>
    <xdr:sp macro="" textlink="">
      <xdr:nvSpPr>
        <xdr:cNvPr id="322" name="テキスト ボックス 321"/>
        <xdr:cNvSpPr txBox="1"/>
      </xdr:nvSpPr>
      <xdr:spPr>
        <a:xfrm>
          <a:off x="7626427" y="564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137859</xdr:rowOff>
    </xdr:from>
    <xdr:to>
      <xdr:col>10</xdr:col>
      <xdr:colOff>155575</xdr:colOff>
      <xdr:row>33</xdr:row>
      <xdr:rowOff>68009</xdr:rowOff>
    </xdr:to>
    <xdr:sp macro="" textlink="">
      <xdr:nvSpPr>
        <xdr:cNvPr id="323" name="円/楕円 322"/>
        <xdr:cNvSpPr/>
      </xdr:nvSpPr>
      <xdr:spPr>
        <a:xfrm>
          <a:off x="6921500" y="562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84536</xdr:rowOff>
    </xdr:from>
    <xdr:ext cx="469744" cy="259045"/>
    <xdr:sp macro="" textlink="">
      <xdr:nvSpPr>
        <xdr:cNvPr id="324" name="テキスト ボックス 323"/>
        <xdr:cNvSpPr txBox="1"/>
      </xdr:nvSpPr>
      <xdr:spPr>
        <a:xfrm>
          <a:off x="6737427" y="539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123051</xdr:rowOff>
    </xdr:from>
    <xdr:to>
      <xdr:col>15</xdr:col>
      <xdr:colOff>180975</xdr:colOff>
      <xdr:row>57</xdr:row>
      <xdr:rowOff>13221</xdr:rowOff>
    </xdr:to>
    <xdr:cxnSp macro="">
      <xdr:nvCxnSpPr>
        <xdr:cNvPr id="353" name="直線コネクタ 352"/>
        <xdr:cNvCxnSpPr/>
      </xdr:nvCxnSpPr>
      <xdr:spPr>
        <a:xfrm flipV="1">
          <a:off x="9639300" y="9724251"/>
          <a:ext cx="838200" cy="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63213</xdr:rowOff>
    </xdr:from>
    <xdr:ext cx="534377" cy="259045"/>
    <xdr:sp macro="" textlink="">
      <xdr:nvSpPr>
        <xdr:cNvPr id="354" name="農林水産業費平均値テキスト"/>
        <xdr:cNvSpPr txBox="1"/>
      </xdr:nvSpPr>
      <xdr:spPr>
        <a:xfrm>
          <a:off x="10528300" y="9664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13221</xdr:rowOff>
    </xdr:from>
    <xdr:to>
      <xdr:col>14</xdr:col>
      <xdr:colOff>28575</xdr:colOff>
      <xdr:row>57</xdr:row>
      <xdr:rowOff>28804</xdr:rowOff>
    </xdr:to>
    <xdr:cxnSp macro="">
      <xdr:nvCxnSpPr>
        <xdr:cNvPr id="356" name="直線コネクタ 355"/>
        <xdr:cNvCxnSpPr/>
      </xdr:nvCxnSpPr>
      <xdr:spPr>
        <a:xfrm flipV="1">
          <a:off x="8750300" y="9785871"/>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69981</xdr:rowOff>
    </xdr:from>
    <xdr:ext cx="534377" cy="259045"/>
    <xdr:sp macro="" textlink="">
      <xdr:nvSpPr>
        <xdr:cNvPr id="358" name="テキスト ボックス 357"/>
        <xdr:cNvSpPr txBox="1"/>
      </xdr:nvSpPr>
      <xdr:spPr>
        <a:xfrm>
          <a:off x="9372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165100</xdr:rowOff>
    </xdr:from>
    <xdr:to>
      <xdr:col>12</xdr:col>
      <xdr:colOff>511175</xdr:colOff>
      <xdr:row>57</xdr:row>
      <xdr:rowOff>28804</xdr:rowOff>
    </xdr:to>
    <xdr:cxnSp macro="">
      <xdr:nvCxnSpPr>
        <xdr:cNvPr id="359" name="直線コネクタ 358"/>
        <xdr:cNvCxnSpPr/>
      </xdr:nvCxnSpPr>
      <xdr:spPr>
        <a:xfrm>
          <a:off x="7861300" y="9766300"/>
          <a:ext cx="889000" cy="3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72610</xdr:rowOff>
    </xdr:from>
    <xdr:ext cx="534377" cy="259045"/>
    <xdr:sp macro="" textlink="">
      <xdr:nvSpPr>
        <xdr:cNvPr id="361" name="テキスト ボックス 360"/>
        <xdr:cNvSpPr txBox="1"/>
      </xdr:nvSpPr>
      <xdr:spPr>
        <a:xfrm>
          <a:off x="8483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106388</xdr:rowOff>
    </xdr:from>
    <xdr:to>
      <xdr:col>11</xdr:col>
      <xdr:colOff>307975</xdr:colOff>
      <xdr:row>56</xdr:row>
      <xdr:rowOff>165100</xdr:rowOff>
    </xdr:to>
    <xdr:cxnSp macro="">
      <xdr:nvCxnSpPr>
        <xdr:cNvPr id="362" name="直線コネクタ 361"/>
        <xdr:cNvCxnSpPr/>
      </xdr:nvCxnSpPr>
      <xdr:spPr>
        <a:xfrm>
          <a:off x="6972300" y="9707588"/>
          <a:ext cx="889000" cy="5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87952</xdr:rowOff>
    </xdr:from>
    <xdr:ext cx="534377" cy="259045"/>
    <xdr:sp macro="" textlink="">
      <xdr:nvSpPr>
        <xdr:cNvPr id="364" name="テキスト ボックス 363"/>
        <xdr:cNvSpPr txBox="1"/>
      </xdr:nvSpPr>
      <xdr:spPr>
        <a:xfrm>
          <a:off x="7594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6" name="テキスト ボックス 365"/>
        <xdr:cNvSpPr txBox="1"/>
      </xdr:nvSpPr>
      <xdr:spPr>
        <a:xfrm>
          <a:off x="6705111" y="98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72251</xdr:rowOff>
    </xdr:from>
    <xdr:to>
      <xdr:col>15</xdr:col>
      <xdr:colOff>231775</xdr:colOff>
      <xdr:row>57</xdr:row>
      <xdr:rowOff>2401</xdr:rowOff>
    </xdr:to>
    <xdr:sp macro="" textlink="">
      <xdr:nvSpPr>
        <xdr:cNvPr id="372" name="円/楕円 371"/>
        <xdr:cNvSpPr/>
      </xdr:nvSpPr>
      <xdr:spPr>
        <a:xfrm>
          <a:off x="10426700" y="967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95128</xdr:rowOff>
    </xdr:from>
    <xdr:ext cx="534377" cy="259045"/>
    <xdr:sp macro="" textlink="">
      <xdr:nvSpPr>
        <xdr:cNvPr id="373" name="農林水産業費該当値テキスト"/>
        <xdr:cNvSpPr txBox="1"/>
      </xdr:nvSpPr>
      <xdr:spPr>
        <a:xfrm>
          <a:off x="10528300" y="952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34,311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133871</xdr:rowOff>
    </xdr:from>
    <xdr:to>
      <xdr:col>14</xdr:col>
      <xdr:colOff>79375</xdr:colOff>
      <xdr:row>57</xdr:row>
      <xdr:rowOff>64021</xdr:rowOff>
    </xdr:to>
    <xdr:sp macro="" textlink="">
      <xdr:nvSpPr>
        <xdr:cNvPr id="374" name="円/楕円 373"/>
        <xdr:cNvSpPr/>
      </xdr:nvSpPr>
      <xdr:spPr>
        <a:xfrm>
          <a:off x="9588500" y="973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80548</xdr:rowOff>
    </xdr:from>
    <xdr:ext cx="534377" cy="259045"/>
    <xdr:sp macro="" textlink="">
      <xdr:nvSpPr>
        <xdr:cNvPr id="375" name="テキスト ボックス 374"/>
        <xdr:cNvSpPr txBox="1"/>
      </xdr:nvSpPr>
      <xdr:spPr>
        <a:xfrm>
          <a:off x="9372111" y="95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149454</xdr:rowOff>
    </xdr:from>
    <xdr:to>
      <xdr:col>12</xdr:col>
      <xdr:colOff>561975</xdr:colOff>
      <xdr:row>57</xdr:row>
      <xdr:rowOff>79604</xdr:rowOff>
    </xdr:to>
    <xdr:sp macro="" textlink="">
      <xdr:nvSpPr>
        <xdr:cNvPr id="376" name="円/楕円 375"/>
        <xdr:cNvSpPr/>
      </xdr:nvSpPr>
      <xdr:spPr>
        <a:xfrm>
          <a:off x="8699500" y="975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96131</xdr:rowOff>
    </xdr:from>
    <xdr:ext cx="534377" cy="259045"/>
    <xdr:sp macro="" textlink="">
      <xdr:nvSpPr>
        <xdr:cNvPr id="377" name="テキスト ボックス 376"/>
        <xdr:cNvSpPr txBox="1"/>
      </xdr:nvSpPr>
      <xdr:spPr>
        <a:xfrm>
          <a:off x="8483111" y="952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114300</xdr:rowOff>
    </xdr:from>
    <xdr:to>
      <xdr:col>11</xdr:col>
      <xdr:colOff>358775</xdr:colOff>
      <xdr:row>57</xdr:row>
      <xdr:rowOff>44450</xdr:rowOff>
    </xdr:to>
    <xdr:sp macro="" textlink="">
      <xdr:nvSpPr>
        <xdr:cNvPr id="378" name="円/楕円 377"/>
        <xdr:cNvSpPr/>
      </xdr:nvSpPr>
      <xdr:spPr>
        <a:xfrm>
          <a:off x="78105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60977</xdr:rowOff>
    </xdr:from>
    <xdr:ext cx="534377" cy="259045"/>
    <xdr:sp macro="" textlink="">
      <xdr:nvSpPr>
        <xdr:cNvPr id="379" name="テキスト ボックス 378"/>
        <xdr:cNvSpPr txBox="1"/>
      </xdr:nvSpPr>
      <xdr:spPr>
        <a:xfrm>
          <a:off x="7594111" y="949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55588</xdr:rowOff>
    </xdr:from>
    <xdr:to>
      <xdr:col>10</xdr:col>
      <xdr:colOff>155575</xdr:colOff>
      <xdr:row>56</xdr:row>
      <xdr:rowOff>157188</xdr:rowOff>
    </xdr:to>
    <xdr:sp macro="" textlink="">
      <xdr:nvSpPr>
        <xdr:cNvPr id="380" name="円/楕円 379"/>
        <xdr:cNvSpPr/>
      </xdr:nvSpPr>
      <xdr:spPr>
        <a:xfrm>
          <a:off x="6921500" y="96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2265</xdr:rowOff>
    </xdr:from>
    <xdr:ext cx="534377" cy="259045"/>
    <xdr:sp macro="" textlink="">
      <xdr:nvSpPr>
        <xdr:cNvPr id="381" name="テキスト ボックス 380"/>
        <xdr:cNvSpPr txBox="1"/>
      </xdr:nvSpPr>
      <xdr:spPr>
        <a:xfrm>
          <a:off x="6705111" y="943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15342</xdr:rowOff>
    </xdr:from>
    <xdr:to>
      <xdr:col>15</xdr:col>
      <xdr:colOff>180975</xdr:colOff>
      <xdr:row>74</xdr:row>
      <xdr:rowOff>155893</xdr:rowOff>
    </xdr:to>
    <xdr:cxnSp macro="">
      <xdr:nvCxnSpPr>
        <xdr:cNvPr id="410" name="直線コネクタ 409"/>
        <xdr:cNvCxnSpPr/>
      </xdr:nvCxnSpPr>
      <xdr:spPr>
        <a:xfrm flipV="1">
          <a:off x="9639300" y="12702642"/>
          <a:ext cx="838200" cy="14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50678</xdr:rowOff>
    </xdr:from>
    <xdr:ext cx="534377" cy="259045"/>
    <xdr:sp macro="" textlink="">
      <xdr:nvSpPr>
        <xdr:cNvPr id="411" name="商工費平均値テキスト"/>
        <xdr:cNvSpPr txBox="1"/>
      </xdr:nvSpPr>
      <xdr:spPr>
        <a:xfrm>
          <a:off x="10528300" y="1290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83960</xdr:rowOff>
    </xdr:from>
    <xdr:to>
      <xdr:col>14</xdr:col>
      <xdr:colOff>28575</xdr:colOff>
      <xdr:row>74</xdr:row>
      <xdr:rowOff>155893</xdr:rowOff>
    </xdr:to>
    <xdr:cxnSp macro="">
      <xdr:nvCxnSpPr>
        <xdr:cNvPr id="413" name="直線コネクタ 412"/>
        <xdr:cNvCxnSpPr/>
      </xdr:nvCxnSpPr>
      <xdr:spPr>
        <a:xfrm>
          <a:off x="8750300" y="12771260"/>
          <a:ext cx="889000" cy="7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95217</xdr:rowOff>
    </xdr:from>
    <xdr:ext cx="534377" cy="259045"/>
    <xdr:sp macro="" textlink="">
      <xdr:nvSpPr>
        <xdr:cNvPr id="415" name="テキスト ボックス 414"/>
        <xdr:cNvSpPr txBox="1"/>
      </xdr:nvSpPr>
      <xdr:spPr>
        <a:xfrm>
          <a:off x="9372111" y="131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83960</xdr:rowOff>
    </xdr:from>
    <xdr:to>
      <xdr:col>12</xdr:col>
      <xdr:colOff>511175</xdr:colOff>
      <xdr:row>74</xdr:row>
      <xdr:rowOff>133985</xdr:rowOff>
    </xdr:to>
    <xdr:cxnSp macro="">
      <xdr:nvCxnSpPr>
        <xdr:cNvPr id="416" name="直線コネクタ 415"/>
        <xdr:cNvCxnSpPr/>
      </xdr:nvCxnSpPr>
      <xdr:spPr>
        <a:xfrm flipV="1">
          <a:off x="7861300" y="12771260"/>
          <a:ext cx="8890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107714</xdr:rowOff>
    </xdr:from>
    <xdr:ext cx="534377" cy="259045"/>
    <xdr:sp macro="" textlink="">
      <xdr:nvSpPr>
        <xdr:cNvPr id="418" name="テキスト ボックス 417"/>
        <xdr:cNvSpPr txBox="1"/>
      </xdr:nvSpPr>
      <xdr:spPr>
        <a:xfrm>
          <a:off x="8483111" y="131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133985</xdr:rowOff>
    </xdr:from>
    <xdr:to>
      <xdr:col>11</xdr:col>
      <xdr:colOff>307975</xdr:colOff>
      <xdr:row>74</xdr:row>
      <xdr:rowOff>162293</xdr:rowOff>
    </xdr:to>
    <xdr:cxnSp macro="">
      <xdr:nvCxnSpPr>
        <xdr:cNvPr id="419" name="直線コネクタ 418"/>
        <xdr:cNvCxnSpPr/>
      </xdr:nvCxnSpPr>
      <xdr:spPr>
        <a:xfrm flipV="1">
          <a:off x="6972300" y="12821285"/>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102264</xdr:rowOff>
    </xdr:from>
    <xdr:ext cx="534377" cy="259045"/>
    <xdr:sp macro="" textlink="">
      <xdr:nvSpPr>
        <xdr:cNvPr id="421" name="テキスト ボックス 420"/>
        <xdr:cNvSpPr txBox="1"/>
      </xdr:nvSpPr>
      <xdr:spPr>
        <a:xfrm>
          <a:off x="7594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87940</xdr:rowOff>
    </xdr:from>
    <xdr:ext cx="534377" cy="259045"/>
    <xdr:sp macro="" textlink="">
      <xdr:nvSpPr>
        <xdr:cNvPr id="423" name="テキスト ボックス 422"/>
        <xdr:cNvSpPr txBox="1"/>
      </xdr:nvSpPr>
      <xdr:spPr>
        <a:xfrm>
          <a:off x="6705111" y="1311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135992</xdr:rowOff>
    </xdr:from>
    <xdr:to>
      <xdr:col>15</xdr:col>
      <xdr:colOff>231775</xdr:colOff>
      <xdr:row>74</xdr:row>
      <xdr:rowOff>66142</xdr:rowOff>
    </xdr:to>
    <xdr:sp macro="" textlink="">
      <xdr:nvSpPr>
        <xdr:cNvPr id="429" name="円/楕円 428"/>
        <xdr:cNvSpPr/>
      </xdr:nvSpPr>
      <xdr:spPr>
        <a:xfrm>
          <a:off x="10426700" y="1265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158869</xdr:rowOff>
    </xdr:from>
    <xdr:ext cx="534377" cy="259045"/>
    <xdr:sp macro="" textlink="">
      <xdr:nvSpPr>
        <xdr:cNvPr id="430" name="商工費該当値テキスト"/>
        <xdr:cNvSpPr txBox="1"/>
      </xdr:nvSpPr>
      <xdr:spPr>
        <a:xfrm>
          <a:off x="10528300" y="1250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23,264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105093</xdr:rowOff>
    </xdr:from>
    <xdr:to>
      <xdr:col>14</xdr:col>
      <xdr:colOff>79375</xdr:colOff>
      <xdr:row>75</xdr:row>
      <xdr:rowOff>35243</xdr:rowOff>
    </xdr:to>
    <xdr:sp macro="" textlink="">
      <xdr:nvSpPr>
        <xdr:cNvPr id="431" name="円/楕円 430"/>
        <xdr:cNvSpPr/>
      </xdr:nvSpPr>
      <xdr:spPr>
        <a:xfrm>
          <a:off x="9588500" y="1279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51770</xdr:rowOff>
    </xdr:from>
    <xdr:ext cx="534377" cy="259045"/>
    <xdr:sp macro="" textlink="">
      <xdr:nvSpPr>
        <xdr:cNvPr id="432" name="テキスト ボックス 431"/>
        <xdr:cNvSpPr txBox="1"/>
      </xdr:nvSpPr>
      <xdr:spPr>
        <a:xfrm>
          <a:off x="9372111" y="1256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19,575</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33160</xdr:rowOff>
    </xdr:from>
    <xdr:to>
      <xdr:col>12</xdr:col>
      <xdr:colOff>561975</xdr:colOff>
      <xdr:row>74</xdr:row>
      <xdr:rowOff>134760</xdr:rowOff>
    </xdr:to>
    <xdr:sp macro="" textlink="">
      <xdr:nvSpPr>
        <xdr:cNvPr id="433" name="円/楕円 432"/>
        <xdr:cNvSpPr/>
      </xdr:nvSpPr>
      <xdr:spPr>
        <a:xfrm>
          <a:off x="8699500" y="127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151287</xdr:rowOff>
    </xdr:from>
    <xdr:ext cx="534377" cy="259045"/>
    <xdr:sp macro="" textlink="">
      <xdr:nvSpPr>
        <xdr:cNvPr id="434" name="テキスト ボックス 433"/>
        <xdr:cNvSpPr txBox="1"/>
      </xdr:nvSpPr>
      <xdr:spPr>
        <a:xfrm>
          <a:off x="8483111" y="1249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21,463</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83185</xdr:rowOff>
    </xdr:from>
    <xdr:to>
      <xdr:col>11</xdr:col>
      <xdr:colOff>358775</xdr:colOff>
      <xdr:row>75</xdr:row>
      <xdr:rowOff>13335</xdr:rowOff>
    </xdr:to>
    <xdr:sp macro="" textlink="">
      <xdr:nvSpPr>
        <xdr:cNvPr id="435" name="円/楕円 434"/>
        <xdr:cNvSpPr/>
      </xdr:nvSpPr>
      <xdr:spPr>
        <a:xfrm>
          <a:off x="7810500" y="127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29862</xdr:rowOff>
    </xdr:from>
    <xdr:ext cx="534377" cy="259045"/>
    <xdr:sp macro="" textlink="">
      <xdr:nvSpPr>
        <xdr:cNvPr id="436" name="テキスト ボックス 435"/>
        <xdr:cNvSpPr txBox="1"/>
      </xdr:nvSpPr>
      <xdr:spPr>
        <a:xfrm>
          <a:off x="7594111" y="1254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20,150</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111493</xdr:rowOff>
    </xdr:from>
    <xdr:to>
      <xdr:col>10</xdr:col>
      <xdr:colOff>155575</xdr:colOff>
      <xdr:row>75</xdr:row>
      <xdr:rowOff>41643</xdr:rowOff>
    </xdr:to>
    <xdr:sp macro="" textlink="">
      <xdr:nvSpPr>
        <xdr:cNvPr id="437" name="円/楕円 436"/>
        <xdr:cNvSpPr/>
      </xdr:nvSpPr>
      <xdr:spPr>
        <a:xfrm>
          <a:off x="6921500" y="127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58170</xdr:rowOff>
    </xdr:from>
    <xdr:ext cx="534377" cy="259045"/>
    <xdr:sp macro="" textlink="">
      <xdr:nvSpPr>
        <xdr:cNvPr id="438" name="テキスト ボックス 437"/>
        <xdr:cNvSpPr txBox="1"/>
      </xdr:nvSpPr>
      <xdr:spPr>
        <a:xfrm>
          <a:off x="6705111" y="1257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125473</xdr:rowOff>
    </xdr:from>
    <xdr:to>
      <xdr:col>15</xdr:col>
      <xdr:colOff>180975</xdr:colOff>
      <xdr:row>97</xdr:row>
      <xdr:rowOff>20844</xdr:rowOff>
    </xdr:to>
    <xdr:cxnSp macro="">
      <xdr:nvCxnSpPr>
        <xdr:cNvPr id="467" name="直線コネクタ 466"/>
        <xdr:cNvCxnSpPr/>
      </xdr:nvCxnSpPr>
      <xdr:spPr>
        <a:xfrm flipV="1">
          <a:off x="9639300" y="16241773"/>
          <a:ext cx="838200" cy="40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61788</xdr:rowOff>
    </xdr:from>
    <xdr:ext cx="534377" cy="259045"/>
    <xdr:sp macro="" textlink="">
      <xdr:nvSpPr>
        <xdr:cNvPr id="468" name="土木費平均値テキスト"/>
        <xdr:cNvSpPr txBox="1"/>
      </xdr:nvSpPr>
      <xdr:spPr>
        <a:xfrm>
          <a:off x="10528300" y="1652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910</xdr:rowOff>
    </xdr:from>
    <xdr:to>
      <xdr:col>14</xdr:col>
      <xdr:colOff>28575</xdr:colOff>
      <xdr:row>97</xdr:row>
      <xdr:rowOff>20844</xdr:rowOff>
    </xdr:to>
    <xdr:cxnSp macro="">
      <xdr:nvCxnSpPr>
        <xdr:cNvPr id="470" name="直線コネクタ 469"/>
        <xdr:cNvCxnSpPr/>
      </xdr:nvCxnSpPr>
      <xdr:spPr>
        <a:xfrm>
          <a:off x="8750300" y="16460110"/>
          <a:ext cx="889000" cy="19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43677</xdr:rowOff>
    </xdr:from>
    <xdr:ext cx="534377" cy="259045"/>
    <xdr:sp macro="" textlink="">
      <xdr:nvSpPr>
        <xdr:cNvPr id="472" name="テキスト ボックス 471"/>
        <xdr:cNvSpPr txBox="1"/>
      </xdr:nvSpPr>
      <xdr:spPr>
        <a:xfrm>
          <a:off x="9372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910</xdr:rowOff>
    </xdr:from>
    <xdr:to>
      <xdr:col>12</xdr:col>
      <xdr:colOff>511175</xdr:colOff>
      <xdr:row>97</xdr:row>
      <xdr:rowOff>39405</xdr:rowOff>
    </xdr:to>
    <xdr:cxnSp macro="">
      <xdr:nvCxnSpPr>
        <xdr:cNvPr id="473" name="直線コネクタ 472"/>
        <xdr:cNvCxnSpPr/>
      </xdr:nvCxnSpPr>
      <xdr:spPr>
        <a:xfrm flipV="1">
          <a:off x="7861300" y="16460110"/>
          <a:ext cx="889000" cy="20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168787</xdr:rowOff>
    </xdr:from>
    <xdr:ext cx="534377" cy="259045"/>
    <xdr:sp macro="" textlink="">
      <xdr:nvSpPr>
        <xdr:cNvPr id="475" name="テキスト ボックス 474"/>
        <xdr:cNvSpPr txBox="1"/>
      </xdr:nvSpPr>
      <xdr:spPr>
        <a:xfrm>
          <a:off x="8483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161013</xdr:rowOff>
    </xdr:from>
    <xdr:to>
      <xdr:col>11</xdr:col>
      <xdr:colOff>307975</xdr:colOff>
      <xdr:row>97</xdr:row>
      <xdr:rowOff>39405</xdr:rowOff>
    </xdr:to>
    <xdr:cxnSp macro="">
      <xdr:nvCxnSpPr>
        <xdr:cNvPr id="476" name="直線コネクタ 475"/>
        <xdr:cNvCxnSpPr/>
      </xdr:nvCxnSpPr>
      <xdr:spPr>
        <a:xfrm>
          <a:off x="6972300" y="16620213"/>
          <a:ext cx="889000" cy="4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80177</xdr:rowOff>
    </xdr:from>
    <xdr:ext cx="534377" cy="259045"/>
    <xdr:sp macro="" textlink="">
      <xdr:nvSpPr>
        <xdr:cNvPr id="478" name="テキスト ボックス 477"/>
        <xdr:cNvSpPr txBox="1"/>
      </xdr:nvSpPr>
      <xdr:spPr>
        <a:xfrm>
          <a:off x="7594111" y="1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54221</xdr:rowOff>
    </xdr:from>
    <xdr:ext cx="534377" cy="259045"/>
    <xdr:sp macro="" textlink="">
      <xdr:nvSpPr>
        <xdr:cNvPr id="480" name="テキスト ボックス 479"/>
        <xdr:cNvSpPr txBox="1"/>
      </xdr:nvSpPr>
      <xdr:spPr>
        <a:xfrm>
          <a:off x="6705111" y="166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74673</xdr:rowOff>
    </xdr:from>
    <xdr:to>
      <xdr:col>15</xdr:col>
      <xdr:colOff>231775</xdr:colOff>
      <xdr:row>95</xdr:row>
      <xdr:rowOff>4823</xdr:rowOff>
    </xdr:to>
    <xdr:sp macro="" textlink="">
      <xdr:nvSpPr>
        <xdr:cNvPr id="486" name="円/楕円 485"/>
        <xdr:cNvSpPr/>
      </xdr:nvSpPr>
      <xdr:spPr>
        <a:xfrm>
          <a:off x="10426700" y="1619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97550</xdr:rowOff>
    </xdr:from>
    <xdr:ext cx="599010" cy="259045"/>
    <xdr:sp macro="" textlink="">
      <xdr:nvSpPr>
        <xdr:cNvPr id="487" name="土木費該当値テキスト"/>
        <xdr:cNvSpPr txBox="1"/>
      </xdr:nvSpPr>
      <xdr:spPr>
        <a:xfrm>
          <a:off x="10528300" y="1604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101,867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141494</xdr:rowOff>
    </xdr:from>
    <xdr:to>
      <xdr:col>14</xdr:col>
      <xdr:colOff>79375</xdr:colOff>
      <xdr:row>97</xdr:row>
      <xdr:rowOff>71644</xdr:rowOff>
    </xdr:to>
    <xdr:sp macro="" textlink="">
      <xdr:nvSpPr>
        <xdr:cNvPr id="488" name="円/楕円 487"/>
        <xdr:cNvSpPr/>
      </xdr:nvSpPr>
      <xdr:spPr>
        <a:xfrm>
          <a:off x="9588500" y="1660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62771</xdr:rowOff>
    </xdr:from>
    <xdr:ext cx="534377" cy="259045"/>
    <xdr:sp macro="" textlink="">
      <xdr:nvSpPr>
        <xdr:cNvPr id="489" name="テキスト ボックス 488"/>
        <xdr:cNvSpPr txBox="1"/>
      </xdr:nvSpPr>
      <xdr:spPr>
        <a:xfrm>
          <a:off x="9372111" y="1669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121560</xdr:rowOff>
    </xdr:from>
    <xdr:to>
      <xdr:col>12</xdr:col>
      <xdr:colOff>561975</xdr:colOff>
      <xdr:row>96</xdr:row>
      <xdr:rowOff>51710</xdr:rowOff>
    </xdr:to>
    <xdr:sp macro="" textlink="">
      <xdr:nvSpPr>
        <xdr:cNvPr id="490" name="円/楕円 489"/>
        <xdr:cNvSpPr/>
      </xdr:nvSpPr>
      <xdr:spPr>
        <a:xfrm>
          <a:off x="8699500" y="164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68237</xdr:rowOff>
    </xdr:from>
    <xdr:ext cx="534377" cy="259045"/>
    <xdr:sp macro="" textlink="">
      <xdr:nvSpPr>
        <xdr:cNvPr id="491" name="テキスト ボックス 490"/>
        <xdr:cNvSpPr txBox="1"/>
      </xdr:nvSpPr>
      <xdr:spPr>
        <a:xfrm>
          <a:off x="8483111" y="1618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73,214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160055</xdr:rowOff>
    </xdr:from>
    <xdr:to>
      <xdr:col>11</xdr:col>
      <xdr:colOff>358775</xdr:colOff>
      <xdr:row>97</xdr:row>
      <xdr:rowOff>90205</xdr:rowOff>
    </xdr:to>
    <xdr:sp macro="" textlink="">
      <xdr:nvSpPr>
        <xdr:cNvPr id="492" name="円/楕円 491"/>
        <xdr:cNvSpPr/>
      </xdr:nvSpPr>
      <xdr:spPr>
        <a:xfrm>
          <a:off x="7810500" y="1661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81332</xdr:rowOff>
    </xdr:from>
    <xdr:ext cx="534377" cy="259045"/>
    <xdr:sp macro="" textlink="">
      <xdr:nvSpPr>
        <xdr:cNvPr id="493" name="テキスト ボックス 492"/>
        <xdr:cNvSpPr txBox="1"/>
      </xdr:nvSpPr>
      <xdr:spPr>
        <a:xfrm>
          <a:off x="7594111" y="1671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45,662</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110213</xdr:rowOff>
    </xdr:from>
    <xdr:to>
      <xdr:col>10</xdr:col>
      <xdr:colOff>155575</xdr:colOff>
      <xdr:row>97</xdr:row>
      <xdr:rowOff>40363</xdr:rowOff>
    </xdr:to>
    <xdr:sp macro="" textlink="">
      <xdr:nvSpPr>
        <xdr:cNvPr id="494" name="円/楕円 493"/>
        <xdr:cNvSpPr/>
      </xdr:nvSpPr>
      <xdr:spPr>
        <a:xfrm>
          <a:off x="6921500" y="165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56890</xdr:rowOff>
    </xdr:from>
    <xdr:ext cx="534377" cy="259045"/>
    <xdr:sp macro="" textlink="">
      <xdr:nvSpPr>
        <xdr:cNvPr id="495" name="テキスト ボックス 494"/>
        <xdr:cNvSpPr txBox="1"/>
      </xdr:nvSpPr>
      <xdr:spPr>
        <a:xfrm>
          <a:off x="6705111" y="1634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146367</xdr:rowOff>
    </xdr:from>
    <xdr:to>
      <xdr:col>23</xdr:col>
      <xdr:colOff>517525</xdr:colOff>
      <xdr:row>37</xdr:row>
      <xdr:rowOff>20009</xdr:rowOff>
    </xdr:to>
    <xdr:cxnSp macro="">
      <xdr:nvCxnSpPr>
        <xdr:cNvPr id="524" name="直線コネクタ 523"/>
        <xdr:cNvCxnSpPr/>
      </xdr:nvCxnSpPr>
      <xdr:spPr>
        <a:xfrm>
          <a:off x="15481300" y="5632767"/>
          <a:ext cx="838200" cy="73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146367</xdr:rowOff>
    </xdr:from>
    <xdr:to>
      <xdr:col>22</xdr:col>
      <xdr:colOff>365125</xdr:colOff>
      <xdr:row>35</xdr:row>
      <xdr:rowOff>124174</xdr:rowOff>
    </xdr:to>
    <xdr:cxnSp macro="">
      <xdr:nvCxnSpPr>
        <xdr:cNvPr id="527" name="直線コネクタ 526"/>
        <xdr:cNvCxnSpPr/>
      </xdr:nvCxnSpPr>
      <xdr:spPr>
        <a:xfrm flipV="1">
          <a:off x="14592300" y="5632767"/>
          <a:ext cx="889000" cy="49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127449</xdr:rowOff>
    </xdr:from>
    <xdr:ext cx="534377" cy="259045"/>
    <xdr:sp macro="" textlink="">
      <xdr:nvSpPr>
        <xdr:cNvPr id="529" name="テキスト ボックス 528"/>
        <xdr:cNvSpPr txBox="1"/>
      </xdr:nvSpPr>
      <xdr:spPr>
        <a:xfrm>
          <a:off x="15214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124174</xdr:rowOff>
    </xdr:from>
    <xdr:to>
      <xdr:col>21</xdr:col>
      <xdr:colOff>161925</xdr:colOff>
      <xdr:row>35</xdr:row>
      <xdr:rowOff>155073</xdr:rowOff>
    </xdr:to>
    <xdr:cxnSp macro="">
      <xdr:nvCxnSpPr>
        <xdr:cNvPr id="530" name="直線コネクタ 529"/>
        <xdr:cNvCxnSpPr/>
      </xdr:nvCxnSpPr>
      <xdr:spPr>
        <a:xfrm flipV="1">
          <a:off x="13703300" y="6124924"/>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138765</xdr:rowOff>
    </xdr:from>
    <xdr:ext cx="534377" cy="259045"/>
    <xdr:sp macro="" textlink="">
      <xdr:nvSpPr>
        <xdr:cNvPr id="532" name="テキスト ボックス 531"/>
        <xdr:cNvSpPr txBox="1"/>
      </xdr:nvSpPr>
      <xdr:spPr>
        <a:xfrm>
          <a:off x="14325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155073</xdr:rowOff>
    </xdr:from>
    <xdr:to>
      <xdr:col>19</xdr:col>
      <xdr:colOff>644525</xdr:colOff>
      <xdr:row>37</xdr:row>
      <xdr:rowOff>4635</xdr:rowOff>
    </xdr:to>
    <xdr:cxnSp macro="">
      <xdr:nvCxnSpPr>
        <xdr:cNvPr id="533" name="直線コネクタ 532"/>
        <xdr:cNvCxnSpPr/>
      </xdr:nvCxnSpPr>
      <xdr:spPr>
        <a:xfrm flipV="1">
          <a:off x="12814300" y="6155823"/>
          <a:ext cx="889000" cy="19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7529</xdr:rowOff>
    </xdr:from>
    <xdr:ext cx="534377" cy="259045"/>
    <xdr:sp macro="" textlink="">
      <xdr:nvSpPr>
        <xdr:cNvPr id="535" name="テキスト ボックス 534"/>
        <xdr:cNvSpPr txBox="1"/>
      </xdr:nvSpPr>
      <xdr:spPr>
        <a:xfrm>
          <a:off x="13436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43292</xdr:rowOff>
    </xdr:from>
    <xdr:ext cx="534377" cy="259045"/>
    <xdr:sp macro="" textlink="">
      <xdr:nvSpPr>
        <xdr:cNvPr id="537" name="テキスト ボックス 536"/>
        <xdr:cNvSpPr txBox="1"/>
      </xdr:nvSpPr>
      <xdr:spPr>
        <a:xfrm>
          <a:off x="12547111" y="60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140659</xdr:rowOff>
    </xdr:from>
    <xdr:to>
      <xdr:col>23</xdr:col>
      <xdr:colOff>568325</xdr:colOff>
      <xdr:row>37</xdr:row>
      <xdr:rowOff>70809</xdr:rowOff>
    </xdr:to>
    <xdr:sp macro="" textlink="">
      <xdr:nvSpPr>
        <xdr:cNvPr id="543" name="円/楕円 542"/>
        <xdr:cNvSpPr/>
      </xdr:nvSpPr>
      <xdr:spPr>
        <a:xfrm>
          <a:off x="16268700" y="63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119086</xdr:rowOff>
    </xdr:from>
    <xdr:ext cx="534377" cy="259045"/>
    <xdr:sp macro="" textlink="">
      <xdr:nvSpPr>
        <xdr:cNvPr id="544" name="消防費該当値テキスト"/>
        <xdr:cNvSpPr txBox="1"/>
      </xdr:nvSpPr>
      <xdr:spPr>
        <a:xfrm>
          <a:off x="16370300" y="62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19,283</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95567</xdr:rowOff>
    </xdr:from>
    <xdr:to>
      <xdr:col>22</xdr:col>
      <xdr:colOff>415925</xdr:colOff>
      <xdr:row>33</xdr:row>
      <xdr:rowOff>25717</xdr:rowOff>
    </xdr:to>
    <xdr:sp macro="" textlink="">
      <xdr:nvSpPr>
        <xdr:cNvPr id="545" name="円/楕円 544"/>
        <xdr:cNvSpPr/>
      </xdr:nvSpPr>
      <xdr:spPr>
        <a:xfrm>
          <a:off x="15430500" y="558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42244</xdr:rowOff>
    </xdr:from>
    <xdr:ext cx="534377" cy="259045"/>
    <xdr:sp macro="" textlink="">
      <xdr:nvSpPr>
        <xdr:cNvPr id="546" name="テキスト ボックス 545"/>
        <xdr:cNvSpPr txBox="1"/>
      </xdr:nvSpPr>
      <xdr:spPr>
        <a:xfrm>
          <a:off x="15214111" y="535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73374</xdr:rowOff>
    </xdr:from>
    <xdr:to>
      <xdr:col>21</xdr:col>
      <xdr:colOff>212725</xdr:colOff>
      <xdr:row>36</xdr:row>
      <xdr:rowOff>3524</xdr:rowOff>
    </xdr:to>
    <xdr:sp macro="" textlink="">
      <xdr:nvSpPr>
        <xdr:cNvPr id="547" name="円/楕円 546"/>
        <xdr:cNvSpPr/>
      </xdr:nvSpPr>
      <xdr:spPr>
        <a:xfrm>
          <a:off x="14541500" y="607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20051</xdr:rowOff>
    </xdr:from>
    <xdr:ext cx="534377" cy="259045"/>
    <xdr:sp macro="" textlink="">
      <xdr:nvSpPr>
        <xdr:cNvPr id="548" name="テキスト ボックス 547"/>
        <xdr:cNvSpPr txBox="1"/>
      </xdr:nvSpPr>
      <xdr:spPr>
        <a:xfrm>
          <a:off x="14325111" y="584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104273</xdr:rowOff>
    </xdr:from>
    <xdr:to>
      <xdr:col>20</xdr:col>
      <xdr:colOff>9525</xdr:colOff>
      <xdr:row>36</xdr:row>
      <xdr:rowOff>34423</xdr:rowOff>
    </xdr:to>
    <xdr:sp macro="" textlink="">
      <xdr:nvSpPr>
        <xdr:cNvPr id="549" name="円/楕円 548"/>
        <xdr:cNvSpPr/>
      </xdr:nvSpPr>
      <xdr:spPr>
        <a:xfrm>
          <a:off x="13652500" y="61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50950</xdr:rowOff>
    </xdr:from>
    <xdr:ext cx="534377" cy="259045"/>
    <xdr:sp macro="" textlink="">
      <xdr:nvSpPr>
        <xdr:cNvPr id="550" name="テキスト ボックス 549"/>
        <xdr:cNvSpPr txBox="1"/>
      </xdr:nvSpPr>
      <xdr:spPr>
        <a:xfrm>
          <a:off x="13436111" y="588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125285</xdr:rowOff>
    </xdr:from>
    <xdr:to>
      <xdr:col>18</xdr:col>
      <xdr:colOff>492125</xdr:colOff>
      <xdr:row>37</xdr:row>
      <xdr:rowOff>55435</xdr:rowOff>
    </xdr:to>
    <xdr:sp macro="" textlink="">
      <xdr:nvSpPr>
        <xdr:cNvPr id="551" name="円/楕円 550"/>
        <xdr:cNvSpPr/>
      </xdr:nvSpPr>
      <xdr:spPr>
        <a:xfrm>
          <a:off x="12763500" y="62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46562</xdr:rowOff>
    </xdr:from>
    <xdr:ext cx="534377" cy="259045"/>
    <xdr:sp macro="" textlink="">
      <xdr:nvSpPr>
        <xdr:cNvPr id="552" name="テキスト ボックス 551"/>
        <xdr:cNvSpPr txBox="1"/>
      </xdr:nvSpPr>
      <xdr:spPr>
        <a:xfrm>
          <a:off x="12547111" y="639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49893</xdr:rowOff>
    </xdr:from>
    <xdr:to>
      <xdr:col>23</xdr:col>
      <xdr:colOff>517525</xdr:colOff>
      <xdr:row>55</xdr:row>
      <xdr:rowOff>51983</xdr:rowOff>
    </xdr:to>
    <xdr:cxnSp macro="">
      <xdr:nvCxnSpPr>
        <xdr:cNvPr id="584" name="直線コネクタ 583"/>
        <xdr:cNvCxnSpPr/>
      </xdr:nvCxnSpPr>
      <xdr:spPr>
        <a:xfrm flipV="1">
          <a:off x="15481300" y="9136743"/>
          <a:ext cx="838200" cy="34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39519</xdr:rowOff>
    </xdr:from>
    <xdr:ext cx="534377" cy="259045"/>
    <xdr:sp macro="" textlink="">
      <xdr:nvSpPr>
        <xdr:cNvPr id="585" name="教育費平均値テキスト"/>
        <xdr:cNvSpPr txBox="1"/>
      </xdr:nvSpPr>
      <xdr:spPr>
        <a:xfrm>
          <a:off x="16370300" y="946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168569</xdr:rowOff>
    </xdr:from>
    <xdr:to>
      <xdr:col>22</xdr:col>
      <xdr:colOff>365125</xdr:colOff>
      <xdr:row>55</xdr:row>
      <xdr:rowOff>51983</xdr:rowOff>
    </xdr:to>
    <xdr:cxnSp macro="">
      <xdr:nvCxnSpPr>
        <xdr:cNvPr id="587" name="直線コネクタ 586"/>
        <xdr:cNvCxnSpPr/>
      </xdr:nvCxnSpPr>
      <xdr:spPr>
        <a:xfrm>
          <a:off x="14592300" y="9083969"/>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98368</xdr:rowOff>
    </xdr:from>
    <xdr:ext cx="534377" cy="259045"/>
    <xdr:sp macro="" textlink="">
      <xdr:nvSpPr>
        <xdr:cNvPr id="589" name="テキスト ボックス 588"/>
        <xdr:cNvSpPr txBox="1"/>
      </xdr:nvSpPr>
      <xdr:spPr>
        <a:xfrm>
          <a:off x="15214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168569</xdr:rowOff>
    </xdr:from>
    <xdr:to>
      <xdr:col>21</xdr:col>
      <xdr:colOff>161925</xdr:colOff>
      <xdr:row>56</xdr:row>
      <xdr:rowOff>44063</xdr:rowOff>
    </xdr:to>
    <xdr:cxnSp macro="">
      <xdr:nvCxnSpPr>
        <xdr:cNvPr id="590" name="直線コネクタ 589"/>
        <xdr:cNvCxnSpPr/>
      </xdr:nvCxnSpPr>
      <xdr:spPr>
        <a:xfrm flipV="1">
          <a:off x="13703300" y="9083969"/>
          <a:ext cx="889000" cy="56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54084</xdr:rowOff>
    </xdr:from>
    <xdr:ext cx="534377" cy="259045"/>
    <xdr:sp macro="" textlink="">
      <xdr:nvSpPr>
        <xdr:cNvPr id="592" name="テキスト ボックス 591"/>
        <xdr:cNvSpPr txBox="1"/>
      </xdr:nvSpPr>
      <xdr:spPr>
        <a:xfrm>
          <a:off x="14325111" y="96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119355</xdr:rowOff>
    </xdr:from>
    <xdr:to>
      <xdr:col>19</xdr:col>
      <xdr:colOff>644525</xdr:colOff>
      <xdr:row>56</xdr:row>
      <xdr:rowOff>44063</xdr:rowOff>
    </xdr:to>
    <xdr:cxnSp macro="">
      <xdr:nvCxnSpPr>
        <xdr:cNvPr id="593" name="直線コネクタ 592"/>
        <xdr:cNvCxnSpPr/>
      </xdr:nvCxnSpPr>
      <xdr:spPr>
        <a:xfrm>
          <a:off x="12814300" y="9549105"/>
          <a:ext cx="889000" cy="9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5" name="テキスト ボックス 594"/>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106466</xdr:rowOff>
    </xdr:from>
    <xdr:ext cx="534377" cy="259045"/>
    <xdr:sp macro="" textlink="">
      <xdr:nvSpPr>
        <xdr:cNvPr id="597" name="テキスト ボックス 596"/>
        <xdr:cNvSpPr txBox="1"/>
      </xdr:nvSpPr>
      <xdr:spPr>
        <a:xfrm>
          <a:off x="12547111" y="9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170543</xdr:rowOff>
    </xdr:from>
    <xdr:to>
      <xdr:col>23</xdr:col>
      <xdr:colOff>568325</xdr:colOff>
      <xdr:row>53</xdr:row>
      <xdr:rowOff>100693</xdr:rowOff>
    </xdr:to>
    <xdr:sp macro="" textlink="">
      <xdr:nvSpPr>
        <xdr:cNvPr id="603" name="円/楕円 602"/>
        <xdr:cNvSpPr/>
      </xdr:nvSpPr>
      <xdr:spPr>
        <a:xfrm>
          <a:off x="16268700" y="90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21970</xdr:rowOff>
    </xdr:from>
    <xdr:ext cx="534377" cy="259045"/>
    <xdr:sp macro="" textlink="">
      <xdr:nvSpPr>
        <xdr:cNvPr id="604" name="教育費該当値テキスト"/>
        <xdr:cNvSpPr txBox="1"/>
      </xdr:nvSpPr>
      <xdr:spPr>
        <a:xfrm>
          <a:off x="16370300" y="89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86,000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1183</xdr:rowOff>
    </xdr:from>
    <xdr:to>
      <xdr:col>22</xdr:col>
      <xdr:colOff>415925</xdr:colOff>
      <xdr:row>55</xdr:row>
      <xdr:rowOff>102783</xdr:rowOff>
    </xdr:to>
    <xdr:sp macro="" textlink="">
      <xdr:nvSpPr>
        <xdr:cNvPr id="605" name="円/楕円 604"/>
        <xdr:cNvSpPr/>
      </xdr:nvSpPr>
      <xdr:spPr>
        <a:xfrm>
          <a:off x="15430500" y="943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119310</xdr:rowOff>
    </xdr:from>
    <xdr:ext cx="534377" cy="259045"/>
    <xdr:sp macro="" textlink="">
      <xdr:nvSpPr>
        <xdr:cNvPr id="606" name="テキスト ボックス 605"/>
        <xdr:cNvSpPr txBox="1"/>
      </xdr:nvSpPr>
      <xdr:spPr>
        <a:xfrm>
          <a:off x="15214111" y="920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64,872</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117769</xdr:rowOff>
    </xdr:from>
    <xdr:to>
      <xdr:col>21</xdr:col>
      <xdr:colOff>212725</xdr:colOff>
      <xdr:row>53</xdr:row>
      <xdr:rowOff>47919</xdr:rowOff>
    </xdr:to>
    <xdr:sp macro="" textlink="">
      <xdr:nvSpPr>
        <xdr:cNvPr id="607" name="円/楕円 606"/>
        <xdr:cNvSpPr/>
      </xdr:nvSpPr>
      <xdr:spPr>
        <a:xfrm>
          <a:off x="14541500" y="903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64446</xdr:rowOff>
    </xdr:from>
    <xdr:ext cx="534377" cy="259045"/>
    <xdr:sp macro="" textlink="">
      <xdr:nvSpPr>
        <xdr:cNvPr id="608" name="テキスト ボックス 607"/>
        <xdr:cNvSpPr txBox="1"/>
      </xdr:nvSpPr>
      <xdr:spPr>
        <a:xfrm>
          <a:off x="14325111" y="880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164713</xdr:rowOff>
    </xdr:from>
    <xdr:to>
      <xdr:col>20</xdr:col>
      <xdr:colOff>9525</xdr:colOff>
      <xdr:row>56</xdr:row>
      <xdr:rowOff>94863</xdr:rowOff>
    </xdr:to>
    <xdr:sp macro="" textlink="">
      <xdr:nvSpPr>
        <xdr:cNvPr id="609" name="円/楕円 608"/>
        <xdr:cNvSpPr/>
      </xdr:nvSpPr>
      <xdr:spPr>
        <a:xfrm>
          <a:off x="13652500" y="95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85990</xdr:rowOff>
    </xdr:from>
    <xdr:ext cx="534377" cy="259045"/>
    <xdr:sp macro="" textlink="">
      <xdr:nvSpPr>
        <xdr:cNvPr id="610" name="テキスト ボックス 609"/>
        <xdr:cNvSpPr txBox="1"/>
      </xdr:nvSpPr>
      <xdr:spPr>
        <a:xfrm>
          <a:off x="13436111" y="968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68555</xdr:rowOff>
    </xdr:from>
    <xdr:to>
      <xdr:col>18</xdr:col>
      <xdr:colOff>492125</xdr:colOff>
      <xdr:row>55</xdr:row>
      <xdr:rowOff>170155</xdr:rowOff>
    </xdr:to>
    <xdr:sp macro="" textlink="">
      <xdr:nvSpPr>
        <xdr:cNvPr id="611" name="円/楕円 610"/>
        <xdr:cNvSpPr/>
      </xdr:nvSpPr>
      <xdr:spPr>
        <a:xfrm>
          <a:off x="12763500" y="949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15232</xdr:rowOff>
    </xdr:from>
    <xdr:ext cx="534377" cy="259045"/>
    <xdr:sp macro="" textlink="">
      <xdr:nvSpPr>
        <xdr:cNvPr id="612" name="テキスト ボックス 611"/>
        <xdr:cNvSpPr txBox="1"/>
      </xdr:nvSpPr>
      <xdr:spPr>
        <a:xfrm>
          <a:off x="12547111" y="927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110485</xdr:rowOff>
    </xdr:from>
    <xdr:to>
      <xdr:col>23</xdr:col>
      <xdr:colOff>517525</xdr:colOff>
      <xdr:row>78</xdr:row>
      <xdr:rowOff>100061</xdr:rowOff>
    </xdr:to>
    <xdr:cxnSp macro="">
      <xdr:nvCxnSpPr>
        <xdr:cNvPr id="639" name="直線コネクタ 638"/>
        <xdr:cNvCxnSpPr/>
      </xdr:nvCxnSpPr>
      <xdr:spPr>
        <a:xfrm>
          <a:off x="15481300" y="13140685"/>
          <a:ext cx="838200" cy="33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0"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110485</xdr:rowOff>
    </xdr:from>
    <xdr:to>
      <xdr:col>22</xdr:col>
      <xdr:colOff>365125</xdr:colOff>
      <xdr:row>77</xdr:row>
      <xdr:rowOff>37150</xdr:rowOff>
    </xdr:to>
    <xdr:cxnSp macro="">
      <xdr:nvCxnSpPr>
        <xdr:cNvPr id="642" name="直線コネクタ 641"/>
        <xdr:cNvCxnSpPr/>
      </xdr:nvCxnSpPr>
      <xdr:spPr>
        <a:xfrm flipV="1">
          <a:off x="14592300" y="13140685"/>
          <a:ext cx="889000" cy="9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149029</xdr:rowOff>
    </xdr:from>
    <xdr:ext cx="469744" cy="259045"/>
    <xdr:sp macro="" textlink="">
      <xdr:nvSpPr>
        <xdr:cNvPr id="644" name="テキスト ボックス 643"/>
        <xdr:cNvSpPr txBox="1"/>
      </xdr:nvSpPr>
      <xdr:spPr>
        <a:xfrm>
          <a:off x="15246427" y="133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120406</xdr:rowOff>
    </xdr:from>
    <xdr:to>
      <xdr:col>21</xdr:col>
      <xdr:colOff>161925</xdr:colOff>
      <xdr:row>77</xdr:row>
      <xdr:rowOff>37150</xdr:rowOff>
    </xdr:to>
    <xdr:cxnSp macro="">
      <xdr:nvCxnSpPr>
        <xdr:cNvPr id="645" name="直線コネクタ 644"/>
        <xdr:cNvCxnSpPr/>
      </xdr:nvCxnSpPr>
      <xdr:spPr>
        <a:xfrm>
          <a:off x="13703300" y="12807706"/>
          <a:ext cx="889000" cy="43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7" name="テキスト ボックス 646"/>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120406</xdr:rowOff>
    </xdr:from>
    <xdr:to>
      <xdr:col>19</xdr:col>
      <xdr:colOff>644525</xdr:colOff>
      <xdr:row>76</xdr:row>
      <xdr:rowOff>154651</xdr:rowOff>
    </xdr:to>
    <xdr:cxnSp macro="">
      <xdr:nvCxnSpPr>
        <xdr:cNvPr id="648" name="直線コネクタ 647"/>
        <xdr:cNvCxnSpPr/>
      </xdr:nvCxnSpPr>
      <xdr:spPr>
        <a:xfrm flipV="1">
          <a:off x="12814300" y="12807706"/>
          <a:ext cx="889000" cy="37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153554</xdr:rowOff>
    </xdr:from>
    <xdr:ext cx="469744" cy="259045"/>
    <xdr:sp macro="" textlink="">
      <xdr:nvSpPr>
        <xdr:cNvPr id="650" name="テキスト ボックス 649"/>
        <xdr:cNvSpPr txBox="1"/>
      </xdr:nvSpPr>
      <xdr:spPr>
        <a:xfrm>
          <a:off x="13468427" y="1318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52" name="テキスト ボックス 651"/>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49261</xdr:rowOff>
    </xdr:from>
    <xdr:to>
      <xdr:col>23</xdr:col>
      <xdr:colOff>568325</xdr:colOff>
      <xdr:row>78</xdr:row>
      <xdr:rowOff>150861</xdr:rowOff>
    </xdr:to>
    <xdr:sp macro="" textlink="">
      <xdr:nvSpPr>
        <xdr:cNvPr id="658" name="円/楕円 657"/>
        <xdr:cNvSpPr/>
      </xdr:nvSpPr>
      <xdr:spPr>
        <a:xfrm>
          <a:off x="16268700" y="1342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135638</xdr:rowOff>
    </xdr:from>
    <xdr:ext cx="378565" cy="259045"/>
    <xdr:sp macro="" textlink="">
      <xdr:nvSpPr>
        <xdr:cNvPr id="659" name="災害復旧費該当値テキスト"/>
        <xdr:cNvSpPr txBox="1"/>
      </xdr:nvSpPr>
      <xdr:spPr>
        <a:xfrm>
          <a:off x="16370300" y="1333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59685</xdr:rowOff>
    </xdr:from>
    <xdr:to>
      <xdr:col>22</xdr:col>
      <xdr:colOff>415925</xdr:colOff>
      <xdr:row>76</xdr:row>
      <xdr:rowOff>161285</xdr:rowOff>
    </xdr:to>
    <xdr:sp macro="" textlink="">
      <xdr:nvSpPr>
        <xdr:cNvPr id="660" name="円/楕円 659"/>
        <xdr:cNvSpPr/>
      </xdr:nvSpPr>
      <xdr:spPr>
        <a:xfrm>
          <a:off x="15430500" y="130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6362</xdr:rowOff>
    </xdr:from>
    <xdr:ext cx="469744" cy="259045"/>
    <xdr:sp macro="" textlink="">
      <xdr:nvSpPr>
        <xdr:cNvPr id="661" name="テキスト ボックス 660"/>
        <xdr:cNvSpPr txBox="1"/>
      </xdr:nvSpPr>
      <xdr:spPr>
        <a:xfrm>
          <a:off x="15246427" y="1286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157800</xdr:rowOff>
    </xdr:from>
    <xdr:to>
      <xdr:col>21</xdr:col>
      <xdr:colOff>212725</xdr:colOff>
      <xdr:row>77</xdr:row>
      <xdr:rowOff>87950</xdr:rowOff>
    </xdr:to>
    <xdr:sp macro="" textlink="">
      <xdr:nvSpPr>
        <xdr:cNvPr id="662" name="円/楕円 661"/>
        <xdr:cNvSpPr/>
      </xdr:nvSpPr>
      <xdr:spPr>
        <a:xfrm>
          <a:off x="14541500" y="131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79077</xdr:rowOff>
    </xdr:from>
    <xdr:ext cx="469744" cy="259045"/>
    <xdr:sp macro="" textlink="">
      <xdr:nvSpPr>
        <xdr:cNvPr id="663" name="テキスト ボックス 662"/>
        <xdr:cNvSpPr txBox="1"/>
      </xdr:nvSpPr>
      <xdr:spPr>
        <a:xfrm>
          <a:off x="14357427" y="132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69606</xdr:rowOff>
    </xdr:from>
    <xdr:to>
      <xdr:col>20</xdr:col>
      <xdr:colOff>9525</xdr:colOff>
      <xdr:row>74</xdr:row>
      <xdr:rowOff>171206</xdr:rowOff>
    </xdr:to>
    <xdr:sp macro="" textlink="">
      <xdr:nvSpPr>
        <xdr:cNvPr id="664" name="円/楕円 663"/>
        <xdr:cNvSpPr/>
      </xdr:nvSpPr>
      <xdr:spPr>
        <a:xfrm>
          <a:off x="13652500" y="127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16283</xdr:rowOff>
    </xdr:from>
    <xdr:ext cx="534377" cy="259045"/>
    <xdr:sp macro="" textlink="">
      <xdr:nvSpPr>
        <xdr:cNvPr id="665" name="テキスト ボックス 664"/>
        <xdr:cNvSpPr txBox="1"/>
      </xdr:nvSpPr>
      <xdr:spPr>
        <a:xfrm>
          <a:off x="13436111" y="1253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103851</xdr:rowOff>
    </xdr:from>
    <xdr:to>
      <xdr:col>18</xdr:col>
      <xdr:colOff>492125</xdr:colOff>
      <xdr:row>77</xdr:row>
      <xdr:rowOff>34001</xdr:rowOff>
    </xdr:to>
    <xdr:sp macro="" textlink="">
      <xdr:nvSpPr>
        <xdr:cNvPr id="666" name="円/楕円 665"/>
        <xdr:cNvSpPr/>
      </xdr:nvSpPr>
      <xdr:spPr>
        <a:xfrm>
          <a:off x="12763500" y="1313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25128</xdr:rowOff>
    </xdr:from>
    <xdr:ext cx="469744" cy="259045"/>
    <xdr:sp macro="" textlink="">
      <xdr:nvSpPr>
        <xdr:cNvPr id="667" name="テキスト ボックス 666"/>
        <xdr:cNvSpPr txBox="1"/>
      </xdr:nvSpPr>
      <xdr:spPr>
        <a:xfrm>
          <a:off x="12579427" y="1322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144055</xdr:rowOff>
    </xdr:from>
    <xdr:to>
      <xdr:col>23</xdr:col>
      <xdr:colOff>517525</xdr:colOff>
      <xdr:row>94</xdr:row>
      <xdr:rowOff>1581</xdr:rowOff>
    </xdr:to>
    <xdr:cxnSp macro="">
      <xdr:nvCxnSpPr>
        <xdr:cNvPr id="698" name="直線コネクタ 697"/>
        <xdr:cNvCxnSpPr/>
      </xdr:nvCxnSpPr>
      <xdr:spPr>
        <a:xfrm flipV="1">
          <a:off x="15481300" y="16088905"/>
          <a:ext cx="838200" cy="2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163840</xdr:rowOff>
    </xdr:from>
    <xdr:ext cx="534377" cy="259045"/>
    <xdr:sp macro="" textlink="">
      <xdr:nvSpPr>
        <xdr:cNvPr id="699" name="公債費平均値テキスト"/>
        <xdr:cNvSpPr txBox="1"/>
      </xdr:nvSpPr>
      <xdr:spPr>
        <a:xfrm>
          <a:off x="16370300" y="1628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1581</xdr:rowOff>
    </xdr:from>
    <xdr:to>
      <xdr:col>22</xdr:col>
      <xdr:colOff>365125</xdr:colOff>
      <xdr:row>94</xdr:row>
      <xdr:rowOff>12773</xdr:rowOff>
    </xdr:to>
    <xdr:cxnSp macro="">
      <xdr:nvCxnSpPr>
        <xdr:cNvPr id="701" name="直線コネクタ 700"/>
        <xdr:cNvCxnSpPr/>
      </xdr:nvCxnSpPr>
      <xdr:spPr>
        <a:xfrm flipV="1">
          <a:off x="14592300" y="16117881"/>
          <a:ext cx="889000" cy="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122823</xdr:rowOff>
    </xdr:from>
    <xdr:ext cx="534377" cy="259045"/>
    <xdr:sp macro="" textlink="">
      <xdr:nvSpPr>
        <xdr:cNvPr id="703" name="テキスト ボックス 702"/>
        <xdr:cNvSpPr txBox="1"/>
      </xdr:nvSpPr>
      <xdr:spPr>
        <a:xfrm>
          <a:off x="15214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12773</xdr:rowOff>
    </xdr:from>
    <xdr:to>
      <xdr:col>21</xdr:col>
      <xdr:colOff>161925</xdr:colOff>
      <xdr:row>94</xdr:row>
      <xdr:rowOff>39605</xdr:rowOff>
    </xdr:to>
    <xdr:cxnSp macro="">
      <xdr:nvCxnSpPr>
        <xdr:cNvPr id="704" name="直線コネクタ 703"/>
        <xdr:cNvCxnSpPr/>
      </xdr:nvCxnSpPr>
      <xdr:spPr>
        <a:xfrm flipV="1">
          <a:off x="13703300" y="16129073"/>
          <a:ext cx="889000" cy="2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129157</xdr:rowOff>
    </xdr:from>
    <xdr:ext cx="534377" cy="259045"/>
    <xdr:sp macro="" textlink="">
      <xdr:nvSpPr>
        <xdr:cNvPr id="706" name="テキスト ボックス 705"/>
        <xdr:cNvSpPr txBox="1"/>
      </xdr:nvSpPr>
      <xdr:spPr>
        <a:xfrm>
          <a:off x="14325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13883</xdr:rowOff>
    </xdr:from>
    <xdr:to>
      <xdr:col>19</xdr:col>
      <xdr:colOff>644525</xdr:colOff>
      <xdr:row>94</xdr:row>
      <xdr:rowOff>39605</xdr:rowOff>
    </xdr:to>
    <xdr:cxnSp macro="">
      <xdr:nvCxnSpPr>
        <xdr:cNvPr id="707" name="直線コネクタ 706"/>
        <xdr:cNvCxnSpPr/>
      </xdr:nvCxnSpPr>
      <xdr:spPr>
        <a:xfrm>
          <a:off x="12814300" y="16130183"/>
          <a:ext cx="889000" cy="2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125261</xdr:rowOff>
    </xdr:from>
    <xdr:ext cx="534377" cy="259045"/>
    <xdr:sp macro="" textlink="">
      <xdr:nvSpPr>
        <xdr:cNvPr id="709" name="テキスト ボックス 708"/>
        <xdr:cNvSpPr txBox="1"/>
      </xdr:nvSpPr>
      <xdr:spPr>
        <a:xfrm>
          <a:off x="13436111" y="164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99516</xdr:rowOff>
    </xdr:from>
    <xdr:ext cx="534377" cy="259045"/>
    <xdr:sp macro="" textlink="">
      <xdr:nvSpPr>
        <xdr:cNvPr id="711" name="テキスト ボックス 710"/>
        <xdr:cNvSpPr txBox="1"/>
      </xdr:nvSpPr>
      <xdr:spPr>
        <a:xfrm>
          <a:off x="12547111" y="163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93255</xdr:rowOff>
    </xdr:from>
    <xdr:to>
      <xdr:col>23</xdr:col>
      <xdr:colOff>568325</xdr:colOff>
      <xdr:row>94</xdr:row>
      <xdr:rowOff>23405</xdr:rowOff>
    </xdr:to>
    <xdr:sp macro="" textlink="">
      <xdr:nvSpPr>
        <xdr:cNvPr id="717" name="円/楕円 716"/>
        <xdr:cNvSpPr/>
      </xdr:nvSpPr>
      <xdr:spPr>
        <a:xfrm>
          <a:off x="16268700" y="160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116132</xdr:rowOff>
    </xdr:from>
    <xdr:ext cx="534377" cy="259045"/>
    <xdr:sp macro="" textlink="">
      <xdr:nvSpPr>
        <xdr:cNvPr id="718" name="公債費該当値テキスト"/>
        <xdr:cNvSpPr txBox="1"/>
      </xdr:nvSpPr>
      <xdr:spPr>
        <a:xfrm>
          <a:off x="16370300" y="1588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90,350</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122231</xdr:rowOff>
    </xdr:from>
    <xdr:to>
      <xdr:col>22</xdr:col>
      <xdr:colOff>415925</xdr:colOff>
      <xdr:row>94</xdr:row>
      <xdr:rowOff>52381</xdr:rowOff>
    </xdr:to>
    <xdr:sp macro="" textlink="">
      <xdr:nvSpPr>
        <xdr:cNvPr id="719" name="円/楕円 718"/>
        <xdr:cNvSpPr/>
      </xdr:nvSpPr>
      <xdr:spPr>
        <a:xfrm>
          <a:off x="15430500" y="160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68908</xdr:rowOff>
    </xdr:from>
    <xdr:ext cx="534377" cy="259045"/>
    <xdr:sp macro="" textlink="">
      <xdr:nvSpPr>
        <xdr:cNvPr id="720" name="テキスト ボックス 719"/>
        <xdr:cNvSpPr txBox="1"/>
      </xdr:nvSpPr>
      <xdr:spPr>
        <a:xfrm>
          <a:off x="15214111" y="1584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87,688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133423</xdr:rowOff>
    </xdr:from>
    <xdr:to>
      <xdr:col>21</xdr:col>
      <xdr:colOff>212725</xdr:colOff>
      <xdr:row>94</xdr:row>
      <xdr:rowOff>63573</xdr:rowOff>
    </xdr:to>
    <xdr:sp macro="" textlink="">
      <xdr:nvSpPr>
        <xdr:cNvPr id="721" name="円/楕円 720"/>
        <xdr:cNvSpPr/>
      </xdr:nvSpPr>
      <xdr:spPr>
        <a:xfrm>
          <a:off x="14541500" y="1607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80100</xdr:rowOff>
    </xdr:from>
    <xdr:ext cx="534377" cy="259045"/>
    <xdr:sp macro="" textlink="">
      <xdr:nvSpPr>
        <xdr:cNvPr id="722" name="テキスト ボックス 721"/>
        <xdr:cNvSpPr txBox="1"/>
      </xdr:nvSpPr>
      <xdr:spPr>
        <a:xfrm>
          <a:off x="14325111" y="158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86,660</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160255</xdr:rowOff>
    </xdr:from>
    <xdr:to>
      <xdr:col>20</xdr:col>
      <xdr:colOff>9525</xdr:colOff>
      <xdr:row>94</xdr:row>
      <xdr:rowOff>90405</xdr:rowOff>
    </xdr:to>
    <xdr:sp macro="" textlink="">
      <xdr:nvSpPr>
        <xdr:cNvPr id="723" name="円/楕円 722"/>
        <xdr:cNvSpPr/>
      </xdr:nvSpPr>
      <xdr:spPr>
        <a:xfrm>
          <a:off x="13652500" y="161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106932</xdr:rowOff>
    </xdr:from>
    <xdr:ext cx="534377" cy="259045"/>
    <xdr:sp macro="" textlink="">
      <xdr:nvSpPr>
        <xdr:cNvPr id="724" name="テキスト ボックス 723"/>
        <xdr:cNvSpPr txBox="1"/>
      </xdr:nvSpPr>
      <xdr:spPr>
        <a:xfrm>
          <a:off x="13436111" y="1588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84,195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134533</xdr:rowOff>
    </xdr:from>
    <xdr:to>
      <xdr:col>18</xdr:col>
      <xdr:colOff>492125</xdr:colOff>
      <xdr:row>94</xdr:row>
      <xdr:rowOff>64683</xdr:rowOff>
    </xdr:to>
    <xdr:sp macro="" textlink="">
      <xdr:nvSpPr>
        <xdr:cNvPr id="725" name="円/楕円 724"/>
        <xdr:cNvSpPr/>
      </xdr:nvSpPr>
      <xdr:spPr>
        <a:xfrm>
          <a:off x="12763500" y="1607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81210</xdr:rowOff>
    </xdr:from>
    <xdr:ext cx="534377" cy="259045"/>
    <xdr:sp macro="" textlink="">
      <xdr:nvSpPr>
        <xdr:cNvPr id="726" name="テキスト ボックス 725"/>
        <xdr:cNvSpPr txBox="1"/>
      </xdr:nvSpPr>
      <xdr:spPr>
        <a:xfrm>
          <a:off x="12547111" y="158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9" name="フローチャート : 判断 758"/>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0" name="テキスト ボックス 759"/>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2" name="フローチャート : 判断 761"/>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3" name="テキスト ボックス 762"/>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5" name="フローチャート : 判断 764"/>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6" name="テキスト ボックス 765"/>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7" name="フローチャート : 判断 766"/>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8" name="テキスト ボックス 767"/>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増となったもので主なものは、総務費・土木費・教育費。総務費については、庁舎建設事業及び社会保障・税番号制度システムをはじめとした電算システムの改修及び更新による増が、土木費については、中海ふれあい公園整備による増が、教育費については、給食センター建設事業による増が要因となった。一方、減となった消防費については、消防庁舎建設事業の終了による減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財政調整基金残高比率及び実質収支額は微増となったが、積立額が５６百万円にとどまったこと、分母である標準財政規模が増となったことにより、</a:t>
          </a:r>
          <a:r>
            <a:rPr lang="ja-JP" altLang="ja-JP" sz="1100" b="0" i="0" baseline="0">
              <a:solidFill>
                <a:schemeClr val="dk1"/>
              </a:solidFill>
              <a:effectLst/>
              <a:latin typeface="+mn-lt"/>
              <a:ea typeface="+mn-ea"/>
              <a:cs typeface="+mn-cs"/>
            </a:rPr>
            <a:t>実質単年度収支は</a:t>
          </a:r>
          <a:r>
            <a:rPr lang="ja-JP" altLang="en-US" sz="1100" b="0" i="0" baseline="0">
              <a:solidFill>
                <a:schemeClr val="dk1"/>
              </a:solidFill>
              <a:effectLst/>
              <a:latin typeface="+mn-lt"/>
              <a:ea typeface="+mn-ea"/>
              <a:cs typeface="+mn-cs"/>
            </a:rPr>
            <a:t>減となった。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病院事業会計で赤字となっているが、これは、慢性的な資金不足により、一時借入が増となったことによる。今後、新改革プランに基づき、改革を推進していく。また、介護保険事業特別会計で比率が大きく上がっている。これは、介護保険料軽減事業負担金制度が新設され、公費負担割合が増えたことによる。なお、一般会計からの各会計への繰出は依然として減少せず一般会計の負担は大きい。使用料等の見直し等、各会計の経営計画に沿いながら繰出金を減らす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27797262</v>
      </c>
      <c r="BO4" s="379"/>
      <c r="BP4" s="379"/>
      <c r="BQ4" s="379"/>
      <c r="BR4" s="379"/>
      <c r="BS4" s="379"/>
      <c r="BT4" s="379"/>
      <c r="BU4" s="380"/>
      <c r="BV4" s="378">
        <v>25232292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3.5</v>
      </c>
      <c r="CU4" s="385"/>
      <c r="CV4" s="385"/>
      <c r="CW4" s="385"/>
      <c r="CX4" s="385"/>
      <c r="CY4" s="385"/>
      <c r="CZ4" s="385"/>
      <c r="DA4" s="386"/>
      <c r="DB4" s="384">
        <v>3.2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27230145</v>
      </c>
      <c r="BO5" s="416"/>
      <c r="BP5" s="416"/>
      <c r="BQ5" s="416"/>
      <c r="BR5" s="416"/>
      <c r="BS5" s="416"/>
      <c r="BT5" s="416"/>
      <c r="BU5" s="417"/>
      <c r="BV5" s="415">
        <v>24683180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96.5</v>
      </c>
      <c r="CU5" s="413"/>
      <c r="CV5" s="413"/>
      <c r="CW5" s="413"/>
      <c r="CX5" s="413"/>
      <c r="CY5" s="413"/>
      <c r="CZ5" s="413"/>
      <c r="DA5" s="414"/>
      <c r="DB5" s="412">
        <v>93.5</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567117</v>
      </c>
      <c r="BO6" s="416"/>
      <c r="BP6" s="416"/>
      <c r="BQ6" s="416"/>
      <c r="BR6" s="416"/>
      <c r="BS6" s="416"/>
      <c r="BT6" s="416"/>
      <c r="BU6" s="417"/>
      <c r="BV6" s="415">
        <v>549112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102.5</v>
      </c>
      <c r="CU6" s="453"/>
      <c r="CV6" s="453"/>
      <c r="CW6" s="453"/>
      <c r="CX6" s="453"/>
      <c r="CY6" s="453"/>
      <c r="CZ6" s="453"/>
      <c r="DA6" s="454"/>
      <c r="DB6" s="452">
        <v>99.9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56841</v>
      </c>
      <c r="BO7" s="416"/>
      <c r="BP7" s="416"/>
      <c r="BQ7" s="416"/>
      <c r="BR7" s="416"/>
      <c r="BS7" s="416"/>
      <c r="BT7" s="416"/>
      <c r="BU7" s="417"/>
      <c r="BV7" s="415">
        <v>92258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14548196</v>
      </c>
      <c r="CU7" s="416"/>
      <c r="CV7" s="416"/>
      <c r="CW7" s="416"/>
      <c r="CX7" s="416"/>
      <c r="CY7" s="416"/>
      <c r="CZ7" s="416"/>
      <c r="DA7" s="417"/>
      <c r="DB7" s="415">
        <v>14454224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510276</v>
      </c>
      <c r="BO8" s="416"/>
      <c r="BP8" s="416"/>
      <c r="BQ8" s="416"/>
      <c r="BR8" s="416"/>
      <c r="BS8" s="416"/>
      <c r="BT8" s="416"/>
      <c r="BU8" s="417"/>
      <c r="BV8" s="415">
        <v>456854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0.37</v>
      </c>
      <c r="CU8" s="456"/>
      <c r="CV8" s="456"/>
      <c r="CW8" s="456"/>
      <c r="CX8" s="456"/>
      <c r="CY8" s="456"/>
      <c r="CZ8" s="456"/>
      <c r="DA8" s="457"/>
      <c r="DB8" s="455">
        <v>0.37</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39528</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53422</v>
      </c>
      <c r="BO9" s="416"/>
      <c r="BP9" s="416"/>
      <c r="BQ9" s="416"/>
      <c r="BR9" s="416"/>
      <c r="BS9" s="416"/>
      <c r="BT9" s="416"/>
      <c r="BU9" s="417"/>
      <c r="BV9" s="415">
        <v>33164</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20.8</v>
      </c>
      <c r="CU9" s="413"/>
      <c r="CV9" s="413"/>
      <c r="CW9" s="413"/>
      <c r="CX9" s="413"/>
      <c r="CY9" s="413"/>
      <c r="CZ9" s="413"/>
      <c r="DA9" s="414"/>
      <c r="DB9" s="412">
        <v>20.5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41836</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56452</v>
      </c>
      <c r="BO10" s="416"/>
      <c r="BP10" s="416"/>
      <c r="BQ10" s="416"/>
      <c r="BR10" s="416"/>
      <c r="BS10" s="416"/>
      <c r="BT10" s="416"/>
      <c r="BU10" s="417"/>
      <c r="BV10" s="415">
        <v>304069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40349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40208</v>
      </c>
      <c r="S13" s="497"/>
      <c r="T13" s="497"/>
      <c r="U13" s="497"/>
      <c r="V13" s="498"/>
      <c r="W13" s="431" t="s">
        <v>120</v>
      </c>
      <c r="X13" s="432"/>
      <c r="Y13" s="432"/>
      <c r="Z13" s="432"/>
      <c r="AA13" s="432"/>
      <c r="AB13" s="422"/>
      <c r="AC13" s="466">
        <v>2646</v>
      </c>
      <c r="AD13" s="467"/>
      <c r="AE13" s="467"/>
      <c r="AF13" s="467"/>
      <c r="AG13" s="506"/>
      <c r="AH13" s="466">
        <v>3231</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109874</v>
      </c>
      <c r="BO13" s="416"/>
      <c r="BP13" s="416"/>
      <c r="BQ13" s="416"/>
      <c r="BR13" s="416"/>
      <c r="BS13" s="416"/>
      <c r="BT13" s="416"/>
      <c r="BU13" s="417"/>
      <c r="BV13" s="415">
        <v>337233</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15</v>
      </c>
      <c r="CU13" s="413"/>
      <c r="CV13" s="413"/>
      <c r="CW13" s="413"/>
      <c r="CX13" s="413"/>
      <c r="CY13" s="413"/>
      <c r="CZ13" s="413"/>
      <c r="DA13" s="414"/>
      <c r="DB13" s="412">
        <v>15.1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40786</v>
      </c>
      <c r="S14" s="497"/>
      <c r="T14" s="497"/>
      <c r="U14" s="497"/>
      <c r="V14" s="498"/>
      <c r="W14" s="405"/>
      <c r="X14" s="406"/>
      <c r="Y14" s="406"/>
      <c r="Z14" s="406"/>
      <c r="AA14" s="406"/>
      <c r="AB14" s="395"/>
      <c r="AC14" s="499">
        <v>13</v>
      </c>
      <c r="AD14" s="500"/>
      <c r="AE14" s="500"/>
      <c r="AF14" s="500"/>
      <c r="AG14" s="501"/>
      <c r="AH14" s="499">
        <v>14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106.6</v>
      </c>
      <c r="CU14" s="511"/>
      <c r="CV14" s="511"/>
      <c r="CW14" s="511"/>
      <c r="CX14" s="511"/>
      <c r="CY14" s="511"/>
      <c r="CZ14" s="511"/>
      <c r="DA14" s="512"/>
      <c r="DB14" s="510">
        <v>113</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40647</v>
      </c>
      <c r="S15" s="497"/>
      <c r="T15" s="497"/>
      <c r="U15" s="497"/>
      <c r="V15" s="498"/>
      <c r="W15" s="431" t="s">
        <v>127</v>
      </c>
      <c r="X15" s="432"/>
      <c r="Y15" s="432"/>
      <c r="Z15" s="432"/>
      <c r="AA15" s="432"/>
      <c r="AB15" s="422"/>
      <c r="AC15" s="466">
        <v>6322</v>
      </c>
      <c r="AD15" s="467"/>
      <c r="AE15" s="467"/>
      <c r="AF15" s="467"/>
      <c r="AG15" s="506"/>
      <c r="AH15" s="466">
        <v>7774</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4327659</v>
      </c>
      <c r="BO15" s="379"/>
      <c r="BP15" s="379"/>
      <c r="BQ15" s="379"/>
      <c r="BR15" s="379"/>
      <c r="BS15" s="379"/>
      <c r="BT15" s="379"/>
      <c r="BU15" s="380"/>
      <c r="BV15" s="378">
        <v>4167793</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31.1</v>
      </c>
      <c r="AD16" s="500"/>
      <c r="AE16" s="500"/>
      <c r="AF16" s="500"/>
      <c r="AG16" s="501"/>
      <c r="AH16" s="499">
        <v>33.700000000000003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11698195</v>
      </c>
      <c r="BO16" s="416"/>
      <c r="BP16" s="416"/>
      <c r="BQ16" s="416"/>
      <c r="BR16" s="416"/>
      <c r="BS16" s="416"/>
      <c r="BT16" s="416"/>
      <c r="BU16" s="417"/>
      <c r="BV16" s="415">
        <v>11226126</v>
      </c>
      <c r="BW16" s="416"/>
      <c r="BX16" s="416"/>
      <c r="BY16" s="416"/>
      <c r="BZ16" s="416"/>
      <c r="CA16" s="416"/>
      <c r="CB16" s="416"/>
      <c r="CC16" s="417"/>
      <c r="CD16" s="152"/>
      <c r="CE16" s="522" t="s">
        <v>133</v>
      </c>
      <c r="CF16" s="522"/>
      <c r="CG16" s="522"/>
      <c r="CH16" s="522"/>
      <c r="CI16" s="522"/>
      <c r="CJ16" s="522"/>
      <c r="CK16" s="522"/>
      <c r="CL16" s="522"/>
      <c r="CM16" s="522"/>
      <c r="CN16" s="522"/>
      <c r="CO16" s="522"/>
      <c r="CP16" s="522"/>
      <c r="CQ16" s="522"/>
      <c r="CR16" s="522"/>
      <c r="CS16" s="523"/>
      <c r="CT16" s="412">
        <v>5.2</v>
      </c>
      <c r="CU16" s="413"/>
      <c r="CV16" s="413"/>
      <c r="CW16" s="413"/>
      <c r="CX16" s="413"/>
      <c r="CY16" s="413"/>
      <c r="CZ16" s="413"/>
      <c r="DA16" s="414"/>
      <c r="DB16" s="412" t="s">
        <v>117</v>
      </c>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131</v>
      </c>
      <c r="S17" s="517"/>
      <c r="T17" s="517"/>
      <c r="U17" s="517"/>
      <c r="V17" s="518"/>
      <c r="W17" s="431" t="s">
        <v>135</v>
      </c>
      <c r="X17" s="432"/>
      <c r="Y17" s="432"/>
      <c r="Z17" s="432"/>
      <c r="AA17" s="432"/>
      <c r="AB17" s="422"/>
      <c r="AC17" s="466">
        <v>11338</v>
      </c>
      <c r="AD17" s="467"/>
      <c r="AE17" s="467"/>
      <c r="AF17" s="467"/>
      <c r="AG17" s="506"/>
      <c r="AH17" s="466">
        <v>11990</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5457353</v>
      </c>
      <c r="BO17" s="416"/>
      <c r="BP17" s="416"/>
      <c r="BQ17" s="416"/>
      <c r="BR17" s="416"/>
      <c r="BS17" s="416"/>
      <c r="BT17" s="416"/>
      <c r="BU17" s="417"/>
      <c r="BV17" s="415">
        <v>5310158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420.93</v>
      </c>
      <c r="M18" s="528"/>
      <c r="N18" s="528"/>
      <c r="O18" s="528"/>
      <c r="P18" s="528"/>
      <c r="Q18" s="528"/>
      <c r="R18" s="529"/>
      <c r="S18" s="529"/>
      <c r="T18" s="529"/>
      <c r="U18" s="529"/>
      <c r="V18" s="530"/>
      <c r="W18" s="433"/>
      <c r="X18" s="434"/>
      <c r="Y18" s="434"/>
      <c r="Z18" s="434"/>
      <c r="AA18" s="434"/>
      <c r="AB18" s="425"/>
      <c r="AC18" s="531">
        <v>55.8</v>
      </c>
      <c r="AD18" s="532"/>
      <c r="AE18" s="532"/>
      <c r="AF18" s="532"/>
      <c r="AG18" s="533"/>
      <c r="AH18" s="531">
        <v>52</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14508733</v>
      </c>
      <c r="BO18" s="416"/>
      <c r="BP18" s="416"/>
      <c r="BQ18" s="416"/>
      <c r="BR18" s="416"/>
      <c r="BS18" s="416"/>
      <c r="BT18" s="416"/>
      <c r="BU18" s="417"/>
      <c r="BV18" s="415">
        <v>13919788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94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16964629</v>
      </c>
      <c r="BO19" s="416"/>
      <c r="BP19" s="416"/>
      <c r="BQ19" s="416"/>
      <c r="BR19" s="416"/>
      <c r="BS19" s="416"/>
      <c r="BT19" s="416"/>
      <c r="BU19" s="417"/>
      <c r="BV19" s="415">
        <v>16773215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12805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33329118</v>
      </c>
      <c r="BO23" s="416"/>
      <c r="BP23" s="416"/>
      <c r="BQ23" s="416"/>
      <c r="BR23" s="416"/>
      <c r="BS23" s="416"/>
      <c r="BT23" s="416"/>
      <c r="BU23" s="417"/>
      <c r="BV23" s="415">
        <v>31537002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7120</v>
      </c>
      <c r="R24" s="467"/>
      <c r="S24" s="467"/>
      <c r="T24" s="467"/>
      <c r="U24" s="467"/>
      <c r="V24" s="506"/>
      <c r="W24" s="561"/>
      <c r="X24" s="549"/>
      <c r="Y24" s="550"/>
      <c r="Z24" s="465" t="s">
        <v>151</v>
      </c>
      <c r="AA24" s="445"/>
      <c r="AB24" s="445"/>
      <c r="AC24" s="445"/>
      <c r="AD24" s="445"/>
      <c r="AE24" s="445"/>
      <c r="AF24" s="445"/>
      <c r="AG24" s="446"/>
      <c r="AH24" s="466">
        <v>484</v>
      </c>
      <c r="AI24" s="467"/>
      <c r="AJ24" s="467"/>
      <c r="AK24" s="467"/>
      <c r="AL24" s="506"/>
      <c r="AM24" s="466">
        <v>1493624</v>
      </c>
      <c r="AN24" s="467"/>
      <c r="AO24" s="467"/>
      <c r="AP24" s="467"/>
      <c r="AQ24" s="467"/>
      <c r="AR24" s="506"/>
      <c r="AS24" s="466">
        <v>3086</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21128644</v>
      </c>
      <c r="BO24" s="416"/>
      <c r="BP24" s="416"/>
      <c r="BQ24" s="416"/>
      <c r="BR24" s="416"/>
      <c r="BS24" s="416"/>
      <c r="BT24" s="416"/>
      <c r="BU24" s="417"/>
      <c r="BV24" s="415">
        <v>20761187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2</v>
      </c>
      <c r="M25" s="467"/>
      <c r="N25" s="467"/>
      <c r="O25" s="467"/>
      <c r="P25" s="506"/>
      <c r="Q25" s="466">
        <v>6935</v>
      </c>
      <c r="R25" s="467"/>
      <c r="S25" s="467"/>
      <c r="T25" s="467"/>
      <c r="U25" s="467"/>
      <c r="V25" s="506"/>
      <c r="W25" s="561"/>
      <c r="X25" s="549"/>
      <c r="Y25" s="550"/>
      <c r="Z25" s="465" t="s">
        <v>154</v>
      </c>
      <c r="AA25" s="445"/>
      <c r="AB25" s="445"/>
      <c r="AC25" s="445"/>
      <c r="AD25" s="445"/>
      <c r="AE25" s="445"/>
      <c r="AF25" s="445"/>
      <c r="AG25" s="446"/>
      <c r="AH25" s="466">
        <v>91</v>
      </c>
      <c r="AI25" s="467"/>
      <c r="AJ25" s="467"/>
      <c r="AK25" s="467"/>
      <c r="AL25" s="506"/>
      <c r="AM25" s="466">
        <v>243698</v>
      </c>
      <c r="AN25" s="467"/>
      <c r="AO25" s="467"/>
      <c r="AP25" s="467"/>
      <c r="AQ25" s="467"/>
      <c r="AR25" s="506"/>
      <c r="AS25" s="466">
        <v>2678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11199905</v>
      </c>
      <c r="BO25" s="379"/>
      <c r="BP25" s="379"/>
      <c r="BQ25" s="379"/>
      <c r="BR25" s="379"/>
      <c r="BS25" s="379"/>
      <c r="BT25" s="379"/>
      <c r="BU25" s="380"/>
      <c r="BV25" s="378">
        <v>4360093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6128</v>
      </c>
      <c r="R26" s="467"/>
      <c r="S26" s="467"/>
      <c r="T26" s="467"/>
      <c r="U26" s="467"/>
      <c r="V26" s="506"/>
      <c r="W26" s="561"/>
      <c r="X26" s="549"/>
      <c r="Y26" s="550"/>
      <c r="Z26" s="465" t="s">
        <v>157</v>
      </c>
      <c r="AA26" s="571"/>
      <c r="AB26" s="571"/>
      <c r="AC26" s="571"/>
      <c r="AD26" s="571"/>
      <c r="AE26" s="571"/>
      <c r="AF26" s="571"/>
      <c r="AG26" s="572"/>
      <c r="AH26" s="466">
        <v>37</v>
      </c>
      <c r="AI26" s="467"/>
      <c r="AJ26" s="467"/>
      <c r="AK26" s="467"/>
      <c r="AL26" s="506"/>
      <c r="AM26" s="466">
        <v>116254</v>
      </c>
      <c r="AN26" s="467"/>
      <c r="AO26" s="467"/>
      <c r="AP26" s="467"/>
      <c r="AQ26" s="467"/>
      <c r="AR26" s="506"/>
      <c r="AS26" s="466">
        <v>3142</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4130</v>
      </c>
      <c r="R27" s="467"/>
      <c r="S27" s="467"/>
      <c r="T27" s="467"/>
      <c r="U27" s="467"/>
      <c r="V27" s="506"/>
      <c r="W27" s="561"/>
      <c r="X27" s="549"/>
      <c r="Y27" s="550"/>
      <c r="Z27" s="465" t="s">
        <v>160</v>
      </c>
      <c r="AA27" s="445"/>
      <c r="AB27" s="445"/>
      <c r="AC27" s="445"/>
      <c r="AD27" s="445"/>
      <c r="AE27" s="445"/>
      <c r="AF27" s="445"/>
      <c r="AG27" s="446"/>
      <c r="AH27" s="466">
        <v>11</v>
      </c>
      <c r="AI27" s="467"/>
      <c r="AJ27" s="467"/>
      <c r="AK27" s="467"/>
      <c r="AL27" s="506"/>
      <c r="AM27" s="466">
        <v>36997</v>
      </c>
      <c r="AN27" s="467"/>
      <c r="AO27" s="467"/>
      <c r="AP27" s="467"/>
      <c r="AQ27" s="467"/>
      <c r="AR27" s="506"/>
      <c r="AS27" s="466">
        <v>3363</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600709</v>
      </c>
      <c r="BO27" s="585"/>
      <c r="BP27" s="585"/>
      <c r="BQ27" s="585"/>
      <c r="BR27" s="585"/>
      <c r="BS27" s="585"/>
      <c r="BT27" s="585"/>
      <c r="BU27" s="586"/>
      <c r="BV27" s="584">
        <v>600200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3700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2265544</v>
      </c>
      <c r="BO28" s="379"/>
      <c r="BP28" s="379"/>
      <c r="BQ28" s="379"/>
      <c r="BR28" s="379"/>
      <c r="BS28" s="379"/>
      <c r="BT28" s="379"/>
      <c r="BU28" s="380"/>
      <c r="BV28" s="378">
        <v>2209092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21</v>
      </c>
      <c r="M29" s="467"/>
      <c r="N29" s="467"/>
      <c r="O29" s="467"/>
      <c r="P29" s="506"/>
      <c r="Q29" s="466">
        <v>3430</v>
      </c>
      <c r="R29" s="467"/>
      <c r="S29" s="467"/>
      <c r="T29" s="467"/>
      <c r="U29" s="467"/>
      <c r="V29" s="506"/>
      <c r="W29" s="562"/>
      <c r="X29" s="563"/>
      <c r="Y29" s="564"/>
      <c r="Z29" s="465" t="s">
        <v>167</v>
      </c>
      <c r="AA29" s="445"/>
      <c r="AB29" s="445"/>
      <c r="AC29" s="445"/>
      <c r="AD29" s="445"/>
      <c r="AE29" s="445"/>
      <c r="AF29" s="445"/>
      <c r="AG29" s="446"/>
      <c r="AH29" s="466">
        <v>495</v>
      </c>
      <c r="AI29" s="467"/>
      <c r="AJ29" s="467"/>
      <c r="AK29" s="467"/>
      <c r="AL29" s="506"/>
      <c r="AM29" s="466">
        <v>1530621</v>
      </c>
      <c r="AN29" s="467"/>
      <c r="AO29" s="467"/>
      <c r="AP29" s="467"/>
      <c r="AQ29" s="467"/>
      <c r="AR29" s="506"/>
      <c r="AS29" s="466">
        <v>3092</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396221</v>
      </c>
      <c r="BO29" s="416"/>
      <c r="BP29" s="416"/>
      <c r="BQ29" s="416"/>
      <c r="BR29" s="416"/>
      <c r="BS29" s="416"/>
      <c r="BT29" s="416"/>
      <c r="BU29" s="417"/>
      <c r="BV29" s="415">
        <v>395881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6949186</v>
      </c>
      <c r="BO30" s="585"/>
      <c r="BP30" s="585"/>
      <c r="BQ30" s="585"/>
      <c r="BR30" s="585"/>
      <c r="BS30" s="585"/>
      <c r="BT30" s="585"/>
      <c r="BU30" s="586"/>
      <c r="BV30" s="584">
        <v>6105098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島根県市町村総合事務組合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13</v>
      </c>
      <c r="CP34" s="596"/>
      <c r="CQ34" s="597" t="str">
        <f>IF('各会計、関係団体の財政状況及び健全化判断比率'!BS7="","",'各会計、関係団体の財政状況及び健全化判断比率'!BS7)</f>
        <v>安来ふるさと公社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後期高齢者医療事業特別会計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病院事業会計</v>
      </c>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島根県後期高齢者医療広域連合</v>
      </c>
      <c r="BZ35" s="597"/>
      <c r="CA35" s="597"/>
      <c r="CB35" s="597"/>
      <c r="CC35" s="597"/>
      <c r="CD35" s="597"/>
      <c r="CE35" s="597"/>
      <c r="CF35" s="597"/>
      <c r="CG35" s="597"/>
      <c r="CH35" s="597"/>
      <c r="CI35" s="597"/>
      <c r="CJ35" s="597"/>
      <c r="CK35" s="597"/>
      <c r="CL35" s="597"/>
      <c r="CM35" s="597"/>
      <c r="CN35" s="165"/>
      <c r="CO35" s="596">
        <f t="shared" ref="CO35:CO43" si="3">IF(CQ35="","",CO34+1)</f>
        <v>14</v>
      </c>
      <c r="CP35" s="596"/>
      <c r="CQ35" s="597" t="str">
        <f>IF('各会計、関係団体の財政状況及び健全化判断比率'!BS8="","",'各会計、関係団体の財政状況及び健全化判断比率'!BS8)</f>
        <v>安来市土地開発公社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IF('各会計、関係団体の財政状況及び健全化判断比率'!B35="","",'各会計、関係団体の財政状況及び健全化判断比率'!B35)</f>
        <v>電気事業特別会計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島根県後期高齢者医療広域連合（普通会計）</v>
      </c>
      <c r="BZ36" s="597"/>
      <c r="CA36" s="597"/>
      <c r="CB36" s="597"/>
      <c r="CC36" s="597"/>
      <c r="CD36" s="597"/>
      <c r="CE36" s="597"/>
      <c r="CF36" s="597"/>
      <c r="CG36" s="597"/>
      <c r="CH36" s="597"/>
      <c r="CI36" s="597"/>
      <c r="CJ36" s="597"/>
      <c r="CK36" s="597"/>
      <c r="CL36" s="597"/>
      <c r="CM36" s="597"/>
      <c r="CN36" s="165"/>
      <c r="CO36" s="596">
        <f t="shared" si="3"/>
        <v>15</v>
      </c>
      <c r="CP36" s="596"/>
      <c r="CQ36" s="597" t="str">
        <f>IF('各会計、関係団体の財政状況及び健全化判断比率'!BS9="","",'各会計、関係団体の財政状況及び健全化判断比率'!BS9)</f>
        <v>有限会社やすぎ千軒</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f t="shared" si="3"/>
        <v>16</v>
      </c>
      <c r="CP37" s="596"/>
      <c r="CQ37" s="597" t="str">
        <f>IF('各会計、関係団体の財政状況及び健全化判断比率'!BS10="","",'各会計、関係団体の財政状況及び健全化判断比率'!BS10)</f>
        <v>安来市開発公社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17</v>
      </c>
      <c r="CP38" s="596"/>
      <c r="CQ38" s="597" t="str">
        <f>IF('各会計、関係団体の財政状況及び健全化判断比率'!BS11="","",'各会計、関係団体の財政状況及び健全化判断比率'!BS11)</f>
        <v>夢ランドしらさぎ振興事業団</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18</v>
      </c>
      <c r="CP39" s="596"/>
      <c r="CQ39" s="597" t="str">
        <f>IF('各会計、関係団体の財政状況及び健全化判断比率'!BS12="","",'各会計、関係団体の財政状況及び健全化判断比率'!BS12)</f>
        <v>加納美術振興財団</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9" t="s">
        <v>534</v>
      </c>
      <c r="D34" s="1189"/>
      <c r="E34" s="1190"/>
      <c r="F34" s="32">
        <v>0.78</v>
      </c>
      <c r="G34" s="33">
        <v>1.1000000000000001</v>
      </c>
      <c r="H34" s="33">
        <v>0.55000000000000004</v>
      </c>
      <c r="I34" s="33">
        <v>0.8</v>
      </c>
      <c r="J34" s="34" t="s">
        <v>535</v>
      </c>
      <c r="K34" s="22"/>
      <c r="L34" s="22"/>
      <c r="M34" s="22"/>
      <c r="N34" s="22"/>
      <c r="O34" s="22"/>
      <c r="P34" s="22"/>
    </row>
    <row r="35" spans="1:16" ht="39" customHeight="1">
      <c r="A35" s="22"/>
      <c r="B35" s="35"/>
      <c r="C35" s="1183" t="s">
        <v>536</v>
      </c>
      <c r="D35" s="1184"/>
      <c r="E35" s="1185"/>
      <c r="F35" s="36">
        <v>4.25</v>
      </c>
      <c r="G35" s="37">
        <v>4.38</v>
      </c>
      <c r="H35" s="37">
        <v>4.5999999999999996</v>
      </c>
      <c r="I35" s="37">
        <v>3.68</v>
      </c>
      <c r="J35" s="38">
        <v>3.65</v>
      </c>
      <c r="K35" s="22"/>
      <c r="L35" s="22"/>
      <c r="M35" s="22"/>
      <c r="N35" s="22"/>
      <c r="O35" s="22"/>
      <c r="P35" s="22"/>
    </row>
    <row r="36" spans="1:16" ht="39" customHeight="1">
      <c r="A36" s="22"/>
      <c r="B36" s="35"/>
      <c r="C36" s="1183" t="s">
        <v>537</v>
      </c>
      <c r="D36" s="1184"/>
      <c r="E36" s="1185"/>
      <c r="F36" s="36">
        <v>2.89</v>
      </c>
      <c r="G36" s="37">
        <v>3.99</v>
      </c>
      <c r="H36" s="37">
        <v>2.89</v>
      </c>
      <c r="I36" s="37">
        <v>3.16</v>
      </c>
      <c r="J36" s="38">
        <v>3.5</v>
      </c>
      <c r="K36" s="22"/>
      <c r="L36" s="22"/>
      <c r="M36" s="22"/>
      <c r="N36" s="22"/>
      <c r="O36" s="22"/>
      <c r="P36" s="22"/>
    </row>
    <row r="37" spans="1:16" ht="39" customHeight="1">
      <c r="A37" s="22"/>
      <c r="B37" s="35"/>
      <c r="C37" s="1183" t="s">
        <v>538</v>
      </c>
      <c r="D37" s="1184"/>
      <c r="E37" s="1185"/>
      <c r="F37" s="36">
        <v>0.42</v>
      </c>
      <c r="G37" s="37">
        <v>0.5</v>
      </c>
      <c r="H37" s="37">
        <v>0.48</v>
      </c>
      <c r="I37" s="37">
        <v>0.66</v>
      </c>
      <c r="J37" s="38">
        <v>1.17</v>
      </c>
      <c r="K37" s="22"/>
      <c r="L37" s="22"/>
      <c r="M37" s="22"/>
      <c r="N37" s="22"/>
      <c r="O37" s="22"/>
      <c r="P37" s="22"/>
    </row>
    <row r="38" spans="1:16" ht="39" customHeight="1">
      <c r="A38" s="22"/>
      <c r="B38" s="35"/>
      <c r="C38" s="1183" t="s">
        <v>539</v>
      </c>
      <c r="D38" s="1184"/>
      <c r="E38" s="1185"/>
      <c r="F38" s="36">
        <v>0.05</v>
      </c>
      <c r="G38" s="37">
        <v>0.06</v>
      </c>
      <c r="H38" s="37">
        <v>0.06</v>
      </c>
      <c r="I38" s="37">
        <v>0.05</v>
      </c>
      <c r="J38" s="38">
        <v>0.06</v>
      </c>
      <c r="K38" s="22"/>
      <c r="L38" s="22"/>
      <c r="M38" s="22"/>
      <c r="N38" s="22"/>
      <c r="O38" s="22"/>
      <c r="P38" s="22"/>
    </row>
    <row r="39" spans="1:16" ht="39" customHeight="1">
      <c r="A39" s="22"/>
      <c r="B39" s="35"/>
      <c r="C39" s="1183" t="s">
        <v>540</v>
      </c>
      <c r="D39" s="1184"/>
      <c r="E39" s="1185"/>
      <c r="F39" s="36">
        <v>1.5</v>
      </c>
      <c r="G39" s="37">
        <v>1.19</v>
      </c>
      <c r="H39" s="37">
        <v>0.28999999999999998</v>
      </c>
      <c r="I39" s="37">
        <v>0.02</v>
      </c>
      <c r="J39" s="38">
        <v>0.03</v>
      </c>
      <c r="K39" s="22"/>
      <c r="L39" s="22"/>
      <c r="M39" s="22"/>
      <c r="N39" s="22"/>
      <c r="O39" s="22"/>
      <c r="P39" s="22"/>
    </row>
    <row r="40" spans="1:16" ht="39" customHeight="1">
      <c r="A40" s="22"/>
      <c r="B40" s="35"/>
      <c r="C40" s="1183" t="s">
        <v>541</v>
      </c>
      <c r="D40" s="1184"/>
      <c r="E40" s="1185"/>
      <c r="F40" s="36" t="s">
        <v>489</v>
      </c>
      <c r="G40" s="37" t="s">
        <v>489</v>
      </c>
      <c r="H40" s="37" t="s">
        <v>489</v>
      </c>
      <c r="I40" s="37">
        <v>0.01</v>
      </c>
      <c r="J40" s="38">
        <v>0.03</v>
      </c>
      <c r="K40" s="22"/>
      <c r="L40" s="22"/>
      <c r="M40" s="22"/>
      <c r="N40" s="22"/>
      <c r="O40" s="22"/>
      <c r="P40" s="22"/>
    </row>
    <row r="41" spans="1:16" ht="39" customHeight="1">
      <c r="A41" s="22"/>
      <c r="B41" s="35"/>
      <c r="C41" s="1183" t="s">
        <v>542</v>
      </c>
      <c r="D41" s="1184"/>
      <c r="E41" s="1185"/>
      <c r="F41" s="36">
        <v>0.01</v>
      </c>
      <c r="G41" s="37">
        <v>0.01</v>
      </c>
      <c r="H41" s="37">
        <v>0.02</v>
      </c>
      <c r="I41" s="37">
        <v>0.02</v>
      </c>
      <c r="J41" s="38">
        <v>0</v>
      </c>
      <c r="K41" s="22"/>
      <c r="L41" s="22"/>
      <c r="M41" s="22"/>
      <c r="N41" s="22"/>
      <c r="O41" s="22"/>
      <c r="P41" s="22"/>
    </row>
    <row r="42" spans="1:16" ht="39" customHeight="1">
      <c r="A42" s="22"/>
      <c r="B42" s="39"/>
      <c r="C42" s="1183" t="s">
        <v>543</v>
      </c>
      <c r="D42" s="1184"/>
      <c r="E42" s="1185"/>
      <c r="F42" s="36" t="s">
        <v>489</v>
      </c>
      <c r="G42" s="37" t="s">
        <v>489</v>
      </c>
      <c r="H42" s="37" t="s">
        <v>489</v>
      </c>
      <c r="I42" s="37" t="s">
        <v>489</v>
      </c>
      <c r="J42" s="38" t="s">
        <v>489</v>
      </c>
      <c r="K42" s="22"/>
      <c r="L42" s="22"/>
      <c r="M42" s="22"/>
      <c r="N42" s="22"/>
      <c r="O42" s="22"/>
      <c r="P42" s="22"/>
    </row>
    <row r="43" spans="1:16" ht="39" customHeight="1" thickBot="1">
      <c r="A43" s="22"/>
      <c r="B43" s="40"/>
      <c r="C43" s="1186" t="s">
        <v>544</v>
      </c>
      <c r="D43" s="1187"/>
      <c r="E43" s="1188"/>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9" t="s">
        <v>10</v>
      </c>
      <c r="C45" s="1200"/>
      <c r="D45" s="58"/>
      <c r="E45" s="1205" t="s">
        <v>11</v>
      </c>
      <c r="F45" s="1205"/>
      <c r="G45" s="1205"/>
      <c r="H45" s="1205"/>
      <c r="I45" s="1205"/>
      <c r="J45" s="1206"/>
      <c r="K45" s="59">
        <v>3622</v>
      </c>
      <c r="L45" s="60">
        <v>3491</v>
      </c>
      <c r="M45" s="60">
        <v>3568</v>
      </c>
      <c r="N45" s="60">
        <v>3574</v>
      </c>
      <c r="O45" s="61">
        <v>3644</v>
      </c>
      <c r="P45" s="48"/>
      <c r="Q45" s="48"/>
      <c r="R45" s="48"/>
      <c r="S45" s="48"/>
      <c r="T45" s="48"/>
      <c r="U45" s="48"/>
    </row>
    <row r="46" spans="1:21" ht="30.75" customHeight="1">
      <c r="A46" s="48"/>
      <c r="B46" s="1201"/>
      <c r="C46" s="1202"/>
      <c r="D46" s="62"/>
      <c r="E46" s="1193" t="s">
        <v>12</v>
      </c>
      <c r="F46" s="1193"/>
      <c r="G46" s="1193"/>
      <c r="H46" s="1193"/>
      <c r="I46" s="1193"/>
      <c r="J46" s="1194"/>
      <c r="K46" s="63" t="s">
        <v>489</v>
      </c>
      <c r="L46" s="64" t="s">
        <v>489</v>
      </c>
      <c r="M46" s="64" t="s">
        <v>489</v>
      </c>
      <c r="N46" s="64" t="s">
        <v>489</v>
      </c>
      <c r="O46" s="65" t="s">
        <v>489</v>
      </c>
      <c r="P46" s="48"/>
      <c r="Q46" s="48"/>
      <c r="R46" s="48"/>
      <c r="S46" s="48"/>
      <c r="T46" s="48"/>
      <c r="U46" s="48"/>
    </row>
    <row r="47" spans="1:21" ht="30.75" customHeight="1">
      <c r="A47" s="48"/>
      <c r="B47" s="1201"/>
      <c r="C47" s="1202"/>
      <c r="D47" s="62"/>
      <c r="E47" s="1193" t="s">
        <v>13</v>
      </c>
      <c r="F47" s="1193"/>
      <c r="G47" s="1193"/>
      <c r="H47" s="1193"/>
      <c r="I47" s="1193"/>
      <c r="J47" s="1194"/>
      <c r="K47" s="63" t="s">
        <v>489</v>
      </c>
      <c r="L47" s="64" t="s">
        <v>489</v>
      </c>
      <c r="M47" s="64" t="s">
        <v>489</v>
      </c>
      <c r="N47" s="64" t="s">
        <v>489</v>
      </c>
      <c r="O47" s="65" t="s">
        <v>489</v>
      </c>
      <c r="P47" s="48"/>
      <c r="Q47" s="48"/>
      <c r="R47" s="48"/>
      <c r="S47" s="48"/>
      <c r="T47" s="48"/>
      <c r="U47" s="48"/>
    </row>
    <row r="48" spans="1:21" ht="30.75" customHeight="1">
      <c r="A48" s="48"/>
      <c r="B48" s="1201"/>
      <c r="C48" s="1202"/>
      <c r="D48" s="62"/>
      <c r="E48" s="1193" t="s">
        <v>14</v>
      </c>
      <c r="F48" s="1193"/>
      <c r="G48" s="1193"/>
      <c r="H48" s="1193"/>
      <c r="I48" s="1193"/>
      <c r="J48" s="1194"/>
      <c r="K48" s="63">
        <v>1242</v>
      </c>
      <c r="L48" s="64">
        <v>1283</v>
      </c>
      <c r="M48" s="64">
        <v>1292</v>
      </c>
      <c r="N48" s="64">
        <v>1271</v>
      </c>
      <c r="O48" s="65">
        <v>1272</v>
      </c>
      <c r="P48" s="48"/>
      <c r="Q48" s="48"/>
      <c r="R48" s="48"/>
      <c r="S48" s="48"/>
      <c r="T48" s="48"/>
      <c r="U48" s="48"/>
    </row>
    <row r="49" spans="1:21" ht="30.75" customHeight="1">
      <c r="A49" s="48"/>
      <c r="B49" s="1201"/>
      <c r="C49" s="1202"/>
      <c r="D49" s="62"/>
      <c r="E49" s="1193" t="s">
        <v>15</v>
      </c>
      <c r="F49" s="1193"/>
      <c r="G49" s="1193"/>
      <c r="H49" s="1193"/>
      <c r="I49" s="1193"/>
      <c r="J49" s="1194"/>
      <c r="K49" s="63" t="s">
        <v>489</v>
      </c>
      <c r="L49" s="64" t="s">
        <v>489</v>
      </c>
      <c r="M49" s="64" t="s">
        <v>489</v>
      </c>
      <c r="N49" s="64" t="s">
        <v>489</v>
      </c>
      <c r="O49" s="65" t="s">
        <v>489</v>
      </c>
      <c r="P49" s="48"/>
      <c r="Q49" s="48"/>
      <c r="R49" s="48"/>
      <c r="S49" s="48"/>
      <c r="T49" s="48"/>
      <c r="U49" s="48"/>
    </row>
    <row r="50" spans="1:21" ht="30.75" customHeight="1">
      <c r="A50" s="48"/>
      <c r="B50" s="1201"/>
      <c r="C50" s="1202"/>
      <c r="D50" s="62"/>
      <c r="E50" s="1193" t="s">
        <v>16</v>
      </c>
      <c r="F50" s="1193"/>
      <c r="G50" s="1193"/>
      <c r="H50" s="1193"/>
      <c r="I50" s="1193"/>
      <c r="J50" s="1194"/>
      <c r="K50" s="63">
        <v>103</v>
      </c>
      <c r="L50" s="64">
        <v>75</v>
      </c>
      <c r="M50" s="64">
        <v>65</v>
      </c>
      <c r="N50" s="64">
        <v>57</v>
      </c>
      <c r="O50" s="65">
        <v>52</v>
      </c>
      <c r="P50" s="48"/>
      <c r="Q50" s="48"/>
      <c r="R50" s="48"/>
      <c r="S50" s="48"/>
      <c r="T50" s="48"/>
      <c r="U50" s="48"/>
    </row>
    <row r="51" spans="1:21" ht="30.75" customHeight="1">
      <c r="A51" s="48"/>
      <c r="B51" s="1203"/>
      <c r="C51" s="1204"/>
      <c r="D51" s="66"/>
      <c r="E51" s="1193" t="s">
        <v>17</v>
      </c>
      <c r="F51" s="1193"/>
      <c r="G51" s="1193"/>
      <c r="H51" s="1193"/>
      <c r="I51" s="1193"/>
      <c r="J51" s="1194"/>
      <c r="K51" s="63">
        <v>3</v>
      </c>
      <c r="L51" s="64">
        <v>2</v>
      </c>
      <c r="M51" s="64">
        <v>3</v>
      </c>
      <c r="N51" s="64">
        <v>2</v>
      </c>
      <c r="O51" s="65">
        <v>1</v>
      </c>
      <c r="P51" s="48"/>
      <c r="Q51" s="48"/>
      <c r="R51" s="48"/>
      <c r="S51" s="48"/>
      <c r="T51" s="48"/>
      <c r="U51" s="48"/>
    </row>
    <row r="52" spans="1:21" ht="30.75" customHeight="1">
      <c r="A52" s="48"/>
      <c r="B52" s="1191" t="s">
        <v>18</v>
      </c>
      <c r="C52" s="1192"/>
      <c r="D52" s="66"/>
      <c r="E52" s="1193" t="s">
        <v>19</v>
      </c>
      <c r="F52" s="1193"/>
      <c r="G52" s="1193"/>
      <c r="H52" s="1193"/>
      <c r="I52" s="1193"/>
      <c r="J52" s="1194"/>
      <c r="K52" s="63">
        <v>3178</v>
      </c>
      <c r="L52" s="64">
        <v>3073</v>
      </c>
      <c r="M52" s="64">
        <v>3148</v>
      </c>
      <c r="N52" s="64">
        <v>3217</v>
      </c>
      <c r="O52" s="65">
        <v>3255</v>
      </c>
      <c r="P52" s="48"/>
      <c r="Q52" s="48"/>
      <c r="R52" s="48"/>
      <c r="S52" s="48"/>
      <c r="T52" s="48"/>
      <c r="U52" s="48"/>
    </row>
    <row r="53" spans="1:21" ht="30.75" customHeight="1" thickBot="1">
      <c r="A53" s="48"/>
      <c r="B53" s="1195" t="s">
        <v>20</v>
      </c>
      <c r="C53" s="1196"/>
      <c r="D53" s="67"/>
      <c r="E53" s="1197" t="s">
        <v>21</v>
      </c>
      <c r="F53" s="1197"/>
      <c r="G53" s="1197"/>
      <c r="H53" s="1197"/>
      <c r="I53" s="1197"/>
      <c r="J53" s="1198"/>
      <c r="K53" s="68">
        <v>1792</v>
      </c>
      <c r="L53" s="69">
        <v>1778</v>
      </c>
      <c r="M53" s="69">
        <v>1780</v>
      </c>
      <c r="N53" s="69">
        <v>1687</v>
      </c>
      <c r="O53" s="70">
        <v>1714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528</v>
      </c>
      <c r="J40" s="79" t="s">
        <v>529</v>
      </c>
      <c r="K40" s="79" t="s">
        <v>530</v>
      </c>
      <c r="L40" s="79" t="s">
        <v>531</v>
      </c>
      <c r="M40" s="80" t="s">
        <v>532</v>
      </c>
    </row>
    <row r="41" spans="2:13" ht="27.75" customHeight="1">
      <c r="B41" s="1207" t="s">
        <v>23</v>
      </c>
      <c r="C41" s="1208"/>
      <c r="D41" s="81"/>
      <c r="E41" s="1213" t="s">
        <v>24</v>
      </c>
      <c r="F41" s="1213"/>
      <c r="G41" s="1213"/>
      <c r="H41" s="1214"/>
      <c r="I41" s="82">
        <v>29130</v>
      </c>
      <c r="J41" s="83">
        <v>29732</v>
      </c>
      <c r="K41" s="83">
        <v>30593</v>
      </c>
      <c r="L41" s="83">
        <v>31538</v>
      </c>
      <c r="M41" s="84">
        <v>33329</v>
      </c>
    </row>
    <row r="42" spans="2:13" ht="27.75" customHeight="1">
      <c r="B42" s="1209"/>
      <c r="C42" s="1210"/>
      <c r="D42" s="85"/>
      <c r="E42" s="1215" t="s">
        <v>25</v>
      </c>
      <c r="F42" s="1215"/>
      <c r="G42" s="1215"/>
      <c r="H42" s="1216"/>
      <c r="I42" s="86">
        <v>588</v>
      </c>
      <c r="J42" s="87">
        <v>497</v>
      </c>
      <c r="K42" s="87">
        <v>451</v>
      </c>
      <c r="L42" s="87">
        <v>395</v>
      </c>
      <c r="M42" s="88">
        <v>342</v>
      </c>
    </row>
    <row r="43" spans="2:13" ht="27.75" customHeight="1">
      <c r="B43" s="1209"/>
      <c r="C43" s="1210"/>
      <c r="D43" s="85"/>
      <c r="E43" s="1215" t="s">
        <v>26</v>
      </c>
      <c r="F43" s="1215"/>
      <c r="G43" s="1215"/>
      <c r="H43" s="1216"/>
      <c r="I43" s="86">
        <v>19256</v>
      </c>
      <c r="J43" s="87">
        <v>19035</v>
      </c>
      <c r="K43" s="87">
        <v>18980</v>
      </c>
      <c r="L43" s="87">
        <v>18948</v>
      </c>
      <c r="M43" s="88">
        <v>18752</v>
      </c>
    </row>
    <row r="44" spans="2:13" ht="27.75" customHeight="1">
      <c r="B44" s="1209"/>
      <c r="C44" s="1210"/>
      <c r="D44" s="85"/>
      <c r="E44" s="1215" t="s">
        <v>27</v>
      </c>
      <c r="F44" s="1215"/>
      <c r="G44" s="1215"/>
      <c r="H44" s="1216"/>
      <c r="I44" s="86" t="s">
        <v>489</v>
      </c>
      <c r="J44" s="87" t="s">
        <v>489</v>
      </c>
      <c r="K44" s="87" t="s">
        <v>489</v>
      </c>
      <c r="L44" s="87" t="s">
        <v>489</v>
      </c>
      <c r="M44" s="88" t="s">
        <v>489</v>
      </c>
    </row>
    <row r="45" spans="2:13" ht="27.75" customHeight="1">
      <c r="B45" s="1209"/>
      <c r="C45" s="1210"/>
      <c r="D45" s="85"/>
      <c r="E45" s="1215" t="s">
        <v>28</v>
      </c>
      <c r="F45" s="1215"/>
      <c r="G45" s="1215"/>
      <c r="H45" s="1216"/>
      <c r="I45" s="86">
        <v>5254</v>
      </c>
      <c r="J45" s="87">
        <v>5297</v>
      </c>
      <c r="K45" s="87">
        <v>5241</v>
      </c>
      <c r="L45" s="87">
        <v>4981</v>
      </c>
      <c r="M45" s="88">
        <v>4753</v>
      </c>
    </row>
    <row r="46" spans="2:13" ht="27.75" customHeight="1">
      <c r="B46" s="1209"/>
      <c r="C46" s="1210"/>
      <c r="D46" s="85"/>
      <c r="E46" s="1215" t="s">
        <v>29</v>
      </c>
      <c r="F46" s="1215"/>
      <c r="G46" s="1215"/>
      <c r="H46" s="1216"/>
      <c r="I46" s="86">
        <v>8</v>
      </c>
      <c r="J46" s="87">
        <v>61</v>
      </c>
      <c r="K46" s="87">
        <v>144</v>
      </c>
      <c r="L46" s="87">
        <v>127</v>
      </c>
      <c r="M46" s="88">
        <v>144</v>
      </c>
    </row>
    <row r="47" spans="2:13" ht="27.75" customHeight="1">
      <c r="B47" s="1209"/>
      <c r="C47" s="1210"/>
      <c r="D47" s="85"/>
      <c r="E47" s="1215" t="s">
        <v>30</v>
      </c>
      <c r="F47" s="1215"/>
      <c r="G47" s="1215"/>
      <c r="H47" s="1216"/>
      <c r="I47" s="86" t="s">
        <v>489</v>
      </c>
      <c r="J47" s="87" t="s">
        <v>489</v>
      </c>
      <c r="K47" s="87" t="s">
        <v>489</v>
      </c>
      <c r="L47" s="87" t="s">
        <v>489</v>
      </c>
      <c r="M47" s="88" t="s">
        <v>489</v>
      </c>
    </row>
    <row r="48" spans="2:13" ht="27.75" customHeight="1">
      <c r="B48" s="1211"/>
      <c r="C48" s="1212"/>
      <c r="D48" s="85"/>
      <c r="E48" s="1215" t="s">
        <v>31</v>
      </c>
      <c r="F48" s="1215"/>
      <c r="G48" s="1215"/>
      <c r="H48" s="1216"/>
      <c r="I48" s="86" t="s">
        <v>489</v>
      </c>
      <c r="J48" s="87" t="s">
        <v>489</v>
      </c>
      <c r="K48" s="87" t="s">
        <v>489</v>
      </c>
      <c r="L48" s="87" t="s">
        <v>489</v>
      </c>
      <c r="M48" s="88" t="s">
        <v>489</v>
      </c>
    </row>
    <row r="49" spans="2:13" ht="27.75" customHeight="1">
      <c r="B49" s="1217" t="s">
        <v>32</v>
      </c>
      <c r="C49" s="1218"/>
      <c r="D49" s="89"/>
      <c r="E49" s="1215" t="s">
        <v>33</v>
      </c>
      <c r="F49" s="1215"/>
      <c r="G49" s="1215"/>
      <c r="H49" s="1216"/>
      <c r="I49" s="86">
        <v>6360</v>
      </c>
      <c r="J49" s="87">
        <v>7353</v>
      </c>
      <c r="K49" s="87">
        <v>7990</v>
      </c>
      <c r="L49" s="87">
        <v>8161</v>
      </c>
      <c r="M49" s="88">
        <v>8767</v>
      </c>
    </row>
    <row r="50" spans="2:13" ht="27.75" customHeight="1">
      <c r="B50" s="1209"/>
      <c r="C50" s="1210"/>
      <c r="D50" s="85"/>
      <c r="E50" s="1215" t="s">
        <v>34</v>
      </c>
      <c r="F50" s="1215"/>
      <c r="G50" s="1215"/>
      <c r="H50" s="1216"/>
      <c r="I50" s="86">
        <v>1166</v>
      </c>
      <c r="J50" s="87">
        <v>1036</v>
      </c>
      <c r="K50" s="87">
        <v>1139</v>
      </c>
      <c r="L50" s="87">
        <v>983</v>
      </c>
      <c r="M50" s="88">
        <v>846</v>
      </c>
    </row>
    <row r="51" spans="2:13" ht="27.75" customHeight="1">
      <c r="B51" s="1211"/>
      <c r="C51" s="1212"/>
      <c r="D51" s="85"/>
      <c r="E51" s="1215" t="s">
        <v>35</v>
      </c>
      <c r="F51" s="1215"/>
      <c r="G51" s="1215"/>
      <c r="H51" s="1216"/>
      <c r="I51" s="86">
        <v>31193</v>
      </c>
      <c r="J51" s="87">
        <v>32791</v>
      </c>
      <c r="K51" s="87">
        <v>33506</v>
      </c>
      <c r="L51" s="87">
        <v>33998</v>
      </c>
      <c r="M51" s="88">
        <v>35533</v>
      </c>
    </row>
    <row r="52" spans="2:13" ht="27.75" customHeight="1" thickBot="1">
      <c r="B52" s="1219" t="s">
        <v>36</v>
      </c>
      <c r="C52" s="1220"/>
      <c r="D52" s="90"/>
      <c r="E52" s="1221" t="s">
        <v>37</v>
      </c>
      <c r="F52" s="1221"/>
      <c r="G52" s="1221"/>
      <c r="H52" s="1222"/>
      <c r="I52" s="91">
        <v>15517</v>
      </c>
      <c r="J52" s="92">
        <v>13441</v>
      </c>
      <c r="K52" s="92">
        <v>12774</v>
      </c>
      <c r="L52" s="92">
        <v>12847</v>
      </c>
      <c r="M52" s="93">
        <v>12175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556</v>
      </c>
      <c r="C41" s="246"/>
      <c r="D41" s="246"/>
      <c r="E41" s="246"/>
      <c r="F41" s="246"/>
      <c r="G41" s="246"/>
      <c r="H41" s="246"/>
      <c r="I41" s="246"/>
      <c r="J41" s="246"/>
      <c r="K41" s="246"/>
      <c r="L41" s="246"/>
      <c r="M41" s="246"/>
      <c r="N41" s="246"/>
      <c r="O41" s="246"/>
      <c r="P41" s="247"/>
    </row>
    <row r="42" spans="2:17">
      <c r="B42" s="248"/>
      <c r="C42" s="244"/>
      <c r="D42" s="244"/>
      <c r="E42" s="244"/>
      <c r="F42" s="244"/>
      <c r="G42" s="351" t="s">
        <v>557</v>
      </c>
      <c r="I42" s="352"/>
      <c r="J42" s="352"/>
      <c r="K42" s="352"/>
      <c r="L42" s="244"/>
      <c r="M42" s="244"/>
      <c r="N42" s="244"/>
      <c r="O42" s="244"/>
    </row>
    <row r="43" spans="2:17">
      <c r="B43" s="248"/>
      <c r="C43" s="244"/>
      <c r="D43" s="244"/>
      <c r="E43" s="244"/>
      <c r="F43" s="244"/>
      <c r="G43" s="1259"/>
      <c r="H43" s="1238"/>
      <c r="I43" s="1238"/>
      <c r="J43" s="1238"/>
      <c r="K43" s="1238"/>
      <c r="L43" s="1238"/>
      <c r="M43" s="1238"/>
      <c r="N43" s="1238"/>
      <c r="O43" s="1239"/>
    </row>
    <row r="44" spans="2:17">
      <c r="B44" s="248"/>
      <c r="C44" s="244"/>
      <c r="D44" s="244"/>
      <c r="E44" s="244"/>
      <c r="F44" s="244"/>
      <c r="G44" s="1240"/>
      <c r="H44" s="1241"/>
      <c r="I44" s="1241"/>
      <c r="J44" s="1241"/>
      <c r="K44" s="1241"/>
      <c r="L44" s="1241"/>
      <c r="M44" s="1241"/>
      <c r="N44" s="1241"/>
      <c r="O44" s="1242"/>
    </row>
    <row r="45" spans="2:17">
      <c r="B45" s="248"/>
      <c r="C45" s="244"/>
      <c r="D45" s="244"/>
      <c r="E45" s="244"/>
      <c r="F45" s="244"/>
      <c r="G45" s="1240"/>
      <c r="H45" s="1241"/>
      <c r="I45" s="1241"/>
      <c r="J45" s="1241"/>
      <c r="K45" s="1241"/>
      <c r="L45" s="1241"/>
      <c r="M45" s="1241"/>
      <c r="N45" s="1241"/>
      <c r="O45" s="1242"/>
    </row>
    <row r="46" spans="2:17">
      <c r="B46" s="248"/>
      <c r="C46" s="244"/>
      <c r="D46" s="244"/>
      <c r="E46" s="244"/>
      <c r="F46" s="244"/>
      <c r="G46" s="1240"/>
      <c r="H46" s="1241"/>
      <c r="I46" s="1241"/>
      <c r="J46" s="1241"/>
      <c r="K46" s="1241"/>
      <c r="L46" s="1241"/>
      <c r="M46" s="1241"/>
      <c r="N46" s="1241"/>
      <c r="O46" s="1242"/>
    </row>
    <row r="47" spans="2:17">
      <c r="B47" s="248"/>
      <c r="C47" s="244"/>
      <c r="D47" s="244"/>
      <c r="E47" s="244"/>
      <c r="F47" s="244"/>
      <c r="G47" s="1243"/>
      <c r="H47" s="1244"/>
      <c r="I47" s="1244"/>
      <c r="J47" s="1244"/>
      <c r="K47" s="1244"/>
      <c r="L47" s="1244"/>
      <c r="M47" s="1244"/>
      <c r="N47" s="1244"/>
      <c r="O47" s="1245"/>
    </row>
    <row r="48" spans="2:17">
      <c r="B48" s="248"/>
      <c r="C48" s="244"/>
      <c r="D48" s="244"/>
      <c r="E48" s="244"/>
      <c r="F48" s="244"/>
      <c r="G48" s="244"/>
      <c r="H48" s="353"/>
      <c r="I48" s="353"/>
      <c r="J48" s="353"/>
    </row>
    <row r="49" spans="1:17">
      <c r="B49" s="248"/>
      <c r="C49" s="244"/>
      <c r="D49" s="244"/>
      <c r="E49" s="244"/>
      <c r="F49" s="244"/>
      <c r="G49" s="243" t="s">
        <v>558</v>
      </c>
    </row>
    <row r="50" spans="1:17">
      <c r="B50" s="248"/>
      <c r="C50" s="244"/>
      <c r="D50" s="244"/>
      <c r="E50" s="244"/>
      <c r="F50" s="244"/>
      <c r="G50" s="1246"/>
      <c r="H50" s="1247"/>
      <c r="I50" s="1247"/>
      <c r="J50" s="1248"/>
      <c r="K50" s="354" t="s">
        <v>528</v>
      </c>
      <c r="L50" s="354" t="s">
        <v>529</v>
      </c>
      <c r="M50" s="354" t="s">
        <v>530</v>
      </c>
      <c r="N50" s="354" t="s">
        <v>531</v>
      </c>
      <c r="O50" s="354" t="s">
        <v>532</v>
      </c>
    </row>
    <row r="51" spans="1:17">
      <c r="B51" s="248"/>
      <c r="C51" s="244"/>
      <c r="D51" s="244"/>
      <c r="E51" s="244"/>
      <c r="F51" s="244"/>
      <c r="G51" s="1249" t="s">
        <v>559</v>
      </c>
      <c r="H51" s="1250"/>
      <c r="I51" s="1255" t="s">
        <v>560</v>
      </c>
      <c r="J51" s="1255"/>
      <c r="K51" s="1257"/>
      <c r="L51" s="1257"/>
      <c r="M51" s="1257"/>
      <c r="N51" s="1257"/>
      <c r="O51" s="1257"/>
    </row>
    <row r="52" spans="1:17">
      <c r="B52" s="248"/>
      <c r="C52" s="244"/>
      <c r="D52" s="244"/>
      <c r="E52" s="244"/>
      <c r="F52" s="244"/>
      <c r="G52" s="1251"/>
      <c r="H52" s="1252"/>
      <c r="I52" s="1256"/>
      <c r="J52" s="1256"/>
      <c r="K52" s="1223"/>
      <c r="L52" s="1223"/>
      <c r="M52" s="1223"/>
      <c r="N52" s="1223"/>
      <c r="O52" s="1223"/>
    </row>
    <row r="53" spans="1:17">
      <c r="A53" s="355"/>
      <c r="B53" s="248"/>
      <c r="C53" s="244"/>
      <c r="D53" s="244"/>
      <c r="E53" s="244"/>
      <c r="F53" s="244"/>
      <c r="G53" s="1251"/>
      <c r="H53" s="1252"/>
      <c r="I53" s="1235" t="s">
        <v>561</v>
      </c>
      <c r="J53" s="1235"/>
      <c r="K53" s="1258"/>
      <c r="L53" s="1258"/>
      <c r="M53" s="1258"/>
      <c r="N53" s="1258"/>
      <c r="O53" s="1258"/>
    </row>
    <row r="54" spans="1:17">
      <c r="A54" s="355"/>
      <c r="B54" s="248"/>
      <c r="C54" s="244"/>
      <c r="D54" s="244"/>
      <c r="E54" s="244"/>
      <c r="F54" s="244"/>
      <c r="G54" s="1253"/>
      <c r="H54" s="1254"/>
      <c r="I54" s="1235"/>
      <c r="J54" s="1235"/>
      <c r="K54" s="1228"/>
      <c r="L54" s="1228"/>
      <c r="M54" s="1228"/>
      <c r="N54" s="1228"/>
      <c r="O54" s="1228"/>
    </row>
    <row r="55" spans="1:17">
      <c r="A55" s="355"/>
      <c r="B55" s="248"/>
      <c r="C55" s="244"/>
      <c r="D55" s="244"/>
      <c r="E55" s="244"/>
      <c r="F55" s="244"/>
      <c r="G55" s="1229" t="s">
        <v>562</v>
      </c>
      <c r="H55" s="1230"/>
      <c r="I55" s="1235" t="s">
        <v>560</v>
      </c>
      <c r="J55" s="1235"/>
      <c r="K55" s="1257"/>
      <c r="L55" s="1257"/>
      <c r="M55" s="1257"/>
      <c r="N55" s="1257"/>
      <c r="O55" s="1257"/>
    </row>
    <row r="56" spans="1:17">
      <c r="A56" s="355"/>
      <c r="B56" s="248"/>
      <c r="C56" s="244"/>
      <c r="D56" s="244"/>
      <c r="E56" s="244"/>
      <c r="F56" s="244"/>
      <c r="G56" s="1231"/>
      <c r="H56" s="1232"/>
      <c r="I56" s="1235"/>
      <c r="J56" s="1235"/>
      <c r="K56" s="1223"/>
      <c r="L56" s="1223"/>
      <c r="M56" s="1223"/>
      <c r="N56" s="1223"/>
      <c r="O56" s="1223"/>
    </row>
    <row r="57" spans="1:17" s="355" customFormat="1">
      <c r="B57" s="356"/>
      <c r="C57" s="352"/>
      <c r="D57" s="352"/>
      <c r="E57" s="352"/>
      <c r="F57" s="352"/>
      <c r="G57" s="1231"/>
      <c r="H57" s="1232"/>
      <c r="I57" s="1225" t="s">
        <v>563</v>
      </c>
      <c r="J57" s="1225"/>
      <c r="K57" s="1258"/>
      <c r="L57" s="1258"/>
      <c r="M57" s="1258"/>
      <c r="N57" s="1258"/>
      <c r="O57" s="1258"/>
      <c r="P57" s="357"/>
      <c r="Q57" s="356"/>
    </row>
    <row r="58" spans="1:17" s="355" customFormat="1">
      <c r="A58" s="243"/>
      <c r="B58" s="356"/>
      <c r="C58" s="352"/>
      <c r="D58" s="352"/>
      <c r="E58" s="352"/>
      <c r="F58" s="352"/>
      <c r="G58" s="1233"/>
      <c r="H58" s="1234"/>
      <c r="I58" s="1225"/>
      <c r="J58" s="1225"/>
      <c r="K58" s="1228"/>
      <c r="L58" s="1228"/>
      <c r="M58" s="1228"/>
      <c r="N58" s="1228"/>
      <c r="O58" s="122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557</v>
      </c>
      <c r="I64" s="352"/>
      <c r="J64" s="352"/>
      <c r="K64" s="352"/>
      <c r="L64" s="244"/>
      <c r="M64" s="244"/>
      <c r="N64" s="244"/>
      <c r="O64" s="244"/>
    </row>
    <row r="65" spans="2:30">
      <c r="B65" s="248"/>
      <c r="C65" s="244"/>
      <c r="D65" s="244"/>
      <c r="E65" s="244"/>
      <c r="F65" s="244"/>
      <c r="G65" s="1237" t="s">
        <v>565</v>
      </c>
      <c r="H65" s="1238"/>
      <c r="I65" s="1238"/>
      <c r="J65" s="1238"/>
      <c r="K65" s="1238"/>
      <c r="L65" s="1238"/>
      <c r="M65" s="1238"/>
      <c r="N65" s="1238"/>
      <c r="O65" s="1239"/>
    </row>
    <row r="66" spans="2:30">
      <c r="B66" s="248"/>
      <c r="C66" s="244"/>
      <c r="D66" s="244"/>
      <c r="E66" s="244"/>
      <c r="F66" s="244"/>
      <c r="G66" s="1240"/>
      <c r="H66" s="1241"/>
      <c r="I66" s="1241"/>
      <c r="J66" s="1241"/>
      <c r="K66" s="1241"/>
      <c r="L66" s="1241"/>
      <c r="M66" s="1241"/>
      <c r="N66" s="1241"/>
      <c r="O66" s="1242"/>
    </row>
    <row r="67" spans="2:30">
      <c r="B67" s="248"/>
      <c r="C67" s="244"/>
      <c r="D67" s="244"/>
      <c r="E67" s="244"/>
      <c r="F67" s="244"/>
      <c r="G67" s="1240"/>
      <c r="H67" s="1241"/>
      <c r="I67" s="1241"/>
      <c r="J67" s="1241"/>
      <c r="K67" s="1241"/>
      <c r="L67" s="1241"/>
      <c r="M67" s="1241"/>
      <c r="N67" s="1241"/>
      <c r="O67" s="1242"/>
    </row>
    <row r="68" spans="2:30">
      <c r="B68" s="248"/>
      <c r="C68" s="244"/>
      <c r="D68" s="244"/>
      <c r="E68" s="244"/>
      <c r="F68" s="244"/>
      <c r="G68" s="1240"/>
      <c r="H68" s="1241"/>
      <c r="I68" s="1241"/>
      <c r="J68" s="1241"/>
      <c r="K68" s="1241"/>
      <c r="L68" s="1241"/>
      <c r="M68" s="1241"/>
      <c r="N68" s="1241"/>
      <c r="O68" s="1242"/>
    </row>
    <row r="69" spans="2:30">
      <c r="B69" s="248"/>
      <c r="C69" s="244"/>
      <c r="D69" s="244"/>
      <c r="E69" s="244"/>
      <c r="F69" s="244"/>
      <c r="G69" s="1243"/>
      <c r="H69" s="1244"/>
      <c r="I69" s="1244"/>
      <c r="J69" s="1244"/>
      <c r="K69" s="1244"/>
      <c r="L69" s="1244"/>
      <c r="M69" s="1244"/>
      <c r="N69" s="1244"/>
      <c r="O69" s="124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566</v>
      </c>
      <c r="I71" s="368"/>
      <c r="J71" s="364"/>
      <c r="K71" s="364"/>
      <c r="L71" s="365"/>
      <c r="M71" s="364"/>
      <c r="N71" s="365"/>
      <c r="O71" s="366"/>
    </row>
    <row r="72" spans="2:30">
      <c r="B72" s="248"/>
      <c r="C72" s="244"/>
      <c r="D72" s="244"/>
      <c r="E72" s="244"/>
      <c r="F72" s="244"/>
      <c r="G72" s="1246"/>
      <c r="H72" s="1247"/>
      <c r="I72" s="1247"/>
      <c r="J72" s="1248"/>
      <c r="K72" s="354" t="s">
        <v>528</v>
      </c>
      <c r="L72" s="354" t="s">
        <v>529</v>
      </c>
      <c r="M72" s="354" t="s">
        <v>530</v>
      </c>
      <c r="N72" s="354" t="s">
        <v>531</v>
      </c>
      <c r="O72" s="354" t="s">
        <v>532</v>
      </c>
    </row>
    <row r="73" spans="2:30">
      <c r="B73" s="248"/>
      <c r="C73" s="244"/>
      <c r="D73" s="244"/>
      <c r="E73" s="244"/>
      <c r="F73" s="244"/>
      <c r="G73" s="1249" t="s">
        <v>559</v>
      </c>
      <c r="H73" s="1250"/>
      <c r="I73" s="1255" t="s">
        <v>560</v>
      </c>
      <c r="J73" s="1255"/>
      <c r="K73" s="1236">
        <v>133</v>
      </c>
      <c r="L73" s="1236">
        <v>116.2</v>
      </c>
      <c r="M73" s="1223">
        <v>109.5</v>
      </c>
      <c r="N73" s="1223">
        <v>113</v>
      </c>
      <c r="O73" s="1223">
        <v>106.6</v>
      </c>
      <c r="S73" s="243">
        <v>9.9</v>
      </c>
    </row>
    <row r="74" spans="2:30">
      <c r="B74" s="248"/>
      <c r="C74" s="244"/>
      <c r="D74" s="244"/>
      <c r="E74" s="244"/>
      <c r="F74" s="244"/>
      <c r="G74" s="1251"/>
      <c r="H74" s="1252"/>
      <c r="I74" s="1256"/>
      <c r="J74" s="1256"/>
      <c r="K74" s="1236"/>
      <c r="L74" s="1236"/>
      <c r="M74" s="1223"/>
      <c r="N74" s="1223"/>
      <c r="O74" s="1223"/>
    </row>
    <row r="75" spans="2:30">
      <c r="B75" s="248"/>
      <c r="C75" s="244"/>
      <c r="D75" s="244"/>
      <c r="E75" s="244"/>
      <c r="F75" s="244"/>
      <c r="G75" s="1251"/>
      <c r="H75" s="1252"/>
      <c r="I75" s="1235" t="s">
        <v>567</v>
      </c>
      <c r="J75" s="1235"/>
      <c r="K75" s="1227">
        <v>15.8</v>
      </c>
      <c r="L75" s="1227">
        <v>15.3</v>
      </c>
      <c r="M75" s="1227">
        <v>15.3</v>
      </c>
      <c r="N75" s="1227">
        <v>15.1</v>
      </c>
      <c r="O75" s="1227">
        <v>15</v>
      </c>
      <c r="U75" s="243">
        <v>81.2</v>
      </c>
      <c r="W75" s="243">
        <v>87.2</v>
      </c>
      <c r="Y75" s="243">
        <v>99.8</v>
      </c>
      <c r="AA75" s="243">
        <v>109.5</v>
      </c>
      <c r="AC75" s="243">
        <v>115.2</v>
      </c>
    </row>
    <row r="76" spans="2:30">
      <c r="B76" s="248"/>
      <c r="C76" s="244"/>
      <c r="D76" s="244"/>
      <c r="E76" s="244"/>
      <c r="F76" s="244"/>
      <c r="G76" s="1253"/>
      <c r="H76" s="1254"/>
      <c r="I76" s="1235"/>
      <c r="J76" s="1235"/>
      <c r="K76" s="1228"/>
      <c r="L76" s="1228"/>
      <c r="M76" s="1228"/>
      <c r="N76" s="1228"/>
      <c r="O76" s="1228"/>
    </row>
    <row r="77" spans="2:30">
      <c r="B77" s="248"/>
      <c r="C77" s="244"/>
      <c r="D77" s="244"/>
      <c r="E77" s="244"/>
      <c r="F77" s="244"/>
      <c r="G77" s="1229" t="s">
        <v>562</v>
      </c>
      <c r="H77" s="1230"/>
      <c r="I77" s="1235" t="s">
        <v>560</v>
      </c>
      <c r="J77" s="1235"/>
      <c r="K77" s="1236">
        <v>75.900000000000006</v>
      </c>
      <c r="L77" s="1236">
        <v>64.599999999999994</v>
      </c>
      <c r="M77" s="1223">
        <v>52.8</v>
      </c>
      <c r="N77" s="1223">
        <v>48.6</v>
      </c>
      <c r="O77" s="1223">
        <v>32.799999999999997</v>
      </c>
      <c r="R77" s="243">
        <v>12.3</v>
      </c>
      <c r="T77" s="243">
        <v>11.1</v>
      </c>
    </row>
    <row r="78" spans="2:30">
      <c r="B78" s="248"/>
      <c r="C78" s="244"/>
      <c r="D78" s="244"/>
      <c r="E78" s="244"/>
      <c r="F78" s="244"/>
      <c r="G78" s="1231"/>
      <c r="H78" s="1232"/>
      <c r="I78" s="1235"/>
      <c r="J78" s="1235"/>
      <c r="K78" s="1236"/>
      <c r="L78" s="1236"/>
      <c r="M78" s="1223"/>
      <c r="N78" s="1223"/>
      <c r="O78" s="1223"/>
    </row>
    <row r="79" spans="2:30">
      <c r="B79" s="248"/>
      <c r="C79" s="244"/>
      <c r="D79" s="244"/>
      <c r="E79" s="244"/>
      <c r="F79" s="244"/>
      <c r="G79" s="1231"/>
      <c r="H79" s="1232"/>
      <c r="I79" s="1224" t="s">
        <v>567</v>
      </c>
      <c r="J79" s="1225"/>
      <c r="K79" s="1226">
        <v>13.5</v>
      </c>
      <c r="L79" s="1226">
        <v>12.4</v>
      </c>
      <c r="M79" s="1226">
        <v>11.5</v>
      </c>
      <c r="N79" s="1226">
        <v>10.4</v>
      </c>
      <c r="O79" s="1226">
        <v>9.5</v>
      </c>
      <c r="V79" s="243">
        <v>53.5</v>
      </c>
      <c r="X79" s="243">
        <v>48.2</v>
      </c>
      <c r="Z79" s="243">
        <v>34.200000000000003</v>
      </c>
      <c r="AB79" s="243">
        <v>30.3</v>
      </c>
      <c r="AD79" s="243">
        <v>28.9</v>
      </c>
    </row>
    <row r="80" spans="2:30">
      <c r="B80" s="248"/>
      <c r="C80" s="244"/>
      <c r="D80" s="244"/>
      <c r="E80" s="244"/>
      <c r="F80" s="244"/>
      <c r="G80" s="1233"/>
      <c r="H80" s="1234"/>
      <c r="I80" s="1225"/>
      <c r="J80" s="1225"/>
      <c r="K80" s="1226"/>
      <c r="L80" s="1226"/>
      <c r="M80" s="1226"/>
      <c r="N80" s="1226"/>
      <c r="O80" s="1226"/>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527</v>
      </c>
      <c r="G2" s="111"/>
      <c r="H2" s="112"/>
    </row>
    <row r="3" spans="1:8">
      <c r="A3" s="108" t="s">
        <v>520</v>
      </c>
      <c r="B3" s="113"/>
      <c r="C3" s="114"/>
      <c r="D3" s="115">
        <v>120231</v>
      </c>
      <c r="E3" s="116"/>
      <c r="F3" s="117">
        <v>67088</v>
      </c>
      <c r="G3" s="118"/>
      <c r="H3" s="119"/>
    </row>
    <row r="4" spans="1:8">
      <c r="A4" s="120"/>
      <c r="B4" s="121"/>
      <c r="C4" s="122"/>
      <c r="D4" s="123">
        <v>42560</v>
      </c>
      <c r="E4" s="124"/>
      <c r="F4" s="125">
        <v>37146</v>
      </c>
      <c r="G4" s="126"/>
      <c r="H4" s="127"/>
    </row>
    <row r="5" spans="1:8">
      <c r="A5" s="108" t="s">
        <v>522</v>
      </c>
      <c r="B5" s="113"/>
      <c r="C5" s="114"/>
      <c r="D5" s="115">
        <v>94796</v>
      </c>
      <c r="E5" s="116"/>
      <c r="F5" s="117">
        <v>70489</v>
      </c>
      <c r="G5" s="118"/>
      <c r="H5" s="119"/>
    </row>
    <row r="6" spans="1:8">
      <c r="A6" s="120"/>
      <c r="B6" s="121"/>
      <c r="C6" s="122"/>
      <c r="D6" s="123">
        <v>37859</v>
      </c>
      <c r="E6" s="124"/>
      <c r="F6" s="125">
        <v>37817</v>
      </c>
      <c r="G6" s="126"/>
      <c r="H6" s="127"/>
    </row>
    <row r="7" spans="1:8">
      <c r="A7" s="108" t="s">
        <v>523</v>
      </c>
      <c r="B7" s="113"/>
      <c r="C7" s="114"/>
      <c r="D7" s="115">
        <v>134422</v>
      </c>
      <c r="E7" s="116"/>
      <c r="F7" s="117">
        <v>84389</v>
      </c>
      <c r="G7" s="118"/>
      <c r="H7" s="119"/>
    </row>
    <row r="8" spans="1:8">
      <c r="A8" s="120"/>
      <c r="B8" s="121"/>
      <c r="C8" s="122"/>
      <c r="D8" s="123">
        <v>47559</v>
      </c>
      <c r="E8" s="124"/>
      <c r="F8" s="125">
        <v>44339</v>
      </c>
      <c r="G8" s="126"/>
      <c r="H8" s="127"/>
    </row>
    <row r="9" spans="1:8">
      <c r="A9" s="108" t="s">
        <v>524</v>
      </c>
      <c r="B9" s="113"/>
      <c r="C9" s="114"/>
      <c r="D9" s="115">
        <v>107463</v>
      </c>
      <c r="E9" s="116"/>
      <c r="F9" s="117">
        <v>83623</v>
      </c>
      <c r="G9" s="118"/>
      <c r="H9" s="119"/>
    </row>
    <row r="10" spans="1:8">
      <c r="A10" s="120"/>
      <c r="B10" s="121"/>
      <c r="C10" s="122"/>
      <c r="D10" s="123">
        <v>82373</v>
      </c>
      <c r="E10" s="124"/>
      <c r="F10" s="125">
        <v>48787</v>
      </c>
      <c r="G10" s="126"/>
      <c r="H10" s="127"/>
    </row>
    <row r="11" spans="1:8">
      <c r="A11" s="108" t="s">
        <v>525</v>
      </c>
      <c r="B11" s="113"/>
      <c r="C11" s="114"/>
      <c r="D11" s="115">
        <v>136026</v>
      </c>
      <c r="E11" s="116"/>
      <c r="F11" s="117">
        <v>87974</v>
      </c>
      <c r="G11" s="118"/>
      <c r="H11" s="119"/>
    </row>
    <row r="12" spans="1:8">
      <c r="A12" s="120"/>
      <c r="B12" s="121"/>
      <c r="C12" s="128"/>
      <c r="D12" s="123">
        <v>107136</v>
      </c>
      <c r="E12" s="124"/>
      <c r="F12" s="125">
        <v>48183</v>
      </c>
      <c r="G12" s="126"/>
      <c r="H12" s="127"/>
    </row>
    <row r="13" spans="1:8">
      <c r="A13" s="108"/>
      <c r="B13" s="113"/>
      <c r="C13" s="129"/>
      <c r="D13" s="130">
        <v>118588</v>
      </c>
      <c r="E13" s="131"/>
      <c r="F13" s="132">
        <v>78713</v>
      </c>
      <c r="G13" s="133"/>
      <c r="H13" s="119"/>
    </row>
    <row r="14" spans="1:8">
      <c r="A14" s="120"/>
      <c r="B14" s="121"/>
      <c r="C14" s="122"/>
      <c r="D14" s="123">
        <v>63497</v>
      </c>
      <c r="E14" s="124"/>
      <c r="F14" s="125">
        <v>43254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2.89</v>
      </c>
      <c r="C19" s="134">
        <f>ROUND(VALUE(SUBSTITUTE(実質収支比率等に係る経年分析!G$48,"▲","-")),2)</f>
        <v>4</v>
      </c>
      <c r="D19" s="134">
        <f>ROUND(VALUE(SUBSTITUTE(実質収支比率等に係る経年分析!H$48,"▲","-")),2)</f>
        <v>2.88</v>
      </c>
      <c r="E19" s="134">
        <f>ROUND(VALUE(SUBSTITUTE(実質収支比率等に係る経年分析!I$48,"▲","-")),2)</f>
        <v>3.16</v>
      </c>
      <c r="F19" s="134">
        <f>ROUND(VALUE(SUBSTITUTE(実質収支比率等に係る経年分析!J$48,"▲","-")),2)</f>
        <v>3.51</v>
      </c>
    </row>
    <row r="20" spans="1:11">
      <c r="A20" s="134" t="s">
        <v>42</v>
      </c>
      <c r="B20" s="134">
        <f>ROUND(VALUE(SUBSTITUTE(実質収支比率等に係る経年分析!F$47,"▲","-")),2)</f>
        <v>10.39</v>
      </c>
      <c r="C20" s="134">
        <f>ROUND(VALUE(SUBSTITUTE(実質収支比率等に係る経年分析!G$47,"▲","-")),2)</f>
        <v>12.4</v>
      </c>
      <c r="D20" s="134">
        <f>ROUND(VALUE(SUBSTITUTE(実質収支比率等に係る経年分析!H$47,"▲","-")),2)</f>
        <v>12.97</v>
      </c>
      <c r="E20" s="134">
        <f>ROUND(VALUE(SUBSTITUTE(実質収支比率等に係る経年分析!I$47,"▲","-")),2)</f>
        <v>15.28</v>
      </c>
      <c r="F20" s="134">
        <f>ROUND(VALUE(SUBSTITUTE(実質収支比率等に係る経年分析!J$47,"▲","-")),2)</f>
        <v>15.57</v>
      </c>
    </row>
    <row r="21" spans="1:11">
      <c r="A21" s="134" t="s">
        <v>43</v>
      </c>
      <c r="B21" s="134">
        <f>IF(ISNUMBER(VALUE(SUBSTITUTE(実質収支比率等に係る経年分析!F$49,"▲","-"))),ROUND(VALUE(SUBSTITUTE(実質収支比率等に係る経年分析!F$49,"▲","-")),2),NA())</f>
        <v>2.8</v>
      </c>
      <c r="C21" s="134">
        <f>IF(ISNUMBER(VALUE(SUBSTITUTE(実質収支比率等に係る経年分析!G$49,"▲","-"))),ROUND(VALUE(SUBSTITUTE(実質収支比率等に係る経年分析!G$49,"▲","-")),2),NA())</f>
        <v>2.93</v>
      </c>
      <c r="D21" s="134">
        <f>IF(ISNUMBER(VALUE(SUBSTITUTE(実質収支比率等に係る経年分析!H$49,"▲","-"))),ROUND(VALUE(SUBSTITUTE(実質収支比率等に係る経年分析!H$49,"▲","-")),2),NA())</f>
        <v>-0.34</v>
      </c>
      <c r="E21" s="134">
        <f>IF(ISNUMBER(VALUE(SUBSTITUTE(実質収支比率等に係る経年分析!I$49,"▲","-"))),ROUND(VALUE(SUBSTITUTE(実質収支比率等に係る経年分析!I$49,"▲","-")),2),NA())</f>
        <v>2.33</v>
      </c>
      <c r="F21" s="134">
        <f>IF(ISNUMBER(VALUE(SUBSTITUTE(実質収支比率等に係る経年分析!J$49,"▲","-"))),ROUND(VALUE(SUBSTITUTE(実質収支比率等に係る経年分析!J$49,"▲","-")),2),NA())</f>
        <v>0.76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電気事業特別会計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0.28999999999999998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4.5999999999999996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3.65</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1.1000000000000001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0.55000000000000004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0.8</v>
      </c>
      <c r="J36" s="135">
        <f>IF(ROUND(VALUE(SUBSTITUTE(連結実質赤字比率に係る赤字・黒字の構成分析!J$34,"▲", "-")), 2) &lt; 0, ABS(ROUND(VALUE(SUBSTITUTE(連結実質赤字比率に係る赤字・黒字の構成分析!J$34,"▲", "-")), 2)), NA())</f>
        <v>0.87</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3178</v>
      </c>
      <c r="E42" s="136"/>
      <c r="F42" s="136"/>
      <c r="G42" s="136">
        <f>'実質公債費比率（分子）の構造'!L$52</f>
        <v>3073</v>
      </c>
      <c r="H42" s="136"/>
      <c r="I42" s="136"/>
      <c r="J42" s="136">
        <f>'実質公債費比率（分子）の構造'!M$52</f>
        <v>3148</v>
      </c>
      <c r="K42" s="136"/>
      <c r="L42" s="136"/>
      <c r="M42" s="136">
        <f>'実質公債費比率（分子）の構造'!N$52</f>
        <v>3217</v>
      </c>
      <c r="N42" s="136"/>
      <c r="O42" s="136"/>
      <c r="P42" s="136">
        <f>'実質公債費比率（分子）の構造'!O$52</f>
        <v>3255</v>
      </c>
    </row>
    <row r="43" spans="1:16">
      <c r="A43" s="136" t="s">
        <v>51</v>
      </c>
      <c r="B43" s="136">
        <f>'実質公債費比率（分子）の構造'!K$51</f>
        <v>3</v>
      </c>
      <c r="C43" s="136"/>
      <c r="D43" s="136"/>
      <c r="E43" s="136">
        <f>'実質公債費比率（分子）の構造'!L$51</f>
        <v>2</v>
      </c>
      <c r="F43" s="136"/>
      <c r="G43" s="136"/>
      <c r="H43" s="136">
        <f>'実質公債費比率（分子）の構造'!M$51</f>
        <v>3</v>
      </c>
      <c r="I43" s="136"/>
      <c r="J43" s="136"/>
      <c r="K43" s="136">
        <f>'実質公債費比率（分子）の構造'!N$51</f>
        <v>2</v>
      </c>
      <c r="L43" s="136"/>
      <c r="M43" s="136"/>
      <c r="N43" s="136">
        <f>'実質公債費比率（分子）の構造'!O$51</f>
        <v>1</v>
      </c>
      <c r="O43" s="136"/>
      <c r="P43" s="136"/>
    </row>
    <row r="44" spans="1:16">
      <c r="A44" s="136" t="s">
        <v>52</v>
      </c>
      <c r="B44" s="136">
        <f>'実質公債費比率（分子）の構造'!K$50</f>
        <v>103</v>
      </c>
      <c r="C44" s="136"/>
      <c r="D44" s="136"/>
      <c r="E44" s="136">
        <f>'実質公債費比率（分子）の構造'!L$50</f>
        <v>75</v>
      </c>
      <c r="F44" s="136"/>
      <c r="G44" s="136"/>
      <c r="H44" s="136">
        <f>'実質公債費比率（分子）の構造'!M$50</f>
        <v>65</v>
      </c>
      <c r="I44" s="136"/>
      <c r="J44" s="136"/>
      <c r="K44" s="136">
        <f>'実質公債費比率（分子）の構造'!N$50</f>
        <v>57</v>
      </c>
      <c r="L44" s="136"/>
      <c r="M44" s="136"/>
      <c r="N44" s="136">
        <f>'実質公債費比率（分子）の構造'!O$50</f>
        <v>52</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1242</v>
      </c>
      <c r="C46" s="136"/>
      <c r="D46" s="136"/>
      <c r="E46" s="136">
        <f>'実質公債費比率（分子）の構造'!L$48</f>
        <v>1283</v>
      </c>
      <c r="F46" s="136"/>
      <c r="G46" s="136"/>
      <c r="H46" s="136">
        <f>'実質公債費比率（分子）の構造'!M$48</f>
        <v>1292</v>
      </c>
      <c r="I46" s="136"/>
      <c r="J46" s="136"/>
      <c r="K46" s="136">
        <f>'実質公債費比率（分子）の構造'!N$48</f>
        <v>1271</v>
      </c>
      <c r="L46" s="136"/>
      <c r="M46" s="136"/>
      <c r="N46" s="136">
        <f>'実質公債費比率（分子）の構造'!O$48</f>
        <v>1272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3622</v>
      </c>
      <c r="C49" s="136"/>
      <c r="D49" s="136"/>
      <c r="E49" s="136">
        <f>'実質公債費比率（分子）の構造'!L$45</f>
        <v>3491</v>
      </c>
      <c r="F49" s="136"/>
      <c r="G49" s="136"/>
      <c r="H49" s="136">
        <f>'実質公債費比率（分子）の構造'!M$45</f>
        <v>3568</v>
      </c>
      <c r="I49" s="136"/>
      <c r="J49" s="136"/>
      <c r="K49" s="136">
        <f>'実質公債費比率（分子）の構造'!N$45</f>
        <v>3574</v>
      </c>
      <c r="L49" s="136"/>
      <c r="M49" s="136"/>
      <c r="N49" s="136">
        <f>'実質公債費比率（分子）の構造'!O$45</f>
        <v>3644</v>
      </c>
      <c r="O49" s="136"/>
      <c r="P49" s="136"/>
    </row>
    <row r="50" spans="1:16">
      <c r="A50" s="136" t="s">
        <v>58</v>
      </c>
      <c r="B50" s="136" t="e">
        <f>NA()</f>
        <v>#N/A</v>
      </c>
      <c r="C50" s="136">
        <f>IF(ISNUMBER('実質公債費比率（分子）の構造'!K$53),'実質公債費比率（分子）の構造'!K$53,NA())</f>
        <v>1792</v>
      </c>
      <c r="D50" s="136" t="e">
        <f>NA()</f>
        <v>#N/A</v>
      </c>
      <c r="E50" s="136" t="e">
        <f>NA()</f>
        <v>#N/A</v>
      </c>
      <c r="F50" s="136">
        <f>IF(ISNUMBER('実質公債費比率（分子）の構造'!L$53),'実質公債費比率（分子）の構造'!L$53,NA())</f>
        <v>1778</v>
      </c>
      <c r="G50" s="136" t="e">
        <f>NA()</f>
        <v>#N/A</v>
      </c>
      <c r="H50" s="136" t="e">
        <f>NA()</f>
        <v>#N/A</v>
      </c>
      <c r="I50" s="136">
        <f>IF(ISNUMBER('実質公債費比率（分子）の構造'!M$53),'実質公債費比率（分子）の構造'!M$53,NA())</f>
        <v>1780</v>
      </c>
      <c r="J50" s="136" t="e">
        <f>NA()</f>
        <v>#N/A</v>
      </c>
      <c r="K50" s="136" t="e">
        <f>NA()</f>
        <v>#N/A</v>
      </c>
      <c r="L50" s="136">
        <f>IF(ISNUMBER('実質公債費比率（分子）の構造'!N$53),'実質公債費比率（分子）の構造'!N$53,NA())</f>
        <v>1687</v>
      </c>
      <c r="M50" s="136" t="e">
        <f>NA()</f>
        <v>#N/A</v>
      </c>
      <c r="N50" s="136" t="e">
        <f>NA()</f>
        <v>#N/A</v>
      </c>
      <c r="O50" s="136">
        <f>IF(ISNUMBER('実質公債費比率（分子）の構造'!O$53),'実質公債費比率（分子）の構造'!O$53,NA())</f>
        <v>1714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31193</v>
      </c>
      <c r="E56" s="135"/>
      <c r="F56" s="135"/>
      <c r="G56" s="135">
        <f>'将来負担比率（分子）の構造'!J$51</f>
        <v>32791</v>
      </c>
      <c r="H56" s="135"/>
      <c r="I56" s="135"/>
      <c r="J56" s="135">
        <f>'将来負担比率（分子）の構造'!K$51</f>
        <v>33506</v>
      </c>
      <c r="K56" s="135"/>
      <c r="L56" s="135"/>
      <c r="M56" s="135">
        <f>'将来負担比率（分子）の構造'!L$51</f>
        <v>33998</v>
      </c>
      <c r="N56" s="135"/>
      <c r="O56" s="135"/>
      <c r="P56" s="135">
        <f>'将来負担比率（分子）の構造'!M$51</f>
        <v>35533</v>
      </c>
    </row>
    <row r="57" spans="1:16">
      <c r="A57" s="135" t="s">
        <v>34</v>
      </c>
      <c r="B57" s="135"/>
      <c r="C57" s="135"/>
      <c r="D57" s="135">
        <f>'将来負担比率（分子）の構造'!I$50</f>
        <v>1166</v>
      </c>
      <c r="E57" s="135"/>
      <c r="F57" s="135"/>
      <c r="G57" s="135">
        <f>'将来負担比率（分子）の構造'!J$50</f>
        <v>1036</v>
      </c>
      <c r="H57" s="135"/>
      <c r="I57" s="135"/>
      <c r="J57" s="135">
        <f>'将来負担比率（分子）の構造'!K$50</f>
        <v>1139</v>
      </c>
      <c r="K57" s="135"/>
      <c r="L57" s="135"/>
      <c r="M57" s="135">
        <f>'将来負担比率（分子）の構造'!L$50</f>
        <v>983</v>
      </c>
      <c r="N57" s="135"/>
      <c r="O57" s="135"/>
      <c r="P57" s="135">
        <f>'将来負担比率（分子）の構造'!M$50</f>
        <v>846</v>
      </c>
    </row>
    <row r="58" spans="1:16">
      <c r="A58" s="135" t="s">
        <v>33</v>
      </c>
      <c r="B58" s="135"/>
      <c r="C58" s="135"/>
      <c r="D58" s="135">
        <f>'将来負担比率（分子）の構造'!I$49</f>
        <v>6360</v>
      </c>
      <c r="E58" s="135"/>
      <c r="F58" s="135"/>
      <c r="G58" s="135">
        <f>'将来負担比率（分子）の構造'!J$49</f>
        <v>7353</v>
      </c>
      <c r="H58" s="135"/>
      <c r="I58" s="135"/>
      <c r="J58" s="135">
        <f>'将来負担比率（分子）の構造'!K$49</f>
        <v>7990</v>
      </c>
      <c r="K58" s="135"/>
      <c r="L58" s="135"/>
      <c r="M58" s="135">
        <f>'将来負担比率（分子）の構造'!L$49</f>
        <v>8161</v>
      </c>
      <c r="N58" s="135"/>
      <c r="O58" s="135"/>
      <c r="P58" s="135">
        <f>'将来負担比率（分子）の構造'!M$49</f>
        <v>8767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8</v>
      </c>
      <c r="C61" s="135"/>
      <c r="D61" s="135"/>
      <c r="E61" s="135">
        <f>'将来負担比率（分子）の構造'!J$46</f>
        <v>61</v>
      </c>
      <c r="F61" s="135"/>
      <c r="G61" s="135"/>
      <c r="H61" s="135">
        <f>'将来負担比率（分子）の構造'!K$46</f>
        <v>144</v>
      </c>
      <c r="I61" s="135"/>
      <c r="J61" s="135"/>
      <c r="K61" s="135">
        <f>'将来負担比率（分子）の構造'!L$46</f>
        <v>127</v>
      </c>
      <c r="L61" s="135"/>
      <c r="M61" s="135"/>
      <c r="N61" s="135">
        <f>'将来負担比率（分子）の構造'!M$46</f>
        <v>144</v>
      </c>
      <c r="O61" s="135"/>
      <c r="P61" s="135"/>
    </row>
    <row r="62" spans="1:16">
      <c r="A62" s="135" t="s">
        <v>28</v>
      </c>
      <c r="B62" s="135">
        <f>'将来負担比率（分子）の構造'!I$45</f>
        <v>5254</v>
      </c>
      <c r="C62" s="135"/>
      <c r="D62" s="135"/>
      <c r="E62" s="135">
        <f>'将来負担比率（分子）の構造'!J$45</f>
        <v>5297</v>
      </c>
      <c r="F62" s="135"/>
      <c r="G62" s="135"/>
      <c r="H62" s="135">
        <f>'将来負担比率（分子）の構造'!K$45</f>
        <v>5241</v>
      </c>
      <c r="I62" s="135"/>
      <c r="J62" s="135"/>
      <c r="K62" s="135">
        <f>'将来負担比率（分子）の構造'!L$45</f>
        <v>4981</v>
      </c>
      <c r="L62" s="135"/>
      <c r="M62" s="135"/>
      <c r="N62" s="135">
        <f>'将来負担比率（分子）の構造'!M$45</f>
        <v>4753</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19256</v>
      </c>
      <c r="C64" s="135"/>
      <c r="D64" s="135"/>
      <c r="E64" s="135">
        <f>'将来負担比率（分子）の構造'!J$43</f>
        <v>19035</v>
      </c>
      <c r="F64" s="135"/>
      <c r="G64" s="135"/>
      <c r="H64" s="135">
        <f>'将来負担比率（分子）の構造'!K$43</f>
        <v>18980</v>
      </c>
      <c r="I64" s="135"/>
      <c r="J64" s="135"/>
      <c r="K64" s="135">
        <f>'将来負担比率（分子）の構造'!L$43</f>
        <v>18948</v>
      </c>
      <c r="L64" s="135"/>
      <c r="M64" s="135"/>
      <c r="N64" s="135">
        <f>'将来負担比率（分子）の構造'!M$43</f>
        <v>18752</v>
      </c>
      <c r="O64" s="135"/>
      <c r="P64" s="135"/>
    </row>
    <row r="65" spans="1:16">
      <c r="A65" s="135" t="s">
        <v>25</v>
      </c>
      <c r="B65" s="135">
        <f>'将来負担比率（分子）の構造'!I$42</f>
        <v>588</v>
      </c>
      <c r="C65" s="135"/>
      <c r="D65" s="135"/>
      <c r="E65" s="135">
        <f>'将来負担比率（分子）の構造'!J$42</f>
        <v>497</v>
      </c>
      <c r="F65" s="135"/>
      <c r="G65" s="135"/>
      <c r="H65" s="135">
        <f>'将来負担比率（分子）の構造'!K$42</f>
        <v>451</v>
      </c>
      <c r="I65" s="135"/>
      <c r="J65" s="135"/>
      <c r="K65" s="135">
        <f>'将来負担比率（分子）の構造'!L$42</f>
        <v>395</v>
      </c>
      <c r="L65" s="135"/>
      <c r="M65" s="135"/>
      <c r="N65" s="135">
        <f>'将来負担比率（分子）の構造'!M$42</f>
        <v>342</v>
      </c>
      <c r="O65" s="135"/>
      <c r="P65" s="135"/>
    </row>
    <row r="66" spans="1:16">
      <c r="A66" s="135" t="s">
        <v>24</v>
      </c>
      <c r="B66" s="135">
        <f>'将来負担比率（分子）の構造'!I$41</f>
        <v>29130</v>
      </c>
      <c r="C66" s="135"/>
      <c r="D66" s="135"/>
      <c r="E66" s="135">
        <f>'将来負担比率（分子）の構造'!J$41</f>
        <v>29732</v>
      </c>
      <c r="F66" s="135"/>
      <c r="G66" s="135"/>
      <c r="H66" s="135">
        <f>'将来負担比率（分子）の構造'!K$41</f>
        <v>30593</v>
      </c>
      <c r="I66" s="135"/>
      <c r="J66" s="135"/>
      <c r="K66" s="135">
        <f>'将来負担比率（分子）の構造'!L$41</f>
        <v>31538</v>
      </c>
      <c r="L66" s="135"/>
      <c r="M66" s="135"/>
      <c r="N66" s="135">
        <f>'将来負担比率（分子）の構造'!M$41</f>
        <v>33329</v>
      </c>
      <c r="O66" s="135"/>
      <c r="P66" s="135"/>
    </row>
    <row r="67" spans="1:16">
      <c r="A67" s="135" t="s">
        <v>62</v>
      </c>
      <c r="B67" s="135" t="e">
        <f>NA()</f>
        <v>#N/A</v>
      </c>
      <c r="C67" s="135">
        <f>IF(ISNUMBER('将来負担比率（分子）の構造'!I$52), IF('将来負担比率（分子）の構造'!I$52 &lt; 0, 0, '将来負担比率（分子）の構造'!I$52), NA())</f>
        <v>15517</v>
      </c>
      <c r="D67" s="135" t="e">
        <f>NA()</f>
        <v>#N/A</v>
      </c>
      <c r="E67" s="135" t="e">
        <f>NA()</f>
        <v>#N/A</v>
      </c>
      <c r="F67" s="135">
        <f>IF(ISNUMBER('将来負担比率（分子）の構造'!J$52), IF('将来負担比率（分子）の構造'!J$52 &lt; 0, 0, '将来負担比率（分子）の構造'!J$52), NA())</f>
        <v>13441</v>
      </c>
      <c r="G67" s="135" t="e">
        <f>NA()</f>
        <v>#N/A</v>
      </c>
      <c r="H67" s="135" t="e">
        <f>NA()</f>
        <v>#N/A</v>
      </c>
      <c r="I67" s="135">
        <f>IF(ISNUMBER('将来負担比率（分子）の構造'!K$52), IF('将来負担比率（分子）の構造'!K$52 &lt; 0, 0, '将来負担比率（分子）の構造'!K$52), NA())</f>
        <v>12774</v>
      </c>
      <c r="J67" s="135" t="e">
        <f>NA()</f>
        <v>#N/A</v>
      </c>
      <c r="K67" s="135" t="e">
        <f>NA()</f>
        <v>#N/A</v>
      </c>
      <c r="L67" s="135">
        <f>IF(ISNUMBER('将来負担比率（分子）の構造'!L$52), IF('将来負担比率（分子）の構造'!L$52 &lt; 0, 0, '将来負担比率（分子）の構造'!L$52), NA())</f>
        <v>12847</v>
      </c>
      <c r="M67" s="135" t="e">
        <f>NA()</f>
        <v>#N/A</v>
      </c>
      <c r="N67" s="135" t="e">
        <f>NA()</f>
        <v>#N/A</v>
      </c>
      <c r="O67" s="135">
        <f>IF(ISNUMBER('将来負担比率（分子）の構造'!M$52), IF('将来負担比率（分子）の構造'!M$52 &lt; 0, 0, '将来負担比率（分子）の構造'!M$52), NA())</f>
        <v>12175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4835721</v>
      </c>
      <c r="S5" s="613"/>
      <c r="T5" s="613"/>
      <c r="U5" s="613"/>
      <c r="V5" s="613"/>
      <c r="W5" s="613"/>
      <c r="X5" s="613"/>
      <c r="Y5" s="614"/>
      <c r="Z5" s="615">
        <v>17.399999999999999</v>
      </c>
      <c r="AA5" s="615"/>
      <c r="AB5" s="615"/>
      <c r="AC5" s="615"/>
      <c r="AD5" s="616">
        <v>4835721</v>
      </c>
      <c r="AE5" s="616"/>
      <c r="AF5" s="616"/>
      <c r="AG5" s="616"/>
      <c r="AH5" s="616"/>
      <c r="AI5" s="616"/>
      <c r="AJ5" s="616"/>
      <c r="AK5" s="616"/>
      <c r="AL5" s="617">
        <v>34.200000000000003</v>
      </c>
      <c r="AM5" s="618"/>
      <c r="AN5" s="618"/>
      <c r="AO5" s="619"/>
      <c r="AP5" s="609" t="s">
        <v>206</v>
      </c>
      <c r="AQ5" s="610"/>
      <c r="AR5" s="610"/>
      <c r="AS5" s="610"/>
      <c r="AT5" s="610"/>
      <c r="AU5" s="610"/>
      <c r="AV5" s="610"/>
      <c r="AW5" s="610"/>
      <c r="AX5" s="610"/>
      <c r="AY5" s="610"/>
      <c r="AZ5" s="610"/>
      <c r="BA5" s="610"/>
      <c r="BB5" s="610"/>
      <c r="BC5" s="610"/>
      <c r="BD5" s="610"/>
      <c r="BE5" s="610"/>
      <c r="BF5" s="611"/>
      <c r="BG5" s="623">
        <v>4832824</v>
      </c>
      <c r="BH5" s="624"/>
      <c r="BI5" s="624"/>
      <c r="BJ5" s="624"/>
      <c r="BK5" s="624"/>
      <c r="BL5" s="624"/>
      <c r="BM5" s="624"/>
      <c r="BN5" s="625"/>
      <c r="BO5" s="626">
        <v>99.9</v>
      </c>
      <c r="BP5" s="626"/>
      <c r="BQ5" s="626"/>
      <c r="BR5" s="626"/>
      <c r="BS5" s="627">
        <v>367649</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236088</v>
      </c>
      <c r="S6" s="624"/>
      <c r="T6" s="624"/>
      <c r="U6" s="624"/>
      <c r="V6" s="624"/>
      <c r="W6" s="624"/>
      <c r="X6" s="624"/>
      <c r="Y6" s="625"/>
      <c r="Z6" s="626">
        <v>0.8</v>
      </c>
      <c r="AA6" s="626"/>
      <c r="AB6" s="626"/>
      <c r="AC6" s="626"/>
      <c r="AD6" s="627">
        <v>236088</v>
      </c>
      <c r="AE6" s="627"/>
      <c r="AF6" s="627"/>
      <c r="AG6" s="627"/>
      <c r="AH6" s="627"/>
      <c r="AI6" s="627"/>
      <c r="AJ6" s="627"/>
      <c r="AK6" s="627"/>
      <c r="AL6" s="628">
        <v>1.7</v>
      </c>
      <c r="AM6" s="629"/>
      <c r="AN6" s="629"/>
      <c r="AO6" s="630"/>
      <c r="AP6" s="620" t="s">
        <v>211</v>
      </c>
      <c r="AQ6" s="621"/>
      <c r="AR6" s="621"/>
      <c r="AS6" s="621"/>
      <c r="AT6" s="621"/>
      <c r="AU6" s="621"/>
      <c r="AV6" s="621"/>
      <c r="AW6" s="621"/>
      <c r="AX6" s="621"/>
      <c r="AY6" s="621"/>
      <c r="AZ6" s="621"/>
      <c r="BA6" s="621"/>
      <c r="BB6" s="621"/>
      <c r="BC6" s="621"/>
      <c r="BD6" s="621"/>
      <c r="BE6" s="621"/>
      <c r="BF6" s="622"/>
      <c r="BG6" s="623">
        <v>4832824</v>
      </c>
      <c r="BH6" s="624"/>
      <c r="BI6" s="624"/>
      <c r="BJ6" s="624"/>
      <c r="BK6" s="624"/>
      <c r="BL6" s="624"/>
      <c r="BM6" s="624"/>
      <c r="BN6" s="625"/>
      <c r="BO6" s="626">
        <v>99.9</v>
      </c>
      <c r="BP6" s="626"/>
      <c r="BQ6" s="626"/>
      <c r="BR6" s="626"/>
      <c r="BS6" s="627">
        <v>367649</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213355</v>
      </c>
      <c r="CS6" s="624"/>
      <c r="CT6" s="624"/>
      <c r="CU6" s="624"/>
      <c r="CV6" s="624"/>
      <c r="CW6" s="624"/>
      <c r="CX6" s="624"/>
      <c r="CY6" s="625"/>
      <c r="CZ6" s="626">
        <v>0.8</v>
      </c>
      <c r="DA6" s="626"/>
      <c r="DB6" s="626"/>
      <c r="DC6" s="626"/>
      <c r="DD6" s="632" t="s">
        <v>213</v>
      </c>
      <c r="DE6" s="624"/>
      <c r="DF6" s="624"/>
      <c r="DG6" s="624"/>
      <c r="DH6" s="624"/>
      <c r="DI6" s="624"/>
      <c r="DJ6" s="624"/>
      <c r="DK6" s="624"/>
      <c r="DL6" s="624"/>
      <c r="DM6" s="624"/>
      <c r="DN6" s="624"/>
      <c r="DO6" s="624"/>
      <c r="DP6" s="625"/>
      <c r="DQ6" s="632">
        <v>213355</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11044</v>
      </c>
      <c r="S7" s="624"/>
      <c r="T7" s="624"/>
      <c r="U7" s="624"/>
      <c r="V7" s="624"/>
      <c r="W7" s="624"/>
      <c r="X7" s="624"/>
      <c r="Y7" s="625"/>
      <c r="Z7" s="626">
        <v>0</v>
      </c>
      <c r="AA7" s="626"/>
      <c r="AB7" s="626"/>
      <c r="AC7" s="626"/>
      <c r="AD7" s="627">
        <v>11044</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1771016</v>
      </c>
      <c r="BH7" s="624"/>
      <c r="BI7" s="624"/>
      <c r="BJ7" s="624"/>
      <c r="BK7" s="624"/>
      <c r="BL7" s="624"/>
      <c r="BM7" s="624"/>
      <c r="BN7" s="625"/>
      <c r="BO7" s="626">
        <v>36.6</v>
      </c>
      <c r="BP7" s="626"/>
      <c r="BQ7" s="626"/>
      <c r="BR7" s="626"/>
      <c r="BS7" s="627">
        <v>23372</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3880664</v>
      </c>
      <c r="CS7" s="624"/>
      <c r="CT7" s="624"/>
      <c r="CU7" s="624"/>
      <c r="CV7" s="624"/>
      <c r="CW7" s="624"/>
      <c r="CX7" s="624"/>
      <c r="CY7" s="625"/>
      <c r="CZ7" s="626">
        <v>14.3</v>
      </c>
      <c r="DA7" s="626"/>
      <c r="DB7" s="626"/>
      <c r="DC7" s="626"/>
      <c r="DD7" s="632">
        <v>1173031</v>
      </c>
      <c r="DE7" s="624"/>
      <c r="DF7" s="624"/>
      <c r="DG7" s="624"/>
      <c r="DH7" s="624"/>
      <c r="DI7" s="624"/>
      <c r="DJ7" s="624"/>
      <c r="DK7" s="624"/>
      <c r="DL7" s="624"/>
      <c r="DM7" s="624"/>
      <c r="DN7" s="624"/>
      <c r="DO7" s="624"/>
      <c r="DP7" s="625"/>
      <c r="DQ7" s="632">
        <v>2343379</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17015</v>
      </c>
      <c r="S8" s="624"/>
      <c r="T8" s="624"/>
      <c r="U8" s="624"/>
      <c r="V8" s="624"/>
      <c r="W8" s="624"/>
      <c r="X8" s="624"/>
      <c r="Y8" s="625"/>
      <c r="Z8" s="626">
        <v>0.1</v>
      </c>
      <c r="AA8" s="626"/>
      <c r="AB8" s="626"/>
      <c r="AC8" s="626"/>
      <c r="AD8" s="627">
        <v>17015</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67275</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6655228</v>
      </c>
      <c r="CS8" s="624"/>
      <c r="CT8" s="624"/>
      <c r="CU8" s="624"/>
      <c r="CV8" s="624"/>
      <c r="CW8" s="624"/>
      <c r="CX8" s="624"/>
      <c r="CY8" s="625"/>
      <c r="CZ8" s="626">
        <v>24.4</v>
      </c>
      <c r="DA8" s="626"/>
      <c r="DB8" s="626"/>
      <c r="DC8" s="626"/>
      <c r="DD8" s="632">
        <v>103059</v>
      </c>
      <c r="DE8" s="624"/>
      <c r="DF8" s="624"/>
      <c r="DG8" s="624"/>
      <c r="DH8" s="624"/>
      <c r="DI8" s="624"/>
      <c r="DJ8" s="624"/>
      <c r="DK8" s="624"/>
      <c r="DL8" s="624"/>
      <c r="DM8" s="624"/>
      <c r="DN8" s="624"/>
      <c r="DO8" s="624"/>
      <c r="DP8" s="625"/>
      <c r="DQ8" s="632">
        <v>3613360</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15970</v>
      </c>
      <c r="S9" s="624"/>
      <c r="T9" s="624"/>
      <c r="U9" s="624"/>
      <c r="V9" s="624"/>
      <c r="W9" s="624"/>
      <c r="X9" s="624"/>
      <c r="Y9" s="625"/>
      <c r="Z9" s="626">
        <v>0.1</v>
      </c>
      <c r="AA9" s="626"/>
      <c r="AB9" s="626"/>
      <c r="AC9" s="626"/>
      <c r="AD9" s="627">
        <v>15970</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1496426</v>
      </c>
      <c r="BH9" s="624"/>
      <c r="BI9" s="624"/>
      <c r="BJ9" s="624"/>
      <c r="BK9" s="624"/>
      <c r="BL9" s="624"/>
      <c r="BM9" s="624"/>
      <c r="BN9" s="625"/>
      <c r="BO9" s="626">
        <v>30.9</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1959988</v>
      </c>
      <c r="CS9" s="624"/>
      <c r="CT9" s="624"/>
      <c r="CU9" s="624"/>
      <c r="CV9" s="624"/>
      <c r="CW9" s="624"/>
      <c r="CX9" s="624"/>
      <c r="CY9" s="625"/>
      <c r="CZ9" s="626">
        <v>7.2</v>
      </c>
      <c r="DA9" s="626"/>
      <c r="DB9" s="626"/>
      <c r="DC9" s="626"/>
      <c r="DD9" s="632">
        <v>48111</v>
      </c>
      <c r="DE9" s="624"/>
      <c r="DF9" s="624"/>
      <c r="DG9" s="624"/>
      <c r="DH9" s="624"/>
      <c r="DI9" s="624"/>
      <c r="DJ9" s="624"/>
      <c r="DK9" s="624"/>
      <c r="DL9" s="624"/>
      <c r="DM9" s="624"/>
      <c r="DN9" s="624"/>
      <c r="DO9" s="624"/>
      <c r="DP9" s="625"/>
      <c r="DQ9" s="632">
        <v>1751608</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747009</v>
      </c>
      <c r="S10" s="624"/>
      <c r="T10" s="624"/>
      <c r="U10" s="624"/>
      <c r="V10" s="624"/>
      <c r="W10" s="624"/>
      <c r="X10" s="624"/>
      <c r="Y10" s="625"/>
      <c r="Z10" s="626">
        <v>2.7</v>
      </c>
      <c r="AA10" s="626"/>
      <c r="AB10" s="626"/>
      <c r="AC10" s="626"/>
      <c r="AD10" s="627">
        <v>747009</v>
      </c>
      <c r="AE10" s="627"/>
      <c r="AF10" s="627"/>
      <c r="AG10" s="627"/>
      <c r="AH10" s="627"/>
      <c r="AI10" s="627"/>
      <c r="AJ10" s="627"/>
      <c r="AK10" s="627"/>
      <c r="AL10" s="628">
        <v>5.3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77597</v>
      </c>
      <c r="BH10" s="624"/>
      <c r="BI10" s="624"/>
      <c r="BJ10" s="624"/>
      <c r="BK10" s="624"/>
      <c r="BL10" s="624"/>
      <c r="BM10" s="624"/>
      <c r="BN10" s="625"/>
      <c r="BO10" s="626">
        <v>1.6</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159021</v>
      </c>
      <c r="CS10" s="624"/>
      <c r="CT10" s="624"/>
      <c r="CU10" s="624"/>
      <c r="CV10" s="624"/>
      <c r="CW10" s="624"/>
      <c r="CX10" s="624"/>
      <c r="CY10" s="625"/>
      <c r="CZ10" s="626">
        <v>0.6</v>
      </c>
      <c r="DA10" s="626"/>
      <c r="DB10" s="626"/>
      <c r="DC10" s="626"/>
      <c r="DD10" s="632" t="s">
        <v>108</v>
      </c>
      <c r="DE10" s="624"/>
      <c r="DF10" s="624"/>
      <c r="DG10" s="624"/>
      <c r="DH10" s="624"/>
      <c r="DI10" s="624"/>
      <c r="DJ10" s="624"/>
      <c r="DK10" s="624"/>
      <c r="DL10" s="624"/>
      <c r="DM10" s="624"/>
      <c r="DN10" s="624"/>
      <c r="DO10" s="624"/>
      <c r="DP10" s="625"/>
      <c r="DQ10" s="632">
        <v>9021</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129718</v>
      </c>
      <c r="BH11" s="624"/>
      <c r="BI11" s="624"/>
      <c r="BJ11" s="624"/>
      <c r="BK11" s="624"/>
      <c r="BL11" s="624"/>
      <c r="BM11" s="624"/>
      <c r="BN11" s="625"/>
      <c r="BO11" s="626">
        <v>2.7</v>
      </c>
      <c r="BP11" s="626"/>
      <c r="BQ11" s="626"/>
      <c r="BR11" s="626"/>
      <c r="BS11" s="632">
        <v>23372</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1384419</v>
      </c>
      <c r="CS11" s="624"/>
      <c r="CT11" s="624"/>
      <c r="CU11" s="624"/>
      <c r="CV11" s="624"/>
      <c r="CW11" s="624"/>
      <c r="CX11" s="624"/>
      <c r="CY11" s="625"/>
      <c r="CZ11" s="626">
        <v>5.0999999999999996</v>
      </c>
      <c r="DA11" s="626"/>
      <c r="DB11" s="626"/>
      <c r="DC11" s="626"/>
      <c r="DD11" s="632">
        <v>272231</v>
      </c>
      <c r="DE11" s="624"/>
      <c r="DF11" s="624"/>
      <c r="DG11" s="624"/>
      <c r="DH11" s="624"/>
      <c r="DI11" s="624"/>
      <c r="DJ11" s="624"/>
      <c r="DK11" s="624"/>
      <c r="DL11" s="624"/>
      <c r="DM11" s="624"/>
      <c r="DN11" s="624"/>
      <c r="DO11" s="624"/>
      <c r="DP11" s="625"/>
      <c r="DQ11" s="632">
        <v>791387</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2684967</v>
      </c>
      <c r="BH12" s="624"/>
      <c r="BI12" s="624"/>
      <c r="BJ12" s="624"/>
      <c r="BK12" s="624"/>
      <c r="BL12" s="624"/>
      <c r="BM12" s="624"/>
      <c r="BN12" s="625"/>
      <c r="BO12" s="626">
        <v>55.5</v>
      </c>
      <c r="BP12" s="626"/>
      <c r="BQ12" s="626"/>
      <c r="BR12" s="626"/>
      <c r="BS12" s="632">
        <v>344277</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938690</v>
      </c>
      <c r="CS12" s="624"/>
      <c r="CT12" s="624"/>
      <c r="CU12" s="624"/>
      <c r="CV12" s="624"/>
      <c r="CW12" s="624"/>
      <c r="CX12" s="624"/>
      <c r="CY12" s="625"/>
      <c r="CZ12" s="626">
        <v>3.4</v>
      </c>
      <c r="DA12" s="626"/>
      <c r="DB12" s="626"/>
      <c r="DC12" s="626"/>
      <c r="DD12" s="632">
        <v>63989</v>
      </c>
      <c r="DE12" s="624"/>
      <c r="DF12" s="624"/>
      <c r="DG12" s="624"/>
      <c r="DH12" s="624"/>
      <c r="DI12" s="624"/>
      <c r="DJ12" s="624"/>
      <c r="DK12" s="624"/>
      <c r="DL12" s="624"/>
      <c r="DM12" s="624"/>
      <c r="DN12" s="624"/>
      <c r="DO12" s="624"/>
      <c r="DP12" s="625"/>
      <c r="DQ12" s="632">
        <v>597219</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26135</v>
      </c>
      <c r="S13" s="624"/>
      <c r="T13" s="624"/>
      <c r="U13" s="624"/>
      <c r="V13" s="624"/>
      <c r="W13" s="624"/>
      <c r="X13" s="624"/>
      <c r="Y13" s="625"/>
      <c r="Z13" s="626">
        <v>0.1</v>
      </c>
      <c r="AA13" s="626"/>
      <c r="AB13" s="626"/>
      <c r="AC13" s="626"/>
      <c r="AD13" s="627">
        <v>26135</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2651543</v>
      </c>
      <c r="BH13" s="624"/>
      <c r="BI13" s="624"/>
      <c r="BJ13" s="624"/>
      <c r="BK13" s="624"/>
      <c r="BL13" s="624"/>
      <c r="BM13" s="624"/>
      <c r="BN13" s="625"/>
      <c r="BO13" s="626">
        <v>54.8</v>
      </c>
      <c r="BP13" s="626"/>
      <c r="BQ13" s="626"/>
      <c r="BR13" s="626"/>
      <c r="BS13" s="632">
        <v>344277</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4110221</v>
      </c>
      <c r="CS13" s="624"/>
      <c r="CT13" s="624"/>
      <c r="CU13" s="624"/>
      <c r="CV13" s="624"/>
      <c r="CW13" s="624"/>
      <c r="CX13" s="624"/>
      <c r="CY13" s="625"/>
      <c r="CZ13" s="626">
        <v>15.1</v>
      </c>
      <c r="DA13" s="626"/>
      <c r="DB13" s="626"/>
      <c r="DC13" s="626"/>
      <c r="DD13" s="632">
        <v>1844683</v>
      </c>
      <c r="DE13" s="624"/>
      <c r="DF13" s="624"/>
      <c r="DG13" s="624"/>
      <c r="DH13" s="624"/>
      <c r="DI13" s="624"/>
      <c r="DJ13" s="624"/>
      <c r="DK13" s="624"/>
      <c r="DL13" s="624"/>
      <c r="DM13" s="624"/>
      <c r="DN13" s="624"/>
      <c r="DO13" s="624"/>
      <c r="DP13" s="625"/>
      <c r="DQ13" s="632">
        <v>1266823</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111179</v>
      </c>
      <c r="BH14" s="624"/>
      <c r="BI14" s="624"/>
      <c r="BJ14" s="624"/>
      <c r="BK14" s="624"/>
      <c r="BL14" s="624"/>
      <c r="BM14" s="624"/>
      <c r="BN14" s="625"/>
      <c r="BO14" s="626">
        <v>2.2999999999999998</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778031</v>
      </c>
      <c r="CS14" s="624"/>
      <c r="CT14" s="624"/>
      <c r="CU14" s="624"/>
      <c r="CV14" s="624"/>
      <c r="CW14" s="624"/>
      <c r="CX14" s="624"/>
      <c r="CY14" s="625"/>
      <c r="CZ14" s="626">
        <v>2.9</v>
      </c>
      <c r="DA14" s="626"/>
      <c r="DB14" s="626"/>
      <c r="DC14" s="626"/>
      <c r="DD14" s="632">
        <v>49115</v>
      </c>
      <c r="DE14" s="624"/>
      <c r="DF14" s="624"/>
      <c r="DG14" s="624"/>
      <c r="DH14" s="624"/>
      <c r="DI14" s="624"/>
      <c r="DJ14" s="624"/>
      <c r="DK14" s="624"/>
      <c r="DL14" s="624"/>
      <c r="DM14" s="624"/>
      <c r="DN14" s="624"/>
      <c r="DO14" s="624"/>
      <c r="DP14" s="625"/>
      <c r="DQ14" s="632">
        <v>692348</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12265</v>
      </c>
      <c r="S15" s="624"/>
      <c r="T15" s="624"/>
      <c r="U15" s="624"/>
      <c r="V15" s="624"/>
      <c r="W15" s="624"/>
      <c r="X15" s="624"/>
      <c r="Y15" s="625"/>
      <c r="Z15" s="626">
        <v>0</v>
      </c>
      <c r="AA15" s="626"/>
      <c r="AB15" s="626"/>
      <c r="AC15" s="626"/>
      <c r="AD15" s="627">
        <v>12265</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265662</v>
      </c>
      <c r="BH15" s="624"/>
      <c r="BI15" s="624"/>
      <c r="BJ15" s="624"/>
      <c r="BK15" s="624"/>
      <c r="BL15" s="624"/>
      <c r="BM15" s="624"/>
      <c r="BN15" s="625"/>
      <c r="BO15" s="626">
        <v>5.5</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3470008</v>
      </c>
      <c r="CS15" s="624"/>
      <c r="CT15" s="624"/>
      <c r="CU15" s="624"/>
      <c r="CV15" s="624"/>
      <c r="CW15" s="624"/>
      <c r="CX15" s="624"/>
      <c r="CY15" s="625"/>
      <c r="CZ15" s="626">
        <v>12.7</v>
      </c>
      <c r="DA15" s="626"/>
      <c r="DB15" s="626"/>
      <c r="DC15" s="626"/>
      <c r="DD15" s="632">
        <v>1934309</v>
      </c>
      <c r="DE15" s="624"/>
      <c r="DF15" s="624"/>
      <c r="DG15" s="624"/>
      <c r="DH15" s="624"/>
      <c r="DI15" s="624"/>
      <c r="DJ15" s="624"/>
      <c r="DK15" s="624"/>
      <c r="DL15" s="624"/>
      <c r="DM15" s="624"/>
      <c r="DN15" s="624"/>
      <c r="DO15" s="624"/>
      <c r="DP15" s="625"/>
      <c r="DQ15" s="632">
        <v>1560946</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9329905</v>
      </c>
      <c r="S16" s="624"/>
      <c r="T16" s="624"/>
      <c r="U16" s="624"/>
      <c r="V16" s="624"/>
      <c r="W16" s="624"/>
      <c r="X16" s="624"/>
      <c r="Y16" s="625"/>
      <c r="Z16" s="626">
        <v>33.6</v>
      </c>
      <c r="AA16" s="626"/>
      <c r="AB16" s="626"/>
      <c r="AC16" s="626"/>
      <c r="AD16" s="627">
        <v>8210811</v>
      </c>
      <c r="AE16" s="627"/>
      <c r="AF16" s="627"/>
      <c r="AG16" s="627"/>
      <c r="AH16" s="627"/>
      <c r="AI16" s="627"/>
      <c r="AJ16" s="627"/>
      <c r="AK16" s="627"/>
      <c r="AL16" s="628">
        <v>58</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34974</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34124</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8210811</v>
      </c>
      <c r="S17" s="624"/>
      <c r="T17" s="624"/>
      <c r="U17" s="624"/>
      <c r="V17" s="624"/>
      <c r="W17" s="624"/>
      <c r="X17" s="624"/>
      <c r="Y17" s="625"/>
      <c r="Z17" s="626">
        <v>29.5</v>
      </c>
      <c r="AA17" s="626"/>
      <c r="AB17" s="626"/>
      <c r="AC17" s="626"/>
      <c r="AD17" s="627">
        <v>8210811</v>
      </c>
      <c r="AE17" s="627"/>
      <c r="AF17" s="627"/>
      <c r="AG17" s="627"/>
      <c r="AH17" s="627"/>
      <c r="AI17" s="627"/>
      <c r="AJ17" s="627"/>
      <c r="AK17" s="627"/>
      <c r="AL17" s="628">
        <v>58</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3645546</v>
      </c>
      <c r="CS17" s="624"/>
      <c r="CT17" s="624"/>
      <c r="CU17" s="624"/>
      <c r="CV17" s="624"/>
      <c r="CW17" s="624"/>
      <c r="CX17" s="624"/>
      <c r="CY17" s="625"/>
      <c r="CZ17" s="626">
        <v>13.4</v>
      </c>
      <c r="DA17" s="626"/>
      <c r="DB17" s="626"/>
      <c r="DC17" s="626"/>
      <c r="DD17" s="632" t="s">
        <v>108</v>
      </c>
      <c r="DE17" s="624"/>
      <c r="DF17" s="624"/>
      <c r="DG17" s="624"/>
      <c r="DH17" s="624"/>
      <c r="DI17" s="624"/>
      <c r="DJ17" s="624"/>
      <c r="DK17" s="624"/>
      <c r="DL17" s="624"/>
      <c r="DM17" s="624"/>
      <c r="DN17" s="624"/>
      <c r="DO17" s="624"/>
      <c r="DP17" s="625"/>
      <c r="DQ17" s="632">
        <v>3523942</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1119093</v>
      </c>
      <c r="S18" s="624"/>
      <c r="T18" s="624"/>
      <c r="U18" s="624"/>
      <c r="V18" s="624"/>
      <c r="W18" s="624"/>
      <c r="X18" s="624"/>
      <c r="Y18" s="625"/>
      <c r="Z18" s="626">
        <v>4</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2897</v>
      </c>
      <c r="BH19" s="624"/>
      <c r="BI19" s="624"/>
      <c r="BJ19" s="624"/>
      <c r="BK19" s="624"/>
      <c r="BL19" s="624"/>
      <c r="BM19" s="624"/>
      <c r="BN19" s="625"/>
      <c r="BO19" s="626">
        <v>0.1</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15231152</v>
      </c>
      <c r="S20" s="624"/>
      <c r="T20" s="624"/>
      <c r="U20" s="624"/>
      <c r="V20" s="624"/>
      <c r="W20" s="624"/>
      <c r="X20" s="624"/>
      <c r="Y20" s="625"/>
      <c r="Z20" s="626">
        <v>54.8</v>
      </c>
      <c r="AA20" s="626"/>
      <c r="AB20" s="626"/>
      <c r="AC20" s="626"/>
      <c r="AD20" s="627">
        <v>14112058</v>
      </c>
      <c r="AE20" s="627"/>
      <c r="AF20" s="627"/>
      <c r="AG20" s="627"/>
      <c r="AH20" s="627"/>
      <c r="AI20" s="627"/>
      <c r="AJ20" s="627"/>
      <c r="AK20" s="627"/>
      <c r="AL20" s="628">
        <v>99.7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2897</v>
      </c>
      <c r="BH20" s="624"/>
      <c r="BI20" s="624"/>
      <c r="BJ20" s="624"/>
      <c r="BK20" s="624"/>
      <c r="BL20" s="624"/>
      <c r="BM20" s="624"/>
      <c r="BN20" s="625"/>
      <c r="BO20" s="626">
        <v>0.1</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27230145</v>
      </c>
      <c r="CS20" s="624"/>
      <c r="CT20" s="624"/>
      <c r="CU20" s="624"/>
      <c r="CV20" s="624"/>
      <c r="CW20" s="624"/>
      <c r="CX20" s="624"/>
      <c r="CY20" s="625"/>
      <c r="CZ20" s="626">
        <v>100</v>
      </c>
      <c r="DA20" s="626"/>
      <c r="DB20" s="626"/>
      <c r="DC20" s="626"/>
      <c r="DD20" s="632">
        <v>5488528</v>
      </c>
      <c r="DE20" s="624"/>
      <c r="DF20" s="624"/>
      <c r="DG20" s="624"/>
      <c r="DH20" s="624"/>
      <c r="DI20" s="624"/>
      <c r="DJ20" s="624"/>
      <c r="DK20" s="624"/>
      <c r="DL20" s="624"/>
      <c r="DM20" s="624"/>
      <c r="DN20" s="624"/>
      <c r="DO20" s="624"/>
      <c r="DP20" s="625"/>
      <c r="DQ20" s="632">
        <v>16397512</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5780</v>
      </c>
      <c r="S21" s="624"/>
      <c r="T21" s="624"/>
      <c r="U21" s="624"/>
      <c r="V21" s="624"/>
      <c r="W21" s="624"/>
      <c r="X21" s="624"/>
      <c r="Y21" s="625"/>
      <c r="Z21" s="626">
        <v>0</v>
      </c>
      <c r="AA21" s="626"/>
      <c r="AB21" s="626"/>
      <c r="AC21" s="626"/>
      <c r="AD21" s="627">
        <v>5780</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2897</v>
      </c>
      <c r="BH21" s="624"/>
      <c r="BI21" s="624"/>
      <c r="BJ21" s="624"/>
      <c r="BK21" s="624"/>
      <c r="BL21" s="624"/>
      <c r="BM21" s="624"/>
      <c r="BN21" s="625"/>
      <c r="BO21" s="626">
        <v>0.1</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170992</v>
      </c>
      <c r="S22" s="624"/>
      <c r="T22" s="624"/>
      <c r="U22" s="624"/>
      <c r="V22" s="624"/>
      <c r="W22" s="624"/>
      <c r="X22" s="624"/>
      <c r="Y22" s="625"/>
      <c r="Z22" s="626">
        <v>0.6</v>
      </c>
      <c r="AA22" s="626"/>
      <c r="AB22" s="626"/>
      <c r="AC22" s="626"/>
      <c r="AD22" s="627">
        <v>1204</v>
      </c>
      <c r="AE22" s="627"/>
      <c r="AF22" s="627"/>
      <c r="AG22" s="627"/>
      <c r="AH22" s="627"/>
      <c r="AI22" s="627"/>
      <c r="AJ22" s="627"/>
      <c r="AK22" s="627"/>
      <c r="AL22" s="628">
        <v>0</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496411</v>
      </c>
      <c r="S23" s="624"/>
      <c r="T23" s="624"/>
      <c r="U23" s="624"/>
      <c r="V23" s="624"/>
      <c r="W23" s="624"/>
      <c r="X23" s="624"/>
      <c r="Y23" s="625"/>
      <c r="Z23" s="626">
        <v>1.8</v>
      </c>
      <c r="AA23" s="626"/>
      <c r="AB23" s="626"/>
      <c r="AC23" s="626"/>
      <c r="AD23" s="627">
        <v>20234</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135454</v>
      </c>
      <c r="S24" s="624"/>
      <c r="T24" s="624"/>
      <c r="U24" s="624"/>
      <c r="V24" s="624"/>
      <c r="W24" s="624"/>
      <c r="X24" s="624"/>
      <c r="Y24" s="625"/>
      <c r="Z24" s="626">
        <v>0.5</v>
      </c>
      <c r="AA24" s="626"/>
      <c r="AB24" s="626"/>
      <c r="AC24" s="626"/>
      <c r="AD24" s="627">
        <v>24</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11519692</v>
      </c>
      <c r="CS24" s="613"/>
      <c r="CT24" s="613"/>
      <c r="CU24" s="613"/>
      <c r="CV24" s="613"/>
      <c r="CW24" s="613"/>
      <c r="CX24" s="613"/>
      <c r="CY24" s="614"/>
      <c r="CZ24" s="650">
        <v>42.3</v>
      </c>
      <c r="DA24" s="651"/>
      <c r="DB24" s="651"/>
      <c r="DC24" s="652"/>
      <c r="DD24" s="649">
        <v>8758395</v>
      </c>
      <c r="DE24" s="613"/>
      <c r="DF24" s="613"/>
      <c r="DG24" s="613"/>
      <c r="DH24" s="613"/>
      <c r="DI24" s="613"/>
      <c r="DJ24" s="613"/>
      <c r="DK24" s="614"/>
      <c r="DL24" s="649">
        <v>8669756</v>
      </c>
      <c r="DM24" s="613"/>
      <c r="DN24" s="613"/>
      <c r="DO24" s="613"/>
      <c r="DP24" s="613"/>
      <c r="DQ24" s="613"/>
      <c r="DR24" s="613"/>
      <c r="DS24" s="613"/>
      <c r="DT24" s="613"/>
      <c r="DU24" s="613"/>
      <c r="DV24" s="614"/>
      <c r="DW24" s="617">
        <v>57.7</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2443351</v>
      </c>
      <c r="S25" s="624"/>
      <c r="T25" s="624"/>
      <c r="U25" s="624"/>
      <c r="V25" s="624"/>
      <c r="W25" s="624"/>
      <c r="X25" s="624"/>
      <c r="Y25" s="625"/>
      <c r="Z25" s="626">
        <v>8.8000000000000007</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4372612</v>
      </c>
      <c r="CS25" s="655"/>
      <c r="CT25" s="655"/>
      <c r="CU25" s="655"/>
      <c r="CV25" s="655"/>
      <c r="CW25" s="655"/>
      <c r="CX25" s="655"/>
      <c r="CY25" s="656"/>
      <c r="CZ25" s="657">
        <v>16.100000000000001</v>
      </c>
      <c r="DA25" s="658"/>
      <c r="DB25" s="658"/>
      <c r="DC25" s="659"/>
      <c r="DD25" s="632">
        <v>4215649</v>
      </c>
      <c r="DE25" s="655"/>
      <c r="DF25" s="655"/>
      <c r="DG25" s="655"/>
      <c r="DH25" s="655"/>
      <c r="DI25" s="655"/>
      <c r="DJ25" s="655"/>
      <c r="DK25" s="656"/>
      <c r="DL25" s="632">
        <v>4146159</v>
      </c>
      <c r="DM25" s="655"/>
      <c r="DN25" s="655"/>
      <c r="DO25" s="655"/>
      <c r="DP25" s="655"/>
      <c r="DQ25" s="655"/>
      <c r="DR25" s="655"/>
      <c r="DS25" s="655"/>
      <c r="DT25" s="655"/>
      <c r="DU25" s="655"/>
      <c r="DV25" s="656"/>
      <c r="DW25" s="628">
        <v>27.6</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2779470</v>
      </c>
      <c r="CS26" s="624"/>
      <c r="CT26" s="624"/>
      <c r="CU26" s="624"/>
      <c r="CV26" s="624"/>
      <c r="CW26" s="624"/>
      <c r="CX26" s="624"/>
      <c r="CY26" s="625"/>
      <c r="CZ26" s="657">
        <v>10.199999999999999</v>
      </c>
      <c r="DA26" s="658"/>
      <c r="DB26" s="658"/>
      <c r="DC26" s="659"/>
      <c r="DD26" s="632">
        <v>2764040</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2472821</v>
      </c>
      <c r="S27" s="624"/>
      <c r="T27" s="624"/>
      <c r="U27" s="624"/>
      <c r="V27" s="624"/>
      <c r="W27" s="624"/>
      <c r="X27" s="624"/>
      <c r="Y27" s="625"/>
      <c r="Z27" s="626">
        <v>8.9</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4835721</v>
      </c>
      <c r="BH27" s="624"/>
      <c r="BI27" s="624"/>
      <c r="BJ27" s="624"/>
      <c r="BK27" s="624"/>
      <c r="BL27" s="624"/>
      <c r="BM27" s="624"/>
      <c r="BN27" s="625"/>
      <c r="BO27" s="626">
        <v>100</v>
      </c>
      <c r="BP27" s="626"/>
      <c r="BQ27" s="626"/>
      <c r="BR27" s="626"/>
      <c r="BS27" s="632">
        <v>367649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3501534</v>
      </c>
      <c r="CS27" s="655"/>
      <c r="CT27" s="655"/>
      <c r="CU27" s="655"/>
      <c r="CV27" s="655"/>
      <c r="CW27" s="655"/>
      <c r="CX27" s="655"/>
      <c r="CY27" s="656"/>
      <c r="CZ27" s="657">
        <v>12.9</v>
      </c>
      <c r="DA27" s="658"/>
      <c r="DB27" s="658"/>
      <c r="DC27" s="659"/>
      <c r="DD27" s="632">
        <v>1018804</v>
      </c>
      <c r="DE27" s="655"/>
      <c r="DF27" s="655"/>
      <c r="DG27" s="655"/>
      <c r="DH27" s="655"/>
      <c r="DI27" s="655"/>
      <c r="DJ27" s="655"/>
      <c r="DK27" s="656"/>
      <c r="DL27" s="632">
        <v>999655</v>
      </c>
      <c r="DM27" s="655"/>
      <c r="DN27" s="655"/>
      <c r="DO27" s="655"/>
      <c r="DP27" s="655"/>
      <c r="DQ27" s="655"/>
      <c r="DR27" s="655"/>
      <c r="DS27" s="655"/>
      <c r="DT27" s="655"/>
      <c r="DU27" s="655"/>
      <c r="DV27" s="656"/>
      <c r="DW27" s="628">
        <v>6.7</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28367</v>
      </c>
      <c r="S28" s="624"/>
      <c r="T28" s="624"/>
      <c r="U28" s="624"/>
      <c r="V28" s="624"/>
      <c r="W28" s="624"/>
      <c r="X28" s="624"/>
      <c r="Y28" s="625"/>
      <c r="Z28" s="626">
        <v>0.1</v>
      </c>
      <c r="AA28" s="626"/>
      <c r="AB28" s="626"/>
      <c r="AC28" s="626"/>
      <c r="AD28" s="627">
        <v>4696</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3645546</v>
      </c>
      <c r="CS28" s="624"/>
      <c r="CT28" s="624"/>
      <c r="CU28" s="624"/>
      <c r="CV28" s="624"/>
      <c r="CW28" s="624"/>
      <c r="CX28" s="624"/>
      <c r="CY28" s="625"/>
      <c r="CZ28" s="657">
        <v>13.4</v>
      </c>
      <c r="DA28" s="658"/>
      <c r="DB28" s="658"/>
      <c r="DC28" s="659"/>
      <c r="DD28" s="632">
        <v>3523942</v>
      </c>
      <c r="DE28" s="624"/>
      <c r="DF28" s="624"/>
      <c r="DG28" s="624"/>
      <c r="DH28" s="624"/>
      <c r="DI28" s="624"/>
      <c r="DJ28" s="624"/>
      <c r="DK28" s="625"/>
      <c r="DL28" s="632">
        <v>3523942</v>
      </c>
      <c r="DM28" s="624"/>
      <c r="DN28" s="624"/>
      <c r="DO28" s="624"/>
      <c r="DP28" s="624"/>
      <c r="DQ28" s="624"/>
      <c r="DR28" s="624"/>
      <c r="DS28" s="624"/>
      <c r="DT28" s="624"/>
      <c r="DU28" s="624"/>
      <c r="DV28" s="625"/>
      <c r="DW28" s="628">
        <v>23.4</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146886</v>
      </c>
      <c r="S29" s="624"/>
      <c r="T29" s="624"/>
      <c r="U29" s="624"/>
      <c r="V29" s="624"/>
      <c r="W29" s="624"/>
      <c r="X29" s="624"/>
      <c r="Y29" s="625"/>
      <c r="Z29" s="626">
        <v>0.5</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3644102</v>
      </c>
      <c r="CS29" s="655"/>
      <c r="CT29" s="655"/>
      <c r="CU29" s="655"/>
      <c r="CV29" s="655"/>
      <c r="CW29" s="655"/>
      <c r="CX29" s="655"/>
      <c r="CY29" s="656"/>
      <c r="CZ29" s="657">
        <v>13.4</v>
      </c>
      <c r="DA29" s="658"/>
      <c r="DB29" s="658"/>
      <c r="DC29" s="659"/>
      <c r="DD29" s="632">
        <v>3522498</v>
      </c>
      <c r="DE29" s="655"/>
      <c r="DF29" s="655"/>
      <c r="DG29" s="655"/>
      <c r="DH29" s="655"/>
      <c r="DI29" s="655"/>
      <c r="DJ29" s="655"/>
      <c r="DK29" s="656"/>
      <c r="DL29" s="632">
        <v>3522498</v>
      </c>
      <c r="DM29" s="655"/>
      <c r="DN29" s="655"/>
      <c r="DO29" s="655"/>
      <c r="DP29" s="655"/>
      <c r="DQ29" s="655"/>
      <c r="DR29" s="655"/>
      <c r="DS29" s="655"/>
      <c r="DT29" s="655"/>
      <c r="DU29" s="655"/>
      <c r="DV29" s="656"/>
      <c r="DW29" s="628">
        <v>23.4</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529749</v>
      </c>
      <c r="S30" s="624"/>
      <c r="T30" s="624"/>
      <c r="U30" s="624"/>
      <c r="V30" s="624"/>
      <c r="W30" s="624"/>
      <c r="X30" s="624"/>
      <c r="Y30" s="625"/>
      <c r="Z30" s="626">
        <v>1.9</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99.1</v>
      </c>
      <c r="BH30" s="682"/>
      <c r="BI30" s="682"/>
      <c r="BJ30" s="682"/>
      <c r="BK30" s="682"/>
      <c r="BL30" s="682"/>
      <c r="BM30" s="618">
        <v>96</v>
      </c>
      <c r="BN30" s="682"/>
      <c r="BO30" s="682"/>
      <c r="BP30" s="682"/>
      <c r="BQ30" s="683"/>
      <c r="BR30" s="681">
        <v>98.8</v>
      </c>
      <c r="BS30" s="682"/>
      <c r="BT30" s="682"/>
      <c r="BU30" s="682"/>
      <c r="BV30" s="682"/>
      <c r="BW30" s="682"/>
      <c r="BX30" s="618">
        <v>95.8</v>
      </c>
      <c r="BY30" s="682"/>
      <c r="BZ30" s="682"/>
      <c r="CA30" s="682"/>
      <c r="CB30" s="683"/>
      <c r="CD30" s="686"/>
      <c r="CE30" s="687"/>
      <c r="CF30" s="637" t="s">
        <v>290</v>
      </c>
      <c r="CG30" s="638"/>
      <c r="CH30" s="638"/>
      <c r="CI30" s="638"/>
      <c r="CJ30" s="638"/>
      <c r="CK30" s="638"/>
      <c r="CL30" s="638"/>
      <c r="CM30" s="638"/>
      <c r="CN30" s="638"/>
      <c r="CO30" s="638"/>
      <c r="CP30" s="638"/>
      <c r="CQ30" s="639"/>
      <c r="CR30" s="623">
        <v>3333284</v>
      </c>
      <c r="CS30" s="624"/>
      <c r="CT30" s="624"/>
      <c r="CU30" s="624"/>
      <c r="CV30" s="624"/>
      <c r="CW30" s="624"/>
      <c r="CX30" s="624"/>
      <c r="CY30" s="625"/>
      <c r="CZ30" s="657">
        <v>12.2</v>
      </c>
      <c r="DA30" s="658"/>
      <c r="DB30" s="658"/>
      <c r="DC30" s="659"/>
      <c r="DD30" s="632">
        <v>3214941</v>
      </c>
      <c r="DE30" s="624"/>
      <c r="DF30" s="624"/>
      <c r="DG30" s="624"/>
      <c r="DH30" s="624"/>
      <c r="DI30" s="624"/>
      <c r="DJ30" s="624"/>
      <c r="DK30" s="625"/>
      <c r="DL30" s="632">
        <v>3214941</v>
      </c>
      <c r="DM30" s="624"/>
      <c r="DN30" s="624"/>
      <c r="DO30" s="624"/>
      <c r="DP30" s="624"/>
      <c r="DQ30" s="624"/>
      <c r="DR30" s="624"/>
      <c r="DS30" s="624"/>
      <c r="DT30" s="624"/>
      <c r="DU30" s="624"/>
      <c r="DV30" s="625"/>
      <c r="DW30" s="628">
        <v>21.4</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549112</v>
      </c>
      <c r="S31" s="624"/>
      <c r="T31" s="624"/>
      <c r="U31" s="624"/>
      <c r="V31" s="624"/>
      <c r="W31" s="624"/>
      <c r="X31" s="624"/>
      <c r="Y31" s="625"/>
      <c r="Z31" s="626">
        <v>2</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99.3</v>
      </c>
      <c r="BH31" s="655"/>
      <c r="BI31" s="655"/>
      <c r="BJ31" s="655"/>
      <c r="BK31" s="655"/>
      <c r="BL31" s="655"/>
      <c r="BM31" s="629">
        <v>96.7</v>
      </c>
      <c r="BN31" s="679"/>
      <c r="BO31" s="679"/>
      <c r="BP31" s="679"/>
      <c r="BQ31" s="680"/>
      <c r="BR31" s="678">
        <v>98.8</v>
      </c>
      <c r="BS31" s="655"/>
      <c r="BT31" s="655"/>
      <c r="BU31" s="655"/>
      <c r="BV31" s="655"/>
      <c r="BW31" s="655"/>
      <c r="BX31" s="629">
        <v>96.3</v>
      </c>
      <c r="BY31" s="679"/>
      <c r="BZ31" s="679"/>
      <c r="CA31" s="679"/>
      <c r="CB31" s="680"/>
      <c r="CD31" s="686"/>
      <c r="CE31" s="687"/>
      <c r="CF31" s="637" t="s">
        <v>294</v>
      </c>
      <c r="CG31" s="638"/>
      <c r="CH31" s="638"/>
      <c r="CI31" s="638"/>
      <c r="CJ31" s="638"/>
      <c r="CK31" s="638"/>
      <c r="CL31" s="638"/>
      <c r="CM31" s="638"/>
      <c r="CN31" s="638"/>
      <c r="CO31" s="638"/>
      <c r="CP31" s="638"/>
      <c r="CQ31" s="639"/>
      <c r="CR31" s="623">
        <v>310818</v>
      </c>
      <c r="CS31" s="655"/>
      <c r="CT31" s="655"/>
      <c r="CU31" s="655"/>
      <c r="CV31" s="655"/>
      <c r="CW31" s="655"/>
      <c r="CX31" s="655"/>
      <c r="CY31" s="656"/>
      <c r="CZ31" s="657">
        <v>1.1000000000000001</v>
      </c>
      <c r="DA31" s="658"/>
      <c r="DB31" s="658"/>
      <c r="DC31" s="659"/>
      <c r="DD31" s="632">
        <v>307557</v>
      </c>
      <c r="DE31" s="655"/>
      <c r="DF31" s="655"/>
      <c r="DG31" s="655"/>
      <c r="DH31" s="655"/>
      <c r="DI31" s="655"/>
      <c r="DJ31" s="655"/>
      <c r="DK31" s="656"/>
      <c r="DL31" s="632">
        <v>307557</v>
      </c>
      <c r="DM31" s="655"/>
      <c r="DN31" s="655"/>
      <c r="DO31" s="655"/>
      <c r="DP31" s="655"/>
      <c r="DQ31" s="655"/>
      <c r="DR31" s="655"/>
      <c r="DS31" s="655"/>
      <c r="DT31" s="655"/>
      <c r="DU31" s="655"/>
      <c r="DV31" s="656"/>
      <c r="DW31" s="628">
        <v>2</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461787</v>
      </c>
      <c r="S32" s="624"/>
      <c r="T32" s="624"/>
      <c r="U32" s="624"/>
      <c r="V32" s="624"/>
      <c r="W32" s="624"/>
      <c r="X32" s="624"/>
      <c r="Y32" s="625"/>
      <c r="Z32" s="626">
        <v>1.7</v>
      </c>
      <c r="AA32" s="626"/>
      <c r="AB32" s="626"/>
      <c r="AC32" s="626"/>
      <c r="AD32" s="627">
        <v>4231</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98.9</v>
      </c>
      <c r="BH32" s="691"/>
      <c r="BI32" s="691"/>
      <c r="BJ32" s="691"/>
      <c r="BK32" s="691"/>
      <c r="BL32" s="691"/>
      <c r="BM32" s="692">
        <v>95.2</v>
      </c>
      <c r="BN32" s="691"/>
      <c r="BO32" s="691"/>
      <c r="BP32" s="691"/>
      <c r="BQ32" s="693"/>
      <c r="BR32" s="690">
        <v>98.7</v>
      </c>
      <c r="BS32" s="691"/>
      <c r="BT32" s="691"/>
      <c r="BU32" s="691"/>
      <c r="BV32" s="691"/>
      <c r="BW32" s="691"/>
      <c r="BX32" s="692">
        <v>95.1</v>
      </c>
      <c r="BY32" s="691"/>
      <c r="BZ32" s="691"/>
      <c r="CA32" s="691"/>
      <c r="CB32" s="693"/>
      <c r="CD32" s="688"/>
      <c r="CE32" s="689"/>
      <c r="CF32" s="637" t="s">
        <v>297</v>
      </c>
      <c r="CG32" s="638"/>
      <c r="CH32" s="638"/>
      <c r="CI32" s="638"/>
      <c r="CJ32" s="638"/>
      <c r="CK32" s="638"/>
      <c r="CL32" s="638"/>
      <c r="CM32" s="638"/>
      <c r="CN32" s="638"/>
      <c r="CO32" s="638"/>
      <c r="CP32" s="638"/>
      <c r="CQ32" s="639"/>
      <c r="CR32" s="623">
        <v>1444</v>
      </c>
      <c r="CS32" s="624"/>
      <c r="CT32" s="624"/>
      <c r="CU32" s="624"/>
      <c r="CV32" s="624"/>
      <c r="CW32" s="624"/>
      <c r="CX32" s="624"/>
      <c r="CY32" s="625"/>
      <c r="CZ32" s="657">
        <v>0</v>
      </c>
      <c r="DA32" s="658"/>
      <c r="DB32" s="658"/>
      <c r="DC32" s="659"/>
      <c r="DD32" s="632">
        <v>1444</v>
      </c>
      <c r="DE32" s="624"/>
      <c r="DF32" s="624"/>
      <c r="DG32" s="624"/>
      <c r="DH32" s="624"/>
      <c r="DI32" s="624"/>
      <c r="DJ32" s="624"/>
      <c r="DK32" s="625"/>
      <c r="DL32" s="632">
        <v>1444</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5125400</v>
      </c>
      <c r="S33" s="624"/>
      <c r="T33" s="624"/>
      <c r="U33" s="624"/>
      <c r="V33" s="624"/>
      <c r="W33" s="624"/>
      <c r="X33" s="624"/>
      <c r="Y33" s="625"/>
      <c r="Z33" s="626">
        <v>18.399999999999999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10186951</v>
      </c>
      <c r="CS33" s="655"/>
      <c r="CT33" s="655"/>
      <c r="CU33" s="655"/>
      <c r="CV33" s="655"/>
      <c r="CW33" s="655"/>
      <c r="CX33" s="655"/>
      <c r="CY33" s="656"/>
      <c r="CZ33" s="657">
        <v>37.4</v>
      </c>
      <c r="DA33" s="658"/>
      <c r="DB33" s="658"/>
      <c r="DC33" s="659"/>
      <c r="DD33" s="632">
        <v>7020915</v>
      </c>
      <c r="DE33" s="655"/>
      <c r="DF33" s="655"/>
      <c r="DG33" s="655"/>
      <c r="DH33" s="655"/>
      <c r="DI33" s="655"/>
      <c r="DJ33" s="655"/>
      <c r="DK33" s="656"/>
      <c r="DL33" s="632">
        <v>5838977</v>
      </c>
      <c r="DM33" s="655"/>
      <c r="DN33" s="655"/>
      <c r="DO33" s="655"/>
      <c r="DP33" s="655"/>
      <c r="DQ33" s="655"/>
      <c r="DR33" s="655"/>
      <c r="DS33" s="655"/>
      <c r="DT33" s="655"/>
      <c r="DU33" s="655"/>
      <c r="DV33" s="656"/>
      <c r="DW33" s="628">
        <v>38.9</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3583596</v>
      </c>
      <c r="CS34" s="624"/>
      <c r="CT34" s="624"/>
      <c r="CU34" s="624"/>
      <c r="CV34" s="624"/>
      <c r="CW34" s="624"/>
      <c r="CX34" s="624"/>
      <c r="CY34" s="625"/>
      <c r="CZ34" s="657">
        <v>13.2</v>
      </c>
      <c r="DA34" s="658"/>
      <c r="DB34" s="658"/>
      <c r="DC34" s="659"/>
      <c r="DD34" s="632">
        <v>2790317</v>
      </c>
      <c r="DE34" s="624"/>
      <c r="DF34" s="624"/>
      <c r="DG34" s="624"/>
      <c r="DH34" s="624"/>
      <c r="DI34" s="624"/>
      <c r="DJ34" s="624"/>
      <c r="DK34" s="625"/>
      <c r="DL34" s="632">
        <v>2316240</v>
      </c>
      <c r="DM34" s="624"/>
      <c r="DN34" s="624"/>
      <c r="DO34" s="624"/>
      <c r="DP34" s="624"/>
      <c r="DQ34" s="624"/>
      <c r="DR34" s="624"/>
      <c r="DS34" s="624"/>
      <c r="DT34" s="624"/>
      <c r="DU34" s="624"/>
      <c r="DV34" s="625"/>
      <c r="DW34" s="628">
        <v>15.4</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879900</v>
      </c>
      <c r="S35" s="624"/>
      <c r="T35" s="624"/>
      <c r="U35" s="624"/>
      <c r="V35" s="624"/>
      <c r="W35" s="624"/>
      <c r="X35" s="624"/>
      <c r="Y35" s="625"/>
      <c r="Z35" s="626">
        <v>3.2</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3502748</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4744</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189432</v>
      </c>
      <c r="CS35" s="655"/>
      <c r="CT35" s="655"/>
      <c r="CU35" s="655"/>
      <c r="CV35" s="655"/>
      <c r="CW35" s="655"/>
      <c r="CX35" s="655"/>
      <c r="CY35" s="656"/>
      <c r="CZ35" s="657">
        <v>0.7</v>
      </c>
      <c r="DA35" s="658"/>
      <c r="DB35" s="658"/>
      <c r="DC35" s="659"/>
      <c r="DD35" s="632">
        <v>167620</v>
      </c>
      <c r="DE35" s="655"/>
      <c r="DF35" s="655"/>
      <c r="DG35" s="655"/>
      <c r="DH35" s="655"/>
      <c r="DI35" s="655"/>
      <c r="DJ35" s="655"/>
      <c r="DK35" s="656"/>
      <c r="DL35" s="632">
        <v>155454</v>
      </c>
      <c r="DM35" s="655"/>
      <c r="DN35" s="655"/>
      <c r="DO35" s="655"/>
      <c r="DP35" s="655"/>
      <c r="DQ35" s="655"/>
      <c r="DR35" s="655"/>
      <c r="DS35" s="655"/>
      <c r="DT35" s="655"/>
      <c r="DU35" s="655"/>
      <c r="DV35" s="656"/>
      <c r="DW35" s="628">
        <v>1</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27797262</v>
      </c>
      <c r="S36" s="696"/>
      <c r="T36" s="696"/>
      <c r="U36" s="696"/>
      <c r="V36" s="696"/>
      <c r="W36" s="696"/>
      <c r="X36" s="696"/>
      <c r="Y36" s="697"/>
      <c r="Z36" s="698">
        <v>100</v>
      </c>
      <c r="AA36" s="698"/>
      <c r="AB36" s="698"/>
      <c r="AC36" s="698"/>
      <c r="AD36" s="699">
        <v>14148227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1010000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-54260</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1807088</v>
      </c>
      <c r="CS36" s="624"/>
      <c r="CT36" s="624"/>
      <c r="CU36" s="624"/>
      <c r="CV36" s="624"/>
      <c r="CW36" s="624"/>
      <c r="CX36" s="624"/>
      <c r="CY36" s="625"/>
      <c r="CZ36" s="657">
        <v>6.6</v>
      </c>
      <c r="DA36" s="658"/>
      <c r="DB36" s="658"/>
      <c r="DC36" s="659"/>
      <c r="DD36" s="632">
        <v>1331178</v>
      </c>
      <c r="DE36" s="624"/>
      <c r="DF36" s="624"/>
      <c r="DG36" s="624"/>
      <c r="DH36" s="624"/>
      <c r="DI36" s="624"/>
      <c r="DJ36" s="624"/>
      <c r="DK36" s="625"/>
      <c r="DL36" s="632">
        <v>1061660</v>
      </c>
      <c r="DM36" s="624"/>
      <c r="DN36" s="624"/>
      <c r="DO36" s="624"/>
      <c r="DP36" s="624"/>
      <c r="DQ36" s="624"/>
      <c r="DR36" s="624"/>
      <c r="DS36" s="624"/>
      <c r="DT36" s="624"/>
      <c r="DU36" s="624"/>
      <c r="DV36" s="625"/>
      <c r="DW36" s="628">
        <v>7.1</v>
      </c>
      <c r="DX36" s="653"/>
      <c r="DY36" s="653"/>
      <c r="DZ36" s="653"/>
      <c r="EA36" s="653"/>
      <c r="EB36" s="653"/>
      <c r="EC36" s="654"/>
    </row>
    <row r="37" spans="2:133" ht="11.25" customHeight="1">
      <c r="AQ37" s="702" t="s">
        <v>312</v>
      </c>
      <c r="AR37" s="703"/>
      <c r="AS37" s="703"/>
      <c r="AT37" s="703"/>
      <c r="AU37" s="703"/>
      <c r="AV37" s="703"/>
      <c r="AW37" s="703"/>
      <c r="AX37" s="703"/>
      <c r="AY37" s="704"/>
      <c r="AZ37" s="623">
        <v>573482</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5423</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15442</v>
      </c>
      <c r="CS37" s="655"/>
      <c r="CT37" s="655"/>
      <c r="CU37" s="655"/>
      <c r="CV37" s="655"/>
      <c r="CW37" s="655"/>
      <c r="CX37" s="655"/>
      <c r="CY37" s="656"/>
      <c r="CZ37" s="657">
        <v>0.1</v>
      </c>
      <c r="DA37" s="658"/>
      <c r="DB37" s="658"/>
      <c r="DC37" s="659"/>
      <c r="DD37" s="632">
        <v>15442</v>
      </c>
      <c r="DE37" s="655"/>
      <c r="DF37" s="655"/>
      <c r="DG37" s="655"/>
      <c r="DH37" s="655"/>
      <c r="DI37" s="655"/>
      <c r="DJ37" s="655"/>
      <c r="DK37" s="656"/>
      <c r="DL37" s="632">
        <v>15442</v>
      </c>
      <c r="DM37" s="655"/>
      <c r="DN37" s="655"/>
      <c r="DO37" s="655"/>
      <c r="DP37" s="655"/>
      <c r="DQ37" s="655"/>
      <c r="DR37" s="655"/>
      <c r="DS37" s="655"/>
      <c r="DT37" s="655"/>
      <c r="DU37" s="655"/>
      <c r="DV37" s="656"/>
      <c r="DW37" s="628">
        <v>0.1</v>
      </c>
      <c r="DX37" s="653"/>
      <c r="DY37" s="653"/>
      <c r="DZ37" s="653"/>
      <c r="EA37" s="653"/>
      <c r="EB37" s="653"/>
      <c r="EC37" s="654"/>
    </row>
    <row r="38" spans="2:133" ht="11.25" customHeight="1">
      <c r="AQ38" s="702" t="s">
        <v>315</v>
      </c>
      <c r="AR38" s="703"/>
      <c r="AS38" s="703"/>
      <c r="AT38" s="703"/>
      <c r="AU38" s="703"/>
      <c r="AV38" s="703"/>
      <c r="AW38" s="703"/>
      <c r="AX38" s="703"/>
      <c r="AY38" s="704"/>
      <c r="AZ38" s="623">
        <v>249016</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9047</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2921556</v>
      </c>
      <c r="CS38" s="624"/>
      <c r="CT38" s="624"/>
      <c r="CU38" s="624"/>
      <c r="CV38" s="624"/>
      <c r="CW38" s="624"/>
      <c r="CX38" s="624"/>
      <c r="CY38" s="625"/>
      <c r="CZ38" s="657">
        <v>10.7</v>
      </c>
      <c r="DA38" s="658"/>
      <c r="DB38" s="658"/>
      <c r="DC38" s="659"/>
      <c r="DD38" s="632">
        <v>2670454</v>
      </c>
      <c r="DE38" s="624"/>
      <c r="DF38" s="624"/>
      <c r="DG38" s="624"/>
      <c r="DH38" s="624"/>
      <c r="DI38" s="624"/>
      <c r="DJ38" s="624"/>
      <c r="DK38" s="625"/>
      <c r="DL38" s="632">
        <v>2301675</v>
      </c>
      <c r="DM38" s="624"/>
      <c r="DN38" s="624"/>
      <c r="DO38" s="624"/>
      <c r="DP38" s="624"/>
      <c r="DQ38" s="624"/>
      <c r="DR38" s="624"/>
      <c r="DS38" s="624"/>
      <c r="DT38" s="624"/>
      <c r="DU38" s="624"/>
      <c r="DV38" s="625"/>
      <c r="DW38" s="628">
        <v>15.3</v>
      </c>
      <c r="DX38" s="653"/>
      <c r="DY38" s="653"/>
      <c r="DZ38" s="653"/>
      <c r="EA38" s="653"/>
      <c r="EB38" s="653"/>
      <c r="EC38" s="654"/>
    </row>
    <row r="39" spans="2:133" ht="11.25" customHeight="1">
      <c r="AQ39" s="702" t="s">
        <v>318</v>
      </c>
      <c r="AR39" s="703"/>
      <c r="AS39" s="703"/>
      <c r="AT39" s="703"/>
      <c r="AU39" s="703"/>
      <c r="AV39" s="703"/>
      <c r="AW39" s="703"/>
      <c r="AX39" s="703"/>
      <c r="AY39" s="704"/>
      <c r="AZ39" s="623">
        <v>7710</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85</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1430629</v>
      </c>
      <c r="CS39" s="655"/>
      <c r="CT39" s="655"/>
      <c r="CU39" s="655"/>
      <c r="CV39" s="655"/>
      <c r="CW39" s="655"/>
      <c r="CX39" s="655"/>
      <c r="CY39" s="656"/>
      <c r="CZ39" s="657">
        <v>5.3</v>
      </c>
      <c r="DA39" s="658"/>
      <c r="DB39" s="658"/>
      <c r="DC39" s="659"/>
      <c r="DD39" s="632">
        <v>57398</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344033</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121</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254650</v>
      </c>
      <c r="CS40" s="624"/>
      <c r="CT40" s="624"/>
      <c r="CU40" s="624"/>
      <c r="CV40" s="624"/>
      <c r="CW40" s="624"/>
      <c r="CX40" s="624"/>
      <c r="CY40" s="625"/>
      <c r="CZ40" s="657">
        <v>0.9</v>
      </c>
      <c r="DA40" s="658"/>
      <c r="DB40" s="658"/>
      <c r="DC40" s="659"/>
      <c r="DD40" s="632">
        <v>3948</v>
      </c>
      <c r="DE40" s="624"/>
      <c r="DF40" s="624"/>
      <c r="DG40" s="624"/>
      <c r="DH40" s="624"/>
      <c r="DI40" s="624"/>
      <c r="DJ40" s="624"/>
      <c r="DK40" s="625"/>
      <c r="DL40" s="632">
        <v>3948</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1318507</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380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5523502</v>
      </c>
      <c r="CS42" s="624"/>
      <c r="CT42" s="624"/>
      <c r="CU42" s="624"/>
      <c r="CV42" s="624"/>
      <c r="CW42" s="624"/>
      <c r="CX42" s="624"/>
      <c r="CY42" s="625"/>
      <c r="CZ42" s="657">
        <v>20.3</v>
      </c>
      <c r="DA42" s="706"/>
      <c r="DB42" s="706"/>
      <c r="DC42" s="707"/>
      <c r="DD42" s="632">
        <v>618202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77327</v>
      </c>
      <c r="CS43" s="655"/>
      <c r="CT43" s="655"/>
      <c r="CU43" s="655"/>
      <c r="CV43" s="655"/>
      <c r="CW43" s="655"/>
      <c r="CX43" s="655"/>
      <c r="CY43" s="656"/>
      <c r="CZ43" s="657">
        <v>0.3</v>
      </c>
      <c r="DA43" s="658"/>
      <c r="DB43" s="658"/>
      <c r="DC43" s="659"/>
      <c r="DD43" s="632">
        <v>74665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5488528</v>
      </c>
      <c r="CS44" s="624"/>
      <c r="CT44" s="624"/>
      <c r="CU44" s="624"/>
      <c r="CV44" s="624"/>
      <c r="CW44" s="624"/>
      <c r="CX44" s="624"/>
      <c r="CY44" s="625"/>
      <c r="CZ44" s="657">
        <v>20.2</v>
      </c>
      <c r="DA44" s="706"/>
      <c r="DB44" s="706"/>
      <c r="DC44" s="707"/>
      <c r="DD44" s="632">
        <v>584078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939608</v>
      </c>
      <c r="CS45" s="655"/>
      <c r="CT45" s="655"/>
      <c r="CU45" s="655"/>
      <c r="CV45" s="655"/>
      <c r="CW45" s="655"/>
      <c r="CX45" s="655"/>
      <c r="CY45" s="656"/>
      <c r="CZ45" s="657">
        <v>3.5</v>
      </c>
      <c r="DA45" s="658"/>
      <c r="DB45" s="658"/>
      <c r="DC45" s="659"/>
      <c r="DD45" s="632">
        <v>92395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4322825</v>
      </c>
      <c r="CS46" s="624"/>
      <c r="CT46" s="624"/>
      <c r="CU46" s="624"/>
      <c r="CV46" s="624"/>
      <c r="CW46" s="624"/>
      <c r="CX46" s="624"/>
      <c r="CY46" s="625"/>
      <c r="CZ46" s="657">
        <v>15.9</v>
      </c>
      <c r="DA46" s="706"/>
      <c r="DB46" s="706"/>
      <c r="DC46" s="707"/>
      <c r="DD46" s="632">
        <v>481668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34974</v>
      </c>
      <c r="CS47" s="655"/>
      <c r="CT47" s="655"/>
      <c r="CU47" s="655"/>
      <c r="CV47" s="655"/>
      <c r="CW47" s="655"/>
      <c r="CX47" s="655"/>
      <c r="CY47" s="656"/>
      <c r="CZ47" s="657">
        <v>0.1</v>
      </c>
      <c r="DA47" s="658"/>
      <c r="DB47" s="658"/>
      <c r="DC47" s="659"/>
      <c r="DD47" s="632">
        <v>34124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27230145</v>
      </c>
      <c r="CS49" s="691"/>
      <c r="CT49" s="691"/>
      <c r="CU49" s="691"/>
      <c r="CV49" s="691"/>
      <c r="CW49" s="691"/>
      <c r="CX49" s="691"/>
      <c r="CY49" s="718"/>
      <c r="CZ49" s="719">
        <v>100</v>
      </c>
      <c r="DA49" s="720"/>
      <c r="DB49" s="720"/>
      <c r="DC49" s="721"/>
      <c r="DD49" s="722">
        <v>16397512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27883</v>
      </c>
      <c r="R7" s="753"/>
      <c r="S7" s="753"/>
      <c r="T7" s="753"/>
      <c r="U7" s="753"/>
      <c r="V7" s="753">
        <v>27316</v>
      </c>
      <c r="W7" s="753"/>
      <c r="X7" s="753"/>
      <c r="Y7" s="753"/>
      <c r="Z7" s="753"/>
      <c r="AA7" s="753">
        <v>567</v>
      </c>
      <c r="AB7" s="753"/>
      <c r="AC7" s="753"/>
      <c r="AD7" s="753"/>
      <c r="AE7" s="754"/>
      <c r="AF7" s="755">
        <v>510</v>
      </c>
      <c r="AG7" s="756"/>
      <c r="AH7" s="756"/>
      <c r="AI7" s="756"/>
      <c r="AJ7" s="757"/>
      <c r="AK7" s="792">
        <v>591</v>
      </c>
      <c r="AL7" s="793"/>
      <c r="AM7" s="793"/>
      <c r="AN7" s="793"/>
      <c r="AO7" s="793"/>
      <c r="AP7" s="793">
        <v>33329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545</v>
      </c>
      <c r="BT7" s="797"/>
      <c r="BU7" s="797"/>
      <c r="BV7" s="797"/>
      <c r="BW7" s="797"/>
      <c r="BX7" s="797"/>
      <c r="BY7" s="797"/>
      <c r="BZ7" s="797"/>
      <c r="CA7" s="797"/>
      <c r="CB7" s="797"/>
      <c r="CC7" s="797"/>
      <c r="CD7" s="797"/>
      <c r="CE7" s="797"/>
      <c r="CF7" s="797"/>
      <c r="CG7" s="798"/>
      <c r="CH7" s="789">
        <v>-12</v>
      </c>
      <c r="CI7" s="790"/>
      <c r="CJ7" s="790"/>
      <c r="CK7" s="790"/>
      <c r="CL7" s="791"/>
      <c r="CM7" s="789">
        <v>78</v>
      </c>
      <c r="CN7" s="790"/>
      <c r="CO7" s="790"/>
      <c r="CP7" s="790"/>
      <c r="CQ7" s="791"/>
      <c r="CR7" s="789">
        <v>10</v>
      </c>
      <c r="CS7" s="790"/>
      <c r="CT7" s="790"/>
      <c r="CU7" s="790"/>
      <c r="CV7" s="791"/>
      <c r="CW7" s="789">
        <v>1</v>
      </c>
      <c r="CX7" s="790"/>
      <c r="CY7" s="790"/>
      <c r="CZ7" s="790"/>
      <c r="DA7" s="791"/>
      <c r="DB7" s="789">
        <v>0</v>
      </c>
      <c r="DC7" s="790"/>
      <c r="DD7" s="790"/>
      <c r="DE7" s="790"/>
      <c r="DF7" s="791"/>
      <c r="DG7" s="789">
        <v>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546</v>
      </c>
      <c r="BT8" s="787"/>
      <c r="BU8" s="787"/>
      <c r="BV8" s="787"/>
      <c r="BW8" s="787"/>
      <c r="BX8" s="787"/>
      <c r="BY8" s="787"/>
      <c r="BZ8" s="787"/>
      <c r="CA8" s="787"/>
      <c r="CB8" s="787"/>
      <c r="CC8" s="787"/>
      <c r="CD8" s="787"/>
      <c r="CE8" s="787"/>
      <c r="CF8" s="787"/>
      <c r="CG8" s="788"/>
      <c r="CH8" s="799">
        <v>1</v>
      </c>
      <c r="CI8" s="800"/>
      <c r="CJ8" s="800"/>
      <c r="CK8" s="800"/>
      <c r="CL8" s="801"/>
      <c r="CM8" s="799">
        <v>75</v>
      </c>
      <c r="CN8" s="800"/>
      <c r="CO8" s="800"/>
      <c r="CP8" s="800"/>
      <c r="CQ8" s="801"/>
      <c r="CR8" s="799">
        <v>1</v>
      </c>
      <c r="CS8" s="800"/>
      <c r="CT8" s="800"/>
      <c r="CU8" s="800"/>
      <c r="CV8" s="801"/>
      <c r="CW8" s="799">
        <v>40</v>
      </c>
      <c r="CX8" s="800"/>
      <c r="CY8" s="800"/>
      <c r="CZ8" s="800"/>
      <c r="DA8" s="801"/>
      <c r="DB8" s="799">
        <v>0</v>
      </c>
      <c r="DC8" s="800"/>
      <c r="DD8" s="800"/>
      <c r="DE8" s="800"/>
      <c r="DF8" s="801"/>
      <c r="DG8" s="799">
        <v>687</v>
      </c>
      <c r="DH8" s="800"/>
      <c r="DI8" s="800"/>
      <c r="DJ8" s="800"/>
      <c r="DK8" s="801"/>
      <c r="DL8" s="799">
        <v>0</v>
      </c>
      <c r="DM8" s="800"/>
      <c r="DN8" s="800"/>
      <c r="DO8" s="800"/>
      <c r="DP8" s="801"/>
      <c r="DQ8" s="799">
        <v>144</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547</v>
      </c>
      <c r="BT9" s="787"/>
      <c r="BU9" s="787"/>
      <c r="BV9" s="787"/>
      <c r="BW9" s="787"/>
      <c r="BX9" s="787"/>
      <c r="BY9" s="787"/>
      <c r="BZ9" s="787"/>
      <c r="CA9" s="787"/>
      <c r="CB9" s="787"/>
      <c r="CC9" s="787"/>
      <c r="CD9" s="787"/>
      <c r="CE9" s="787"/>
      <c r="CF9" s="787"/>
      <c r="CG9" s="788"/>
      <c r="CH9" s="799">
        <v>0</v>
      </c>
      <c r="CI9" s="800"/>
      <c r="CJ9" s="800"/>
      <c r="CK9" s="800"/>
      <c r="CL9" s="801"/>
      <c r="CM9" s="799">
        <v>4</v>
      </c>
      <c r="CN9" s="800"/>
      <c r="CO9" s="800"/>
      <c r="CP9" s="800"/>
      <c r="CQ9" s="801"/>
      <c r="CR9" s="799">
        <v>2</v>
      </c>
      <c r="CS9" s="800"/>
      <c r="CT9" s="800"/>
      <c r="CU9" s="800"/>
      <c r="CV9" s="801"/>
      <c r="CW9" s="799">
        <v>0</v>
      </c>
      <c r="CX9" s="800"/>
      <c r="CY9" s="800"/>
      <c r="CZ9" s="800"/>
      <c r="DA9" s="801"/>
      <c r="DB9" s="799">
        <v>0</v>
      </c>
      <c r="DC9" s="800"/>
      <c r="DD9" s="800"/>
      <c r="DE9" s="800"/>
      <c r="DF9" s="801"/>
      <c r="DG9" s="799">
        <v>0</v>
      </c>
      <c r="DH9" s="800"/>
      <c r="DI9" s="800"/>
      <c r="DJ9" s="800"/>
      <c r="DK9" s="801"/>
      <c r="DL9" s="799">
        <v>0</v>
      </c>
      <c r="DM9" s="800"/>
      <c r="DN9" s="800"/>
      <c r="DO9" s="800"/>
      <c r="DP9" s="801"/>
      <c r="DQ9" s="799">
        <v>0</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548</v>
      </c>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v>1</v>
      </c>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549</v>
      </c>
      <c r="BT11" s="787"/>
      <c r="BU11" s="787"/>
      <c r="BV11" s="787"/>
      <c r="BW11" s="787"/>
      <c r="BX11" s="787"/>
      <c r="BY11" s="787"/>
      <c r="BZ11" s="787"/>
      <c r="CA11" s="787"/>
      <c r="CB11" s="787"/>
      <c r="CC11" s="787"/>
      <c r="CD11" s="787"/>
      <c r="CE11" s="787"/>
      <c r="CF11" s="787"/>
      <c r="CG11" s="788"/>
      <c r="CH11" s="799">
        <v>2</v>
      </c>
      <c r="CI11" s="800"/>
      <c r="CJ11" s="800"/>
      <c r="CK11" s="800"/>
      <c r="CL11" s="801"/>
      <c r="CM11" s="799">
        <v>8</v>
      </c>
      <c r="CN11" s="800"/>
      <c r="CO11" s="800"/>
      <c r="CP11" s="800"/>
      <c r="CQ11" s="801"/>
      <c r="CR11" s="799">
        <v>30</v>
      </c>
      <c r="CS11" s="800"/>
      <c r="CT11" s="800"/>
      <c r="CU11" s="800"/>
      <c r="CV11" s="801"/>
      <c r="CW11" s="799">
        <v>0</v>
      </c>
      <c r="CX11" s="800"/>
      <c r="CY11" s="800"/>
      <c r="CZ11" s="800"/>
      <c r="DA11" s="801"/>
      <c r="DB11" s="799">
        <v>0</v>
      </c>
      <c r="DC11" s="800"/>
      <c r="DD11" s="800"/>
      <c r="DE11" s="800"/>
      <c r="DF11" s="801"/>
      <c r="DG11" s="799">
        <v>0</v>
      </c>
      <c r="DH11" s="800"/>
      <c r="DI11" s="800"/>
      <c r="DJ11" s="800"/>
      <c r="DK11" s="801"/>
      <c r="DL11" s="799">
        <v>0</v>
      </c>
      <c r="DM11" s="800"/>
      <c r="DN11" s="800"/>
      <c r="DO11" s="800"/>
      <c r="DP11" s="801"/>
      <c r="DQ11" s="799">
        <v>0</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550</v>
      </c>
      <c r="BT12" s="787"/>
      <c r="BU12" s="787"/>
      <c r="BV12" s="787"/>
      <c r="BW12" s="787"/>
      <c r="BX12" s="787"/>
      <c r="BY12" s="787"/>
      <c r="BZ12" s="787"/>
      <c r="CA12" s="787"/>
      <c r="CB12" s="787"/>
      <c r="CC12" s="787"/>
      <c r="CD12" s="787"/>
      <c r="CE12" s="787"/>
      <c r="CF12" s="787"/>
      <c r="CG12" s="788"/>
      <c r="CH12" s="799">
        <v>-10</v>
      </c>
      <c r="CI12" s="800"/>
      <c r="CJ12" s="800"/>
      <c r="CK12" s="800"/>
      <c r="CL12" s="801"/>
      <c r="CM12" s="799">
        <v>341</v>
      </c>
      <c r="CN12" s="800"/>
      <c r="CO12" s="800"/>
      <c r="CP12" s="800"/>
      <c r="CQ12" s="801"/>
      <c r="CR12" s="799">
        <v>100</v>
      </c>
      <c r="CS12" s="800"/>
      <c r="CT12" s="800"/>
      <c r="CU12" s="800"/>
      <c r="CV12" s="801"/>
      <c r="CW12" s="799">
        <v>1</v>
      </c>
      <c r="CX12" s="800"/>
      <c r="CY12" s="800"/>
      <c r="CZ12" s="800"/>
      <c r="DA12" s="801"/>
      <c r="DB12" s="799">
        <v>0</v>
      </c>
      <c r="DC12" s="800"/>
      <c r="DD12" s="800"/>
      <c r="DE12" s="800"/>
      <c r="DF12" s="801"/>
      <c r="DG12" s="799">
        <v>0</v>
      </c>
      <c r="DH12" s="800"/>
      <c r="DI12" s="800"/>
      <c r="DJ12" s="800"/>
      <c r="DK12" s="801"/>
      <c r="DL12" s="799">
        <v>0</v>
      </c>
      <c r="DM12" s="800"/>
      <c r="DN12" s="800"/>
      <c r="DO12" s="800"/>
      <c r="DP12" s="801"/>
      <c r="DQ12" s="799">
        <v>0</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27883</v>
      </c>
      <c r="R23" s="812"/>
      <c r="S23" s="812"/>
      <c r="T23" s="812"/>
      <c r="U23" s="812"/>
      <c r="V23" s="812">
        <v>27316</v>
      </c>
      <c r="W23" s="812"/>
      <c r="X23" s="812"/>
      <c r="Y23" s="812"/>
      <c r="Z23" s="812"/>
      <c r="AA23" s="812">
        <v>567</v>
      </c>
      <c r="AB23" s="812"/>
      <c r="AC23" s="812"/>
      <c r="AD23" s="812"/>
      <c r="AE23" s="813"/>
      <c r="AF23" s="814">
        <v>510</v>
      </c>
      <c r="AG23" s="812"/>
      <c r="AH23" s="812"/>
      <c r="AI23" s="812"/>
      <c r="AJ23" s="815"/>
      <c r="AK23" s="816"/>
      <c r="AL23" s="817"/>
      <c r="AM23" s="817"/>
      <c r="AN23" s="817"/>
      <c r="AO23" s="817"/>
      <c r="AP23" s="812">
        <v>33329</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4">
        <v>5336</v>
      </c>
      <c r="R28" s="845">
        <v>5336355</v>
      </c>
      <c r="S28" s="845">
        <v>5336355</v>
      </c>
      <c r="T28" s="845">
        <v>5336355</v>
      </c>
      <c r="U28" s="845">
        <v>5336355</v>
      </c>
      <c r="V28" s="845">
        <v>5332</v>
      </c>
      <c r="W28" s="845">
        <v>5331611</v>
      </c>
      <c r="X28" s="845">
        <v>5331611</v>
      </c>
      <c r="Y28" s="845">
        <v>5331611</v>
      </c>
      <c r="Z28" s="845">
        <v>5331611</v>
      </c>
      <c r="AA28" s="845">
        <v>5</v>
      </c>
      <c r="AB28" s="845"/>
      <c r="AC28" s="845"/>
      <c r="AD28" s="845"/>
      <c r="AE28" s="846"/>
      <c r="AF28" s="847">
        <v>5</v>
      </c>
      <c r="AG28" s="845"/>
      <c r="AH28" s="845"/>
      <c r="AI28" s="845"/>
      <c r="AJ28" s="848"/>
      <c r="AK28" s="849">
        <v>344</v>
      </c>
      <c r="AL28" s="837"/>
      <c r="AM28" s="837"/>
      <c r="AN28" s="837"/>
      <c r="AO28" s="838"/>
      <c r="AP28" s="836"/>
      <c r="AQ28" s="837"/>
      <c r="AR28" s="837"/>
      <c r="AS28" s="837"/>
      <c r="AT28" s="838"/>
      <c r="AU28" s="836"/>
      <c r="AV28" s="837"/>
      <c r="AW28" s="837"/>
      <c r="AX28" s="837"/>
      <c r="AY28" s="838"/>
      <c r="AZ28" s="839"/>
      <c r="BA28" s="840"/>
      <c r="BB28" s="840"/>
      <c r="BC28" s="840"/>
      <c r="BD28" s="841"/>
      <c r="BE28" s="842"/>
      <c r="BF28" s="842"/>
      <c r="BG28" s="842"/>
      <c r="BH28" s="842"/>
      <c r="BI28" s="843"/>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1010</v>
      </c>
      <c r="R29" s="777">
        <v>1009654</v>
      </c>
      <c r="S29" s="777">
        <v>1009654</v>
      </c>
      <c r="T29" s="777">
        <v>1009654</v>
      </c>
      <c r="U29" s="777">
        <v>1009654</v>
      </c>
      <c r="V29" s="777">
        <v>1000</v>
      </c>
      <c r="W29" s="777">
        <v>1000112</v>
      </c>
      <c r="X29" s="777">
        <v>1000112</v>
      </c>
      <c r="Y29" s="777">
        <v>1000112</v>
      </c>
      <c r="Z29" s="777">
        <v>1000112</v>
      </c>
      <c r="AA29" s="777">
        <v>10</v>
      </c>
      <c r="AB29" s="777"/>
      <c r="AC29" s="777"/>
      <c r="AD29" s="777"/>
      <c r="AE29" s="778"/>
      <c r="AF29" s="779">
        <v>10</v>
      </c>
      <c r="AG29" s="780"/>
      <c r="AH29" s="780"/>
      <c r="AI29" s="780"/>
      <c r="AJ29" s="781"/>
      <c r="AK29" s="852">
        <v>645</v>
      </c>
      <c r="AL29" s="853"/>
      <c r="AM29" s="853"/>
      <c r="AN29" s="853"/>
      <c r="AO29" s="854"/>
      <c r="AP29" s="855"/>
      <c r="AQ29" s="853"/>
      <c r="AR29" s="853"/>
      <c r="AS29" s="853"/>
      <c r="AT29" s="854"/>
      <c r="AU29" s="855"/>
      <c r="AV29" s="853"/>
      <c r="AW29" s="853"/>
      <c r="AX29" s="853"/>
      <c r="AY29" s="854"/>
      <c r="AZ29" s="856"/>
      <c r="BA29" s="857"/>
      <c r="BB29" s="857"/>
      <c r="BC29" s="857"/>
      <c r="BD29" s="858"/>
      <c r="BE29" s="850"/>
      <c r="BF29" s="850"/>
      <c r="BG29" s="850"/>
      <c r="BH29" s="850"/>
      <c r="BI29" s="851"/>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4685</v>
      </c>
      <c r="R30" s="777">
        <v>4684529</v>
      </c>
      <c r="S30" s="777">
        <v>4684529</v>
      </c>
      <c r="T30" s="777">
        <v>4684529</v>
      </c>
      <c r="U30" s="777">
        <v>4684529</v>
      </c>
      <c r="V30" s="777">
        <v>4513</v>
      </c>
      <c r="W30" s="777">
        <v>4513243</v>
      </c>
      <c r="X30" s="777">
        <v>4513243</v>
      </c>
      <c r="Y30" s="777">
        <v>4513243</v>
      </c>
      <c r="Z30" s="777">
        <v>4513243</v>
      </c>
      <c r="AA30" s="777">
        <v>171</v>
      </c>
      <c r="AB30" s="777"/>
      <c r="AC30" s="777"/>
      <c r="AD30" s="777"/>
      <c r="AE30" s="778"/>
      <c r="AF30" s="779">
        <v>171</v>
      </c>
      <c r="AG30" s="780"/>
      <c r="AH30" s="780"/>
      <c r="AI30" s="780"/>
      <c r="AJ30" s="781"/>
      <c r="AK30" s="852">
        <v>723</v>
      </c>
      <c r="AL30" s="853"/>
      <c r="AM30" s="853"/>
      <c r="AN30" s="853"/>
      <c r="AO30" s="854"/>
      <c r="AP30" s="855"/>
      <c r="AQ30" s="853"/>
      <c r="AR30" s="853"/>
      <c r="AS30" s="853"/>
      <c r="AT30" s="854"/>
      <c r="AU30" s="855"/>
      <c r="AV30" s="853"/>
      <c r="AW30" s="853"/>
      <c r="AX30" s="853"/>
      <c r="AY30" s="854"/>
      <c r="AZ30" s="856"/>
      <c r="BA30" s="857"/>
      <c r="BB30" s="857"/>
      <c r="BC30" s="857"/>
      <c r="BD30" s="858"/>
      <c r="BE30" s="850"/>
      <c r="BF30" s="850"/>
      <c r="BG30" s="850"/>
      <c r="BH30" s="850"/>
      <c r="BI30" s="851"/>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658</v>
      </c>
      <c r="R31" s="777"/>
      <c r="S31" s="777"/>
      <c r="T31" s="777"/>
      <c r="U31" s="777"/>
      <c r="V31" s="777">
        <v>626</v>
      </c>
      <c r="W31" s="777"/>
      <c r="X31" s="777"/>
      <c r="Y31" s="777"/>
      <c r="Z31" s="777"/>
      <c r="AA31" s="777">
        <v>32</v>
      </c>
      <c r="AB31" s="777"/>
      <c r="AC31" s="777"/>
      <c r="AD31" s="777"/>
      <c r="AE31" s="778"/>
      <c r="AF31" s="779">
        <v>532</v>
      </c>
      <c r="AG31" s="780"/>
      <c r="AH31" s="780"/>
      <c r="AI31" s="780"/>
      <c r="AJ31" s="781"/>
      <c r="AK31" s="852">
        <v>8</v>
      </c>
      <c r="AL31" s="853"/>
      <c r="AM31" s="853"/>
      <c r="AN31" s="853"/>
      <c r="AO31" s="854"/>
      <c r="AP31" s="855">
        <v>2262</v>
      </c>
      <c r="AQ31" s="853"/>
      <c r="AR31" s="853"/>
      <c r="AS31" s="853"/>
      <c r="AT31" s="854"/>
      <c r="AU31" s="855">
        <v>178</v>
      </c>
      <c r="AV31" s="853"/>
      <c r="AW31" s="853"/>
      <c r="AX31" s="853"/>
      <c r="AY31" s="854"/>
      <c r="AZ31" s="856" t="s">
        <v>554</v>
      </c>
      <c r="BA31" s="857"/>
      <c r="BB31" s="857"/>
      <c r="BC31" s="857"/>
      <c r="BD31" s="858"/>
      <c r="BE31" s="850" t="s">
        <v>380</v>
      </c>
      <c r="BF31" s="850"/>
      <c r="BG31" s="850"/>
      <c r="BH31" s="850"/>
      <c r="BI31" s="851"/>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2907</v>
      </c>
      <c r="R32" s="777"/>
      <c r="S32" s="777"/>
      <c r="T32" s="777"/>
      <c r="U32" s="777"/>
      <c r="V32" s="777">
        <v>2995</v>
      </c>
      <c r="W32" s="777"/>
      <c r="X32" s="777"/>
      <c r="Y32" s="777"/>
      <c r="Z32" s="777"/>
      <c r="AA32" s="777">
        <v>-88</v>
      </c>
      <c r="AB32" s="777"/>
      <c r="AC32" s="777"/>
      <c r="AD32" s="777"/>
      <c r="AE32" s="778"/>
      <c r="AF32" s="779">
        <v>-127</v>
      </c>
      <c r="AG32" s="780"/>
      <c r="AH32" s="780"/>
      <c r="AI32" s="780"/>
      <c r="AJ32" s="781"/>
      <c r="AK32" s="852">
        <v>691</v>
      </c>
      <c r="AL32" s="853"/>
      <c r="AM32" s="853"/>
      <c r="AN32" s="853"/>
      <c r="AO32" s="854"/>
      <c r="AP32" s="855">
        <v>1915</v>
      </c>
      <c r="AQ32" s="853"/>
      <c r="AR32" s="853"/>
      <c r="AS32" s="853"/>
      <c r="AT32" s="854"/>
      <c r="AU32" s="855">
        <v>1128</v>
      </c>
      <c r="AV32" s="853"/>
      <c r="AW32" s="853"/>
      <c r="AX32" s="853"/>
      <c r="AY32" s="854"/>
      <c r="AZ32" s="856">
        <v>5.2</v>
      </c>
      <c r="BA32" s="857"/>
      <c r="BB32" s="857"/>
      <c r="BC32" s="857"/>
      <c r="BD32" s="858"/>
      <c r="BE32" s="850" t="s">
        <v>380</v>
      </c>
      <c r="BF32" s="850"/>
      <c r="BG32" s="850"/>
      <c r="BH32" s="850"/>
      <c r="BI32" s="851"/>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895</v>
      </c>
      <c r="R33" s="777"/>
      <c r="S33" s="777"/>
      <c r="T33" s="777"/>
      <c r="U33" s="777"/>
      <c r="V33" s="777">
        <v>895</v>
      </c>
      <c r="W33" s="777"/>
      <c r="X33" s="777"/>
      <c r="Y33" s="777"/>
      <c r="Z33" s="777"/>
      <c r="AA33" s="777">
        <v>0</v>
      </c>
      <c r="AB33" s="777"/>
      <c r="AC33" s="777"/>
      <c r="AD33" s="777"/>
      <c r="AE33" s="778"/>
      <c r="AF33" s="779">
        <v>0</v>
      </c>
      <c r="AG33" s="780"/>
      <c r="AH33" s="780"/>
      <c r="AI33" s="780"/>
      <c r="AJ33" s="781"/>
      <c r="AK33" s="852">
        <v>249</v>
      </c>
      <c r="AL33" s="853"/>
      <c r="AM33" s="853"/>
      <c r="AN33" s="853"/>
      <c r="AO33" s="854"/>
      <c r="AP33" s="855">
        <v>3297</v>
      </c>
      <c r="AQ33" s="853"/>
      <c r="AR33" s="853"/>
      <c r="AS33" s="853"/>
      <c r="AT33" s="854"/>
      <c r="AU33" s="855">
        <v>2987</v>
      </c>
      <c r="AV33" s="853"/>
      <c r="AW33" s="853"/>
      <c r="AX33" s="853"/>
      <c r="AY33" s="854"/>
      <c r="AZ33" s="856" t="s">
        <v>554</v>
      </c>
      <c r="BA33" s="857"/>
      <c r="BB33" s="857"/>
      <c r="BC33" s="857"/>
      <c r="BD33" s="858"/>
      <c r="BE33" s="850" t="s">
        <v>383</v>
      </c>
      <c r="BF33" s="850"/>
      <c r="BG33" s="850"/>
      <c r="BH33" s="850"/>
      <c r="BI33" s="851"/>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2838</v>
      </c>
      <c r="R34" s="777"/>
      <c r="S34" s="777"/>
      <c r="T34" s="777"/>
      <c r="U34" s="777"/>
      <c r="V34" s="777">
        <v>2837</v>
      </c>
      <c r="W34" s="777"/>
      <c r="X34" s="777"/>
      <c r="Y34" s="777"/>
      <c r="Z34" s="777"/>
      <c r="AA34" s="777">
        <v>1</v>
      </c>
      <c r="AB34" s="777"/>
      <c r="AC34" s="777"/>
      <c r="AD34" s="777"/>
      <c r="AE34" s="778"/>
      <c r="AF34" s="779">
        <v>1</v>
      </c>
      <c r="AG34" s="780"/>
      <c r="AH34" s="780"/>
      <c r="AI34" s="780"/>
      <c r="AJ34" s="781"/>
      <c r="AK34" s="852">
        <v>1010</v>
      </c>
      <c r="AL34" s="853"/>
      <c r="AM34" s="853"/>
      <c r="AN34" s="853"/>
      <c r="AO34" s="854"/>
      <c r="AP34" s="855">
        <v>18395</v>
      </c>
      <c r="AQ34" s="853"/>
      <c r="AR34" s="853"/>
      <c r="AS34" s="853"/>
      <c r="AT34" s="854"/>
      <c r="AU34" s="855">
        <v>14459</v>
      </c>
      <c r="AV34" s="853"/>
      <c r="AW34" s="853"/>
      <c r="AX34" s="853"/>
      <c r="AY34" s="854"/>
      <c r="AZ34" s="856" t="s">
        <v>554</v>
      </c>
      <c r="BA34" s="857"/>
      <c r="BB34" s="857"/>
      <c r="BC34" s="857"/>
      <c r="BD34" s="858"/>
      <c r="BE34" s="850" t="s">
        <v>383</v>
      </c>
      <c r="BF34" s="850"/>
      <c r="BG34" s="850"/>
      <c r="BH34" s="850"/>
      <c r="BI34" s="851"/>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776">
        <v>269</v>
      </c>
      <c r="R35" s="777"/>
      <c r="S35" s="777"/>
      <c r="T35" s="777"/>
      <c r="U35" s="777"/>
      <c r="V35" s="777">
        <v>265</v>
      </c>
      <c r="W35" s="777"/>
      <c r="X35" s="777"/>
      <c r="Y35" s="777"/>
      <c r="Z35" s="777"/>
      <c r="AA35" s="777">
        <v>4</v>
      </c>
      <c r="AB35" s="777"/>
      <c r="AC35" s="777"/>
      <c r="AD35" s="777"/>
      <c r="AE35" s="778"/>
      <c r="AF35" s="779">
        <v>4</v>
      </c>
      <c r="AG35" s="780"/>
      <c r="AH35" s="780"/>
      <c r="AI35" s="780"/>
      <c r="AJ35" s="781"/>
      <c r="AK35" s="852">
        <v>0</v>
      </c>
      <c r="AL35" s="853"/>
      <c r="AM35" s="853"/>
      <c r="AN35" s="853"/>
      <c r="AO35" s="854"/>
      <c r="AP35" s="855">
        <v>314</v>
      </c>
      <c r="AQ35" s="853"/>
      <c r="AR35" s="853"/>
      <c r="AS35" s="853"/>
      <c r="AT35" s="854"/>
      <c r="AU35" s="855">
        <v>0</v>
      </c>
      <c r="AV35" s="853"/>
      <c r="AW35" s="853"/>
      <c r="AX35" s="853"/>
      <c r="AY35" s="854"/>
      <c r="AZ35" s="856" t="s">
        <v>554</v>
      </c>
      <c r="BA35" s="857"/>
      <c r="BB35" s="857"/>
      <c r="BC35" s="857"/>
      <c r="BD35" s="858"/>
      <c r="BE35" s="850" t="s">
        <v>383</v>
      </c>
      <c r="BF35" s="850"/>
      <c r="BG35" s="850"/>
      <c r="BH35" s="850"/>
      <c r="BI35" s="851"/>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54"/>
      <c r="AL36" s="859"/>
      <c r="AM36" s="859"/>
      <c r="AN36" s="859"/>
      <c r="AO36" s="859"/>
      <c r="AP36" s="859"/>
      <c r="AQ36" s="859"/>
      <c r="AR36" s="859"/>
      <c r="AS36" s="859"/>
      <c r="AT36" s="859"/>
      <c r="AU36" s="859"/>
      <c r="AV36" s="859"/>
      <c r="AW36" s="859"/>
      <c r="AX36" s="859"/>
      <c r="AY36" s="859"/>
      <c r="AZ36" s="860"/>
      <c r="BA36" s="860"/>
      <c r="BB36" s="860"/>
      <c r="BC36" s="860"/>
      <c r="BD36" s="860"/>
      <c r="BE36" s="850"/>
      <c r="BF36" s="850"/>
      <c r="BG36" s="850"/>
      <c r="BH36" s="850"/>
      <c r="BI36" s="851"/>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54"/>
      <c r="AL37" s="859"/>
      <c r="AM37" s="859"/>
      <c r="AN37" s="859"/>
      <c r="AO37" s="859"/>
      <c r="AP37" s="859"/>
      <c r="AQ37" s="859"/>
      <c r="AR37" s="859"/>
      <c r="AS37" s="859"/>
      <c r="AT37" s="859"/>
      <c r="AU37" s="859"/>
      <c r="AV37" s="859"/>
      <c r="AW37" s="859"/>
      <c r="AX37" s="859"/>
      <c r="AY37" s="859"/>
      <c r="AZ37" s="860"/>
      <c r="BA37" s="860"/>
      <c r="BB37" s="860"/>
      <c r="BC37" s="860"/>
      <c r="BD37" s="860"/>
      <c r="BE37" s="850"/>
      <c r="BF37" s="850"/>
      <c r="BG37" s="850"/>
      <c r="BH37" s="850"/>
      <c r="BI37" s="851"/>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54"/>
      <c r="AL38" s="859"/>
      <c r="AM38" s="859"/>
      <c r="AN38" s="859"/>
      <c r="AO38" s="859"/>
      <c r="AP38" s="859"/>
      <c r="AQ38" s="859"/>
      <c r="AR38" s="859"/>
      <c r="AS38" s="859"/>
      <c r="AT38" s="859"/>
      <c r="AU38" s="859"/>
      <c r="AV38" s="859"/>
      <c r="AW38" s="859"/>
      <c r="AX38" s="859"/>
      <c r="AY38" s="859"/>
      <c r="AZ38" s="860"/>
      <c r="BA38" s="860"/>
      <c r="BB38" s="860"/>
      <c r="BC38" s="860"/>
      <c r="BD38" s="860"/>
      <c r="BE38" s="850"/>
      <c r="BF38" s="850"/>
      <c r="BG38" s="850"/>
      <c r="BH38" s="850"/>
      <c r="BI38" s="851"/>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54"/>
      <c r="AL39" s="859"/>
      <c r="AM39" s="859"/>
      <c r="AN39" s="859"/>
      <c r="AO39" s="859"/>
      <c r="AP39" s="859"/>
      <c r="AQ39" s="859"/>
      <c r="AR39" s="859"/>
      <c r="AS39" s="859"/>
      <c r="AT39" s="859"/>
      <c r="AU39" s="859"/>
      <c r="AV39" s="859"/>
      <c r="AW39" s="859"/>
      <c r="AX39" s="859"/>
      <c r="AY39" s="859"/>
      <c r="AZ39" s="860"/>
      <c r="BA39" s="860"/>
      <c r="BB39" s="860"/>
      <c r="BC39" s="860"/>
      <c r="BD39" s="860"/>
      <c r="BE39" s="850"/>
      <c r="BF39" s="850"/>
      <c r="BG39" s="850"/>
      <c r="BH39" s="850"/>
      <c r="BI39" s="851"/>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54"/>
      <c r="AL40" s="859"/>
      <c r="AM40" s="859"/>
      <c r="AN40" s="859"/>
      <c r="AO40" s="859"/>
      <c r="AP40" s="859"/>
      <c r="AQ40" s="859"/>
      <c r="AR40" s="859"/>
      <c r="AS40" s="859"/>
      <c r="AT40" s="859"/>
      <c r="AU40" s="859"/>
      <c r="AV40" s="859"/>
      <c r="AW40" s="859"/>
      <c r="AX40" s="859"/>
      <c r="AY40" s="859"/>
      <c r="AZ40" s="860"/>
      <c r="BA40" s="860"/>
      <c r="BB40" s="860"/>
      <c r="BC40" s="860"/>
      <c r="BD40" s="860"/>
      <c r="BE40" s="850"/>
      <c r="BF40" s="850"/>
      <c r="BG40" s="850"/>
      <c r="BH40" s="850"/>
      <c r="BI40" s="851"/>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54"/>
      <c r="AL41" s="859"/>
      <c r="AM41" s="859"/>
      <c r="AN41" s="859"/>
      <c r="AO41" s="859"/>
      <c r="AP41" s="859"/>
      <c r="AQ41" s="859"/>
      <c r="AR41" s="859"/>
      <c r="AS41" s="859"/>
      <c r="AT41" s="859"/>
      <c r="AU41" s="859"/>
      <c r="AV41" s="859"/>
      <c r="AW41" s="859"/>
      <c r="AX41" s="859"/>
      <c r="AY41" s="859"/>
      <c r="AZ41" s="860"/>
      <c r="BA41" s="860"/>
      <c r="BB41" s="860"/>
      <c r="BC41" s="860"/>
      <c r="BD41" s="860"/>
      <c r="BE41" s="850"/>
      <c r="BF41" s="850"/>
      <c r="BG41" s="850"/>
      <c r="BH41" s="850"/>
      <c r="BI41" s="851"/>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54"/>
      <c r="AL42" s="859"/>
      <c r="AM42" s="859"/>
      <c r="AN42" s="859"/>
      <c r="AO42" s="859"/>
      <c r="AP42" s="859"/>
      <c r="AQ42" s="859"/>
      <c r="AR42" s="859"/>
      <c r="AS42" s="859"/>
      <c r="AT42" s="859"/>
      <c r="AU42" s="859"/>
      <c r="AV42" s="859"/>
      <c r="AW42" s="859"/>
      <c r="AX42" s="859"/>
      <c r="AY42" s="859"/>
      <c r="AZ42" s="860"/>
      <c r="BA42" s="860"/>
      <c r="BB42" s="860"/>
      <c r="BC42" s="860"/>
      <c r="BD42" s="860"/>
      <c r="BE42" s="850"/>
      <c r="BF42" s="850"/>
      <c r="BG42" s="850"/>
      <c r="BH42" s="850"/>
      <c r="BI42" s="851"/>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54"/>
      <c r="AL43" s="859"/>
      <c r="AM43" s="859"/>
      <c r="AN43" s="859"/>
      <c r="AO43" s="859"/>
      <c r="AP43" s="859"/>
      <c r="AQ43" s="859"/>
      <c r="AR43" s="859"/>
      <c r="AS43" s="859"/>
      <c r="AT43" s="859"/>
      <c r="AU43" s="859"/>
      <c r="AV43" s="859"/>
      <c r="AW43" s="859"/>
      <c r="AX43" s="859"/>
      <c r="AY43" s="859"/>
      <c r="AZ43" s="860"/>
      <c r="BA43" s="860"/>
      <c r="BB43" s="860"/>
      <c r="BC43" s="860"/>
      <c r="BD43" s="860"/>
      <c r="BE43" s="850"/>
      <c r="BF43" s="850"/>
      <c r="BG43" s="850"/>
      <c r="BH43" s="850"/>
      <c r="BI43" s="851"/>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54"/>
      <c r="AL44" s="859"/>
      <c r="AM44" s="859"/>
      <c r="AN44" s="859"/>
      <c r="AO44" s="859"/>
      <c r="AP44" s="859"/>
      <c r="AQ44" s="859"/>
      <c r="AR44" s="859"/>
      <c r="AS44" s="859"/>
      <c r="AT44" s="859"/>
      <c r="AU44" s="859"/>
      <c r="AV44" s="859"/>
      <c r="AW44" s="859"/>
      <c r="AX44" s="859"/>
      <c r="AY44" s="859"/>
      <c r="AZ44" s="860"/>
      <c r="BA44" s="860"/>
      <c r="BB44" s="860"/>
      <c r="BC44" s="860"/>
      <c r="BD44" s="860"/>
      <c r="BE44" s="850"/>
      <c r="BF44" s="850"/>
      <c r="BG44" s="850"/>
      <c r="BH44" s="850"/>
      <c r="BI44" s="851"/>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54"/>
      <c r="AL45" s="859"/>
      <c r="AM45" s="859"/>
      <c r="AN45" s="859"/>
      <c r="AO45" s="859"/>
      <c r="AP45" s="859"/>
      <c r="AQ45" s="859"/>
      <c r="AR45" s="859"/>
      <c r="AS45" s="859"/>
      <c r="AT45" s="859"/>
      <c r="AU45" s="859"/>
      <c r="AV45" s="859"/>
      <c r="AW45" s="859"/>
      <c r="AX45" s="859"/>
      <c r="AY45" s="859"/>
      <c r="AZ45" s="860"/>
      <c r="BA45" s="860"/>
      <c r="BB45" s="860"/>
      <c r="BC45" s="860"/>
      <c r="BD45" s="860"/>
      <c r="BE45" s="850"/>
      <c r="BF45" s="850"/>
      <c r="BG45" s="850"/>
      <c r="BH45" s="850"/>
      <c r="BI45" s="851"/>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54"/>
      <c r="AL46" s="859"/>
      <c r="AM46" s="859"/>
      <c r="AN46" s="859"/>
      <c r="AO46" s="859"/>
      <c r="AP46" s="859"/>
      <c r="AQ46" s="859"/>
      <c r="AR46" s="859"/>
      <c r="AS46" s="859"/>
      <c r="AT46" s="859"/>
      <c r="AU46" s="859"/>
      <c r="AV46" s="859"/>
      <c r="AW46" s="859"/>
      <c r="AX46" s="859"/>
      <c r="AY46" s="859"/>
      <c r="AZ46" s="860"/>
      <c r="BA46" s="860"/>
      <c r="BB46" s="860"/>
      <c r="BC46" s="860"/>
      <c r="BD46" s="860"/>
      <c r="BE46" s="850"/>
      <c r="BF46" s="850"/>
      <c r="BG46" s="850"/>
      <c r="BH46" s="850"/>
      <c r="BI46" s="851"/>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54"/>
      <c r="AL47" s="859"/>
      <c r="AM47" s="859"/>
      <c r="AN47" s="859"/>
      <c r="AO47" s="859"/>
      <c r="AP47" s="859"/>
      <c r="AQ47" s="859"/>
      <c r="AR47" s="859"/>
      <c r="AS47" s="859"/>
      <c r="AT47" s="859"/>
      <c r="AU47" s="859"/>
      <c r="AV47" s="859"/>
      <c r="AW47" s="859"/>
      <c r="AX47" s="859"/>
      <c r="AY47" s="859"/>
      <c r="AZ47" s="860"/>
      <c r="BA47" s="860"/>
      <c r="BB47" s="860"/>
      <c r="BC47" s="860"/>
      <c r="BD47" s="860"/>
      <c r="BE47" s="850"/>
      <c r="BF47" s="850"/>
      <c r="BG47" s="850"/>
      <c r="BH47" s="850"/>
      <c r="BI47" s="851"/>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54"/>
      <c r="AL48" s="859"/>
      <c r="AM48" s="859"/>
      <c r="AN48" s="859"/>
      <c r="AO48" s="859"/>
      <c r="AP48" s="859"/>
      <c r="AQ48" s="859"/>
      <c r="AR48" s="859"/>
      <c r="AS48" s="859"/>
      <c r="AT48" s="859"/>
      <c r="AU48" s="859"/>
      <c r="AV48" s="859"/>
      <c r="AW48" s="859"/>
      <c r="AX48" s="859"/>
      <c r="AY48" s="859"/>
      <c r="AZ48" s="860"/>
      <c r="BA48" s="860"/>
      <c r="BB48" s="860"/>
      <c r="BC48" s="860"/>
      <c r="BD48" s="860"/>
      <c r="BE48" s="850"/>
      <c r="BF48" s="850"/>
      <c r="BG48" s="850"/>
      <c r="BH48" s="850"/>
      <c r="BI48" s="851"/>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54"/>
      <c r="AL49" s="859"/>
      <c r="AM49" s="859"/>
      <c r="AN49" s="859"/>
      <c r="AO49" s="859"/>
      <c r="AP49" s="859"/>
      <c r="AQ49" s="859"/>
      <c r="AR49" s="859"/>
      <c r="AS49" s="859"/>
      <c r="AT49" s="859"/>
      <c r="AU49" s="859"/>
      <c r="AV49" s="859"/>
      <c r="AW49" s="859"/>
      <c r="AX49" s="859"/>
      <c r="AY49" s="859"/>
      <c r="AZ49" s="860"/>
      <c r="BA49" s="860"/>
      <c r="BB49" s="860"/>
      <c r="BC49" s="860"/>
      <c r="BD49" s="860"/>
      <c r="BE49" s="850"/>
      <c r="BF49" s="850"/>
      <c r="BG49" s="850"/>
      <c r="BH49" s="850"/>
      <c r="BI49" s="851"/>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61"/>
      <c r="R50" s="862"/>
      <c r="S50" s="862"/>
      <c r="T50" s="862"/>
      <c r="U50" s="862"/>
      <c r="V50" s="862"/>
      <c r="W50" s="862"/>
      <c r="X50" s="862"/>
      <c r="Y50" s="862"/>
      <c r="Z50" s="862"/>
      <c r="AA50" s="862"/>
      <c r="AB50" s="862"/>
      <c r="AC50" s="862"/>
      <c r="AD50" s="862"/>
      <c r="AE50" s="863"/>
      <c r="AF50" s="779"/>
      <c r="AG50" s="780"/>
      <c r="AH50" s="780"/>
      <c r="AI50" s="780"/>
      <c r="AJ50" s="781"/>
      <c r="AK50" s="864"/>
      <c r="AL50" s="862"/>
      <c r="AM50" s="862"/>
      <c r="AN50" s="862"/>
      <c r="AO50" s="862"/>
      <c r="AP50" s="862"/>
      <c r="AQ50" s="862"/>
      <c r="AR50" s="862"/>
      <c r="AS50" s="862"/>
      <c r="AT50" s="862"/>
      <c r="AU50" s="862"/>
      <c r="AV50" s="862"/>
      <c r="AW50" s="862"/>
      <c r="AX50" s="862"/>
      <c r="AY50" s="862"/>
      <c r="AZ50" s="865"/>
      <c r="BA50" s="865"/>
      <c r="BB50" s="865"/>
      <c r="BC50" s="865"/>
      <c r="BD50" s="865"/>
      <c r="BE50" s="850"/>
      <c r="BF50" s="850"/>
      <c r="BG50" s="850"/>
      <c r="BH50" s="850"/>
      <c r="BI50" s="851"/>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61"/>
      <c r="R51" s="862"/>
      <c r="S51" s="862"/>
      <c r="T51" s="862"/>
      <c r="U51" s="862"/>
      <c r="V51" s="862"/>
      <c r="W51" s="862"/>
      <c r="X51" s="862"/>
      <c r="Y51" s="862"/>
      <c r="Z51" s="862"/>
      <c r="AA51" s="862"/>
      <c r="AB51" s="862"/>
      <c r="AC51" s="862"/>
      <c r="AD51" s="862"/>
      <c r="AE51" s="863"/>
      <c r="AF51" s="779"/>
      <c r="AG51" s="780"/>
      <c r="AH51" s="780"/>
      <c r="AI51" s="780"/>
      <c r="AJ51" s="781"/>
      <c r="AK51" s="864"/>
      <c r="AL51" s="862"/>
      <c r="AM51" s="862"/>
      <c r="AN51" s="862"/>
      <c r="AO51" s="862"/>
      <c r="AP51" s="862"/>
      <c r="AQ51" s="862"/>
      <c r="AR51" s="862"/>
      <c r="AS51" s="862"/>
      <c r="AT51" s="862"/>
      <c r="AU51" s="862"/>
      <c r="AV51" s="862"/>
      <c r="AW51" s="862"/>
      <c r="AX51" s="862"/>
      <c r="AY51" s="862"/>
      <c r="AZ51" s="865"/>
      <c r="BA51" s="865"/>
      <c r="BB51" s="865"/>
      <c r="BC51" s="865"/>
      <c r="BD51" s="865"/>
      <c r="BE51" s="850"/>
      <c r="BF51" s="850"/>
      <c r="BG51" s="850"/>
      <c r="BH51" s="850"/>
      <c r="BI51" s="851"/>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61"/>
      <c r="R52" s="862"/>
      <c r="S52" s="862"/>
      <c r="T52" s="862"/>
      <c r="U52" s="862"/>
      <c r="V52" s="862"/>
      <c r="W52" s="862"/>
      <c r="X52" s="862"/>
      <c r="Y52" s="862"/>
      <c r="Z52" s="862"/>
      <c r="AA52" s="862"/>
      <c r="AB52" s="862"/>
      <c r="AC52" s="862"/>
      <c r="AD52" s="862"/>
      <c r="AE52" s="863"/>
      <c r="AF52" s="779"/>
      <c r="AG52" s="780"/>
      <c r="AH52" s="780"/>
      <c r="AI52" s="780"/>
      <c r="AJ52" s="781"/>
      <c r="AK52" s="864"/>
      <c r="AL52" s="862"/>
      <c r="AM52" s="862"/>
      <c r="AN52" s="862"/>
      <c r="AO52" s="862"/>
      <c r="AP52" s="862"/>
      <c r="AQ52" s="862"/>
      <c r="AR52" s="862"/>
      <c r="AS52" s="862"/>
      <c r="AT52" s="862"/>
      <c r="AU52" s="862"/>
      <c r="AV52" s="862"/>
      <c r="AW52" s="862"/>
      <c r="AX52" s="862"/>
      <c r="AY52" s="862"/>
      <c r="AZ52" s="865"/>
      <c r="BA52" s="865"/>
      <c r="BB52" s="865"/>
      <c r="BC52" s="865"/>
      <c r="BD52" s="865"/>
      <c r="BE52" s="850"/>
      <c r="BF52" s="850"/>
      <c r="BG52" s="850"/>
      <c r="BH52" s="850"/>
      <c r="BI52" s="851"/>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61"/>
      <c r="R53" s="862"/>
      <c r="S53" s="862"/>
      <c r="T53" s="862"/>
      <c r="U53" s="862"/>
      <c r="V53" s="862"/>
      <c r="W53" s="862"/>
      <c r="X53" s="862"/>
      <c r="Y53" s="862"/>
      <c r="Z53" s="862"/>
      <c r="AA53" s="862"/>
      <c r="AB53" s="862"/>
      <c r="AC53" s="862"/>
      <c r="AD53" s="862"/>
      <c r="AE53" s="863"/>
      <c r="AF53" s="779"/>
      <c r="AG53" s="780"/>
      <c r="AH53" s="780"/>
      <c r="AI53" s="780"/>
      <c r="AJ53" s="781"/>
      <c r="AK53" s="864"/>
      <c r="AL53" s="862"/>
      <c r="AM53" s="862"/>
      <c r="AN53" s="862"/>
      <c r="AO53" s="862"/>
      <c r="AP53" s="862"/>
      <c r="AQ53" s="862"/>
      <c r="AR53" s="862"/>
      <c r="AS53" s="862"/>
      <c r="AT53" s="862"/>
      <c r="AU53" s="862"/>
      <c r="AV53" s="862"/>
      <c r="AW53" s="862"/>
      <c r="AX53" s="862"/>
      <c r="AY53" s="862"/>
      <c r="AZ53" s="865"/>
      <c r="BA53" s="865"/>
      <c r="BB53" s="865"/>
      <c r="BC53" s="865"/>
      <c r="BD53" s="865"/>
      <c r="BE53" s="850"/>
      <c r="BF53" s="850"/>
      <c r="BG53" s="850"/>
      <c r="BH53" s="850"/>
      <c r="BI53" s="851"/>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61"/>
      <c r="R54" s="862"/>
      <c r="S54" s="862"/>
      <c r="T54" s="862"/>
      <c r="U54" s="862"/>
      <c r="V54" s="862"/>
      <c r="W54" s="862"/>
      <c r="X54" s="862"/>
      <c r="Y54" s="862"/>
      <c r="Z54" s="862"/>
      <c r="AA54" s="862"/>
      <c r="AB54" s="862"/>
      <c r="AC54" s="862"/>
      <c r="AD54" s="862"/>
      <c r="AE54" s="863"/>
      <c r="AF54" s="779"/>
      <c r="AG54" s="780"/>
      <c r="AH54" s="780"/>
      <c r="AI54" s="780"/>
      <c r="AJ54" s="781"/>
      <c r="AK54" s="864"/>
      <c r="AL54" s="862"/>
      <c r="AM54" s="862"/>
      <c r="AN54" s="862"/>
      <c r="AO54" s="862"/>
      <c r="AP54" s="862"/>
      <c r="AQ54" s="862"/>
      <c r="AR54" s="862"/>
      <c r="AS54" s="862"/>
      <c r="AT54" s="862"/>
      <c r="AU54" s="862"/>
      <c r="AV54" s="862"/>
      <c r="AW54" s="862"/>
      <c r="AX54" s="862"/>
      <c r="AY54" s="862"/>
      <c r="AZ54" s="865"/>
      <c r="BA54" s="865"/>
      <c r="BB54" s="865"/>
      <c r="BC54" s="865"/>
      <c r="BD54" s="865"/>
      <c r="BE54" s="850"/>
      <c r="BF54" s="850"/>
      <c r="BG54" s="850"/>
      <c r="BH54" s="850"/>
      <c r="BI54" s="851"/>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61"/>
      <c r="R55" s="862"/>
      <c r="S55" s="862"/>
      <c r="T55" s="862"/>
      <c r="U55" s="862"/>
      <c r="V55" s="862"/>
      <c r="W55" s="862"/>
      <c r="X55" s="862"/>
      <c r="Y55" s="862"/>
      <c r="Z55" s="862"/>
      <c r="AA55" s="862"/>
      <c r="AB55" s="862"/>
      <c r="AC55" s="862"/>
      <c r="AD55" s="862"/>
      <c r="AE55" s="863"/>
      <c r="AF55" s="779"/>
      <c r="AG55" s="780"/>
      <c r="AH55" s="780"/>
      <c r="AI55" s="780"/>
      <c r="AJ55" s="781"/>
      <c r="AK55" s="864"/>
      <c r="AL55" s="862"/>
      <c r="AM55" s="862"/>
      <c r="AN55" s="862"/>
      <c r="AO55" s="862"/>
      <c r="AP55" s="862"/>
      <c r="AQ55" s="862"/>
      <c r="AR55" s="862"/>
      <c r="AS55" s="862"/>
      <c r="AT55" s="862"/>
      <c r="AU55" s="862"/>
      <c r="AV55" s="862"/>
      <c r="AW55" s="862"/>
      <c r="AX55" s="862"/>
      <c r="AY55" s="862"/>
      <c r="AZ55" s="865"/>
      <c r="BA55" s="865"/>
      <c r="BB55" s="865"/>
      <c r="BC55" s="865"/>
      <c r="BD55" s="865"/>
      <c r="BE55" s="850"/>
      <c r="BF55" s="850"/>
      <c r="BG55" s="850"/>
      <c r="BH55" s="850"/>
      <c r="BI55" s="851"/>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61"/>
      <c r="R56" s="862"/>
      <c r="S56" s="862"/>
      <c r="T56" s="862"/>
      <c r="U56" s="862"/>
      <c r="V56" s="862"/>
      <c r="W56" s="862"/>
      <c r="X56" s="862"/>
      <c r="Y56" s="862"/>
      <c r="Z56" s="862"/>
      <c r="AA56" s="862"/>
      <c r="AB56" s="862"/>
      <c r="AC56" s="862"/>
      <c r="AD56" s="862"/>
      <c r="AE56" s="863"/>
      <c r="AF56" s="779"/>
      <c r="AG56" s="780"/>
      <c r="AH56" s="780"/>
      <c r="AI56" s="780"/>
      <c r="AJ56" s="781"/>
      <c r="AK56" s="864"/>
      <c r="AL56" s="862"/>
      <c r="AM56" s="862"/>
      <c r="AN56" s="862"/>
      <c r="AO56" s="862"/>
      <c r="AP56" s="862"/>
      <c r="AQ56" s="862"/>
      <c r="AR56" s="862"/>
      <c r="AS56" s="862"/>
      <c r="AT56" s="862"/>
      <c r="AU56" s="862"/>
      <c r="AV56" s="862"/>
      <c r="AW56" s="862"/>
      <c r="AX56" s="862"/>
      <c r="AY56" s="862"/>
      <c r="AZ56" s="865"/>
      <c r="BA56" s="865"/>
      <c r="BB56" s="865"/>
      <c r="BC56" s="865"/>
      <c r="BD56" s="865"/>
      <c r="BE56" s="850"/>
      <c r="BF56" s="850"/>
      <c r="BG56" s="850"/>
      <c r="BH56" s="850"/>
      <c r="BI56" s="851"/>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61"/>
      <c r="R57" s="862"/>
      <c r="S57" s="862"/>
      <c r="T57" s="862"/>
      <c r="U57" s="862"/>
      <c r="V57" s="862"/>
      <c r="W57" s="862"/>
      <c r="X57" s="862"/>
      <c r="Y57" s="862"/>
      <c r="Z57" s="862"/>
      <c r="AA57" s="862"/>
      <c r="AB57" s="862"/>
      <c r="AC57" s="862"/>
      <c r="AD57" s="862"/>
      <c r="AE57" s="863"/>
      <c r="AF57" s="779"/>
      <c r="AG57" s="780"/>
      <c r="AH57" s="780"/>
      <c r="AI57" s="780"/>
      <c r="AJ57" s="781"/>
      <c r="AK57" s="864"/>
      <c r="AL57" s="862"/>
      <c r="AM57" s="862"/>
      <c r="AN57" s="862"/>
      <c r="AO57" s="862"/>
      <c r="AP57" s="862"/>
      <c r="AQ57" s="862"/>
      <c r="AR57" s="862"/>
      <c r="AS57" s="862"/>
      <c r="AT57" s="862"/>
      <c r="AU57" s="862"/>
      <c r="AV57" s="862"/>
      <c r="AW57" s="862"/>
      <c r="AX57" s="862"/>
      <c r="AY57" s="862"/>
      <c r="AZ57" s="865"/>
      <c r="BA57" s="865"/>
      <c r="BB57" s="865"/>
      <c r="BC57" s="865"/>
      <c r="BD57" s="865"/>
      <c r="BE57" s="850"/>
      <c r="BF57" s="850"/>
      <c r="BG57" s="850"/>
      <c r="BH57" s="850"/>
      <c r="BI57" s="851"/>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61"/>
      <c r="R58" s="862"/>
      <c r="S58" s="862"/>
      <c r="T58" s="862"/>
      <c r="U58" s="862"/>
      <c r="V58" s="862"/>
      <c r="W58" s="862"/>
      <c r="X58" s="862"/>
      <c r="Y58" s="862"/>
      <c r="Z58" s="862"/>
      <c r="AA58" s="862"/>
      <c r="AB58" s="862"/>
      <c r="AC58" s="862"/>
      <c r="AD58" s="862"/>
      <c r="AE58" s="863"/>
      <c r="AF58" s="779"/>
      <c r="AG58" s="780"/>
      <c r="AH58" s="780"/>
      <c r="AI58" s="780"/>
      <c r="AJ58" s="781"/>
      <c r="AK58" s="864"/>
      <c r="AL58" s="862"/>
      <c r="AM58" s="862"/>
      <c r="AN58" s="862"/>
      <c r="AO58" s="862"/>
      <c r="AP58" s="862"/>
      <c r="AQ58" s="862"/>
      <c r="AR58" s="862"/>
      <c r="AS58" s="862"/>
      <c r="AT58" s="862"/>
      <c r="AU58" s="862"/>
      <c r="AV58" s="862"/>
      <c r="AW58" s="862"/>
      <c r="AX58" s="862"/>
      <c r="AY58" s="862"/>
      <c r="AZ58" s="865"/>
      <c r="BA58" s="865"/>
      <c r="BB58" s="865"/>
      <c r="BC58" s="865"/>
      <c r="BD58" s="865"/>
      <c r="BE58" s="850"/>
      <c r="BF58" s="850"/>
      <c r="BG58" s="850"/>
      <c r="BH58" s="850"/>
      <c r="BI58" s="851"/>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61"/>
      <c r="R59" s="862"/>
      <c r="S59" s="862"/>
      <c r="T59" s="862"/>
      <c r="U59" s="862"/>
      <c r="V59" s="862"/>
      <c r="W59" s="862"/>
      <c r="X59" s="862"/>
      <c r="Y59" s="862"/>
      <c r="Z59" s="862"/>
      <c r="AA59" s="862"/>
      <c r="AB59" s="862"/>
      <c r="AC59" s="862"/>
      <c r="AD59" s="862"/>
      <c r="AE59" s="863"/>
      <c r="AF59" s="779"/>
      <c r="AG59" s="780"/>
      <c r="AH59" s="780"/>
      <c r="AI59" s="780"/>
      <c r="AJ59" s="781"/>
      <c r="AK59" s="864"/>
      <c r="AL59" s="862"/>
      <c r="AM59" s="862"/>
      <c r="AN59" s="862"/>
      <c r="AO59" s="862"/>
      <c r="AP59" s="862"/>
      <c r="AQ59" s="862"/>
      <c r="AR59" s="862"/>
      <c r="AS59" s="862"/>
      <c r="AT59" s="862"/>
      <c r="AU59" s="862"/>
      <c r="AV59" s="862"/>
      <c r="AW59" s="862"/>
      <c r="AX59" s="862"/>
      <c r="AY59" s="862"/>
      <c r="AZ59" s="865"/>
      <c r="BA59" s="865"/>
      <c r="BB59" s="865"/>
      <c r="BC59" s="865"/>
      <c r="BD59" s="865"/>
      <c r="BE59" s="850"/>
      <c r="BF59" s="850"/>
      <c r="BG59" s="850"/>
      <c r="BH59" s="850"/>
      <c r="BI59" s="851"/>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61"/>
      <c r="R60" s="862"/>
      <c r="S60" s="862"/>
      <c r="T60" s="862"/>
      <c r="U60" s="862"/>
      <c r="V60" s="862"/>
      <c r="W60" s="862"/>
      <c r="X60" s="862"/>
      <c r="Y60" s="862"/>
      <c r="Z60" s="862"/>
      <c r="AA60" s="862"/>
      <c r="AB60" s="862"/>
      <c r="AC60" s="862"/>
      <c r="AD60" s="862"/>
      <c r="AE60" s="863"/>
      <c r="AF60" s="779"/>
      <c r="AG60" s="780"/>
      <c r="AH60" s="780"/>
      <c r="AI60" s="780"/>
      <c r="AJ60" s="781"/>
      <c r="AK60" s="864"/>
      <c r="AL60" s="862"/>
      <c r="AM60" s="862"/>
      <c r="AN60" s="862"/>
      <c r="AO60" s="862"/>
      <c r="AP60" s="862"/>
      <c r="AQ60" s="862"/>
      <c r="AR60" s="862"/>
      <c r="AS60" s="862"/>
      <c r="AT60" s="862"/>
      <c r="AU60" s="862"/>
      <c r="AV60" s="862"/>
      <c r="AW60" s="862"/>
      <c r="AX60" s="862"/>
      <c r="AY60" s="862"/>
      <c r="AZ60" s="865"/>
      <c r="BA60" s="865"/>
      <c r="BB60" s="865"/>
      <c r="BC60" s="865"/>
      <c r="BD60" s="865"/>
      <c r="BE60" s="850"/>
      <c r="BF60" s="850"/>
      <c r="BG60" s="850"/>
      <c r="BH60" s="850"/>
      <c r="BI60" s="851"/>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61"/>
      <c r="R61" s="862"/>
      <c r="S61" s="862"/>
      <c r="T61" s="862"/>
      <c r="U61" s="862"/>
      <c r="V61" s="862"/>
      <c r="W61" s="862"/>
      <c r="X61" s="862"/>
      <c r="Y61" s="862"/>
      <c r="Z61" s="862"/>
      <c r="AA61" s="862"/>
      <c r="AB61" s="862"/>
      <c r="AC61" s="862"/>
      <c r="AD61" s="862"/>
      <c r="AE61" s="863"/>
      <c r="AF61" s="779"/>
      <c r="AG61" s="780"/>
      <c r="AH61" s="780"/>
      <c r="AI61" s="780"/>
      <c r="AJ61" s="781"/>
      <c r="AK61" s="864"/>
      <c r="AL61" s="862"/>
      <c r="AM61" s="862"/>
      <c r="AN61" s="862"/>
      <c r="AO61" s="862"/>
      <c r="AP61" s="862"/>
      <c r="AQ61" s="862"/>
      <c r="AR61" s="862"/>
      <c r="AS61" s="862"/>
      <c r="AT61" s="862"/>
      <c r="AU61" s="862"/>
      <c r="AV61" s="862"/>
      <c r="AW61" s="862"/>
      <c r="AX61" s="862"/>
      <c r="AY61" s="862"/>
      <c r="AZ61" s="865"/>
      <c r="BA61" s="865"/>
      <c r="BB61" s="865"/>
      <c r="BC61" s="865"/>
      <c r="BD61" s="865"/>
      <c r="BE61" s="850"/>
      <c r="BF61" s="850"/>
      <c r="BG61" s="850"/>
      <c r="BH61" s="850"/>
      <c r="BI61" s="851"/>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61"/>
      <c r="R62" s="862"/>
      <c r="S62" s="862"/>
      <c r="T62" s="862"/>
      <c r="U62" s="862"/>
      <c r="V62" s="862"/>
      <c r="W62" s="862"/>
      <c r="X62" s="862"/>
      <c r="Y62" s="862"/>
      <c r="Z62" s="862"/>
      <c r="AA62" s="862"/>
      <c r="AB62" s="862"/>
      <c r="AC62" s="862"/>
      <c r="AD62" s="862"/>
      <c r="AE62" s="863"/>
      <c r="AF62" s="779"/>
      <c r="AG62" s="780"/>
      <c r="AH62" s="780"/>
      <c r="AI62" s="780"/>
      <c r="AJ62" s="781"/>
      <c r="AK62" s="864"/>
      <c r="AL62" s="862"/>
      <c r="AM62" s="862"/>
      <c r="AN62" s="862"/>
      <c r="AO62" s="862"/>
      <c r="AP62" s="862"/>
      <c r="AQ62" s="862"/>
      <c r="AR62" s="862"/>
      <c r="AS62" s="862"/>
      <c r="AT62" s="862"/>
      <c r="AU62" s="862"/>
      <c r="AV62" s="862"/>
      <c r="AW62" s="862"/>
      <c r="AX62" s="862"/>
      <c r="AY62" s="862"/>
      <c r="AZ62" s="865"/>
      <c r="BA62" s="865"/>
      <c r="BB62" s="865"/>
      <c r="BC62" s="865"/>
      <c r="BD62" s="865"/>
      <c r="BE62" s="850"/>
      <c r="BF62" s="850"/>
      <c r="BG62" s="850"/>
      <c r="BH62" s="850"/>
      <c r="BI62" s="851"/>
      <c r="BJ62" s="87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387</v>
      </c>
      <c r="C63" s="809"/>
      <c r="D63" s="809"/>
      <c r="E63" s="809"/>
      <c r="F63" s="809"/>
      <c r="G63" s="809"/>
      <c r="H63" s="809"/>
      <c r="I63" s="809"/>
      <c r="J63" s="809"/>
      <c r="K63" s="809"/>
      <c r="L63" s="809"/>
      <c r="M63" s="809"/>
      <c r="N63" s="809"/>
      <c r="O63" s="809"/>
      <c r="P63" s="810"/>
      <c r="Q63" s="866"/>
      <c r="R63" s="867"/>
      <c r="S63" s="867"/>
      <c r="T63" s="867"/>
      <c r="U63" s="867"/>
      <c r="V63" s="867"/>
      <c r="W63" s="867"/>
      <c r="X63" s="867"/>
      <c r="Y63" s="867"/>
      <c r="Z63" s="867"/>
      <c r="AA63" s="867"/>
      <c r="AB63" s="867"/>
      <c r="AC63" s="867"/>
      <c r="AD63" s="867"/>
      <c r="AE63" s="868"/>
      <c r="AF63" s="869">
        <v>596</v>
      </c>
      <c r="AG63" s="870"/>
      <c r="AH63" s="870"/>
      <c r="AI63" s="870"/>
      <c r="AJ63" s="871"/>
      <c r="AK63" s="872"/>
      <c r="AL63" s="867"/>
      <c r="AM63" s="867"/>
      <c r="AN63" s="867"/>
      <c r="AO63" s="867"/>
      <c r="AP63" s="870">
        <v>26183</v>
      </c>
      <c r="AQ63" s="870"/>
      <c r="AR63" s="870"/>
      <c r="AS63" s="870"/>
      <c r="AT63" s="870"/>
      <c r="AU63" s="870">
        <v>18752</v>
      </c>
      <c r="AV63" s="870"/>
      <c r="AW63" s="870"/>
      <c r="AX63" s="870"/>
      <c r="AY63" s="870"/>
      <c r="AZ63" s="874"/>
      <c r="BA63" s="874"/>
      <c r="BB63" s="874"/>
      <c r="BC63" s="874"/>
      <c r="BD63" s="874"/>
      <c r="BE63" s="875"/>
      <c r="BF63" s="875"/>
      <c r="BG63" s="875"/>
      <c r="BH63" s="875"/>
      <c r="BI63" s="876"/>
      <c r="BJ63" s="877" t="s">
        <v>108</v>
      </c>
      <c r="BK63" s="878"/>
      <c r="BL63" s="878"/>
      <c r="BM63" s="878"/>
      <c r="BN63" s="87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390</v>
      </c>
      <c r="R66" s="736"/>
      <c r="S66" s="736"/>
      <c r="T66" s="736"/>
      <c r="U66" s="737"/>
      <c r="V66" s="735" t="s">
        <v>391</v>
      </c>
      <c r="W66" s="736"/>
      <c r="X66" s="736"/>
      <c r="Y66" s="736"/>
      <c r="Z66" s="737"/>
      <c r="AA66" s="735" t="s">
        <v>392</v>
      </c>
      <c r="AB66" s="736"/>
      <c r="AC66" s="736"/>
      <c r="AD66" s="736"/>
      <c r="AE66" s="737"/>
      <c r="AF66" s="880" t="s">
        <v>393</v>
      </c>
      <c r="AG66" s="831"/>
      <c r="AH66" s="831"/>
      <c r="AI66" s="831"/>
      <c r="AJ66" s="881"/>
      <c r="AK66" s="735" t="s">
        <v>394</v>
      </c>
      <c r="AL66" s="759"/>
      <c r="AM66" s="759"/>
      <c r="AN66" s="759"/>
      <c r="AO66" s="760"/>
      <c r="AP66" s="735" t="s">
        <v>395</v>
      </c>
      <c r="AQ66" s="736"/>
      <c r="AR66" s="736"/>
      <c r="AS66" s="736"/>
      <c r="AT66" s="737"/>
      <c r="AU66" s="735" t="s">
        <v>396</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91"/>
      <c r="BT66" s="892"/>
      <c r="BU66" s="892"/>
      <c r="BV66" s="892"/>
      <c r="BW66" s="892"/>
      <c r="BX66" s="892"/>
      <c r="BY66" s="892"/>
      <c r="BZ66" s="892"/>
      <c r="CA66" s="892"/>
      <c r="CB66" s="892"/>
      <c r="CC66" s="892"/>
      <c r="CD66" s="892"/>
      <c r="CE66" s="892"/>
      <c r="CF66" s="892"/>
      <c r="CG66" s="893"/>
      <c r="CH66" s="888"/>
      <c r="CI66" s="889"/>
      <c r="CJ66" s="889"/>
      <c r="CK66" s="889"/>
      <c r="CL66" s="890"/>
      <c r="CM66" s="888"/>
      <c r="CN66" s="889"/>
      <c r="CO66" s="889"/>
      <c r="CP66" s="889"/>
      <c r="CQ66" s="890"/>
      <c r="CR66" s="888"/>
      <c r="CS66" s="889"/>
      <c r="CT66" s="889"/>
      <c r="CU66" s="889"/>
      <c r="CV66" s="890"/>
      <c r="CW66" s="888"/>
      <c r="CX66" s="889"/>
      <c r="CY66" s="889"/>
      <c r="CZ66" s="889"/>
      <c r="DA66" s="890"/>
      <c r="DB66" s="888"/>
      <c r="DC66" s="889"/>
      <c r="DD66" s="889"/>
      <c r="DE66" s="889"/>
      <c r="DF66" s="890"/>
      <c r="DG66" s="888"/>
      <c r="DH66" s="889"/>
      <c r="DI66" s="889"/>
      <c r="DJ66" s="889"/>
      <c r="DK66" s="890"/>
      <c r="DL66" s="888"/>
      <c r="DM66" s="889"/>
      <c r="DN66" s="889"/>
      <c r="DO66" s="889"/>
      <c r="DP66" s="890"/>
      <c r="DQ66" s="888"/>
      <c r="DR66" s="889"/>
      <c r="DS66" s="889"/>
      <c r="DT66" s="889"/>
      <c r="DU66" s="890"/>
      <c r="DV66" s="885"/>
      <c r="DW66" s="886"/>
      <c r="DX66" s="886"/>
      <c r="DY66" s="886"/>
      <c r="DZ66" s="88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82"/>
      <c r="AG67" s="834"/>
      <c r="AH67" s="834"/>
      <c r="AI67" s="834"/>
      <c r="AJ67" s="883"/>
      <c r="AK67" s="88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91"/>
      <c r="BT67" s="892"/>
      <c r="BU67" s="892"/>
      <c r="BV67" s="892"/>
      <c r="BW67" s="892"/>
      <c r="BX67" s="892"/>
      <c r="BY67" s="892"/>
      <c r="BZ67" s="892"/>
      <c r="CA67" s="892"/>
      <c r="CB67" s="892"/>
      <c r="CC67" s="892"/>
      <c r="CD67" s="892"/>
      <c r="CE67" s="892"/>
      <c r="CF67" s="892"/>
      <c r="CG67" s="893"/>
      <c r="CH67" s="888"/>
      <c r="CI67" s="889"/>
      <c r="CJ67" s="889"/>
      <c r="CK67" s="889"/>
      <c r="CL67" s="890"/>
      <c r="CM67" s="888"/>
      <c r="CN67" s="889"/>
      <c r="CO67" s="889"/>
      <c r="CP67" s="889"/>
      <c r="CQ67" s="890"/>
      <c r="CR67" s="888"/>
      <c r="CS67" s="889"/>
      <c r="CT67" s="889"/>
      <c r="CU67" s="889"/>
      <c r="CV67" s="890"/>
      <c r="CW67" s="888"/>
      <c r="CX67" s="889"/>
      <c r="CY67" s="889"/>
      <c r="CZ67" s="889"/>
      <c r="DA67" s="890"/>
      <c r="DB67" s="888"/>
      <c r="DC67" s="889"/>
      <c r="DD67" s="889"/>
      <c r="DE67" s="889"/>
      <c r="DF67" s="890"/>
      <c r="DG67" s="888"/>
      <c r="DH67" s="889"/>
      <c r="DI67" s="889"/>
      <c r="DJ67" s="889"/>
      <c r="DK67" s="890"/>
      <c r="DL67" s="888"/>
      <c r="DM67" s="889"/>
      <c r="DN67" s="889"/>
      <c r="DO67" s="889"/>
      <c r="DP67" s="890"/>
      <c r="DQ67" s="888"/>
      <c r="DR67" s="889"/>
      <c r="DS67" s="889"/>
      <c r="DT67" s="889"/>
      <c r="DU67" s="890"/>
      <c r="DV67" s="885"/>
      <c r="DW67" s="886"/>
      <c r="DX67" s="886"/>
      <c r="DY67" s="886"/>
      <c r="DZ67" s="887"/>
      <c r="EA67" s="197"/>
    </row>
    <row r="68" spans="1:131" s="198" customFormat="1" ht="26.25" customHeight="1" thickTop="1">
      <c r="A68" s="209">
        <v>1</v>
      </c>
      <c r="B68" s="897" t="s">
        <v>551</v>
      </c>
      <c r="C68" s="898"/>
      <c r="D68" s="898"/>
      <c r="E68" s="898"/>
      <c r="F68" s="898"/>
      <c r="G68" s="898"/>
      <c r="H68" s="898"/>
      <c r="I68" s="898"/>
      <c r="J68" s="898"/>
      <c r="K68" s="898"/>
      <c r="L68" s="898"/>
      <c r="M68" s="898"/>
      <c r="N68" s="898"/>
      <c r="O68" s="898"/>
      <c r="P68" s="899"/>
      <c r="Q68" s="900">
        <v>6319</v>
      </c>
      <c r="R68" s="894"/>
      <c r="S68" s="894"/>
      <c r="T68" s="894"/>
      <c r="U68" s="894"/>
      <c r="V68" s="894">
        <v>6265</v>
      </c>
      <c r="W68" s="894"/>
      <c r="X68" s="894"/>
      <c r="Y68" s="894"/>
      <c r="Z68" s="894"/>
      <c r="AA68" s="894">
        <v>54</v>
      </c>
      <c r="AB68" s="894"/>
      <c r="AC68" s="894"/>
      <c r="AD68" s="894"/>
      <c r="AE68" s="894"/>
      <c r="AF68" s="894">
        <v>54</v>
      </c>
      <c r="AG68" s="894"/>
      <c r="AH68" s="894"/>
      <c r="AI68" s="894"/>
      <c r="AJ68" s="894"/>
      <c r="AK68" s="894">
        <v>13</v>
      </c>
      <c r="AL68" s="894"/>
      <c r="AM68" s="894"/>
      <c r="AN68" s="894"/>
      <c r="AO68" s="894"/>
      <c r="AP68" s="894" t="s">
        <v>554</v>
      </c>
      <c r="AQ68" s="894"/>
      <c r="AR68" s="894"/>
      <c r="AS68" s="894"/>
      <c r="AT68" s="894"/>
      <c r="AU68" s="894"/>
      <c r="AV68" s="894"/>
      <c r="AW68" s="894"/>
      <c r="AX68" s="894"/>
      <c r="AY68" s="894"/>
      <c r="AZ68" s="895"/>
      <c r="BA68" s="895"/>
      <c r="BB68" s="895"/>
      <c r="BC68" s="895"/>
      <c r="BD68" s="896"/>
      <c r="BE68" s="216"/>
      <c r="BF68" s="216"/>
      <c r="BG68" s="216"/>
      <c r="BH68" s="216"/>
      <c r="BI68" s="216"/>
      <c r="BJ68" s="216"/>
      <c r="BK68" s="216"/>
      <c r="BL68" s="216"/>
      <c r="BM68" s="216"/>
      <c r="BN68" s="216"/>
      <c r="BO68" s="216"/>
      <c r="BP68" s="216"/>
      <c r="BQ68" s="213">
        <v>62</v>
      </c>
      <c r="BR68" s="218"/>
      <c r="BS68" s="891"/>
      <c r="BT68" s="892"/>
      <c r="BU68" s="892"/>
      <c r="BV68" s="892"/>
      <c r="BW68" s="892"/>
      <c r="BX68" s="892"/>
      <c r="BY68" s="892"/>
      <c r="BZ68" s="892"/>
      <c r="CA68" s="892"/>
      <c r="CB68" s="892"/>
      <c r="CC68" s="892"/>
      <c r="CD68" s="892"/>
      <c r="CE68" s="892"/>
      <c r="CF68" s="892"/>
      <c r="CG68" s="893"/>
      <c r="CH68" s="888"/>
      <c r="CI68" s="889"/>
      <c r="CJ68" s="889"/>
      <c r="CK68" s="889"/>
      <c r="CL68" s="890"/>
      <c r="CM68" s="888"/>
      <c r="CN68" s="889"/>
      <c r="CO68" s="889"/>
      <c r="CP68" s="889"/>
      <c r="CQ68" s="890"/>
      <c r="CR68" s="888"/>
      <c r="CS68" s="889"/>
      <c r="CT68" s="889"/>
      <c r="CU68" s="889"/>
      <c r="CV68" s="890"/>
      <c r="CW68" s="888"/>
      <c r="CX68" s="889"/>
      <c r="CY68" s="889"/>
      <c r="CZ68" s="889"/>
      <c r="DA68" s="890"/>
      <c r="DB68" s="888"/>
      <c r="DC68" s="889"/>
      <c r="DD68" s="889"/>
      <c r="DE68" s="889"/>
      <c r="DF68" s="890"/>
      <c r="DG68" s="888"/>
      <c r="DH68" s="889"/>
      <c r="DI68" s="889"/>
      <c r="DJ68" s="889"/>
      <c r="DK68" s="890"/>
      <c r="DL68" s="888"/>
      <c r="DM68" s="889"/>
      <c r="DN68" s="889"/>
      <c r="DO68" s="889"/>
      <c r="DP68" s="890"/>
      <c r="DQ68" s="888"/>
      <c r="DR68" s="889"/>
      <c r="DS68" s="889"/>
      <c r="DT68" s="889"/>
      <c r="DU68" s="890"/>
      <c r="DV68" s="885"/>
      <c r="DW68" s="886"/>
      <c r="DX68" s="886"/>
      <c r="DY68" s="886"/>
      <c r="DZ68" s="887"/>
      <c r="EA68" s="197"/>
    </row>
    <row r="69" spans="1:131" s="198" customFormat="1" ht="26.25" customHeight="1">
      <c r="A69" s="212">
        <v>2</v>
      </c>
      <c r="B69" s="901" t="s">
        <v>552</v>
      </c>
      <c r="C69" s="902"/>
      <c r="D69" s="902"/>
      <c r="E69" s="902"/>
      <c r="F69" s="902"/>
      <c r="G69" s="902"/>
      <c r="H69" s="902"/>
      <c r="I69" s="902"/>
      <c r="J69" s="902"/>
      <c r="K69" s="902"/>
      <c r="L69" s="902"/>
      <c r="M69" s="902"/>
      <c r="N69" s="902"/>
      <c r="O69" s="902"/>
      <c r="P69" s="903"/>
      <c r="Q69" s="904">
        <v>108958</v>
      </c>
      <c r="R69" s="859"/>
      <c r="S69" s="859"/>
      <c r="T69" s="859"/>
      <c r="U69" s="859"/>
      <c r="V69" s="859">
        <v>106505</v>
      </c>
      <c r="W69" s="859"/>
      <c r="X69" s="859"/>
      <c r="Y69" s="859"/>
      <c r="Z69" s="859"/>
      <c r="AA69" s="859">
        <v>2453</v>
      </c>
      <c r="AB69" s="859"/>
      <c r="AC69" s="859"/>
      <c r="AD69" s="859"/>
      <c r="AE69" s="859"/>
      <c r="AF69" s="859">
        <v>2453</v>
      </c>
      <c r="AG69" s="859"/>
      <c r="AH69" s="859"/>
      <c r="AI69" s="859"/>
      <c r="AJ69" s="859"/>
      <c r="AK69" s="859">
        <v>117</v>
      </c>
      <c r="AL69" s="859"/>
      <c r="AM69" s="859"/>
      <c r="AN69" s="859"/>
      <c r="AO69" s="859"/>
      <c r="AP69" s="859" t="s">
        <v>554</v>
      </c>
      <c r="AQ69" s="859"/>
      <c r="AR69" s="859"/>
      <c r="AS69" s="859"/>
      <c r="AT69" s="859"/>
      <c r="AU69" s="859"/>
      <c r="AV69" s="859"/>
      <c r="AW69" s="859"/>
      <c r="AX69" s="859"/>
      <c r="AY69" s="859"/>
      <c r="AZ69" s="905"/>
      <c r="BA69" s="905"/>
      <c r="BB69" s="905"/>
      <c r="BC69" s="905"/>
      <c r="BD69" s="906"/>
      <c r="BE69" s="216"/>
      <c r="BF69" s="216"/>
      <c r="BG69" s="216"/>
      <c r="BH69" s="216"/>
      <c r="BI69" s="216"/>
      <c r="BJ69" s="216"/>
      <c r="BK69" s="216"/>
      <c r="BL69" s="216"/>
      <c r="BM69" s="216"/>
      <c r="BN69" s="216"/>
      <c r="BO69" s="216"/>
      <c r="BP69" s="216"/>
      <c r="BQ69" s="213">
        <v>63</v>
      </c>
      <c r="BR69" s="218"/>
      <c r="BS69" s="891"/>
      <c r="BT69" s="892"/>
      <c r="BU69" s="892"/>
      <c r="BV69" s="892"/>
      <c r="BW69" s="892"/>
      <c r="BX69" s="892"/>
      <c r="BY69" s="892"/>
      <c r="BZ69" s="892"/>
      <c r="CA69" s="892"/>
      <c r="CB69" s="892"/>
      <c r="CC69" s="892"/>
      <c r="CD69" s="892"/>
      <c r="CE69" s="892"/>
      <c r="CF69" s="892"/>
      <c r="CG69" s="893"/>
      <c r="CH69" s="888"/>
      <c r="CI69" s="889"/>
      <c r="CJ69" s="889"/>
      <c r="CK69" s="889"/>
      <c r="CL69" s="890"/>
      <c r="CM69" s="888"/>
      <c r="CN69" s="889"/>
      <c r="CO69" s="889"/>
      <c r="CP69" s="889"/>
      <c r="CQ69" s="890"/>
      <c r="CR69" s="888"/>
      <c r="CS69" s="889"/>
      <c r="CT69" s="889"/>
      <c r="CU69" s="889"/>
      <c r="CV69" s="890"/>
      <c r="CW69" s="888"/>
      <c r="CX69" s="889"/>
      <c r="CY69" s="889"/>
      <c r="CZ69" s="889"/>
      <c r="DA69" s="890"/>
      <c r="DB69" s="888"/>
      <c r="DC69" s="889"/>
      <c r="DD69" s="889"/>
      <c r="DE69" s="889"/>
      <c r="DF69" s="890"/>
      <c r="DG69" s="888"/>
      <c r="DH69" s="889"/>
      <c r="DI69" s="889"/>
      <c r="DJ69" s="889"/>
      <c r="DK69" s="890"/>
      <c r="DL69" s="888"/>
      <c r="DM69" s="889"/>
      <c r="DN69" s="889"/>
      <c r="DO69" s="889"/>
      <c r="DP69" s="890"/>
      <c r="DQ69" s="888"/>
      <c r="DR69" s="889"/>
      <c r="DS69" s="889"/>
      <c r="DT69" s="889"/>
      <c r="DU69" s="890"/>
      <c r="DV69" s="885"/>
      <c r="DW69" s="886"/>
      <c r="DX69" s="886"/>
      <c r="DY69" s="886"/>
      <c r="DZ69" s="887"/>
      <c r="EA69" s="197"/>
    </row>
    <row r="70" spans="1:131" s="198" customFormat="1" ht="26.25" customHeight="1">
      <c r="A70" s="212">
        <v>3</v>
      </c>
      <c r="B70" s="901" t="s">
        <v>553</v>
      </c>
      <c r="C70" s="902"/>
      <c r="D70" s="902"/>
      <c r="E70" s="902"/>
      <c r="F70" s="902"/>
      <c r="G70" s="902"/>
      <c r="H70" s="902"/>
      <c r="I70" s="902"/>
      <c r="J70" s="902"/>
      <c r="K70" s="902"/>
      <c r="L70" s="902"/>
      <c r="M70" s="902"/>
      <c r="N70" s="902"/>
      <c r="O70" s="902"/>
      <c r="P70" s="903"/>
      <c r="Q70" s="904">
        <v>282</v>
      </c>
      <c r="R70" s="859"/>
      <c r="S70" s="859"/>
      <c r="T70" s="859"/>
      <c r="U70" s="859"/>
      <c r="V70" s="859">
        <v>266</v>
      </c>
      <c r="W70" s="859"/>
      <c r="X70" s="859"/>
      <c r="Y70" s="859"/>
      <c r="Z70" s="859"/>
      <c r="AA70" s="859">
        <v>16</v>
      </c>
      <c r="AB70" s="859"/>
      <c r="AC70" s="859"/>
      <c r="AD70" s="859"/>
      <c r="AE70" s="859"/>
      <c r="AF70" s="859">
        <v>16</v>
      </c>
      <c r="AG70" s="859"/>
      <c r="AH70" s="859"/>
      <c r="AI70" s="859"/>
      <c r="AJ70" s="859"/>
      <c r="AK70" s="859">
        <v>30</v>
      </c>
      <c r="AL70" s="859"/>
      <c r="AM70" s="859"/>
      <c r="AN70" s="859"/>
      <c r="AO70" s="859"/>
      <c r="AP70" s="859" t="s">
        <v>554</v>
      </c>
      <c r="AQ70" s="859"/>
      <c r="AR70" s="859"/>
      <c r="AS70" s="859"/>
      <c r="AT70" s="859"/>
      <c r="AU70" s="859"/>
      <c r="AV70" s="859"/>
      <c r="AW70" s="859"/>
      <c r="AX70" s="859"/>
      <c r="AY70" s="859"/>
      <c r="AZ70" s="905"/>
      <c r="BA70" s="905"/>
      <c r="BB70" s="905"/>
      <c r="BC70" s="905"/>
      <c r="BD70" s="906"/>
      <c r="BE70" s="216"/>
      <c r="BF70" s="216"/>
      <c r="BG70" s="216"/>
      <c r="BH70" s="216"/>
      <c r="BI70" s="216"/>
      <c r="BJ70" s="216"/>
      <c r="BK70" s="216"/>
      <c r="BL70" s="216"/>
      <c r="BM70" s="216"/>
      <c r="BN70" s="216"/>
      <c r="BO70" s="216"/>
      <c r="BP70" s="216"/>
      <c r="BQ70" s="213">
        <v>64</v>
      </c>
      <c r="BR70" s="218"/>
      <c r="BS70" s="891"/>
      <c r="BT70" s="892"/>
      <c r="BU70" s="892"/>
      <c r="BV70" s="892"/>
      <c r="BW70" s="892"/>
      <c r="BX70" s="892"/>
      <c r="BY70" s="892"/>
      <c r="BZ70" s="892"/>
      <c r="CA70" s="892"/>
      <c r="CB70" s="892"/>
      <c r="CC70" s="892"/>
      <c r="CD70" s="892"/>
      <c r="CE70" s="892"/>
      <c r="CF70" s="892"/>
      <c r="CG70" s="893"/>
      <c r="CH70" s="888"/>
      <c r="CI70" s="889"/>
      <c r="CJ70" s="889"/>
      <c r="CK70" s="889"/>
      <c r="CL70" s="890"/>
      <c r="CM70" s="888"/>
      <c r="CN70" s="889"/>
      <c r="CO70" s="889"/>
      <c r="CP70" s="889"/>
      <c r="CQ70" s="890"/>
      <c r="CR70" s="888"/>
      <c r="CS70" s="889"/>
      <c r="CT70" s="889"/>
      <c r="CU70" s="889"/>
      <c r="CV70" s="890"/>
      <c r="CW70" s="888"/>
      <c r="CX70" s="889"/>
      <c r="CY70" s="889"/>
      <c r="CZ70" s="889"/>
      <c r="DA70" s="890"/>
      <c r="DB70" s="888"/>
      <c r="DC70" s="889"/>
      <c r="DD70" s="889"/>
      <c r="DE70" s="889"/>
      <c r="DF70" s="890"/>
      <c r="DG70" s="888"/>
      <c r="DH70" s="889"/>
      <c r="DI70" s="889"/>
      <c r="DJ70" s="889"/>
      <c r="DK70" s="890"/>
      <c r="DL70" s="888"/>
      <c r="DM70" s="889"/>
      <c r="DN70" s="889"/>
      <c r="DO70" s="889"/>
      <c r="DP70" s="890"/>
      <c r="DQ70" s="888"/>
      <c r="DR70" s="889"/>
      <c r="DS70" s="889"/>
      <c r="DT70" s="889"/>
      <c r="DU70" s="890"/>
      <c r="DV70" s="885"/>
      <c r="DW70" s="886"/>
      <c r="DX70" s="886"/>
      <c r="DY70" s="886"/>
      <c r="DZ70" s="887"/>
      <c r="EA70" s="197"/>
    </row>
    <row r="71" spans="1:131" s="198" customFormat="1" ht="26.25" customHeight="1">
      <c r="A71" s="212">
        <v>4</v>
      </c>
      <c r="B71" s="901"/>
      <c r="C71" s="902"/>
      <c r="D71" s="902"/>
      <c r="E71" s="902"/>
      <c r="F71" s="902"/>
      <c r="G71" s="902"/>
      <c r="H71" s="902"/>
      <c r="I71" s="902"/>
      <c r="J71" s="902"/>
      <c r="K71" s="902"/>
      <c r="L71" s="902"/>
      <c r="M71" s="902"/>
      <c r="N71" s="902"/>
      <c r="O71" s="902"/>
      <c r="P71" s="903"/>
      <c r="Q71" s="904"/>
      <c r="R71" s="859"/>
      <c r="S71" s="859"/>
      <c r="T71" s="859"/>
      <c r="U71" s="859"/>
      <c r="V71" s="859"/>
      <c r="W71" s="859"/>
      <c r="X71" s="859"/>
      <c r="Y71" s="859"/>
      <c r="Z71" s="859"/>
      <c r="AA71" s="859"/>
      <c r="AB71" s="859"/>
      <c r="AC71" s="859"/>
      <c r="AD71" s="859"/>
      <c r="AE71" s="859"/>
      <c r="AF71" s="859"/>
      <c r="AG71" s="859"/>
      <c r="AH71" s="859"/>
      <c r="AI71" s="859"/>
      <c r="AJ71" s="859"/>
      <c r="AK71" s="859"/>
      <c r="AL71" s="859"/>
      <c r="AM71" s="859"/>
      <c r="AN71" s="859"/>
      <c r="AO71" s="859"/>
      <c r="AP71" s="859"/>
      <c r="AQ71" s="859"/>
      <c r="AR71" s="859"/>
      <c r="AS71" s="859"/>
      <c r="AT71" s="859"/>
      <c r="AU71" s="859"/>
      <c r="AV71" s="859"/>
      <c r="AW71" s="859"/>
      <c r="AX71" s="859"/>
      <c r="AY71" s="859"/>
      <c r="AZ71" s="905"/>
      <c r="BA71" s="905"/>
      <c r="BB71" s="905"/>
      <c r="BC71" s="905"/>
      <c r="BD71" s="906"/>
      <c r="BE71" s="216"/>
      <c r="BF71" s="216"/>
      <c r="BG71" s="216"/>
      <c r="BH71" s="216"/>
      <c r="BI71" s="216"/>
      <c r="BJ71" s="216"/>
      <c r="BK71" s="216"/>
      <c r="BL71" s="216"/>
      <c r="BM71" s="216"/>
      <c r="BN71" s="216"/>
      <c r="BO71" s="216"/>
      <c r="BP71" s="216"/>
      <c r="BQ71" s="213">
        <v>65</v>
      </c>
      <c r="BR71" s="218"/>
      <c r="BS71" s="891"/>
      <c r="BT71" s="892"/>
      <c r="BU71" s="892"/>
      <c r="BV71" s="892"/>
      <c r="BW71" s="892"/>
      <c r="BX71" s="892"/>
      <c r="BY71" s="892"/>
      <c r="BZ71" s="892"/>
      <c r="CA71" s="892"/>
      <c r="CB71" s="892"/>
      <c r="CC71" s="892"/>
      <c r="CD71" s="892"/>
      <c r="CE71" s="892"/>
      <c r="CF71" s="892"/>
      <c r="CG71" s="893"/>
      <c r="CH71" s="888"/>
      <c r="CI71" s="889"/>
      <c r="CJ71" s="889"/>
      <c r="CK71" s="889"/>
      <c r="CL71" s="890"/>
      <c r="CM71" s="888"/>
      <c r="CN71" s="889"/>
      <c r="CO71" s="889"/>
      <c r="CP71" s="889"/>
      <c r="CQ71" s="890"/>
      <c r="CR71" s="888"/>
      <c r="CS71" s="889"/>
      <c r="CT71" s="889"/>
      <c r="CU71" s="889"/>
      <c r="CV71" s="890"/>
      <c r="CW71" s="888"/>
      <c r="CX71" s="889"/>
      <c r="CY71" s="889"/>
      <c r="CZ71" s="889"/>
      <c r="DA71" s="890"/>
      <c r="DB71" s="888"/>
      <c r="DC71" s="889"/>
      <c r="DD71" s="889"/>
      <c r="DE71" s="889"/>
      <c r="DF71" s="890"/>
      <c r="DG71" s="888"/>
      <c r="DH71" s="889"/>
      <c r="DI71" s="889"/>
      <c r="DJ71" s="889"/>
      <c r="DK71" s="890"/>
      <c r="DL71" s="888"/>
      <c r="DM71" s="889"/>
      <c r="DN71" s="889"/>
      <c r="DO71" s="889"/>
      <c r="DP71" s="890"/>
      <c r="DQ71" s="888"/>
      <c r="DR71" s="889"/>
      <c r="DS71" s="889"/>
      <c r="DT71" s="889"/>
      <c r="DU71" s="890"/>
      <c r="DV71" s="885"/>
      <c r="DW71" s="886"/>
      <c r="DX71" s="886"/>
      <c r="DY71" s="886"/>
      <c r="DZ71" s="887"/>
      <c r="EA71" s="197"/>
    </row>
    <row r="72" spans="1:131" s="198" customFormat="1" ht="26.25" customHeight="1">
      <c r="A72" s="212">
        <v>5</v>
      </c>
      <c r="B72" s="901"/>
      <c r="C72" s="902"/>
      <c r="D72" s="902"/>
      <c r="E72" s="902"/>
      <c r="F72" s="902"/>
      <c r="G72" s="902"/>
      <c r="H72" s="902"/>
      <c r="I72" s="902"/>
      <c r="J72" s="902"/>
      <c r="K72" s="902"/>
      <c r="L72" s="902"/>
      <c r="M72" s="902"/>
      <c r="N72" s="902"/>
      <c r="O72" s="902"/>
      <c r="P72" s="903"/>
      <c r="Q72" s="904"/>
      <c r="R72" s="859"/>
      <c r="S72" s="859"/>
      <c r="T72" s="859"/>
      <c r="U72" s="859"/>
      <c r="V72" s="859"/>
      <c r="W72" s="859"/>
      <c r="X72" s="859"/>
      <c r="Y72" s="859"/>
      <c r="Z72" s="859"/>
      <c r="AA72" s="859"/>
      <c r="AB72" s="859"/>
      <c r="AC72" s="859"/>
      <c r="AD72" s="859"/>
      <c r="AE72" s="859"/>
      <c r="AF72" s="859"/>
      <c r="AG72" s="859"/>
      <c r="AH72" s="859"/>
      <c r="AI72" s="859"/>
      <c r="AJ72" s="859"/>
      <c r="AK72" s="859"/>
      <c r="AL72" s="859"/>
      <c r="AM72" s="859"/>
      <c r="AN72" s="859"/>
      <c r="AO72" s="859"/>
      <c r="AP72" s="859"/>
      <c r="AQ72" s="859"/>
      <c r="AR72" s="859"/>
      <c r="AS72" s="859"/>
      <c r="AT72" s="859"/>
      <c r="AU72" s="859"/>
      <c r="AV72" s="859"/>
      <c r="AW72" s="859"/>
      <c r="AX72" s="859"/>
      <c r="AY72" s="859"/>
      <c r="AZ72" s="905"/>
      <c r="BA72" s="905"/>
      <c r="BB72" s="905"/>
      <c r="BC72" s="905"/>
      <c r="BD72" s="906"/>
      <c r="BE72" s="216"/>
      <c r="BF72" s="216"/>
      <c r="BG72" s="216"/>
      <c r="BH72" s="216"/>
      <c r="BI72" s="216"/>
      <c r="BJ72" s="216"/>
      <c r="BK72" s="216"/>
      <c r="BL72" s="216"/>
      <c r="BM72" s="216"/>
      <c r="BN72" s="216"/>
      <c r="BO72" s="216"/>
      <c r="BP72" s="216"/>
      <c r="BQ72" s="213">
        <v>66</v>
      </c>
      <c r="BR72" s="218"/>
      <c r="BS72" s="891"/>
      <c r="BT72" s="892"/>
      <c r="BU72" s="892"/>
      <c r="BV72" s="892"/>
      <c r="BW72" s="892"/>
      <c r="BX72" s="892"/>
      <c r="BY72" s="892"/>
      <c r="BZ72" s="892"/>
      <c r="CA72" s="892"/>
      <c r="CB72" s="892"/>
      <c r="CC72" s="892"/>
      <c r="CD72" s="892"/>
      <c r="CE72" s="892"/>
      <c r="CF72" s="892"/>
      <c r="CG72" s="893"/>
      <c r="CH72" s="888"/>
      <c r="CI72" s="889"/>
      <c r="CJ72" s="889"/>
      <c r="CK72" s="889"/>
      <c r="CL72" s="890"/>
      <c r="CM72" s="888"/>
      <c r="CN72" s="889"/>
      <c r="CO72" s="889"/>
      <c r="CP72" s="889"/>
      <c r="CQ72" s="890"/>
      <c r="CR72" s="888"/>
      <c r="CS72" s="889"/>
      <c r="CT72" s="889"/>
      <c r="CU72" s="889"/>
      <c r="CV72" s="890"/>
      <c r="CW72" s="888"/>
      <c r="CX72" s="889"/>
      <c r="CY72" s="889"/>
      <c r="CZ72" s="889"/>
      <c r="DA72" s="890"/>
      <c r="DB72" s="888"/>
      <c r="DC72" s="889"/>
      <c r="DD72" s="889"/>
      <c r="DE72" s="889"/>
      <c r="DF72" s="890"/>
      <c r="DG72" s="888"/>
      <c r="DH72" s="889"/>
      <c r="DI72" s="889"/>
      <c r="DJ72" s="889"/>
      <c r="DK72" s="890"/>
      <c r="DL72" s="888"/>
      <c r="DM72" s="889"/>
      <c r="DN72" s="889"/>
      <c r="DO72" s="889"/>
      <c r="DP72" s="890"/>
      <c r="DQ72" s="888"/>
      <c r="DR72" s="889"/>
      <c r="DS72" s="889"/>
      <c r="DT72" s="889"/>
      <c r="DU72" s="890"/>
      <c r="DV72" s="885"/>
      <c r="DW72" s="886"/>
      <c r="DX72" s="886"/>
      <c r="DY72" s="886"/>
      <c r="DZ72" s="887"/>
      <c r="EA72" s="197"/>
    </row>
    <row r="73" spans="1:131" s="198" customFormat="1" ht="26.25" customHeight="1">
      <c r="A73" s="212">
        <v>6</v>
      </c>
      <c r="B73" s="901"/>
      <c r="C73" s="902"/>
      <c r="D73" s="902"/>
      <c r="E73" s="902"/>
      <c r="F73" s="902"/>
      <c r="G73" s="902"/>
      <c r="H73" s="902"/>
      <c r="I73" s="902"/>
      <c r="J73" s="902"/>
      <c r="K73" s="902"/>
      <c r="L73" s="902"/>
      <c r="M73" s="902"/>
      <c r="N73" s="902"/>
      <c r="O73" s="902"/>
      <c r="P73" s="903"/>
      <c r="Q73" s="904"/>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905"/>
      <c r="BA73" s="905"/>
      <c r="BB73" s="905"/>
      <c r="BC73" s="905"/>
      <c r="BD73" s="906"/>
      <c r="BE73" s="216"/>
      <c r="BF73" s="216"/>
      <c r="BG73" s="216"/>
      <c r="BH73" s="216"/>
      <c r="BI73" s="216"/>
      <c r="BJ73" s="216"/>
      <c r="BK73" s="216"/>
      <c r="BL73" s="216"/>
      <c r="BM73" s="216"/>
      <c r="BN73" s="216"/>
      <c r="BO73" s="216"/>
      <c r="BP73" s="216"/>
      <c r="BQ73" s="213">
        <v>67</v>
      </c>
      <c r="BR73" s="218"/>
      <c r="BS73" s="891"/>
      <c r="BT73" s="892"/>
      <c r="BU73" s="892"/>
      <c r="BV73" s="892"/>
      <c r="BW73" s="892"/>
      <c r="BX73" s="892"/>
      <c r="BY73" s="892"/>
      <c r="BZ73" s="892"/>
      <c r="CA73" s="892"/>
      <c r="CB73" s="892"/>
      <c r="CC73" s="892"/>
      <c r="CD73" s="892"/>
      <c r="CE73" s="892"/>
      <c r="CF73" s="892"/>
      <c r="CG73" s="893"/>
      <c r="CH73" s="888"/>
      <c r="CI73" s="889"/>
      <c r="CJ73" s="889"/>
      <c r="CK73" s="889"/>
      <c r="CL73" s="890"/>
      <c r="CM73" s="888"/>
      <c r="CN73" s="889"/>
      <c r="CO73" s="889"/>
      <c r="CP73" s="889"/>
      <c r="CQ73" s="890"/>
      <c r="CR73" s="888"/>
      <c r="CS73" s="889"/>
      <c r="CT73" s="889"/>
      <c r="CU73" s="889"/>
      <c r="CV73" s="890"/>
      <c r="CW73" s="888"/>
      <c r="CX73" s="889"/>
      <c r="CY73" s="889"/>
      <c r="CZ73" s="889"/>
      <c r="DA73" s="890"/>
      <c r="DB73" s="888"/>
      <c r="DC73" s="889"/>
      <c r="DD73" s="889"/>
      <c r="DE73" s="889"/>
      <c r="DF73" s="890"/>
      <c r="DG73" s="888"/>
      <c r="DH73" s="889"/>
      <c r="DI73" s="889"/>
      <c r="DJ73" s="889"/>
      <c r="DK73" s="890"/>
      <c r="DL73" s="888"/>
      <c r="DM73" s="889"/>
      <c r="DN73" s="889"/>
      <c r="DO73" s="889"/>
      <c r="DP73" s="890"/>
      <c r="DQ73" s="888"/>
      <c r="DR73" s="889"/>
      <c r="DS73" s="889"/>
      <c r="DT73" s="889"/>
      <c r="DU73" s="890"/>
      <c r="DV73" s="885"/>
      <c r="DW73" s="886"/>
      <c r="DX73" s="886"/>
      <c r="DY73" s="886"/>
      <c r="DZ73" s="887"/>
      <c r="EA73" s="197"/>
    </row>
    <row r="74" spans="1:131" s="198" customFormat="1" ht="26.25" customHeight="1">
      <c r="A74" s="212">
        <v>7</v>
      </c>
      <c r="B74" s="901"/>
      <c r="C74" s="902"/>
      <c r="D74" s="902"/>
      <c r="E74" s="902"/>
      <c r="F74" s="902"/>
      <c r="G74" s="902"/>
      <c r="H74" s="902"/>
      <c r="I74" s="902"/>
      <c r="J74" s="902"/>
      <c r="K74" s="902"/>
      <c r="L74" s="902"/>
      <c r="M74" s="902"/>
      <c r="N74" s="902"/>
      <c r="O74" s="902"/>
      <c r="P74" s="903"/>
      <c r="Q74" s="904"/>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905"/>
      <c r="BA74" s="905"/>
      <c r="BB74" s="905"/>
      <c r="BC74" s="905"/>
      <c r="BD74" s="906"/>
      <c r="BE74" s="216"/>
      <c r="BF74" s="216"/>
      <c r="BG74" s="216"/>
      <c r="BH74" s="216"/>
      <c r="BI74" s="216"/>
      <c r="BJ74" s="216"/>
      <c r="BK74" s="216"/>
      <c r="BL74" s="216"/>
      <c r="BM74" s="216"/>
      <c r="BN74" s="216"/>
      <c r="BO74" s="216"/>
      <c r="BP74" s="216"/>
      <c r="BQ74" s="213">
        <v>68</v>
      </c>
      <c r="BR74" s="218"/>
      <c r="BS74" s="891"/>
      <c r="BT74" s="892"/>
      <c r="BU74" s="892"/>
      <c r="BV74" s="892"/>
      <c r="BW74" s="892"/>
      <c r="BX74" s="892"/>
      <c r="BY74" s="892"/>
      <c r="BZ74" s="892"/>
      <c r="CA74" s="892"/>
      <c r="CB74" s="892"/>
      <c r="CC74" s="892"/>
      <c r="CD74" s="892"/>
      <c r="CE74" s="892"/>
      <c r="CF74" s="892"/>
      <c r="CG74" s="893"/>
      <c r="CH74" s="888"/>
      <c r="CI74" s="889"/>
      <c r="CJ74" s="889"/>
      <c r="CK74" s="889"/>
      <c r="CL74" s="890"/>
      <c r="CM74" s="888"/>
      <c r="CN74" s="889"/>
      <c r="CO74" s="889"/>
      <c r="CP74" s="889"/>
      <c r="CQ74" s="890"/>
      <c r="CR74" s="888"/>
      <c r="CS74" s="889"/>
      <c r="CT74" s="889"/>
      <c r="CU74" s="889"/>
      <c r="CV74" s="890"/>
      <c r="CW74" s="888"/>
      <c r="CX74" s="889"/>
      <c r="CY74" s="889"/>
      <c r="CZ74" s="889"/>
      <c r="DA74" s="890"/>
      <c r="DB74" s="888"/>
      <c r="DC74" s="889"/>
      <c r="DD74" s="889"/>
      <c r="DE74" s="889"/>
      <c r="DF74" s="890"/>
      <c r="DG74" s="888"/>
      <c r="DH74" s="889"/>
      <c r="DI74" s="889"/>
      <c r="DJ74" s="889"/>
      <c r="DK74" s="890"/>
      <c r="DL74" s="888"/>
      <c r="DM74" s="889"/>
      <c r="DN74" s="889"/>
      <c r="DO74" s="889"/>
      <c r="DP74" s="890"/>
      <c r="DQ74" s="888"/>
      <c r="DR74" s="889"/>
      <c r="DS74" s="889"/>
      <c r="DT74" s="889"/>
      <c r="DU74" s="890"/>
      <c r="DV74" s="885"/>
      <c r="DW74" s="886"/>
      <c r="DX74" s="886"/>
      <c r="DY74" s="886"/>
      <c r="DZ74" s="887"/>
      <c r="EA74" s="197"/>
    </row>
    <row r="75" spans="1:131" s="198" customFormat="1" ht="26.25" customHeight="1">
      <c r="A75" s="212">
        <v>8</v>
      </c>
      <c r="B75" s="901"/>
      <c r="C75" s="902"/>
      <c r="D75" s="902"/>
      <c r="E75" s="902"/>
      <c r="F75" s="902"/>
      <c r="G75" s="902"/>
      <c r="H75" s="902"/>
      <c r="I75" s="902"/>
      <c r="J75" s="902"/>
      <c r="K75" s="902"/>
      <c r="L75" s="902"/>
      <c r="M75" s="902"/>
      <c r="N75" s="902"/>
      <c r="O75" s="902"/>
      <c r="P75" s="903"/>
      <c r="Q75" s="907"/>
      <c r="R75" s="853"/>
      <c r="S75" s="853"/>
      <c r="T75" s="853"/>
      <c r="U75" s="854"/>
      <c r="V75" s="855"/>
      <c r="W75" s="853"/>
      <c r="X75" s="853"/>
      <c r="Y75" s="853"/>
      <c r="Z75" s="854"/>
      <c r="AA75" s="855"/>
      <c r="AB75" s="853"/>
      <c r="AC75" s="853"/>
      <c r="AD75" s="853"/>
      <c r="AE75" s="854"/>
      <c r="AF75" s="855"/>
      <c r="AG75" s="853"/>
      <c r="AH75" s="853"/>
      <c r="AI75" s="853"/>
      <c r="AJ75" s="854"/>
      <c r="AK75" s="855"/>
      <c r="AL75" s="853"/>
      <c r="AM75" s="853"/>
      <c r="AN75" s="853"/>
      <c r="AO75" s="854"/>
      <c r="AP75" s="855"/>
      <c r="AQ75" s="853"/>
      <c r="AR75" s="853"/>
      <c r="AS75" s="853"/>
      <c r="AT75" s="854"/>
      <c r="AU75" s="855"/>
      <c r="AV75" s="853"/>
      <c r="AW75" s="853"/>
      <c r="AX75" s="853"/>
      <c r="AY75" s="854"/>
      <c r="AZ75" s="905"/>
      <c r="BA75" s="905"/>
      <c r="BB75" s="905"/>
      <c r="BC75" s="905"/>
      <c r="BD75" s="906"/>
      <c r="BE75" s="216"/>
      <c r="BF75" s="216"/>
      <c r="BG75" s="216"/>
      <c r="BH75" s="216"/>
      <c r="BI75" s="216"/>
      <c r="BJ75" s="216"/>
      <c r="BK75" s="216"/>
      <c r="BL75" s="216"/>
      <c r="BM75" s="216"/>
      <c r="BN75" s="216"/>
      <c r="BO75" s="216"/>
      <c r="BP75" s="216"/>
      <c r="BQ75" s="213">
        <v>69</v>
      </c>
      <c r="BR75" s="218"/>
      <c r="BS75" s="891"/>
      <c r="BT75" s="892"/>
      <c r="BU75" s="892"/>
      <c r="BV75" s="892"/>
      <c r="BW75" s="892"/>
      <c r="BX75" s="892"/>
      <c r="BY75" s="892"/>
      <c r="BZ75" s="892"/>
      <c r="CA75" s="892"/>
      <c r="CB75" s="892"/>
      <c r="CC75" s="892"/>
      <c r="CD75" s="892"/>
      <c r="CE75" s="892"/>
      <c r="CF75" s="892"/>
      <c r="CG75" s="893"/>
      <c r="CH75" s="888"/>
      <c r="CI75" s="889"/>
      <c r="CJ75" s="889"/>
      <c r="CK75" s="889"/>
      <c r="CL75" s="890"/>
      <c r="CM75" s="888"/>
      <c r="CN75" s="889"/>
      <c r="CO75" s="889"/>
      <c r="CP75" s="889"/>
      <c r="CQ75" s="890"/>
      <c r="CR75" s="888"/>
      <c r="CS75" s="889"/>
      <c r="CT75" s="889"/>
      <c r="CU75" s="889"/>
      <c r="CV75" s="890"/>
      <c r="CW75" s="888"/>
      <c r="CX75" s="889"/>
      <c r="CY75" s="889"/>
      <c r="CZ75" s="889"/>
      <c r="DA75" s="890"/>
      <c r="DB75" s="888"/>
      <c r="DC75" s="889"/>
      <c r="DD75" s="889"/>
      <c r="DE75" s="889"/>
      <c r="DF75" s="890"/>
      <c r="DG75" s="888"/>
      <c r="DH75" s="889"/>
      <c r="DI75" s="889"/>
      <c r="DJ75" s="889"/>
      <c r="DK75" s="890"/>
      <c r="DL75" s="888"/>
      <c r="DM75" s="889"/>
      <c r="DN75" s="889"/>
      <c r="DO75" s="889"/>
      <c r="DP75" s="890"/>
      <c r="DQ75" s="888"/>
      <c r="DR75" s="889"/>
      <c r="DS75" s="889"/>
      <c r="DT75" s="889"/>
      <c r="DU75" s="890"/>
      <c r="DV75" s="885"/>
      <c r="DW75" s="886"/>
      <c r="DX75" s="886"/>
      <c r="DY75" s="886"/>
      <c r="DZ75" s="887"/>
      <c r="EA75" s="197"/>
    </row>
    <row r="76" spans="1:131" s="198" customFormat="1" ht="26.25" customHeight="1">
      <c r="A76" s="212">
        <v>9</v>
      </c>
      <c r="B76" s="901"/>
      <c r="C76" s="902"/>
      <c r="D76" s="902"/>
      <c r="E76" s="902"/>
      <c r="F76" s="902"/>
      <c r="G76" s="902"/>
      <c r="H76" s="902"/>
      <c r="I76" s="902"/>
      <c r="J76" s="902"/>
      <c r="K76" s="902"/>
      <c r="L76" s="902"/>
      <c r="M76" s="902"/>
      <c r="N76" s="902"/>
      <c r="O76" s="902"/>
      <c r="P76" s="903"/>
      <c r="Q76" s="907"/>
      <c r="R76" s="853"/>
      <c r="S76" s="853"/>
      <c r="T76" s="853"/>
      <c r="U76" s="854"/>
      <c r="V76" s="855"/>
      <c r="W76" s="853"/>
      <c r="X76" s="853"/>
      <c r="Y76" s="853"/>
      <c r="Z76" s="854"/>
      <c r="AA76" s="855"/>
      <c r="AB76" s="853"/>
      <c r="AC76" s="853"/>
      <c r="AD76" s="853"/>
      <c r="AE76" s="854"/>
      <c r="AF76" s="855"/>
      <c r="AG76" s="853"/>
      <c r="AH76" s="853"/>
      <c r="AI76" s="853"/>
      <c r="AJ76" s="854"/>
      <c r="AK76" s="855"/>
      <c r="AL76" s="853"/>
      <c r="AM76" s="853"/>
      <c r="AN76" s="853"/>
      <c r="AO76" s="854"/>
      <c r="AP76" s="855"/>
      <c r="AQ76" s="853"/>
      <c r="AR76" s="853"/>
      <c r="AS76" s="853"/>
      <c r="AT76" s="854"/>
      <c r="AU76" s="855"/>
      <c r="AV76" s="853"/>
      <c r="AW76" s="853"/>
      <c r="AX76" s="853"/>
      <c r="AY76" s="854"/>
      <c r="AZ76" s="905"/>
      <c r="BA76" s="905"/>
      <c r="BB76" s="905"/>
      <c r="BC76" s="905"/>
      <c r="BD76" s="906"/>
      <c r="BE76" s="216"/>
      <c r="BF76" s="216"/>
      <c r="BG76" s="216"/>
      <c r="BH76" s="216"/>
      <c r="BI76" s="216"/>
      <c r="BJ76" s="216"/>
      <c r="BK76" s="216"/>
      <c r="BL76" s="216"/>
      <c r="BM76" s="216"/>
      <c r="BN76" s="216"/>
      <c r="BO76" s="216"/>
      <c r="BP76" s="216"/>
      <c r="BQ76" s="213">
        <v>70</v>
      </c>
      <c r="BR76" s="218"/>
      <c r="BS76" s="891"/>
      <c r="BT76" s="892"/>
      <c r="BU76" s="892"/>
      <c r="BV76" s="892"/>
      <c r="BW76" s="892"/>
      <c r="BX76" s="892"/>
      <c r="BY76" s="892"/>
      <c r="BZ76" s="892"/>
      <c r="CA76" s="892"/>
      <c r="CB76" s="892"/>
      <c r="CC76" s="892"/>
      <c r="CD76" s="892"/>
      <c r="CE76" s="892"/>
      <c r="CF76" s="892"/>
      <c r="CG76" s="893"/>
      <c r="CH76" s="888"/>
      <c r="CI76" s="889"/>
      <c r="CJ76" s="889"/>
      <c r="CK76" s="889"/>
      <c r="CL76" s="890"/>
      <c r="CM76" s="888"/>
      <c r="CN76" s="889"/>
      <c r="CO76" s="889"/>
      <c r="CP76" s="889"/>
      <c r="CQ76" s="890"/>
      <c r="CR76" s="888"/>
      <c r="CS76" s="889"/>
      <c r="CT76" s="889"/>
      <c r="CU76" s="889"/>
      <c r="CV76" s="890"/>
      <c r="CW76" s="888"/>
      <c r="CX76" s="889"/>
      <c r="CY76" s="889"/>
      <c r="CZ76" s="889"/>
      <c r="DA76" s="890"/>
      <c r="DB76" s="888"/>
      <c r="DC76" s="889"/>
      <c r="DD76" s="889"/>
      <c r="DE76" s="889"/>
      <c r="DF76" s="890"/>
      <c r="DG76" s="888"/>
      <c r="DH76" s="889"/>
      <c r="DI76" s="889"/>
      <c r="DJ76" s="889"/>
      <c r="DK76" s="890"/>
      <c r="DL76" s="888"/>
      <c r="DM76" s="889"/>
      <c r="DN76" s="889"/>
      <c r="DO76" s="889"/>
      <c r="DP76" s="890"/>
      <c r="DQ76" s="888"/>
      <c r="DR76" s="889"/>
      <c r="DS76" s="889"/>
      <c r="DT76" s="889"/>
      <c r="DU76" s="890"/>
      <c r="DV76" s="885"/>
      <c r="DW76" s="886"/>
      <c r="DX76" s="886"/>
      <c r="DY76" s="886"/>
      <c r="DZ76" s="887"/>
      <c r="EA76" s="197"/>
    </row>
    <row r="77" spans="1:131" s="198" customFormat="1" ht="26.25" customHeight="1">
      <c r="A77" s="212">
        <v>10</v>
      </c>
      <c r="B77" s="901"/>
      <c r="C77" s="902"/>
      <c r="D77" s="902"/>
      <c r="E77" s="902"/>
      <c r="F77" s="902"/>
      <c r="G77" s="902"/>
      <c r="H77" s="902"/>
      <c r="I77" s="902"/>
      <c r="J77" s="902"/>
      <c r="K77" s="902"/>
      <c r="L77" s="902"/>
      <c r="M77" s="902"/>
      <c r="N77" s="902"/>
      <c r="O77" s="902"/>
      <c r="P77" s="903"/>
      <c r="Q77" s="907"/>
      <c r="R77" s="853"/>
      <c r="S77" s="853"/>
      <c r="T77" s="853"/>
      <c r="U77" s="854"/>
      <c r="V77" s="855"/>
      <c r="W77" s="853"/>
      <c r="X77" s="853"/>
      <c r="Y77" s="853"/>
      <c r="Z77" s="854"/>
      <c r="AA77" s="855"/>
      <c r="AB77" s="853"/>
      <c r="AC77" s="853"/>
      <c r="AD77" s="853"/>
      <c r="AE77" s="854"/>
      <c r="AF77" s="855"/>
      <c r="AG77" s="853"/>
      <c r="AH77" s="853"/>
      <c r="AI77" s="853"/>
      <c r="AJ77" s="854"/>
      <c r="AK77" s="855"/>
      <c r="AL77" s="853"/>
      <c r="AM77" s="853"/>
      <c r="AN77" s="853"/>
      <c r="AO77" s="854"/>
      <c r="AP77" s="855"/>
      <c r="AQ77" s="853"/>
      <c r="AR77" s="853"/>
      <c r="AS77" s="853"/>
      <c r="AT77" s="854"/>
      <c r="AU77" s="855"/>
      <c r="AV77" s="853"/>
      <c r="AW77" s="853"/>
      <c r="AX77" s="853"/>
      <c r="AY77" s="854"/>
      <c r="AZ77" s="905"/>
      <c r="BA77" s="905"/>
      <c r="BB77" s="905"/>
      <c r="BC77" s="905"/>
      <c r="BD77" s="906"/>
      <c r="BE77" s="216"/>
      <c r="BF77" s="216"/>
      <c r="BG77" s="216"/>
      <c r="BH77" s="216"/>
      <c r="BI77" s="216"/>
      <c r="BJ77" s="216"/>
      <c r="BK77" s="216"/>
      <c r="BL77" s="216"/>
      <c r="BM77" s="216"/>
      <c r="BN77" s="216"/>
      <c r="BO77" s="216"/>
      <c r="BP77" s="216"/>
      <c r="BQ77" s="213">
        <v>71</v>
      </c>
      <c r="BR77" s="218"/>
      <c r="BS77" s="891"/>
      <c r="BT77" s="892"/>
      <c r="BU77" s="892"/>
      <c r="BV77" s="892"/>
      <c r="BW77" s="892"/>
      <c r="BX77" s="892"/>
      <c r="BY77" s="892"/>
      <c r="BZ77" s="892"/>
      <c r="CA77" s="892"/>
      <c r="CB77" s="892"/>
      <c r="CC77" s="892"/>
      <c r="CD77" s="892"/>
      <c r="CE77" s="892"/>
      <c r="CF77" s="892"/>
      <c r="CG77" s="893"/>
      <c r="CH77" s="888"/>
      <c r="CI77" s="889"/>
      <c r="CJ77" s="889"/>
      <c r="CK77" s="889"/>
      <c r="CL77" s="890"/>
      <c r="CM77" s="888"/>
      <c r="CN77" s="889"/>
      <c r="CO77" s="889"/>
      <c r="CP77" s="889"/>
      <c r="CQ77" s="890"/>
      <c r="CR77" s="888"/>
      <c r="CS77" s="889"/>
      <c r="CT77" s="889"/>
      <c r="CU77" s="889"/>
      <c r="CV77" s="890"/>
      <c r="CW77" s="888"/>
      <c r="CX77" s="889"/>
      <c r="CY77" s="889"/>
      <c r="CZ77" s="889"/>
      <c r="DA77" s="890"/>
      <c r="DB77" s="888"/>
      <c r="DC77" s="889"/>
      <c r="DD77" s="889"/>
      <c r="DE77" s="889"/>
      <c r="DF77" s="890"/>
      <c r="DG77" s="888"/>
      <c r="DH77" s="889"/>
      <c r="DI77" s="889"/>
      <c r="DJ77" s="889"/>
      <c r="DK77" s="890"/>
      <c r="DL77" s="888"/>
      <c r="DM77" s="889"/>
      <c r="DN77" s="889"/>
      <c r="DO77" s="889"/>
      <c r="DP77" s="890"/>
      <c r="DQ77" s="888"/>
      <c r="DR77" s="889"/>
      <c r="DS77" s="889"/>
      <c r="DT77" s="889"/>
      <c r="DU77" s="890"/>
      <c r="DV77" s="885"/>
      <c r="DW77" s="886"/>
      <c r="DX77" s="886"/>
      <c r="DY77" s="886"/>
      <c r="DZ77" s="887"/>
      <c r="EA77" s="197"/>
    </row>
    <row r="78" spans="1:131" s="198" customFormat="1" ht="26.25" customHeight="1">
      <c r="A78" s="212">
        <v>11</v>
      </c>
      <c r="B78" s="901"/>
      <c r="C78" s="902"/>
      <c r="D78" s="902"/>
      <c r="E78" s="902"/>
      <c r="F78" s="902"/>
      <c r="G78" s="902"/>
      <c r="H78" s="902"/>
      <c r="I78" s="902"/>
      <c r="J78" s="902"/>
      <c r="K78" s="902"/>
      <c r="L78" s="902"/>
      <c r="M78" s="902"/>
      <c r="N78" s="902"/>
      <c r="O78" s="902"/>
      <c r="P78" s="903"/>
      <c r="Q78" s="904"/>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905"/>
      <c r="BA78" s="905"/>
      <c r="BB78" s="905"/>
      <c r="BC78" s="905"/>
      <c r="BD78" s="906"/>
      <c r="BE78" s="216"/>
      <c r="BF78" s="216"/>
      <c r="BG78" s="216"/>
      <c r="BH78" s="216"/>
      <c r="BI78" s="216"/>
      <c r="BJ78" s="219"/>
      <c r="BK78" s="219"/>
      <c r="BL78" s="219"/>
      <c r="BM78" s="219"/>
      <c r="BN78" s="219"/>
      <c r="BO78" s="216"/>
      <c r="BP78" s="216"/>
      <c r="BQ78" s="213">
        <v>72</v>
      </c>
      <c r="BR78" s="218"/>
      <c r="BS78" s="891"/>
      <c r="BT78" s="892"/>
      <c r="BU78" s="892"/>
      <c r="BV78" s="892"/>
      <c r="BW78" s="892"/>
      <c r="BX78" s="892"/>
      <c r="BY78" s="892"/>
      <c r="BZ78" s="892"/>
      <c r="CA78" s="892"/>
      <c r="CB78" s="892"/>
      <c r="CC78" s="892"/>
      <c r="CD78" s="892"/>
      <c r="CE78" s="892"/>
      <c r="CF78" s="892"/>
      <c r="CG78" s="893"/>
      <c r="CH78" s="888"/>
      <c r="CI78" s="889"/>
      <c r="CJ78" s="889"/>
      <c r="CK78" s="889"/>
      <c r="CL78" s="890"/>
      <c r="CM78" s="888"/>
      <c r="CN78" s="889"/>
      <c r="CO78" s="889"/>
      <c r="CP78" s="889"/>
      <c r="CQ78" s="890"/>
      <c r="CR78" s="888"/>
      <c r="CS78" s="889"/>
      <c r="CT78" s="889"/>
      <c r="CU78" s="889"/>
      <c r="CV78" s="890"/>
      <c r="CW78" s="888"/>
      <c r="CX78" s="889"/>
      <c r="CY78" s="889"/>
      <c r="CZ78" s="889"/>
      <c r="DA78" s="890"/>
      <c r="DB78" s="888"/>
      <c r="DC78" s="889"/>
      <c r="DD78" s="889"/>
      <c r="DE78" s="889"/>
      <c r="DF78" s="890"/>
      <c r="DG78" s="888"/>
      <c r="DH78" s="889"/>
      <c r="DI78" s="889"/>
      <c r="DJ78" s="889"/>
      <c r="DK78" s="890"/>
      <c r="DL78" s="888"/>
      <c r="DM78" s="889"/>
      <c r="DN78" s="889"/>
      <c r="DO78" s="889"/>
      <c r="DP78" s="890"/>
      <c r="DQ78" s="888"/>
      <c r="DR78" s="889"/>
      <c r="DS78" s="889"/>
      <c r="DT78" s="889"/>
      <c r="DU78" s="890"/>
      <c r="DV78" s="885"/>
      <c r="DW78" s="886"/>
      <c r="DX78" s="886"/>
      <c r="DY78" s="886"/>
      <c r="DZ78" s="887"/>
      <c r="EA78" s="197"/>
    </row>
    <row r="79" spans="1:131" s="198" customFormat="1" ht="26.25" customHeight="1">
      <c r="A79" s="212">
        <v>12</v>
      </c>
      <c r="B79" s="901"/>
      <c r="C79" s="902"/>
      <c r="D79" s="902"/>
      <c r="E79" s="902"/>
      <c r="F79" s="902"/>
      <c r="G79" s="902"/>
      <c r="H79" s="902"/>
      <c r="I79" s="902"/>
      <c r="J79" s="902"/>
      <c r="K79" s="902"/>
      <c r="L79" s="902"/>
      <c r="M79" s="902"/>
      <c r="N79" s="902"/>
      <c r="O79" s="902"/>
      <c r="P79" s="903"/>
      <c r="Q79" s="904"/>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905"/>
      <c r="BA79" s="905"/>
      <c r="BB79" s="905"/>
      <c r="BC79" s="905"/>
      <c r="BD79" s="906"/>
      <c r="BE79" s="216"/>
      <c r="BF79" s="216"/>
      <c r="BG79" s="216"/>
      <c r="BH79" s="216"/>
      <c r="BI79" s="216"/>
      <c r="BJ79" s="219"/>
      <c r="BK79" s="219"/>
      <c r="BL79" s="219"/>
      <c r="BM79" s="219"/>
      <c r="BN79" s="219"/>
      <c r="BO79" s="216"/>
      <c r="BP79" s="216"/>
      <c r="BQ79" s="213">
        <v>73</v>
      </c>
      <c r="BR79" s="218"/>
      <c r="BS79" s="891"/>
      <c r="BT79" s="892"/>
      <c r="BU79" s="892"/>
      <c r="BV79" s="892"/>
      <c r="BW79" s="892"/>
      <c r="BX79" s="892"/>
      <c r="BY79" s="892"/>
      <c r="BZ79" s="892"/>
      <c r="CA79" s="892"/>
      <c r="CB79" s="892"/>
      <c r="CC79" s="892"/>
      <c r="CD79" s="892"/>
      <c r="CE79" s="892"/>
      <c r="CF79" s="892"/>
      <c r="CG79" s="893"/>
      <c r="CH79" s="888"/>
      <c r="CI79" s="889"/>
      <c r="CJ79" s="889"/>
      <c r="CK79" s="889"/>
      <c r="CL79" s="890"/>
      <c r="CM79" s="888"/>
      <c r="CN79" s="889"/>
      <c r="CO79" s="889"/>
      <c r="CP79" s="889"/>
      <c r="CQ79" s="890"/>
      <c r="CR79" s="888"/>
      <c r="CS79" s="889"/>
      <c r="CT79" s="889"/>
      <c r="CU79" s="889"/>
      <c r="CV79" s="890"/>
      <c r="CW79" s="888"/>
      <c r="CX79" s="889"/>
      <c r="CY79" s="889"/>
      <c r="CZ79" s="889"/>
      <c r="DA79" s="890"/>
      <c r="DB79" s="888"/>
      <c r="DC79" s="889"/>
      <c r="DD79" s="889"/>
      <c r="DE79" s="889"/>
      <c r="DF79" s="890"/>
      <c r="DG79" s="888"/>
      <c r="DH79" s="889"/>
      <c r="DI79" s="889"/>
      <c r="DJ79" s="889"/>
      <c r="DK79" s="890"/>
      <c r="DL79" s="888"/>
      <c r="DM79" s="889"/>
      <c r="DN79" s="889"/>
      <c r="DO79" s="889"/>
      <c r="DP79" s="890"/>
      <c r="DQ79" s="888"/>
      <c r="DR79" s="889"/>
      <c r="DS79" s="889"/>
      <c r="DT79" s="889"/>
      <c r="DU79" s="890"/>
      <c r="DV79" s="885"/>
      <c r="DW79" s="886"/>
      <c r="DX79" s="886"/>
      <c r="DY79" s="886"/>
      <c r="DZ79" s="887"/>
      <c r="EA79" s="197"/>
    </row>
    <row r="80" spans="1:131" s="198" customFormat="1" ht="26.25" customHeight="1">
      <c r="A80" s="212">
        <v>13</v>
      </c>
      <c r="B80" s="901"/>
      <c r="C80" s="902"/>
      <c r="D80" s="902"/>
      <c r="E80" s="902"/>
      <c r="F80" s="902"/>
      <c r="G80" s="902"/>
      <c r="H80" s="902"/>
      <c r="I80" s="902"/>
      <c r="J80" s="902"/>
      <c r="K80" s="902"/>
      <c r="L80" s="902"/>
      <c r="M80" s="902"/>
      <c r="N80" s="902"/>
      <c r="O80" s="902"/>
      <c r="P80" s="903"/>
      <c r="Q80" s="904"/>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905"/>
      <c r="BA80" s="905"/>
      <c r="BB80" s="905"/>
      <c r="BC80" s="905"/>
      <c r="BD80" s="906"/>
      <c r="BE80" s="216"/>
      <c r="BF80" s="216"/>
      <c r="BG80" s="216"/>
      <c r="BH80" s="216"/>
      <c r="BI80" s="216"/>
      <c r="BJ80" s="216"/>
      <c r="BK80" s="216"/>
      <c r="BL80" s="216"/>
      <c r="BM80" s="216"/>
      <c r="BN80" s="216"/>
      <c r="BO80" s="216"/>
      <c r="BP80" s="216"/>
      <c r="BQ80" s="213">
        <v>74</v>
      </c>
      <c r="BR80" s="218"/>
      <c r="BS80" s="891"/>
      <c r="BT80" s="892"/>
      <c r="BU80" s="892"/>
      <c r="BV80" s="892"/>
      <c r="BW80" s="892"/>
      <c r="BX80" s="892"/>
      <c r="BY80" s="892"/>
      <c r="BZ80" s="892"/>
      <c r="CA80" s="892"/>
      <c r="CB80" s="892"/>
      <c r="CC80" s="892"/>
      <c r="CD80" s="892"/>
      <c r="CE80" s="892"/>
      <c r="CF80" s="892"/>
      <c r="CG80" s="893"/>
      <c r="CH80" s="888"/>
      <c r="CI80" s="889"/>
      <c r="CJ80" s="889"/>
      <c r="CK80" s="889"/>
      <c r="CL80" s="890"/>
      <c r="CM80" s="888"/>
      <c r="CN80" s="889"/>
      <c r="CO80" s="889"/>
      <c r="CP80" s="889"/>
      <c r="CQ80" s="890"/>
      <c r="CR80" s="888"/>
      <c r="CS80" s="889"/>
      <c r="CT80" s="889"/>
      <c r="CU80" s="889"/>
      <c r="CV80" s="890"/>
      <c r="CW80" s="888"/>
      <c r="CX80" s="889"/>
      <c r="CY80" s="889"/>
      <c r="CZ80" s="889"/>
      <c r="DA80" s="890"/>
      <c r="DB80" s="888"/>
      <c r="DC80" s="889"/>
      <c r="DD80" s="889"/>
      <c r="DE80" s="889"/>
      <c r="DF80" s="890"/>
      <c r="DG80" s="888"/>
      <c r="DH80" s="889"/>
      <c r="DI80" s="889"/>
      <c r="DJ80" s="889"/>
      <c r="DK80" s="890"/>
      <c r="DL80" s="888"/>
      <c r="DM80" s="889"/>
      <c r="DN80" s="889"/>
      <c r="DO80" s="889"/>
      <c r="DP80" s="890"/>
      <c r="DQ80" s="888"/>
      <c r="DR80" s="889"/>
      <c r="DS80" s="889"/>
      <c r="DT80" s="889"/>
      <c r="DU80" s="890"/>
      <c r="DV80" s="885"/>
      <c r="DW80" s="886"/>
      <c r="DX80" s="886"/>
      <c r="DY80" s="886"/>
      <c r="DZ80" s="887"/>
      <c r="EA80" s="197"/>
    </row>
    <row r="81" spans="1:131" s="198" customFormat="1" ht="26.25" customHeight="1">
      <c r="A81" s="212">
        <v>14</v>
      </c>
      <c r="B81" s="901"/>
      <c r="C81" s="902"/>
      <c r="D81" s="902"/>
      <c r="E81" s="902"/>
      <c r="F81" s="902"/>
      <c r="G81" s="902"/>
      <c r="H81" s="902"/>
      <c r="I81" s="902"/>
      <c r="J81" s="902"/>
      <c r="K81" s="902"/>
      <c r="L81" s="902"/>
      <c r="M81" s="902"/>
      <c r="N81" s="902"/>
      <c r="O81" s="902"/>
      <c r="P81" s="903"/>
      <c r="Q81" s="904"/>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905"/>
      <c r="BA81" s="905"/>
      <c r="BB81" s="905"/>
      <c r="BC81" s="905"/>
      <c r="BD81" s="906"/>
      <c r="BE81" s="216"/>
      <c r="BF81" s="216"/>
      <c r="BG81" s="216"/>
      <c r="BH81" s="216"/>
      <c r="BI81" s="216"/>
      <c r="BJ81" s="216"/>
      <c r="BK81" s="216"/>
      <c r="BL81" s="216"/>
      <c r="BM81" s="216"/>
      <c r="BN81" s="216"/>
      <c r="BO81" s="216"/>
      <c r="BP81" s="216"/>
      <c r="BQ81" s="213">
        <v>75</v>
      </c>
      <c r="BR81" s="218"/>
      <c r="BS81" s="891"/>
      <c r="BT81" s="892"/>
      <c r="BU81" s="892"/>
      <c r="BV81" s="892"/>
      <c r="BW81" s="892"/>
      <c r="BX81" s="892"/>
      <c r="BY81" s="892"/>
      <c r="BZ81" s="892"/>
      <c r="CA81" s="892"/>
      <c r="CB81" s="892"/>
      <c r="CC81" s="892"/>
      <c r="CD81" s="892"/>
      <c r="CE81" s="892"/>
      <c r="CF81" s="892"/>
      <c r="CG81" s="893"/>
      <c r="CH81" s="888"/>
      <c r="CI81" s="889"/>
      <c r="CJ81" s="889"/>
      <c r="CK81" s="889"/>
      <c r="CL81" s="890"/>
      <c r="CM81" s="888"/>
      <c r="CN81" s="889"/>
      <c r="CO81" s="889"/>
      <c r="CP81" s="889"/>
      <c r="CQ81" s="890"/>
      <c r="CR81" s="888"/>
      <c r="CS81" s="889"/>
      <c r="CT81" s="889"/>
      <c r="CU81" s="889"/>
      <c r="CV81" s="890"/>
      <c r="CW81" s="888"/>
      <c r="CX81" s="889"/>
      <c r="CY81" s="889"/>
      <c r="CZ81" s="889"/>
      <c r="DA81" s="890"/>
      <c r="DB81" s="888"/>
      <c r="DC81" s="889"/>
      <c r="DD81" s="889"/>
      <c r="DE81" s="889"/>
      <c r="DF81" s="890"/>
      <c r="DG81" s="888"/>
      <c r="DH81" s="889"/>
      <c r="DI81" s="889"/>
      <c r="DJ81" s="889"/>
      <c r="DK81" s="890"/>
      <c r="DL81" s="888"/>
      <c r="DM81" s="889"/>
      <c r="DN81" s="889"/>
      <c r="DO81" s="889"/>
      <c r="DP81" s="890"/>
      <c r="DQ81" s="888"/>
      <c r="DR81" s="889"/>
      <c r="DS81" s="889"/>
      <c r="DT81" s="889"/>
      <c r="DU81" s="890"/>
      <c r="DV81" s="885"/>
      <c r="DW81" s="886"/>
      <c r="DX81" s="886"/>
      <c r="DY81" s="886"/>
      <c r="DZ81" s="887"/>
      <c r="EA81" s="197"/>
    </row>
    <row r="82" spans="1:131" s="198" customFormat="1" ht="26.25" customHeight="1">
      <c r="A82" s="212">
        <v>15</v>
      </c>
      <c r="B82" s="901"/>
      <c r="C82" s="902"/>
      <c r="D82" s="902"/>
      <c r="E82" s="902"/>
      <c r="F82" s="902"/>
      <c r="G82" s="902"/>
      <c r="H82" s="902"/>
      <c r="I82" s="902"/>
      <c r="J82" s="902"/>
      <c r="K82" s="902"/>
      <c r="L82" s="902"/>
      <c r="M82" s="902"/>
      <c r="N82" s="902"/>
      <c r="O82" s="902"/>
      <c r="P82" s="903"/>
      <c r="Q82" s="904"/>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905"/>
      <c r="BA82" s="905"/>
      <c r="BB82" s="905"/>
      <c r="BC82" s="905"/>
      <c r="BD82" s="906"/>
      <c r="BE82" s="216"/>
      <c r="BF82" s="216"/>
      <c r="BG82" s="216"/>
      <c r="BH82" s="216"/>
      <c r="BI82" s="216"/>
      <c r="BJ82" s="216"/>
      <c r="BK82" s="216"/>
      <c r="BL82" s="216"/>
      <c r="BM82" s="216"/>
      <c r="BN82" s="216"/>
      <c r="BO82" s="216"/>
      <c r="BP82" s="216"/>
      <c r="BQ82" s="213">
        <v>76</v>
      </c>
      <c r="BR82" s="218"/>
      <c r="BS82" s="891"/>
      <c r="BT82" s="892"/>
      <c r="BU82" s="892"/>
      <c r="BV82" s="892"/>
      <c r="BW82" s="892"/>
      <c r="BX82" s="892"/>
      <c r="BY82" s="892"/>
      <c r="BZ82" s="892"/>
      <c r="CA82" s="892"/>
      <c r="CB82" s="892"/>
      <c r="CC82" s="892"/>
      <c r="CD82" s="892"/>
      <c r="CE82" s="892"/>
      <c r="CF82" s="892"/>
      <c r="CG82" s="893"/>
      <c r="CH82" s="888"/>
      <c r="CI82" s="889"/>
      <c r="CJ82" s="889"/>
      <c r="CK82" s="889"/>
      <c r="CL82" s="890"/>
      <c r="CM82" s="888"/>
      <c r="CN82" s="889"/>
      <c r="CO82" s="889"/>
      <c r="CP82" s="889"/>
      <c r="CQ82" s="890"/>
      <c r="CR82" s="888"/>
      <c r="CS82" s="889"/>
      <c r="CT82" s="889"/>
      <c r="CU82" s="889"/>
      <c r="CV82" s="890"/>
      <c r="CW82" s="888"/>
      <c r="CX82" s="889"/>
      <c r="CY82" s="889"/>
      <c r="CZ82" s="889"/>
      <c r="DA82" s="890"/>
      <c r="DB82" s="888"/>
      <c r="DC82" s="889"/>
      <c r="DD82" s="889"/>
      <c r="DE82" s="889"/>
      <c r="DF82" s="890"/>
      <c r="DG82" s="888"/>
      <c r="DH82" s="889"/>
      <c r="DI82" s="889"/>
      <c r="DJ82" s="889"/>
      <c r="DK82" s="890"/>
      <c r="DL82" s="888"/>
      <c r="DM82" s="889"/>
      <c r="DN82" s="889"/>
      <c r="DO82" s="889"/>
      <c r="DP82" s="890"/>
      <c r="DQ82" s="888"/>
      <c r="DR82" s="889"/>
      <c r="DS82" s="889"/>
      <c r="DT82" s="889"/>
      <c r="DU82" s="890"/>
      <c r="DV82" s="885"/>
      <c r="DW82" s="886"/>
      <c r="DX82" s="886"/>
      <c r="DY82" s="886"/>
      <c r="DZ82" s="887"/>
      <c r="EA82" s="197"/>
    </row>
    <row r="83" spans="1:131" s="198" customFormat="1" ht="26.25" customHeight="1">
      <c r="A83" s="212">
        <v>16</v>
      </c>
      <c r="B83" s="901"/>
      <c r="C83" s="902"/>
      <c r="D83" s="902"/>
      <c r="E83" s="902"/>
      <c r="F83" s="902"/>
      <c r="G83" s="902"/>
      <c r="H83" s="902"/>
      <c r="I83" s="902"/>
      <c r="J83" s="902"/>
      <c r="K83" s="902"/>
      <c r="L83" s="902"/>
      <c r="M83" s="902"/>
      <c r="N83" s="902"/>
      <c r="O83" s="902"/>
      <c r="P83" s="903"/>
      <c r="Q83" s="904"/>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905"/>
      <c r="BA83" s="905"/>
      <c r="BB83" s="905"/>
      <c r="BC83" s="905"/>
      <c r="BD83" s="906"/>
      <c r="BE83" s="216"/>
      <c r="BF83" s="216"/>
      <c r="BG83" s="216"/>
      <c r="BH83" s="216"/>
      <c r="BI83" s="216"/>
      <c r="BJ83" s="216"/>
      <c r="BK83" s="216"/>
      <c r="BL83" s="216"/>
      <c r="BM83" s="216"/>
      <c r="BN83" s="216"/>
      <c r="BO83" s="216"/>
      <c r="BP83" s="216"/>
      <c r="BQ83" s="213">
        <v>77</v>
      </c>
      <c r="BR83" s="218"/>
      <c r="BS83" s="891"/>
      <c r="BT83" s="892"/>
      <c r="BU83" s="892"/>
      <c r="BV83" s="892"/>
      <c r="BW83" s="892"/>
      <c r="BX83" s="892"/>
      <c r="BY83" s="892"/>
      <c r="BZ83" s="892"/>
      <c r="CA83" s="892"/>
      <c r="CB83" s="892"/>
      <c r="CC83" s="892"/>
      <c r="CD83" s="892"/>
      <c r="CE83" s="892"/>
      <c r="CF83" s="892"/>
      <c r="CG83" s="893"/>
      <c r="CH83" s="888"/>
      <c r="CI83" s="889"/>
      <c r="CJ83" s="889"/>
      <c r="CK83" s="889"/>
      <c r="CL83" s="890"/>
      <c r="CM83" s="888"/>
      <c r="CN83" s="889"/>
      <c r="CO83" s="889"/>
      <c r="CP83" s="889"/>
      <c r="CQ83" s="890"/>
      <c r="CR83" s="888"/>
      <c r="CS83" s="889"/>
      <c r="CT83" s="889"/>
      <c r="CU83" s="889"/>
      <c r="CV83" s="890"/>
      <c r="CW83" s="888"/>
      <c r="CX83" s="889"/>
      <c r="CY83" s="889"/>
      <c r="CZ83" s="889"/>
      <c r="DA83" s="890"/>
      <c r="DB83" s="888"/>
      <c r="DC83" s="889"/>
      <c r="DD83" s="889"/>
      <c r="DE83" s="889"/>
      <c r="DF83" s="890"/>
      <c r="DG83" s="888"/>
      <c r="DH83" s="889"/>
      <c r="DI83" s="889"/>
      <c r="DJ83" s="889"/>
      <c r="DK83" s="890"/>
      <c r="DL83" s="888"/>
      <c r="DM83" s="889"/>
      <c r="DN83" s="889"/>
      <c r="DO83" s="889"/>
      <c r="DP83" s="890"/>
      <c r="DQ83" s="888"/>
      <c r="DR83" s="889"/>
      <c r="DS83" s="889"/>
      <c r="DT83" s="889"/>
      <c r="DU83" s="890"/>
      <c r="DV83" s="885"/>
      <c r="DW83" s="886"/>
      <c r="DX83" s="886"/>
      <c r="DY83" s="886"/>
      <c r="DZ83" s="887"/>
      <c r="EA83" s="197"/>
    </row>
    <row r="84" spans="1:131" s="198" customFormat="1" ht="26.25" customHeight="1">
      <c r="A84" s="212">
        <v>17</v>
      </c>
      <c r="B84" s="901"/>
      <c r="C84" s="902"/>
      <c r="D84" s="902"/>
      <c r="E84" s="902"/>
      <c r="F84" s="902"/>
      <c r="G84" s="902"/>
      <c r="H84" s="902"/>
      <c r="I84" s="902"/>
      <c r="J84" s="902"/>
      <c r="K84" s="902"/>
      <c r="L84" s="902"/>
      <c r="M84" s="902"/>
      <c r="N84" s="902"/>
      <c r="O84" s="902"/>
      <c r="P84" s="903"/>
      <c r="Q84" s="904"/>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905"/>
      <c r="BA84" s="905"/>
      <c r="BB84" s="905"/>
      <c r="BC84" s="905"/>
      <c r="BD84" s="906"/>
      <c r="BE84" s="216"/>
      <c r="BF84" s="216"/>
      <c r="BG84" s="216"/>
      <c r="BH84" s="216"/>
      <c r="BI84" s="216"/>
      <c r="BJ84" s="216"/>
      <c r="BK84" s="216"/>
      <c r="BL84" s="216"/>
      <c r="BM84" s="216"/>
      <c r="BN84" s="216"/>
      <c r="BO84" s="216"/>
      <c r="BP84" s="216"/>
      <c r="BQ84" s="213">
        <v>78</v>
      </c>
      <c r="BR84" s="218"/>
      <c r="BS84" s="891"/>
      <c r="BT84" s="892"/>
      <c r="BU84" s="892"/>
      <c r="BV84" s="892"/>
      <c r="BW84" s="892"/>
      <c r="BX84" s="892"/>
      <c r="BY84" s="892"/>
      <c r="BZ84" s="892"/>
      <c r="CA84" s="892"/>
      <c r="CB84" s="892"/>
      <c r="CC84" s="892"/>
      <c r="CD84" s="892"/>
      <c r="CE84" s="892"/>
      <c r="CF84" s="892"/>
      <c r="CG84" s="893"/>
      <c r="CH84" s="888"/>
      <c r="CI84" s="889"/>
      <c r="CJ84" s="889"/>
      <c r="CK84" s="889"/>
      <c r="CL84" s="890"/>
      <c r="CM84" s="888"/>
      <c r="CN84" s="889"/>
      <c r="CO84" s="889"/>
      <c r="CP84" s="889"/>
      <c r="CQ84" s="890"/>
      <c r="CR84" s="888"/>
      <c r="CS84" s="889"/>
      <c r="CT84" s="889"/>
      <c r="CU84" s="889"/>
      <c r="CV84" s="890"/>
      <c r="CW84" s="888"/>
      <c r="CX84" s="889"/>
      <c r="CY84" s="889"/>
      <c r="CZ84" s="889"/>
      <c r="DA84" s="890"/>
      <c r="DB84" s="888"/>
      <c r="DC84" s="889"/>
      <c r="DD84" s="889"/>
      <c r="DE84" s="889"/>
      <c r="DF84" s="890"/>
      <c r="DG84" s="888"/>
      <c r="DH84" s="889"/>
      <c r="DI84" s="889"/>
      <c r="DJ84" s="889"/>
      <c r="DK84" s="890"/>
      <c r="DL84" s="888"/>
      <c r="DM84" s="889"/>
      <c r="DN84" s="889"/>
      <c r="DO84" s="889"/>
      <c r="DP84" s="890"/>
      <c r="DQ84" s="888"/>
      <c r="DR84" s="889"/>
      <c r="DS84" s="889"/>
      <c r="DT84" s="889"/>
      <c r="DU84" s="890"/>
      <c r="DV84" s="885"/>
      <c r="DW84" s="886"/>
      <c r="DX84" s="886"/>
      <c r="DY84" s="886"/>
      <c r="DZ84" s="887"/>
      <c r="EA84" s="197"/>
    </row>
    <row r="85" spans="1:131" s="198" customFormat="1" ht="26.25" customHeight="1">
      <c r="A85" s="212">
        <v>18</v>
      </c>
      <c r="B85" s="901"/>
      <c r="C85" s="902"/>
      <c r="D85" s="902"/>
      <c r="E85" s="902"/>
      <c r="F85" s="902"/>
      <c r="G85" s="902"/>
      <c r="H85" s="902"/>
      <c r="I85" s="902"/>
      <c r="J85" s="902"/>
      <c r="K85" s="902"/>
      <c r="L85" s="902"/>
      <c r="M85" s="902"/>
      <c r="N85" s="902"/>
      <c r="O85" s="902"/>
      <c r="P85" s="903"/>
      <c r="Q85" s="904"/>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905"/>
      <c r="BA85" s="905"/>
      <c r="BB85" s="905"/>
      <c r="BC85" s="905"/>
      <c r="BD85" s="906"/>
      <c r="BE85" s="216"/>
      <c r="BF85" s="216"/>
      <c r="BG85" s="216"/>
      <c r="BH85" s="216"/>
      <c r="BI85" s="216"/>
      <c r="BJ85" s="216"/>
      <c r="BK85" s="216"/>
      <c r="BL85" s="216"/>
      <c r="BM85" s="216"/>
      <c r="BN85" s="216"/>
      <c r="BO85" s="216"/>
      <c r="BP85" s="216"/>
      <c r="BQ85" s="213">
        <v>79</v>
      </c>
      <c r="BR85" s="218"/>
      <c r="BS85" s="891"/>
      <c r="BT85" s="892"/>
      <c r="BU85" s="892"/>
      <c r="BV85" s="892"/>
      <c r="BW85" s="892"/>
      <c r="BX85" s="892"/>
      <c r="BY85" s="892"/>
      <c r="BZ85" s="892"/>
      <c r="CA85" s="892"/>
      <c r="CB85" s="892"/>
      <c r="CC85" s="892"/>
      <c r="CD85" s="892"/>
      <c r="CE85" s="892"/>
      <c r="CF85" s="892"/>
      <c r="CG85" s="893"/>
      <c r="CH85" s="888"/>
      <c r="CI85" s="889"/>
      <c r="CJ85" s="889"/>
      <c r="CK85" s="889"/>
      <c r="CL85" s="890"/>
      <c r="CM85" s="888"/>
      <c r="CN85" s="889"/>
      <c r="CO85" s="889"/>
      <c r="CP85" s="889"/>
      <c r="CQ85" s="890"/>
      <c r="CR85" s="888"/>
      <c r="CS85" s="889"/>
      <c r="CT85" s="889"/>
      <c r="CU85" s="889"/>
      <c r="CV85" s="890"/>
      <c r="CW85" s="888"/>
      <c r="CX85" s="889"/>
      <c r="CY85" s="889"/>
      <c r="CZ85" s="889"/>
      <c r="DA85" s="890"/>
      <c r="DB85" s="888"/>
      <c r="DC85" s="889"/>
      <c r="DD85" s="889"/>
      <c r="DE85" s="889"/>
      <c r="DF85" s="890"/>
      <c r="DG85" s="888"/>
      <c r="DH85" s="889"/>
      <c r="DI85" s="889"/>
      <c r="DJ85" s="889"/>
      <c r="DK85" s="890"/>
      <c r="DL85" s="888"/>
      <c r="DM85" s="889"/>
      <c r="DN85" s="889"/>
      <c r="DO85" s="889"/>
      <c r="DP85" s="890"/>
      <c r="DQ85" s="888"/>
      <c r="DR85" s="889"/>
      <c r="DS85" s="889"/>
      <c r="DT85" s="889"/>
      <c r="DU85" s="890"/>
      <c r="DV85" s="885"/>
      <c r="DW85" s="886"/>
      <c r="DX85" s="886"/>
      <c r="DY85" s="886"/>
      <c r="DZ85" s="887"/>
      <c r="EA85" s="197"/>
    </row>
    <row r="86" spans="1:131" s="198" customFormat="1" ht="26.25" customHeight="1">
      <c r="A86" s="212">
        <v>19</v>
      </c>
      <c r="B86" s="901"/>
      <c r="C86" s="902"/>
      <c r="D86" s="902"/>
      <c r="E86" s="902"/>
      <c r="F86" s="902"/>
      <c r="G86" s="902"/>
      <c r="H86" s="902"/>
      <c r="I86" s="902"/>
      <c r="J86" s="902"/>
      <c r="K86" s="902"/>
      <c r="L86" s="902"/>
      <c r="M86" s="902"/>
      <c r="N86" s="902"/>
      <c r="O86" s="902"/>
      <c r="P86" s="903"/>
      <c r="Q86" s="904"/>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905"/>
      <c r="BA86" s="905"/>
      <c r="BB86" s="905"/>
      <c r="BC86" s="905"/>
      <c r="BD86" s="906"/>
      <c r="BE86" s="216"/>
      <c r="BF86" s="216"/>
      <c r="BG86" s="216"/>
      <c r="BH86" s="216"/>
      <c r="BI86" s="216"/>
      <c r="BJ86" s="216"/>
      <c r="BK86" s="216"/>
      <c r="BL86" s="216"/>
      <c r="BM86" s="216"/>
      <c r="BN86" s="216"/>
      <c r="BO86" s="216"/>
      <c r="BP86" s="216"/>
      <c r="BQ86" s="213">
        <v>80</v>
      </c>
      <c r="BR86" s="218"/>
      <c r="BS86" s="891"/>
      <c r="BT86" s="892"/>
      <c r="BU86" s="892"/>
      <c r="BV86" s="892"/>
      <c r="BW86" s="892"/>
      <c r="BX86" s="892"/>
      <c r="BY86" s="892"/>
      <c r="BZ86" s="892"/>
      <c r="CA86" s="892"/>
      <c r="CB86" s="892"/>
      <c r="CC86" s="892"/>
      <c r="CD86" s="892"/>
      <c r="CE86" s="892"/>
      <c r="CF86" s="892"/>
      <c r="CG86" s="893"/>
      <c r="CH86" s="888"/>
      <c r="CI86" s="889"/>
      <c r="CJ86" s="889"/>
      <c r="CK86" s="889"/>
      <c r="CL86" s="890"/>
      <c r="CM86" s="888"/>
      <c r="CN86" s="889"/>
      <c r="CO86" s="889"/>
      <c r="CP86" s="889"/>
      <c r="CQ86" s="890"/>
      <c r="CR86" s="888"/>
      <c r="CS86" s="889"/>
      <c r="CT86" s="889"/>
      <c r="CU86" s="889"/>
      <c r="CV86" s="890"/>
      <c r="CW86" s="888"/>
      <c r="CX86" s="889"/>
      <c r="CY86" s="889"/>
      <c r="CZ86" s="889"/>
      <c r="DA86" s="890"/>
      <c r="DB86" s="888"/>
      <c r="DC86" s="889"/>
      <c r="DD86" s="889"/>
      <c r="DE86" s="889"/>
      <c r="DF86" s="890"/>
      <c r="DG86" s="888"/>
      <c r="DH86" s="889"/>
      <c r="DI86" s="889"/>
      <c r="DJ86" s="889"/>
      <c r="DK86" s="890"/>
      <c r="DL86" s="888"/>
      <c r="DM86" s="889"/>
      <c r="DN86" s="889"/>
      <c r="DO86" s="889"/>
      <c r="DP86" s="890"/>
      <c r="DQ86" s="888"/>
      <c r="DR86" s="889"/>
      <c r="DS86" s="889"/>
      <c r="DT86" s="889"/>
      <c r="DU86" s="890"/>
      <c r="DV86" s="885"/>
      <c r="DW86" s="886"/>
      <c r="DX86" s="886"/>
      <c r="DY86" s="886"/>
      <c r="DZ86" s="887"/>
      <c r="EA86" s="197"/>
    </row>
    <row r="87" spans="1:131" s="198" customFormat="1" ht="26.25" customHeight="1">
      <c r="A87" s="22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16"/>
      <c r="BF87" s="216"/>
      <c r="BG87" s="216"/>
      <c r="BH87" s="216"/>
      <c r="BI87" s="216"/>
      <c r="BJ87" s="216"/>
      <c r="BK87" s="216"/>
      <c r="BL87" s="216"/>
      <c r="BM87" s="216"/>
      <c r="BN87" s="216"/>
      <c r="BO87" s="216"/>
      <c r="BP87" s="216"/>
      <c r="BQ87" s="213">
        <v>81</v>
      </c>
      <c r="BR87" s="218"/>
      <c r="BS87" s="891"/>
      <c r="BT87" s="892"/>
      <c r="BU87" s="892"/>
      <c r="BV87" s="892"/>
      <c r="BW87" s="892"/>
      <c r="BX87" s="892"/>
      <c r="BY87" s="892"/>
      <c r="BZ87" s="892"/>
      <c r="CA87" s="892"/>
      <c r="CB87" s="892"/>
      <c r="CC87" s="892"/>
      <c r="CD87" s="892"/>
      <c r="CE87" s="892"/>
      <c r="CF87" s="892"/>
      <c r="CG87" s="893"/>
      <c r="CH87" s="888"/>
      <c r="CI87" s="889"/>
      <c r="CJ87" s="889"/>
      <c r="CK87" s="889"/>
      <c r="CL87" s="890"/>
      <c r="CM87" s="888"/>
      <c r="CN87" s="889"/>
      <c r="CO87" s="889"/>
      <c r="CP87" s="889"/>
      <c r="CQ87" s="890"/>
      <c r="CR87" s="888"/>
      <c r="CS87" s="889"/>
      <c r="CT87" s="889"/>
      <c r="CU87" s="889"/>
      <c r="CV87" s="890"/>
      <c r="CW87" s="888"/>
      <c r="CX87" s="889"/>
      <c r="CY87" s="889"/>
      <c r="CZ87" s="889"/>
      <c r="DA87" s="890"/>
      <c r="DB87" s="888"/>
      <c r="DC87" s="889"/>
      <c r="DD87" s="889"/>
      <c r="DE87" s="889"/>
      <c r="DF87" s="890"/>
      <c r="DG87" s="888"/>
      <c r="DH87" s="889"/>
      <c r="DI87" s="889"/>
      <c r="DJ87" s="889"/>
      <c r="DK87" s="890"/>
      <c r="DL87" s="888"/>
      <c r="DM87" s="889"/>
      <c r="DN87" s="889"/>
      <c r="DO87" s="889"/>
      <c r="DP87" s="890"/>
      <c r="DQ87" s="888"/>
      <c r="DR87" s="889"/>
      <c r="DS87" s="889"/>
      <c r="DT87" s="889"/>
      <c r="DU87" s="890"/>
      <c r="DV87" s="885"/>
      <c r="DW87" s="886"/>
      <c r="DX87" s="886"/>
      <c r="DY87" s="886"/>
      <c r="DZ87" s="887"/>
      <c r="EA87" s="197"/>
    </row>
    <row r="88" spans="1:131" s="198" customFormat="1" ht="26.25" customHeight="1" thickBot="1">
      <c r="A88" s="215" t="s">
        <v>363</v>
      </c>
      <c r="B88" s="808" t="s">
        <v>397</v>
      </c>
      <c r="C88" s="809"/>
      <c r="D88" s="809"/>
      <c r="E88" s="809"/>
      <c r="F88" s="809"/>
      <c r="G88" s="809"/>
      <c r="H88" s="809"/>
      <c r="I88" s="809"/>
      <c r="J88" s="809"/>
      <c r="K88" s="809"/>
      <c r="L88" s="809"/>
      <c r="M88" s="809"/>
      <c r="N88" s="809"/>
      <c r="O88" s="809"/>
      <c r="P88" s="810"/>
      <c r="Q88" s="866"/>
      <c r="R88" s="867"/>
      <c r="S88" s="867"/>
      <c r="T88" s="867"/>
      <c r="U88" s="867"/>
      <c r="V88" s="867"/>
      <c r="W88" s="867"/>
      <c r="X88" s="867"/>
      <c r="Y88" s="867"/>
      <c r="Z88" s="867"/>
      <c r="AA88" s="867"/>
      <c r="AB88" s="867"/>
      <c r="AC88" s="867"/>
      <c r="AD88" s="867"/>
      <c r="AE88" s="867"/>
      <c r="AF88" s="870">
        <v>2523</v>
      </c>
      <c r="AG88" s="870"/>
      <c r="AH88" s="870"/>
      <c r="AI88" s="870"/>
      <c r="AJ88" s="870"/>
      <c r="AK88" s="867"/>
      <c r="AL88" s="867"/>
      <c r="AM88" s="867"/>
      <c r="AN88" s="867"/>
      <c r="AO88" s="867"/>
      <c r="AP88" s="870"/>
      <c r="AQ88" s="870"/>
      <c r="AR88" s="870"/>
      <c r="AS88" s="870"/>
      <c r="AT88" s="870"/>
      <c r="AU88" s="870"/>
      <c r="AV88" s="870"/>
      <c r="AW88" s="870"/>
      <c r="AX88" s="870"/>
      <c r="AY88" s="870"/>
      <c r="AZ88" s="875"/>
      <c r="BA88" s="875"/>
      <c r="BB88" s="875"/>
      <c r="BC88" s="875"/>
      <c r="BD88" s="876"/>
      <c r="BE88" s="216"/>
      <c r="BF88" s="216"/>
      <c r="BG88" s="216"/>
      <c r="BH88" s="216"/>
      <c r="BI88" s="216"/>
      <c r="BJ88" s="216"/>
      <c r="BK88" s="216"/>
      <c r="BL88" s="216"/>
      <c r="BM88" s="216"/>
      <c r="BN88" s="216"/>
      <c r="BO88" s="216"/>
      <c r="BP88" s="216"/>
      <c r="BQ88" s="213">
        <v>82</v>
      </c>
      <c r="BR88" s="218"/>
      <c r="BS88" s="891"/>
      <c r="BT88" s="892"/>
      <c r="BU88" s="892"/>
      <c r="BV88" s="892"/>
      <c r="BW88" s="892"/>
      <c r="BX88" s="892"/>
      <c r="BY88" s="892"/>
      <c r="BZ88" s="892"/>
      <c r="CA88" s="892"/>
      <c r="CB88" s="892"/>
      <c r="CC88" s="892"/>
      <c r="CD88" s="892"/>
      <c r="CE88" s="892"/>
      <c r="CF88" s="892"/>
      <c r="CG88" s="893"/>
      <c r="CH88" s="888"/>
      <c r="CI88" s="889"/>
      <c r="CJ88" s="889"/>
      <c r="CK88" s="889"/>
      <c r="CL88" s="890"/>
      <c r="CM88" s="888"/>
      <c r="CN88" s="889"/>
      <c r="CO88" s="889"/>
      <c r="CP88" s="889"/>
      <c r="CQ88" s="890"/>
      <c r="CR88" s="888"/>
      <c r="CS88" s="889"/>
      <c r="CT88" s="889"/>
      <c r="CU88" s="889"/>
      <c r="CV88" s="890"/>
      <c r="CW88" s="888"/>
      <c r="CX88" s="889"/>
      <c r="CY88" s="889"/>
      <c r="CZ88" s="889"/>
      <c r="DA88" s="890"/>
      <c r="DB88" s="888"/>
      <c r="DC88" s="889"/>
      <c r="DD88" s="889"/>
      <c r="DE88" s="889"/>
      <c r="DF88" s="890"/>
      <c r="DG88" s="888"/>
      <c r="DH88" s="889"/>
      <c r="DI88" s="889"/>
      <c r="DJ88" s="889"/>
      <c r="DK88" s="890"/>
      <c r="DL88" s="888"/>
      <c r="DM88" s="889"/>
      <c r="DN88" s="889"/>
      <c r="DO88" s="889"/>
      <c r="DP88" s="890"/>
      <c r="DQ88" s="888"/>
      <c r="DR88" s="889"/>
      <c r="DS88" s="889"/>
      <c r="DT88" s="889"/>
      <c r="DU88" s="890"/>
      <c r="DV88" s="885"/>
      <c r="DW88" s="886"/>
      <c r="DX88" s="886"/>
      <c r="DY88" s="886"/>
      <c r="DZ88" s="88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91"/>
      <c r="BT89" s="892"/>
      <c r="BU89" s="892"/>
      <c r="BV89" s="892"/>
      <c r="BW89" s="892"/>
      <c r="BX89" s="892"/>
      <c r="BY89" s="892"/>
      <c r="BZ89" s="892"/>
      <c r="CA89" s="892"/>
      <c r="CB89" s="892"/>
      <c r="CC89" s="892"/>
      <c r="CD89" s="892"/>
      <c r="CE89" s="892"/>
      <c r="CF89" s="892"/>
      <c r="CG89" s="893"/>
      <c r="CH89" s="888"/>
      <c r="CI89" s="889"/>
      <c r="CJ89" s="889"/>
      <c r="CK89" s="889"/>
      <c r="CL89" s="890"/>
      <c r="CM89" s="888"/>
      <c r="CN89" s="889"/>
      <c r="CO89" s="889"/>
      <c r="CP89" s="889"/>
      <c r="CQ89" s="890"/>
      <c r="CR89" s="888"/>
      <c r="CS89" s="889"/>
      <c r="CT89" s="889"/>
      <c r="CU89" s="889"/>
      <c r="CV89" s="890"/>
      <c r="CW89" s="888"/>
      <c r="CX89" s="889"/>
      <c r="CY89" s="889"/>
      <c r="CZ89" s="889"/>
      <c r="DA89" s="890"/>
      <c r="DB89" s="888"/>
      <c r="DC89" s="889"/>
      <c r="DD89" s="889"/>
      <c r="DE89" s="889"/>
      <c r="DF89" s="890"/>
      <c r="DG89" s="888"/>
      <c r="DH89" s="889"/>
      <c r="DI89" s="889"/>
      <c r="DJ89" s="889"/>
      <c r="DK89" s="890"/>
      <c r="DL89" s="888"/>
      <c r="DM89" s="889"/>
      <c r="DN89" s="889"/>
      <c r="DO89" s="889"/>
      <c r="DP89" s="890"/>
      <c r="DQ89" s="888"/>
      <c r="DR89" s="889"/>
      <c r="DS89" s="889"/>
      <c r="DT89" s="889"/>
      <c r="DU89" s="890"/>
      <c r="DV89" s="885"/>
      <c r="DW89" s="886"/>
      <c r="DX89" s="886"/>
      <c r="DY89" s="886"/>
      <c r="DZ89" s="88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91"/>
      <c r="BT90" s="892"/>
      <c r="BU90" s="892"/>
      <c r="BV90" s="892"/>
      <c r="BW90" s="892"/>
      <c r="BX90" s="892"/>
      <c r="BY90" s="892"/>
      <c r="BZ90" s="892"/>
      <c r="CA90" s="892"/>
      <c r="CB90" s="892"/>
      <c r="CC90" s="892"/>
      <c r="CD90" s="892"/>
      <c r="CE90" s="892"/>
      <c r="CF90" s="892"/>
      <c r="CG90" s="893"/>
      <c r="CH90" s="888"/>
      <c r="CI90" s="889"/>
      <c r="CJ90" s="889"/>
      <c r="CK90" s="889"/>
      <c r="CL90" s="890"/>
      <c r="CM90" s="888"/>
      <c r="CN90" s="889"/>
      <c r="CO90" s="889"/>
      <c r="CP90" s="889"/>
      <c r="CQ90" s="890"/>
      <c r="CR90" s="888"/>
      <c r="CS90" s="889"/>
      <c r="CT90" s="889"/>
      <c r="CU90" s="889"/>
      <c r="CV90" s="890"/>
      <c r="CW90" s="888"/>
      <c r="CX90" s="889"/>
      <c r="CY90" s="889"/>
      <c r="CZ90" s="889"/>
      <c r="DA90" s="890"/>
      <c r="DB90" s="888"/>
      <c r="DC90" s="889"/>
      <c r="DD90" s="889"/>
      <c r="DE90" s="889"/>
      <c r="DF90" s="890"/>
      <c r="DG90" s="888"/>
      <c r="DH90" s="889"/>
      <c r="DI90" s="889"/>
      <c r="DJ90" s="889"/>
      <c r="DK90" s="890"/>
      <c r="DL90" s="888"/>
      <c r="DM90" s="889"/>
      <c r="DN90" s="889"/>
      <c r="DO90" s="889"/>
      <c r="DP90" s="890"/>
      <c r="DQ90" s="888"/>
      <c r="DR90" s="889"/>
      <c r="DS90" s="889"/>
      <c r="DT90" s="889"/>
      <c r="DU90" s="890"/>
      <c r="DV90" s="885"/>
      <c r="DW90" s="886"/>
      <c r="DX90" s="886"/>
      <c r="DY90" s="886"/>
      <c r="DZ90" s="88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91"/>
      <c r="BT91" s="892"/>
      <c r="BU91" s="892"/>
      <c r="BV91" s="892"/>
      <c r="BW91" s="892"/>
      <c r="BX91" s="892"/>
      <c r="BY91" s="892"/>
      <c r="BZ91" s="892"/>
      <c r="CA91" s="892"/>
      <c r="CB91" s="892"/>
      <c r="CC91" s="892"/>
      <c r="CD91" s="892"/>
      <c r="CE91" s="892"/>
      <c r="CF91" s="892"/>
      <c r="CG91" s="893"/>
      <c r="CH91" s="888"/>
      <c r="CI91" s="889"/>
      <c r="CJ91" s="889"/>
      <c r="CK91" s="889"/>
      <c r="CL91" s="890"/>
      <c r="CM91" s="888"/>
      <c r="CN91" s="889"/>
      <c r="CO91" s="889"/>
      <c r="CP91" s="889"/>
      <c r="CQ91" s="890"/>
      <c r="CR91" s="888"/>
      <c r="CS91" s="889"/>
      <c r="CT91" s="889"/>
      <c r="CU91" s="889"/>
      <c r="CV91" s="890"/>
      <c r="CW91" s="888"/>
      <c r="CX91" s="889"/>
      <c r="CY91" s="889"/>
      <c r="CZ91" s="889"/>
      <c r="DA91" s="890"/>
      <c r="DB91" s="888"/>
      <c r="DC91" s="889"/>
      <c r="DD91" s="889"/>
      <c r="DE91" s="889"/>
      <c r="DF91" s="890"/>
      <c r="DG91" s="888"/>
      <c r="DH91" s="889"/>
      <c r="DI91" s="889"/>
      <c r="DJ91" s="889"/>
      <c r="DK91" s="890"/>
      <c r="DL91" s="888"/>
      <c r="DM91" s="889"/>
      <c r="DN91" s="889"/>
      <c r="DO91" s="889"/>
      <c r="DP91" s="890"/>
      <c r="DQ91" s="888"/>
      <c r="DR91" s="889"/>
      <c r="DS91" s="889"/>
      <c r="DT91" s="889"/>
      <c r="DU91" s="890"/>
      <c r="DV91" s="885"/>
      <c r="DW91" s="886"/>
      <c r="DX91" s="886"/>
      <c r="DY91" s="886"/>
      <c r="DZ91" s="88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91"/>
      <c r="BT92" s="892"/>
      <c r="BU92" s="892"/>
      <c r="BV92" s="892"/>
      <c r="BW92" s="892"/>
      <c r="BX92" s="892"/>
      <c r="BY92" s="892"/>
      <c r="BZ92" s="892"/>
      <c r="CA92" s="892"/>
      <c r="CB92" s="892"/>
      <c r="CC92" s="892"/>
      <c r="CD92" s="892"/>
      <c r="CE92" s="892"/>
      <c r="CF92" s="892"/>
      <c r="CG92" s="893"/>
      <c r="CH92" s="888"/>
      <c r="CI92" s="889"/>
      <c r="CJ92" s="889"/>
      <c r="CK92" s="889"/>
      <c r="CL92" s="890"/>
      <c r="CM92" s="888"/>
      <c r="CN92" s="889"/>
      <c r="CO92" s="889"/>
      <c r="CP92" s="889"/>
      <c r="CQ92" s="890"/>
      <c r="CR92" s="888"/>
      <c r="CS92" s="889"/>
      <c r="CT92" s="889"/>
      <c r="CU92" s="889"/>
      <c r="CV92" s="890"/>
      <c r="CW92" s="888"/>
      <c r="CX92" s="889"/>
      <c r="CY92" s="889"/>
      <c r="CZ92" s="889"/>
      <c r="DA92" s="890"/>
      <c r="DB92" s="888"/>
      <c r="DC92" s="889"/>
      <c r="DD92" s="889"/>
      <c r="DE92" s="889"/>
      <c r="DF92" s="890"/>
      <c r="DG92" s="888"/>
      <c r="DH92" s="889"/>
      <c r="DI92" s="889"/>
      <c r="DJ92" s="889"/>
      <c r="DK92" s="890"/>
      <c r="DL92" s="888"/>
      <c r="DM92" s="889"/>
      <c r="DN92" s="889"/>
      <c r="DO92" s="889"/>
      <c r="DP92" s="890"/>
      <c r="DQ92" s="888"/>
      <c r="DR92" s="889"/>
      <c r="DS92" s="889"/>
      <c r="DT92" s="889"/>
      <c r="DU92" s="890"/>
      <c r="DV92" s="885"/>
      <c r="DW92" s="886"/>
      <c r="DX92" s="886"/>
      <c r="DY92" s="886"/>
      <c r="DZ92" s="88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91"/>
      <c r="BT93" s="892"/>
      <c r="BU93" s="892"/>
      <c r="BV93" s="892"/>
      <c r="BW93" s="892"/>
      <c r="BX93" s="892"/>
      <c r="BY93" s="892"/>
      <c r="BZ93" s="892"/>
      <c r="CA93" s="892"/>
      <c r="CB93" s="892"/>
      <c r="CC93" s="892"/>
      <c r="CD93" s="892"/>
      <c r="CE93" s="892"/>
      <c r="CF93" s="892"/>
      <c r="CG93" s="893"/>
      <c r="CH93" s="888"/>
      <c r="CI93" s="889"/>
      <c r="CJ93" s="889"/>
      <c r="CK93" s="889"/>
      <c r="CL93" s="890"/>
      <c r="CM93" s="888"/>
      <c r="CN93" s="889"/>
      <c r="CO93" s="889"/>
      <c r="CP93" s="889"/>
      <c r="CQ93" s="890"/>
      <c r="CR93" s="888"/>
      <c r="CS93" s="889"/>
      <c r="CT93" s="889"/>
      <c r="CU93" s="889"/>
      <c r="CV93" s="890"/>
      <c r="CW93" s="888"/>
      <c r="CX93" s="889"/>
      <c r="CY93" s="889"/>
      <c r="CZ93" s="889"/>
      <c r="DA93" s="890"/>
      <c r="DB93" s="888"/>
      <c r="DC93" s="889"/>
      <c r="DD93" s="889"/>
      <c r="DE93" s="889"/>
      <c r="DF93" s="890"/>
      <c r="DG93" s="888"/>
      <c r="DH93" s="889"/>
      <c r="DI93" s="889"/>
      <c r="DJ93" s="889"/>
      <c r="DK93" s="890"/>
      <c r="DL93" s="888"/>
      <c r="DM93" s="889"/>
      <c r="DN93" s="889"/>
      <c r="DO93" s="889"/>
      <c r="DP93" s="890"/>
      <c r="DQ93" s="888"/>
      <c r="DR93" s="889"/>
      <c r="DS93" s="889"/>
      <c r="DT93" s="889"/>
      <c r="DU93" s="890"/>
      <c r="DV93" s="885"/>
      <c r="DW93" s="886"/>
      <c r="DX93" s="886"/>
      <c r="DY93" s="886"/>
      <c r="DZ93" s="88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91"/>
      <c r="BT94" s="892"/>
      <c r="BU94" s="892"/>
      <c r="BV94" s="892"/>
      <c r="BW94" s="892"/>
      <c r="BX94" s="892"/>
      <c r="BY94" s="892"/>
      <c r="BZ94" s="892"/>
      <c r="CA94" s="892"/>
      <c r="CB94" s="892"/>
      <c r="CC94" s="892"/>
      <c r="CD94" s="892"/>
      <c r="CE94" s="892"/>
      <c r="CF94" s="892"/>
      <c r="CG94" s="893"/>
      <c r="CH94" s="888"/>
      <c r="CI94" s="889"/>
      <c r="CJ94" s="889"/>
      <c r="CK94" s="889"/>
      <c r="CL94" s="890"/>
      <c r="CM94" s="888"/>
      <c r="CN94" s="889"/>
      <c r="CO94" s="889"/>
      <c r="CP94" s="889"/>
      <c r="CQ94" s="890"/>
      <c r="CR94" s="888"/>
      <c r="CS94" s="889"/>
      <c r="CT94" s="889"/>
      <c r="CU94" s="889"/>
      <c r="CV94" s="890"/>
      <c r="CW94" s="888"/>
      <c r="CX94" s="889"/>
      <c r="CY94" s="889"/>
      <c r="CZ94" s="889"/>
      <c r="DA94" s="890"/>
      <c r="DB94" s="888"/>
      <c r="DC94" s="889"/>
      <c r="DD94" s="889"/>
      <c r="DE94" s="889"/>
      <c r="DF94" s="890"/>
      <c r="DG94" s="888"/>
      <c r="DH94" s="889"/>
      <c r="DI94" s="889"/>
      <c r="DJ94" s="889"/>
      <c r="DK94" s="890"/>
      <c r="DL94" s="888"/>
      <c r="DM94" s="889"/>
      <c r="DN94" s="889"/>
      <c r="DO94" s="889"/>
      <c r="DP94" s="890"/>
      <c r="DQ94" s="888"/>
      <c r="DR94" s="889"/>
      <c r="DS94" s="889"/>
      <c r="DT94" s="889"/>
      <c r="DU94" s="890"/>
      <c r="DV94" s="885"/>
      <c r="DW94" s="886"/>
      <c r="DX94" s="886"/>
      <c r="DY94" s="886"/>
      <c r="DZ94" s="88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91"/>
      <c r="BT95" s="892"/>
      <c r="BU95" s="892"/>
      <c r="BV95" s="892"/>
      <c r="BW95" s="892"/>
      <c r="BX95" s="892"/>
      <c r="BY95" s="892"/>
      <c r="BZ95" s="892"/>
      <c r="CA95" s="892"/>
      <c r="CB95" s="892"/>
      <c r="CC95" s="892"/>
      <c r="CD95" s="892"/>
      <c r="CE95" s="892"/>
      <c r="CF95" s="892"/>
      <c r="CG95" s="893"/>
      <c r="CH95" s="888"/>
      <c r="CI95" s="889"/>
      <c r="CJ95" s="889"/>
      <c r="CK95" s="889"/>
      <c r="CL95" s="890"/>
      <c r="CM95" s="888"/>
      <c r="CN95" s="889"/>
      <c r="CO95" s="889"/>
      <c r="CP95" s="889"/>
      <c r="CQ95" s="890"/>
      <c r="CR95" s="888"/>
      <c r="CS95" s="889"/>
      <c r="CT95" s="889"/>
      <c r="CU95" s="889"/>
      <c r="CV95" s="890"/>
      <c r="CW95" s="888"/>
      <c r="CX95" s="889"/>
      <c r="CY95" s="889"/>
      <c r="CZ95" s="889"/>
      <c r="DA95" s="890"/>
      <c r="DB95" s="888"/>
      <c r="DC95" s="889"/>
      <c r="DD95" s="889"/>
      <c r="DE95" s="889"/>
      <c r="DF95" s="890"/>
      <c r="DG95" s="888"/>
      <c r="DH95" s="889"/>
      <c r="DI95" s="889"/>
      <c r="DJ95" s="889"/>
      <c r="DK95" s="890"/>
      <c r="DL95" s="888"/>
      <c r="DM95" s="889"/>
      <c r="DN95" s="889"/>
      <c r="DO95" s="889"/>
      <c r="DP95" s="890"/>
      <c r="DQ95" s="888"/>
      <c r="DR95" s="889"/>
      <c r="DS95" s="889"/>
      <c r="DT95" s="889"/>
      <c r="DU95" s="890"/>
      <c r="DV95" s="885"/>
      <c r="DW95" s="886"/>
      <c r="DX95" s="886"/>
      <c r="DY95" s="886"/>
      <c r="DZ95" s="88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91"/>
      <c r="BT96" s="892"/>
      <c r="BU96" s="892"/>
      <c r="BV96" s="892"/>
      <c r="BW96" s="892"/>
      <c r="BX96" s="892"/>
      <c r="BY96" s="892"/>
      <c r="BZ96" s="892"/>
      <c r="CA96" s="892"/>
      <c r="CB96" s="892"/>
      <c r="CC96" s="892"/>
      <c r="CD96" s="892"/>
      <c r="CE96" s="892"/>
      <c r="CF96" s="892"/>
      <c r="CG96" s="893"/>
      <c r="CH96" s="888"/>
      <c r="CI96" s="889"/>
      <c r="CJ96" s="889"/>
      <c r="CK96" s="889"/>
      <c r="CL96" s="890"/>
      <c r="CM96" s="888"/>
      <c r="CN96" s="889"/>
      <c r="CO96" s="889"/>
      <c r="CP96" s="889"/>
      <c r="CQ96" s="890"/>
      <c r="CR96" s="888"/>
      <c r="CS96" s="889"/>
      <c r="CT96" s="889"/>
      <c r="CU96" s="889"/>
      <c r="CV96" s="890"/>
      <c r="CW96" s="888"/>
      <c r="CX96" s="889"/>
      <c r="CY96" s="889"/>
      <c r="CZ96" s="889"/>
      <c r="DA96" s="890"/>
      <c r="DB96" s="888"/>
      <c r="DC96" s="889"/>
      <c r="DD96" s="889"/>
      <c r="DE96" s="889"/>
      <c r="DF96" s="890"/>
      <c r="DG96" s="888"/>
      <c r="DH96" s="889"/>
      <c r="DI96" s="889"/>
      <c r="DJ96" s="889"/>
      <c r="DK96" s="890"/>
      <c r="DL96" s="888"/>
      <c r="DM96" s="889"/>
      <c r="DN96" s="889"/>
      <c r="DO96" s="889"/>
      <c r="DP96" s="890"/>
      <c r="DQ96" s="888"/>
      <c r="DR96" s="889"/>
      <c r="DS96" s="889"/>
      <c r="DT96" s="889"/>
      <c r="DU96" s="890"/>
      <c r="DV96" s="885"/>
      <c r="DW96" s="886"/>
      <c r="DX96" s="886"/>
      <c r="DY96" s="886"/>
      <c r="DZ96" s="88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91"/>
      <c r="BT97" s="892"/>
      <c r="BU97" s="892"/>
      <c r="BV97" s="892"/>
      <c r="BW97" s="892"/>
      <c r="BX97" s="892"/>
      <c r="BY97" s="892"/>
      <c r="BZ97" s="892"/>
      <c r="CA97" s="892"/>
      <c r="CB97" s="892"/>
      <c r="CC97" s="892"/>
      <c r="CD97" s="892"/>
      <c r="CE97" s="892"/>
      <c r="CF97" s="892"/>
      <c r="CG97" s="893"/>
      <c r="CH97" s="888"/>
      <c r="CI97" s="889"/>
      <c r="CJ97" s="889"/>
      <c r="CK97" s="889"/>
      <c r="CL97" s="890"/>
      <c r="CM97" s="888"/>
      <c r="CN97" s="889"/>
      <c r="CO97" s="889"/>
      <c r="CP97" s="889"/>
      <c r="CQ97" s="890"/>
      <c r="CR97" s="888"/>
      <c r="CS97" s="889"/>
      <c r="CT97" s="889"/>
      <c r="CU97" s="889"/>
      <c r="CV97" s="890"/>
      <c r="CW97" s="888"/>
      <c r="CX97" s="889"/>
      <c r="CY97" s="889"/>
      <c r="CZ97" s="889"/>
      <c r="DA97" s="890"/>
      <c r="DB97" s="888"/>
      <c r="DC97" s="889"/>
      <c r="DD97" s="889"/>
      <c r="DE97" s="889"/>
      <c r="DF97" s="890"/>
      <c r="DG97" s="888"/>
      <c r="DH97" s="889"/>
      <c r="DI97" s="889"/>
      <c r="DJ97" s="889"/>
      <c r="DK97" s="890"/>
      <c r="DL97" s="888"/>
      <c r="DM97" s="889"/>
      <c r="DN97" s="889"/>
      <c r="DO97" s="889"/>
      <c r="DP97" s="890"/>
      <c r="DQ97" s="888"/>
      <c r="DR97" s="889"/>
      <c r="DS97" s="889"/>
      <c r="DT97" s="889"/>
      <c r="DU97" s="890"/>
      <c r="DV97" s="885"/>
      <c r="DW97" s="886"/>
      <c r="DX97" s="886"/>
      <c r="DY97" s="886"/>
      <c r="DZ97" s="88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91"/>
      <c r="BT98" s="892"/>
      <c r="BU98" s="892"/>
      <c r="BV98" s="892"/>
      <c r="BW98" s="892"/>
      <c r="BX98" s="892"/>
      <c r="BY98" s="892"/>
      <c r="BZ98" s="892"/>
      <c r="CA98" s="892"/>
      <c r="CB98" s="892"/>
      <c r="CC98" s="892"/>
      <c r="CD98" s="892"/>
      <c r="CE98" s="892"/>
      <c r="CF98" s="892"/>
      <c r="CG98" s="893"/>
      <c r="CH98" s="888"/>
      <c r="CI98" s="889"/>
      <c r="CJ98" s="889"/>
      <c r="CK98" s="889"/>
      <c r="CL98" s="890"/>
      <c r="CM98" s="888"/>
      <c r="CN98" s="889"/>
      <c r="CO98" s="889"/>
      <c r="CP98" s="889"/>
      <c r="CQ98" s="890"/>
      <c r="CR98" s="888"/>
      <c r="CS98" s="889"/>
      <c r="CT98" s="889"/>
      <c r="CU98" s="889"/>
      <c r="CV98" s="890"/>
      <c r="CW98" s="888"/>
      <c r="CX98" s="889"/>
      <c r="CY98" s="889"/>
      <c r="CZ98" s="889"/>
      <c r="DA98" s="890"/>
      <c r="DB98" s="888"/>
      <c r="DC98" s="889"/>
      <c r="DD98" s="889"/>
      <c r="DE98" s="889"/>
      <c r="DF98" s="890"/>
      <c r="DG98" s="888"/>
      <c r="DH98" s="889"/>
      <c r="DI98" s="889"/>
      <c r="DJ98" s="889"/>
      <c r="DK98" s="890"/>
      <c r="DL98" s="888"/>
      <c r="DM98" s="889"/>
      <c r="DN98" s="889"/>
      <c r="DO98" s="889"/>
      <c r="DP98" s="890"/>
      <c r="DQ98" s="888"/>
      <c r="DR98" s="889"/>
      <c r="DS98" s="889"/>
      <c r="DT98" s="889"/>
      <c r="DU98" s="890"/>
      <c r="DV98" s="885"/>
      <c r="DW98" s="886"/>
      <c r="DX98" s="886"/>
      <c r="DY98" s="886"/>
      <c r="DZ98" s="88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91"/>
      <c r="BT99" s="892"/>
      <c r="BU99" s="892"/>
      <c r="BV99" s="892"/>
      <c r="BW99" s="892"/>
      <c r="BX99" s="892"/>
      <c r="BY99" s="892"/>
      <c r="BZ99" s="892"/>
      <c r="CA99" s="892"/>
      <c r="CB99" s="892"/>
      <c r="CC99" s="892"/>
      <c r="CD99" s="892"/>
      <c r="CE99" s="892"/>
      <c r="CF99" s="892"/>
      <c r="CG99" s="893"/>
      <c r="CH99" s="888"/>
      <c r="CI99" s="889"/>
      <c r="CJ99" s="889"/>
      <c r="CK99" s="889"/>
      <c r="CL99" s="890"/>
      <c r="CM99" s="888"/>
      <c r="CN99" s="889"/>
      <c r="CO99" s="889"/>
      <c r="CP99" s="889"/>
      <c r="CQ99" s="890"/>
      <c r="CR99" s="888"/>
      <c r="CS99" s="889"/>
      <c r="CT99" s="889"/>
      <c r="CU99" s="889"/>
      <c r="CV99" s="890"/>
      <c r="CW99" s="888"/>
      <c r="CX99" s="889"/>
      <c r="CY99" s="889"/>
      <c r="CZ99" s="889"/>
      <c r="DA99" s="890"/>
      <c r="DB99" s="888"/>
      <c r="DC99" s="889"/>
      <c r="DD99" s="889"/>
      <c r="DE99" s="889"/>
      <c r="DF99" s="890"/>
      <c r="DG99" s="888"/>
      <c r="DH99" s="889"/>
      <c r="DI99" s="889"/>
      <c r="DJ99" s="889"/>
      <c r="DK99" s="890"/>
      <c r="DL99" s="888"/>
      <c r="DM99" s="889"/>
      <c r="DN99" s="889"/>
      <c r="DO99" s="889"/>
      <c r="DP99" s="890"/>
      <c r="DQ99" s="888"/>
      <c r="DR99" s="889"/>
      <c r="DS99" s="889"/>
      <c r="DT99" s="889"/>
      <c r="DU99" s="890"/>
      <c r="DV99" s="885"/>
      <c r="DW99" s="886"/>
      <c r="DX99" s="886"/>
      <c r="DY99" s="886"/>
      <c r="DZ99" s="88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91"/>
      <c r="BT100" s="892"/>
      <c r="BU100" s="892"/>
      <c r="BV100" s="892"/>
      <c r="BW100" s="892"/>
      <c r="BX100" s="892"/>
      <c r="BY100" s="892"/>
      <c r="BZ100" s="892"/>
      <c r="CA100" s="892"/>
      <c r="CB100" s="892"/>
      <c r="CC100" s="892"/>
      <c r="CD100" s="892"/>
      <c r="CE100" s="892"/>
      <c r="CF100" s="892"/>
      <c r="CG100" s="893"/>
      <c r="CH100" s="888"/>
      <c r="CI100" s="889"/>
      <c r="CJ100" s="889"/>
      <c r="CK100" s="889"/>
      <c r="CL100" s="890"/>
      <c r="CM100" s="888"/>
      <c r="CN100" s="889"/>
      <c r="CO100" s="889"/>
      <c r="CP100" s="889"/>
      <c r="CQ100" s="890"/>
      <c r="CR100" s="888"/>
      <c r="CS100" s="889"/>
      <c r="CT100" s="889"/>
      <c r="CU100" s="889"/>
      <c r="CV100" s="890"/>
      <c r="CW100" s="888"/>
      <c r="CX100" s="889"/>
      <c r="CY100" s="889"/>
      <c r="CZ100" s="889"/>
      <c r="DA100" s="890"/>
      <c r="DB100" s="888"/>
      <c r="DC100" s="889"/>
      <c r="DD100" s="889"/>
      <c r="DE100" s="889"/>
      <c r="DF100" s="890"/>
      <c r="DG100" s="888"/>
      <c r="DH100" s="889"/>
      <c r="DI100" s="889"/>
      <c r="DJ100" s="889"/>
      <c r="DK100" s="890"/>
      <c r="DL100" s="888"/>
      <c r="DM100" s="889"/>
      <c r="DN100" s="889"/>
      <c r="DO100" s="889"/>
      <c r="DP100" s="890"/>
      <c r="DQ100" s="888"/>
      <c r="DR100" s="889"/>
      <c r="DS100" s="889"/>
      <c r="DT100" s="889"/>
      <c r="DU100" s="890"/>
      <c r="DV100" s="885"/>
      <c r="DW100" s="886"/>
      <c r="DX100" s="886"/>
      <c r="DY100" s="886"/>
      <c r="DZ100" s="88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91"/>
      <c r="BT101" s="892"/>
      <c r="BU101" s="892"/>
      <c r="BV101" s="892"/>
      <c r="BW101" s="892"/>
      <c r="BX101" s="892"/>
      <c r="BY101" s="892"/>
      <c r="BZ101" s="892"/>
      <c r="CA101" s="892"/>
      <c r="CB101" s="892"/>
      <c r="CC101" s="892"/>
      <c r="CD101" s="892"/>
      <c r="CE101" s="892"/>
      <c r="CF101" s="892"/>
      <c r="CG101" s="893"/>
      <c r="CH101" s="888"/>
      <c r="CI101" s="889"/>
      <c r="CJ101" s="889"/>
      <c r="CK101" s="889"/>
      <c r="CL101" s="890"/>
      <c r="CM101" s="888"/>
      <c r="CN101" s="889"/>
      <c r="CO101" s="889"/>
      <c r="CP101" s="889"/>
      <c r="CQ101" s="890"/>
      <c r="CR101" s="888"/>
      <c r="CS101" s="889"/>
      <c r="CT101" s="889"/>
      <c r="CU101" s="889"/>
      <c r="CV101" s="890"/>
      <c r="CW101" s="888"/>
      <c r="CX101" s="889"/>
      <c r="CY101" s="889"/>
      <c r="CZ101" s="889"/>
      <c r="DA101" s="890"/>
      <c r="DB101" s="888"/>
      <c r="DC101" s="889"/>
      <c r="DD101" s="889"/>
      <c r="DE101" s="889"/>
      <c r="DF101" s="890"/>
      <c r="DG101" s="888"/>
      <c r="DH101" s="889"/>
      <c r="DI101" s="889"/>
      <c r="DJ101" s="889"/>
      <c r="DK101" s="890"/>
      <c r="DL101" s="888"/>
      <c r="DM101" s="889"/>
      <c r="DN101" s="889"/>
      <c r="DO101" s="889"/>
      <c r="DP101" s="890"/>
      <c r="DQ101" s="888"/>
      <c r="DR101" s="889"/>
      <c r="DS101" s="889"/>
      <c r="DT101" s="889"/>
      <c r="DU101" s="890"/>
      <c r="DV101" s="885"/>
      <c r="DW101" s="886"/>
      <c r="DX101" s="886"/>
      <c r="DY101" s="886"/>
      <c r="DZ101" s="88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398</v>
      </c>
      <c r="BS102" s="809"/>
      <c r="BT102" s="809"/>
      <c r="BU102" s="809"/>
      <c r="BV102" s="809"/>
      <c r="BW102" s="809"/>
      <c r="BX102" s="809"/>
      <c r="BY102" s="809"/>
      <c r="BZ102" s="809"/>
      <c r="CA102" s="809"/>
      <c r="CB102" s="809"/>
      <c r="CC102" s="809"/>
      <c r="CD102" s="809"/>
      <c r="CE102" s="809"/>
      <c r="CF102" s="809"/>
      <c r="CG102" s="810"/>
      <c r="CH102" s="915"/>
      <c r="CI102" s="916"/>
      <c r="CJ102" s="916"/>
      <c r="CK102" s="916"/>
      <c r="CL102" s="917"/>
      <c r="CM102" s="915"/>
      <c r="CN102" s="916"/>
      <c r="CO102" s="916"/>
      <c r="CP102" s="916"/>
      <c r="CQ102" s="917"/>
      <c r="CR102" s="918">
        <v>144</v>
      </c>
      <c r="CS102" s="878"/>
      <c r="CT102" s="878"/>
      <c r="CU102" s="878"/>
      <c r="CV102" s="919"/>
      <c r="CW102" s="918">
        <v>41</v>
      </c>
      <c r="CX102" s="878"/>
      <c r="CY102" s="878"/>
      <c r="CZ102" s="878"/>
      <c r="DA102" s="919"/>
      <c r="DB102" s="918">
        <v>0</v>
      </c>
      <c r="DC102" s="878"/>
      <c r="DD102" s="878"/>
      <c r="DE102" s="878"/>
      <c r="DF102" s="919"/>
      <c r="DG102" s="918">
        <v>687</v>
      </c>
      <c r="DH102" s="878"/>
      <c r="DI102" s="878"/>
      <c r="DJ102" s="878"/>
      <c r="DK102" s="919"/>
      <c r="DL102" s="918">
        <v>0</v>
      </c>
      <c r="DM102" s="878"/>
      <c r="DN102" s="878"/>
      <c r="DO102" s="878"/>
      <c r="DP102" s="919"/>
      <c r="DQ102" s="918">
        <v>144</v>
      </c>
      <c r="DR102" s="878"/>
      <c r="DS102" s="878"/>
      <c r="DT102" s="878"/>
      <c r="DU102" s="919"/>
      <c r="DV102" s="944"/>
      <c r="DW102" s="945"/>
      <c r="DX102" s="945"/>
      <c r="DY102" s="945"/>
      <c r="DZ102" s="94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7" t="s">
        <v>399</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8" t="s">
        <v>400</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9" t="s">
        <v>403</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404</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197" customFormat="1" ht="26.25" customHeight="1">
      <c r="A109" s="942" t="s">
        <v>405</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406</v>
      </c>
      <c r="AB109" s="921"/>
      <c r="AC109" s="921"/>
      <c r="AD109" s="921"/>
      <c r="AE109" s="922"/>
      <c r="AF109" s="920" t="s">
        <v>284</v>
      </c>
      <c r="AG109" s="921"/>
      <c r="AH109" s="921"/>
      <c r="AI109" s="921"/>
      <c r="AJ109" s="922"/>
      <c r="AK109" s="920" t="s">
        <v>283</v>
      </c>
      <c r="AL109" s="921"/>
      <c r="AM109" s="921"/>
      <c r="AN109" s="921"/>
      <c r="AO109" s="922"/>
      <c r="AP109" s="920" t="s">
        <v>407</v>
      </c>
      <c r="AQ109" s="921"/>
      <c r="AR109" s="921"/>
      <c r="AS109" s="921"/>
      <c r="AT109" s="923"/>
      <c r="AU109" s="942" t="s">
        <v>405</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406</v>
      </c>
      <c r="BR109" s="921"/>
      <c r="BS109" s="921"/>
      <c r="BT109" s="921"/>
      <c r="BU109" s="922"/>
      <c r="BV109" s="920" t="s">
        <v>284</v>
      </c>
      <c r="BW109" s="921"/>
      <c r="BX109" s="921"/>
      <c r="BY109" s="921"/>
      <c r="BZ109" s="922"/>
      <c r="CA109" s="920" t="s">
        <v>283</v>
      </c>
      <c r="CB109" s="921"/>
      <c r="CC109" s="921"/>
      <c r="CD109" s="921"/>
      <c r="CE109" s="922"/>
      <c r="CF109" s="943" t="s">
        <v>407</v>
      </c>
      <c r="CG109" s="943"/>
      <c r="CH109" s="943"/>
      <c r="CI109" s="943"/>
      <c r="CJ109" s="943"/>
      <c r="CK109" s="920" t="s">
        <v>408</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406</v>
      </c>
      <c r="DH109" s="921"/>
      <c r="DI109" s="921"/>
      <c r="DJ109" s="921"/>
      <c r="DK109" s="922"/>
      <c r="DL109" s="920" t="s">
        <v>284</v>
      </c>
      <c r="DM109" s="921"/>
      <c r="DN109" s="921"/>
      <c r="DO109" s="921"/>
      <c r="DP109" s="922"/>
      <c r="DQ109" s="920" t="s">
        <v>283</v>
      </c>
      <c r="DR109" s="921"/>
      <c r="DS109" s="921"/>
      <c r="DT109" s="921"/>
      <c r="DU109" s="922"/>
      <c r="DV109" s="920" t="s">
        <v>407</v>
      </c>
      <c r="DW109" s="921"/>
      <c r="DX109" s="921"/>
      <c r="DY109" s="921"/>
      <c r="DZ109" s="923"/>
    </row>
    <row r="110" spans="1:131" s="197" customFormat="1" ht="26.25" customHeight="1">
      <c r="A110" s="924" t="s">
        <v>409</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3568109</v>
      </c>
      <c r="AB110" s="928"/>
      <c r="AC110" s="928"/>
      <c r="AD110" s="928"/>
      <c r="AE110" s="929"/>
      <c r="AF110" s="930">
        <v>3573726</v>
      </c>
      <c r="AG110" s="928"/>
      <c r="AH110" s="928"/>
      <c r="AI110" s="928"/>
      <c r="AJ110" s="929"/>
      <c r="AK110" s="930">
        <v>3644102</v>
      </c>
      <c r="AL110" s="928"/>
      <c r="AM110" s="928"/>
      <c r="AN110" s="928"/>
      <c r="AO110" s="929"/>
      <c r="AP110" s="931">
        <v>31.9</v>
      </c>
      <c r="AQ110" s="932"/>
      <c r="AR110" s="932"/>
      <c r="AS110" s="932"/>
      <c r="AT110" s="933"/>
      <c r="AU110" s="934" t="s">
        <v>60</v>
      </c>
      <c r="AV110" s="935"/>
      <c r="AW110" s="935"/>
      <c r="AX110" s="935"/>
      <c r="AY110" s="936"/>
      <c r="AZ110" s="978" t="s">
        <v>410</v>
      </c>
      <c r="BA110" s="925"/>
      <c r="BB110" s="925"/>
      <c r="BC110" s="925"/>
      <c r="BD110" s="925"/>
      <c r="BE110" s="925"/>
      <c r="BF110" s="925"/>
      <c r="BG110" s="925"/>
      <c r="BH110" s="925"/>
      <c r="BI110" s="925"/>
      <c r="BJ110" s="925"/>
      <c r="BK110" s="925"/>
      <c r="BL110" s="925"/>
      <c r="BM110" s="925"/>
      <c r="BN110" s="925"/>
      <c r="BO110" s="925"/>
      <c r="BP110" s="926"/>
      <c r="BQ110" s="964">
        <v>30593377</v>
      </c>
      <c r="BR110" s="965"/>
      <c r="BS110" s="965"/>
      <c r="BT110" s="965"/>
      <c r="BU110" s="965"/>
      <c r="BV110" s="965">
        <v>31537752</v>
      </c>
      <c r="BW110" s="965"/>
      <c r="BX110" s="965"/>
      <c r="BY110" s="965"/>
      <c r="BZ110" s="965"/>
      <c r="CA110" s="965">
        <v>33329118</v>
      </c>
      <c r="CB110" s="965"/>
      <c r="CC110" s="965"/>
      <c r="CD110" s="965"/>
      <c r="CE110" s="965"/>
      <c r="CF110" s="979">
        <v>292</v>
      </c>
      <c r="CG110" s="980"/>
      <c r="CH110" s="980"/>
      <c r="CI110" s="980"/>
      <c r="CJ110" s="980"/>
      <c r="CK110" s="981" t="s">
        <v>411</v>
      </c>
      <c r="CL110" s="982"/>
      <c r="CM110" s="961" t="s">
        <v>412</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64" t="s">
        <v>108</v>
      </c>
      <c r="DH110" s="965"/>
      <c r="DI110" s="965"/>
      <c r="DJ110" s="965"/>
      <c r="DK110" s="965"/>
      <c r="DL110" s="965" t="s">
        <v>108</v>
      </c>
      <c r="DM110" s="965"/>
      <c r="DN110" s="965"/>
      <c r="DO110" s="965"/>
      <c r="DP110" s="965"/>
      <c r="DQ110" s="965" t="s">
        <v>108</v>
      </c>
      <c r="DR110" s="965"/>
      <c r="DS110" s="965"/>
      <c r="DT110" s="965"/>
      <c r="DU110" s="965"/>
      <c r="DV110" s="966" t="s">
        <v>108</v>
      </c>
      <c r="DW110" s="966"/>
      <c r="DX110" s="966"/>
      <c r="DY110" s="966"/>
      <c r="DZ110" s="967"/>
    </row>
    <row r="111" spans="1:131" s="197" customFormat="1" ht="26.25" customHeight="1">
      <c r="A111" s="968" t="s">
        <v>413</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71" t="s">
        <v>414</v>
      </c>
      <c r="AB111" s="972"/>
      <c r="AC111" s="972"/>
      <c r="AD111" s="972"/>
      <c r="AE111" s="973"/>
      <c r="AF111" s="974" t="s">
        <v>414</v>
      </c>
      <c r="AG111" s="972"/>
      <c r="AH111" s="972"/>
      <c r="AI111" s="972"/>
      <c r="AJ111" s="973"/>
      <c r="AK111" s="974" t="s">
        <v>414</v>
      </c>
      <c r="AL111" s="972"/>
      <c r="AM111" s="972"/>
      <c r="AN111" s="972"/>
      <c r="AO111" s="973"/>
      <c r="AP111" s="975" t="s">
        <v>414</v>
      </c>
      <c r="AQ111" s="976"/>
      <c r="AR111" s="976"/>
      <c r="AS111" s="976"/>
      <c r="AT111" s="977"/>
      <c r="AU111" s="937"/>
      <c r="AV111" s="938"/>
      <c r="AW111" s="938"/>
      <c r="AX111" s="938"/>
      <c r="AY111" s="939"/>
      <c r="AZ111" s="987" t="s">
        <v>415</v>
      </c>
      <c r="BA111" s="988"/>
      <c r="BB111" s="988"/>
      <c r="BC111" s="988"/>
      <c r="BD111" s="988"/>
      <c r="BE111" s="988"/>
      <c r="BF111" s="988"/>
      <c r="BG111" s="988"/>
      <c r="BH111" s="988"/>
      <c r="BI111" s="988"/>
      <c r="BJ111" s="988"/>
      <c r="BK111" s="988"/>
      <c r="BL111" s="988"/>
      <c r="BM111" s="988"/>
      <c r="BN111" s="988"/>
      <c r="BO111" s="988"/>
      <c r="BP111" s="989"/>
      <c r="BQ111" s="957">
        <v>451228</v>
      </c>
      <c r="BR111" s="958"/>
      <c r="BS111" s="958"/>
      <c r="BT111" s="958"/>
      <c r="BU111" s="958"/>
      <c r="BV111" s="958">
        <v>395162</v>
      </c>
      <c r="BW111" s="958"/>
      <c r="BX111" s="958"/>
      <c r="BY111" s="958"/>
      <c r="BZ111" s="958"/>
      <c r="CA111" s="958">
        <v>342020</v>
      </c>
      <c r="CB111" s="958"/>
      <c r="CC111" s="958"/>
      <c r="CD111" s="958"/>
      <c r="CE111" s="958"/>
      <c r="CF111" s="952">
        <v>3</v>
      </c>
      <c r="CG111" s="953"/>
      <c r="CH111" s="953"/>
      <c r="CI111" s="953"/>
      <c r="CJ111" s="953"/>
      <c r="CK111" s="983"/>
      <c r="CL111" s="984"/>
      <c r="CM111" s="954" t="s">
        <v>416</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414</v>
      </c>
      <c r="DH111" s="958"/>
      <c r="DI111" s="958"/>
      <c r="DJ111" s="958"/>
      <c r="DK111" s="958"/>
      <c r="DL111" s="958" t="s">
        <v>414</v>
      </c>
      <c r="DM111" s="958"/>
      <c r="DN111" s="958"/>
      <c r="DO111" s="958"/>
      <c r="DP111" s="958"/>
      <c r="DQ111" s="958" t="s">
        <v>414</v>
      </c>
      <c r="DR111" s="958"/>
      <c r="DS111" s="958"/>
      <c r="DT111" s="958"/>
      <c r="DU111" s="958"/>
      <c r="DV111" s="959" t="s">
        <v>414</v>
      </c>
      <c r="DW111" s="959"/>
      <c r="DX111" s="959"/>
      <c r="DY111" s="959"/>
      <c r="DZ111" s="960"/>
    </row>
    <row r="112" spans="1:131" s="197" customFormat="1" ht="26.25" customHeight="1">
      <c r="A112" s="990" t="s">
        <v>417</v>
      </c>
      <c r="B112" s="991"/>
      <c r="C112" s="988" t="s">
        <v>418</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996" t="s">
        <v>414</v>
      </c>
      <c r="AB112" s="997"/>
      <c r="AC112" s="997"/>
      <c r="AD112" s="997"/>
      <c r="AE112" s="998"/>
      <c r="AF112" s="999" t="s">
        <v>414</v>
      </c>
      <c r="AG112" s="997"/>
      <c r="AH112" s="997"/>
      <c r="AI112" s="997"/>
      <c r="AJ112" s="998"/>
      <c r="AK112" s="999" t="s">
        <v>414</v>
      </c>
      <c r="AL112" s="997"/>
      <c r="AM112" s="997"/>
      <c r="AN112" s="997"/>
      <c r="AO112" s="998"/>
      <c r="AP112" s="1000" t="s">
        <v>414</v>
      </c>
      <c r="AQ112" s="1001"/>
      <c r="AR112" s="1001"/>
      <c r="AS112" s="1001"/>
      <c r="AT112" s="1002"/>
      <c r="AU112" s="937"/>
      <c r="AV112" s="938"/>
      <c r="AW112" s="938"/>
      <c r="AX112" s="938"/>
      <c r="AY112" s="939"/>
      <c r="AZ112" s="987" t="s">
        <v>419</v>
      </c>
      <c r="BA112" s="988"/>
      <c r="BB112" s="988"/>
      <c r="BC112" s="988"/>
      <c r="BD112" s="988"/>
      <c r="BE112" s="988"/>
      <c r="BF112" s="988"/>
      <c r="BG112" s="988"/>
      <c r="BH112" s="988"/>
      <c r="BI112" s="988"/>
      <c r="BJ112" s="988"/>
      <c r="BK112" s="988"/>
      <c r="BL112" s="988"/>
      <c r="BM112" s="988"/>
      <c r="BN112" s="988"/>
      <c r="BO112" s="988"/>
      <c r="BP112" s="989"/>
      <c r="BQ112" s="957">
        <v>18979591</v>
      </c>
      <c r="BR112" s="958"/>
      <c r="BS112" s="958"/>
      <c r="BT112" s="958"/>
      <c r="BU112" s="958"/>
      <c r="BV112" s="958">
        <v>18947994</v>
      </c>
      <c r="BW112" s="958"/>
      <c r="BX112" s="958"/>
      <c r="BY112" s="958"/>
      <c r="BZ112" s="958"/>
      <c r="CA112" s="958">
        <v>18751646</v>
      </c>
      <c r="CB112" s="958"/>
      <c r="CC112" s="958"/>
      <c r="CD112" s="958"/>
      <c r="CE112" s="958"/>
      <c r="CF112" s="952">
        <v>164.3</v>
      </c>
      <c r="CG112" s="953"/>
      <c r="CH112" s="953"/>
      <c r="CI112" s="953"/>
      <c r="CJ112" s="953"/>
      <c r="CK112" s="983"/>
      <c r="CL112" s="984"/>
      <c r="CM112" s="954" t="s">
        <v>420</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414</v>
      </c>
      <c r="DH112" s="958"/>
      <c r="DI112" s="958"/>
      <c r="DJ112" s="958"/>
      <c r="DK112" s="958"/>
      <c r="DL112" s="958" t="s">
        <v>414</v>
      </c>
      <c r="DM112" s="958"/>
      <c r="DN112" s="958"/>
      <c r="DO112" s="958"/>
      <c r="DP112" s="958"/>
      <c r="DQ112" s="958" t="s">
        <v>414</v>
      </c>
      <c r="DR112" s="958"/>
      <c r="DS112" s="958"/>
      <c r="DT112" s="958"/>
      <c r="DU112" s="958"/>
      <c r="DV112" s="959" t="s">
        <v>414</v>
      </c>
      <c r="DW112" s="959"/>
      <c r="DX112" s="959"/>
      <c r="DY112" s="959"/>
      <c r="DZ112" s="960"/>
    </row>
    <row r="113" spans="1:130" s="197" customFormat="1" ht="26.25" customHeight="1">
      <c r="A113" s="992"/>
      <c r="B113" s="993"/>
      <c r="C113" s="988" t="s">
        <v>421</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971">
        <v>1292035</v>
      </c>
      <c r="AB113" s="972"/>
      <c r="AC113" s="972"/>
      <c r="AD113" s="972"/>
      <c r="AE113" s="973"/>
      <c r="AF113" s="974">
        <v>1271051</v>
      </c>
      <c r="AG113" s="972"/>
      <c r="AH113" s="972"/>
      <c r="AI113" s="972"/>
      <c r="AJ113" s="973"/>
      <c r="AK113" s="974">
        <v>1271699</v>
      </c>
      <c r="AL113" s="972"/>
      <c r="AM113" s="972"/>
      <c r="AN113" s="972"/>
      <c r="AO113" s="973"/>
      <c r="AP113" s="975">
        <v>11.1</v>
      </c>
      <c r="AQ113" s="976"/>
      <c r="AR113" s="976"/>
      <c r="AS113" s="976"/>
      <c r="AT113" s="977"/>
      <c r="AU113" s="937"/>
      <c r="AV113" s="938"/>
      <c r="AW113" s="938"/>
      <c r="AX113" s="938"/>
      <c r="AY113" s="939"/>
      <c r="AZ113" s="987" t="s">
        <v>422</v>
      </c>
      <c r="BA113" s="988"/>
      <c r="BB113" s="988"/>
      <c r="BC113" s="988"/>
      <c r="BD113" s="988"/>
      <c r="BE113" s="988"/>
      <c r="BF113" s="988"/>
      <c r="BG113" s="988"/>
      <c r="BH113" s="988"/>
      <c r="BI113" s="988"/>
      <c r="BJ113" s="988"/>
      <c r="BK113" s="988"/>
      <c r="BL113" s="988"/>
      <c r="BM113" s="988"/>
      <c r="BN113" s="988"/>
      <c r="BO113" s="988"/>
      <c r="BP113" s="989"/>
      <c r="BQ113" s="957" t="s">
        <v>414</v>
      </c>
      <c r="BR113" s="958"/>
      <c r="BS113" s="958"/>
      <c r="BT113" s="958"/>
      <c r="BU113" s="958"/>
      <c r="BV113" s="958" t="s">
        <v>414</v>
      </c>
      <c r="BW113" s="958"/>
      <c r="BX113" s="958"/>
      <c r="BY113" s="958"/>
      <c r="BZ113" s="958"/>
      <c r="CA113" s="958" t="s">
        <v>414</v>
      </c>
      <c r="CB113" s="958"/>
      <c r="CC113" s="958"/>
      <c r="CD113" s="958"/>
      <c r="CE113" s="958"/>
      <c r="CF113" s="952" t="s">
        <v>414</v>
      </c>
      <c r="CG113" s="953"/>
      <c r="CH113" s="953"/>
      <c r="CI113" s="953"/>
      <c r="CJ113" s="953"/>
      <c r="CK113" s="983"/>
      <c r="CL113" s="984"/>
      <c r="CM113" s="954" t="s">
        <v>423</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6" t="s">
        <v>414</v>
      </c>
      <c r="DH113" s="997"/>
      <c r="DI113" s="997"/>
      <c r="DJ113" s="997"/>
      <c r="DK113" s="998"/>
      <c r="DL113" s="999" t="s">
        <v>414</v>
      </c>
      <c r="DM113" s="997"/>
      <c r="DN113" s="997"/>
      <c r="DO113" s="997"/>
      <c r="DP113" s="998"/>
      <c r="DQ113" s="999" t="s">
        <v>414</v>
      </c>
      <c r="DR113" s="997"/>
      <c r="DS113" s="997"/>
      <c r="DT113" s="997"/>
      <c r="DU113" s="998"/>
      <c r="DV113" s="1000" t="s">
        <v>414</v>
      </c>
      <c r="DW113" s="1001"/>
      <c r="DX113" s="1001"/>
      <c r="DY113" s="1001"/>
      <c r="DZ113" s="1002"/>
    </row>
    <row r="114" spans="1:130" s="197" customFormat="1" ht="26.25" customHeight="1">
      <c r="A114" s="992"/>
      <c r="B114" s="993"/>
      <c r="C114" s="988" t="s">
        <v>424</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996" t="s">
        <v>414</v>
      </c>
      <c r="AB114" s="997"/>
      <c r="AC114" s="997"/>
      <c r="AD114" s="997"/>
      <c r="AE114" s="998"/>
      <c r="AF114" s="999" t="s">
        <v>414</v>
      </c>
      <c r="AG114" s="997"/>
      <c r="AH114" s="997"/>
      <c r="AI114" s="997"/>
      <c r="AJ114" s="998"/>
      <c r="AK114" s="999" t="s">
        <v>414</v>
      </c>
      <c r="AL114" s="997"/>
      <c r="AM114" s="997"/>
      <c r="AN114" s="997"/>
      <c r="AO114" s="998"/>
      <c r="AP114" s="1000" t="s">
        <v>414</v>
      </c>
      <c r="AQ114" s="1001"/>
      <c r="AR114" s="1001"/>
      <c r="AS114" s="1001"/>
      <c r="AT114" s="1002"/>
      <c r="AU114" s="937"/>
      <c r="AV114" s="938"/>
      <c r="AW114" s="938"/>
      <c r="AX114" s="938"/>
      <c r="AY114" s="939"/>
      <c r="AZ114" s="987" t="s">
        <v>425</v>
      </c>
      <c r="BA114" s="988"/>
      <c r="BB114" s="988"/>
      <c r="BC114" s="988"/>
      <c r="BD114" s="988"/>
      <c r="BE114" s="988"/>
      <c r="BF114" s="988"/>
      <c r="BG114" s="988"/>
      <c r="BH114" s="988"/>
      <c r="BI114" s="988"/>
      <c r="BJ114" s="988"/>
      <c r="BK114" s="988"/>
      <c r="BL114" s="988"/>
      <c r="BM114" s="988"/>
      <c r="BN114" s="988"/>
      <c r="BO114" s="988"/>
      <c r="BP114" s="989"/>
      <c r="BQ114" s="957">
        <v>5240624</v>
      </c>
      <c r="BR114" s="958"/>
      <c r="BS114" s="958"/>
      <c r="BT114" s="958"/>
      <c r="BU114" s="958"/>
      <c r="BV114" s="958">
        <v>4980978</v>
      </c>
      <c r="BW114" s="958"/>
      <c r="BX114" s="958"/>
      <c r="BY114" s="958"/>
      <c r="BZ114" s="958"/>
      <c r="CA114" s="958">
        <v>4753144</v>
      </c>
      <c r="CB114" s="958"/>
      <c r="CC114" s="958"/>
      <c r="CD114" s="958"/>
      <c r="CE114" s="958"/>
      <c r="CF114" s="952">
        <v>41.6</v>
      </c>
      <c r="CG114" s="953"/>
      <c r="CH114" s="953"/>
      <c r="CI114" s="953"/>
      <c r="CJ114" s="953"/>
      <c r="CK114" s="983"/>
      <c r="CL114" s="984"/>
      <c r="CM114" s="954" t="s">
        <v>426</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6" t="s">
        <v>414</v>
      </c>
      <c r="DH114" s="997"/>
      <c r="DI114" s="997"/>
      <c r="DJ114" s="997"/>
      <c r="DK114" s="998"/>
      <c r="DL114" s="999" t="s">
        <v>414</v>
      </c>
      <c r="DM114" s="997"/>
      <c r="DN114" s="997"/>
      <c r="DO114" s="997"/>
      <c r="DP114" s="998"/>
      <c r="DQ114" s="999" t="s">
        <v>414</v>
      </c>
      <c r="DR114" s="997"/>
      <c r="DS114" s="997"/>
      <c r="DT114" s="997"/>
      <c r="DU114" s="998"/>
      <c r="DV114" s="1000" t="s">
        <v>414</v>
      </c>
      <c r="DW114" s="1001"/>
      <c r="DX114" s="1001"/>
      <c r="DY114" s="1001"/>
      <c r="DZ114" s="1002"/>
    </row>
    <row r="115" spans="1:130" s="197" customFormat="1" ht="26.25" customHeight="1">
      <c r="A115" s="992"/>
      <c r="B115" s="993"/>
      <c r="C115" s="988" t="s">
        <v>427</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971">
        <v>64600</v>
      </c>
      <c r="AB115" s="972"/>
      <c r="AC115" s="972"/>
      <c r="AD115" s="972"/>
      <c r="AE115" s="973"/>
      <c r="AF115" s="974">
        <v>57436</v>
      </c>
      <c r="AG115" s="972"/>
      <c r="AH115" s="972"/>
      <c r="AI115" s="972"/>
      <c r="AJ115" s="973"/>
      <c r="AK115" s="974">
        <v>52418</v>
      </c>
      <c r="AL115" s="972"/>
      <c r="AM115" s="972"/>
      <c r="AN115" s="972"/>
      <c r="AO115" s="973"/>
      <c r="AP115" s="975">
        <v>0.5</v>
      </c>
      <c r="AQ115" s="976"/>
      <c r="AR115" s="976"/>
      <c r="AS115" s="976"/>
      <c r="AT115" s="977"/>
      <c r="AU115" s="937"/>
      <c r="AV115" s="938"/>
      <c r="AW115" s="938"/>
      <c r="AX115" s="938"/>
      <c r="AY115" s="939"/>
      <c r="AZ115" s="987" t="s">
        <v>428</v>
      </c>
      <c r="BA115" s="988"/>
      <c r="BB115" s="988"/>
      <c r="BC115" s="988"/>
      <c r="BD115" s="988"/>
      <c r="BE115" s="988"/>
      <c r="BF115" s="988"/>
      <c r="BG115" s="988"/>
      <c r="BH115" s="988"/>
      <c r="BI115" s="988"/>
      <c r="BJ115" s="988"/>
      <c r="BK115" s="988"/>
      <c r="BL115" s="988"/>
      <c r="BM115" s="988"/>
      <c r="BN115" s="988"/>
      <c r="BO115" s="988"/>
      <c r="BP115" s="989"/>
      <c r="BQ115" s="957">
        <v>144041</v>
      </c>
      <c r="BR115" s="958"/>
      <c r="BS115" s="958"/>
      <c r="BT115" s="958"/>
      <c r="BU115" s="958"/>
      <c r="BV115" s="958">
        <v>127302</v>
      </c>
      <c r="BW115" s="958"/>
      <c r="BX115" s="958"/>
      <c r="BY115" s="958"/>
      <c r="BZ115" s="958"/>
      <c r="CA115" s="958">
        <v>144305</v>
      </c>
      <c r="CB115" s="958"/>
      <c r="CC115" s="958"/>
      <c r="CD115" s="958"/>
      <c r="CE115" s="958"/>
      <c r="CF115" s="952">
        <v>1.3</v>
      </c>
      <c r="CG115" s="953"/>
      <c r="CH115" s="953"/>
      <c r="CI115" s="953"/>
      <c r="CJ115" s="953"/>
      <c r="CK115" s="983"/>
      <c r="CL115" s="984"/>
      <c r="CM115" s="987" t="s">
        <v>429</v>
      </c>
      <c r="CN115" s="1011"/>
      <c r="CO115" s="1011"/>
      <c r="CP115" s="1011"/>
      <c r="CQ115" s="1011"/>
      <c r="CR115" s="1011"/>
      <c r="CS115" s="1011"/>
      <c r="CT115" s="1011"/>
      <c r="CU115" s="1011"/>
      <c r="CV115" s="1011"/>
      <c r="CW115" s="1011"/>
      <c r="CX115" s="1011"/>
      <c r="CY115" s="1011"/>
      <c r="CZ115" s="1011"/>
      <c r="DA115" s="1011"/>
      <c r="DB115" s="1011"/>
      <c r="DC115" s="1011"/>
      <c r="DD115" s="1011"/>
      <c r="DE115" s="1011"/>
      <c r="DF115" s="989"/>
      <c r="DG115" s="996" t="s">
        <v>414</v>
      </c>
      <c r="DH115" s="997"/>
      <c r="DI115" s="997"/>
      <c r="DJ115" s="997"/>
      <c r="DK115" s="998"/>
      <c r="DL115" s="999" t="s">
        <v>414</v>
      </c>
      <c r="DM115" s="997"/>
      <c r="DN115" s="997"/>
      <c r="DO115" s="997"/>
      <c r="DP115" s="998"/>
      <c r="DQ115" s="999" t="s">
        <v>414</v>
      </c>
      <c r="DR115" s="997"/>
      <c r="DS115" s="997"/>
      <c r="DT115" s="997"/>
      <c r="DU115" s="998"/>
      <c r="DV115" s="1000" t="s">
        <v>414</v>
      </c>
      <c r="DW115" s="1001"/>
      <c r="DX115" s="1001"/>
      <c r="DY115" s="1001"/>
      <c r="DZ115" s="1002"/>
    </row>
    <row r="116" spans="1:130" s="197" customFormat="1" ht="26.25" customHeight="1">
      <c r="A116" s="994"/>
      <c r="B116" s="995"/>
      <c r="C116" s="1009" t="s">
        <v>430</v>
      </c>
      <c r="D116" s="1009"/>
      <c r="E116" s="1009"/>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10"/>
      <c r="AA116" s="996">
        <v>2781</v>
      </c>
      <c r="AB116" s="997"/>
      <c r="AC116" s="997"/>
      <c r="AD116" s="997"/>
      <c r="AE116" s="998"/>
      <c r="AF116" s="999">
        <v>2277</v>
      </c>
      <c r="AG116" s="997"/>
      <c r="AH116" s="997"/>
      <c r="AI116" s="997"/>
      <c r="AJ116" s="998"/>
      <c r="AK116" s="999">
        <v>1047</v>
      </c>
      <c r="AL116" s="997"/>
      <c r="AM116" s="997"/>
      <c r="AN116" s="997"/>
      <c r="AO116" s="998"/>
      <c r="AP116" s="1000">
        <v>0</v>
      </c>
      <c r="AQ116" s="1001"/>
      <c r="AR116" s="1001"/>
      <c r="AS116" s="1001"/>
      <c r="AT116" s="1002"/>
      <c r="AU116" s="937"/>
      <c r="AV116" s="938"/>
      <c r="AW116" s="938"/>
      <c r="AX116" s="938"/>
      <c r="AY116" s="939"/>
      <c r="AZ116" s="987" t="s">
        <v>431</v>
      </c>
      <c r="BA116" s="988"/>
      <c r="BB116" s="988"/>
      <c r="BC116" s="988"/>
      <c r="BD116" s="988"/>
      <c r="BE116" s="988"/>
      <c r="BF116" s="988"/>
      <c r="BG116" s="988"/>
      <c r="BH116" s="988"/>
      <c r="BI116" s="988"/>
      <c r="BJ116" s="988"/>
      <c r="BK116" s="988"/>
      <c r="BL116" s="988"/>
      <c r="BM116" s="988"/>
      <c r="BN116" s="988"/>
      <c r="BO116" s="988"/>
      <c r="BP116" s="989"/>
      <c r="BQ116" s="957" t="s">
        <v>414</v>
      </c>
      <c r="BR116" s="958"/>
      <c r="BS116" s="958"/>
      <c r="BT116" s="958"/>
      <c r="BU116" s="958"/>
      <c r="BV116" s="958" t="s">
        <v>414</v>
      </c>
      <c r="BW116" s="958"/>
      <c r="BX116" s="958"/>
      <c r="BY116" s="958"/>
      <c r="BZ116" s="958"/>
      <c r="CA116" s="958" t="s">
        <v>414</v>
      </c>
      <c r="CB116" s="958"/>
      <c r="CC116" s="958"/>
      <c r="CD116" s="958"/>
      <c r="CE116" s="958"/>
      <c r="CF116" s="952" t="s">
        <v>414</v>
      </c>
      <c r="CG116" s="953"/>
      <c r="CH116" s="953"/>
      <c r="CI116" s="953"/>
      <c r="CJ116" s="953"/>
      <c r="CK116" s="983"/>
      <c r="CL116" s="984"/>
      <c r="CM116" s="954" t="s">
        <v>432</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6" t="s">
        <v>414</v>
      </c>
      <c r="DH116" s="997"/>
      <c r="DI116" s="997"/>
      <c r="DJ116" s="997"/>
      <c r="DK116" s="998"/>
      <c r="DL116" s="999" t="s">
        <v>414</v>
      </c>
      <c r="DM116" s="997"/>
      <c r="DN116" s="997"/>
      <c r="DO116" s="997"/>
      <c r="DP116" s="998"/>
      <c r="DQ116" s="999" t="s">
        <v>414</v>
      </c>
      <c r="DR116" s="997"/>
      <c r="DS116" s="997"/>
      <c r="DT116" s="997"/>
      <c r="DU116" s="998"/>
      <c r="DV116" s="1000" t="s">
        <v>414</v>
      </c>
      <c r="DW116" s="1001"/>
      <c r="DX116" s="1001"/>
      <c r="DY116" s="1001"/>
      <c r="DZ116" s="1002"/>
    </row>
    <row r="117" spans="1:130" s="197" customFormat="1" ht="26.25" customHeight="1">
      <c r="A117" s="942" t="s">
        <v>167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31" t="s">
        <v>433</v>
      </c>
      <c r="Z117" s="922"/>
      <c r="AA117" s="1034">
        <v>4927525</v>
      </c>
      <c r="AB117" s="1004"/>
      <c r="AC117" s="1004"/>
      <c r="AD117" s="1004"/>
      <c r="AE117" s="1005"/>
      <c r="AF117" s="1003">
        <v>4904490</v>
      </c>
      <c r="AG117" s="1004"/>
      <c r="AH117" s="1004"/>
      <c r="AI117" s="1004"/>
      <c r="AJ117" s="1005"/>
      <c r="AK117" s="1003">
        <v>4969266</v>
      </c>
      <c r="AL117" s="1004"/>
      <c r="AM117" s="1004"/>
      <c r="AN117" s="1004"/>
      <c r="AO117" s="1005"/>
      <c r="AP117" s="1006"/>
      <c r="AQ117" s="1007"/>
      <c r="AR117" s="1007"/>
      <c r="AS117" s="1007"/>
      <c r="AT117" s="1008"/>
      <c r="AU117" s="937"/>
      <c r="AV117" s="938"/>
      <c r="AW117" s="938"/>
      <c r="AX117" s="938"/>
      <c r="AY117" s="939"/>
      <c r="AZ117" s="1033" t="s">
        <v>434</v>
      </c>
      <c r="BA117" s="1009"/>
      <c r="BB117" s="1009"/>
      <c r="BC117" s="1009"/>
      <c r="BD117" s="1009"/>
      <c r="BE117" s="1009"/>
      <c r="BF117" s="1009"/>
      <c r="BG117" s="1009"/>
      <c r="BH117" s="1009"/>
      <c r="BI117" s="1009"/>
      <c r="BJ117" s="1009"/>
      <c r="BK117" s="1009"/>
      <c r="BL117" s="1009"/>
      <c r="BM117" s="1009"/>
      <c r="BN117" s="1009"/>
      <c r="BO117" s="1009"/>
      <c r="BP117" s="1010"/>
      <c r="BQ117" s="1023" t="s">
        <v>414</v>
      </c>
      <c r="BR117" s="1024"/>
      <c r="BS117" s="1024"/>
      <c r="BT117" s="1024"/>
      <c r="BU117" s="1024"/>
      <c r="BV117" s="1024" t="s">
        <v>414</v>
      </c>
      <c r="BW117" s="1024"/>
      <c r="BX117" s="1024"/>
      <c r="BY117" s="1024"/>
      <c r="BZ117" s="1024"/>
      <c r="CA117" s="1024" t="s">
        <v>414</v>
      </c>
      <c r="CB117" s="1024"/>
      <c r="CC117" s="1024"/>
      <c r="CD117" s="1024"/>
      <c r="CE117" s="1024"/>
      <c r="CF117" s="952" t="s">
        <v>414</v>
      </c>
      <c r="CG117" s="953"/>
      <c r="CH117" s="953"/>
      <c r="CI117" s="953"/>
      <c r="CJ117" s="953"/>
      <c r="CK117" s="983"/>
      <c r="CL117" s="984"/>
      <c r="CM117" s="954" t="s">
        <v>435</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6" t="s">
        <v>414</v>
      </c>
      <c r="DH117" s="997"/>
      <c r="DI117" s="997"/>
      <c r="DJ117" s="997"/>
      <c r="DK117" s="998"/>
      <c r="DL117" s="999" t="s">
        <v>414</v>
      </c>
      <c r="DM117" s="997"/>
      <c r="DN117" s="997"/>
      <c r="DO117" s="997"/>
      <c r="DP117" s="998"/>
      <c r="DQ117" s="999" t="s">
        <v>414</v>
      </c>
      <c r="DR117" s="997"/>
      <c r="DS117" s="997"/>
      <c r="DT117" s="997"/>
      <c r="DU117" s="998"/>
      <c r="DV117" s="1000" t="s">
        <v>414</v>
      </c>
      <c r="DW117" s="1001"/>
      <c r="DX117" s="1001"/>
      <c r="DY117" s="1001"/>
      <c r="DZ117" s="1002"/>
    </row>
    <row r="118" spans="1:130" s="197" customFormat="1" ht="26.25" customHeight="1">
      <c r="A118" s="942" t="s">
        <v>408</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406</v>
      </c>
      <c r="AB118" s="921"/>
      <c r="AC118" s="921"/>
      <c r="AD118" s="921"/>
      <c r="AE118" s="922"/>
      <c r="AF118" s="920" t="s">
        <v>284</v>
      </c>
      <c r="AG118" s="921"/>
      <c r="AH118" s="921"/>
      <c r="AI118" s="921"/>
      <c r="AJ118" s="922"/>
      <c r="AK118" s="920" t="s">
        <v>283</v>
      </c>
      <c r="AL118" s="921"/>
      <c r="AM118" s="921"/>
      <c r="AN118" s="921"/>
      <c r="AO118" s="922"/>
      <c r="AP118" s="1028" t="s">
        <v>407</v>
      </c>
      <c r="AQ118" s="1029"/>
      <c r="AR118" s="1029"/>
      <c r="AS118" s="1029"/>
      <c r="AT118" s="1030"/>
      <c r="AU118" s="940"/>
      <c r="AV118" s="941"/>
      <c r="AW118" s="941"/>
      <c r="AX118" s="941"/>
      <c r="AY118" s="941"/>
      <c r="AZ118" s="228" t="s">
        <v>167</v>
      </c>
      <c r="BA118" s="228"/>
      <c r="BB118" s="228"/>
      <c r="BC118" s="228"/>
      <c r="BD118" s="228"/>
      <c r="BE118" s="228"/>
      <c r="BF118" s="228"/>
      <c r="BG118" s="228"/>
      <c r="BH118" s="228"/>
      <c r="BI118" s="228"/>
      <c r="BJ118" s="228"/>
      <c r="BK118" s="228"/>
      <c r="BL118" s="228"/>
      <c r="BM118" s="228"/>
      <c r="BN118" s="228"/>
      <c r="BO118" s="1031" t="s">
        <v>436</v>
      </c>
      <c r="BP118" s="1032"/>
      <c r="BQ118" s="1023">
        <v>55408861</v>
      </c>
      <c r="BR118" s="1024"/>
      <c r="BS118" s="1024"/>
      <c r="BT118" s="1024"/>
      <c r="BU118" s="1024"/>
      <c r="BV118" s="1024">
        <v>55989188</v>
      </c>
      <c r="BW118" s="1024"/>
      <c r="BX118" s="1024"/>
      <c r="BY118" s="1024"/>
      <c r="BZ118" s="1024"/>
      <c r="CA118" s="1024">
        <v>57320233</v>
      </c>
      <c r="CB118" s="1024"/>
      <c r="CC118" s="1024"/>
      <c r="CD118" s="1024"/>
      <c r="CE118" s="1024"/>
      <c r="CF118" s="1025"/>
      <c r="CG118" s="1026"/>
      <c r="CH118" s="1026"/>
      <c r="CI118" s="1026"/>
      <c r="CJ118" s="1027"/>
      <c r="CK118" s="983"/>
      <c r="CL118" s="984"/>
      <c r="CM118" s="954" t="s">
        <v>437</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6" t="s">
        <v>108</v>
      </c>
      <c r="DH118" s="997"/>
      <c r="DI118" s="997"/>
      <c r="DJ118" s="997"/>
      <c r="DK118" s="998"/>
      <c r="DL118" s="999" t="s">
        <v>108</v>
      </c>
      <c r="DM118" s="997"/>
      <c r="DN118" s="997"/>
      <c r="DO118" s="997"/>
      <c r="DP118" s="998"/>
      <c r="DQ118" s="999" t="s">
        <v>108</v>
      </c>
      <c r="DR118" s="997"/>
      <c r="DS118" s="997"/>
      <c r="DT118" s="997"/>
      <c r="DU118" s="998"/>
      <c r="DV118" s="1000" t="s">
        <v>108</v>
      </c>
      <c r="DW118" s="1001"/>
      <c r="DX118" s="1001"/>
      <c r="DY118" s="1001"/>
      <c r="DZ118" s="1002"/>
    </row>
    <row r="119" spans="1:130" s="197" customFormat="1" ht="26.25" customHeight="1">
      <c r="A119" s="1012" t="s">
        <v>411</v>
      </c>
      <c r="B119" s="982"/>
      <c r="C119" s="961" t="s">
        <v>412</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27" t="s">
        <v>108</v>
      </c>
      <c r="AB119" s="928"/>
      <c r="AC119" s="928"/>
      <c r="AD119" s="928"/>
      <c r="AE119" s="929"/>
      <c r="AF119" s="930" t="s">
        <v>108</v>
      </c>
      <c r="AG119" s="928"/>
      <c r="AH119" s="928"/>
      <c r="AI119" s="928"/>
      <c r="AJ119" s="929"/>
      <c r="AK119" s="930" t="s">
        <v>108</v>
      </c>
      <c r="AL119" s="928"/>
      <c r="AM119" s="928"/>
      <c r="AN119" s="928"/>
      <c r="AO119" s="929"/>
      <c r="AP119" s="931" t="s">
        <v>108</v>
      </c>
      <c r="AQ119" s="932"/>
      <c r="AR119" s="932"/>
      <c r="AS119" s="932"/>
      <c r="AT119" s="933"/>
      <c r="AU119" s="1015" t="s">
        <v>438</v>
      </c>
      <c r="AV119" s="1016"/>
      <c r="AW119" s="1016"/>
      <c r="AX119" s="1016"/>
      <c r="AY119" s="1017"/>
      <c r="AZ119" s="978" t="s">
        <v>439</v>
      </c>
      <c r="BA119" s="925"/>
      <c r="BB119" s="925"/>
      <c r="BC119" s="925"/>
      <c r="BD119" s="925"/>
      <c r="BE119" s="925"/>
      <c r="BF119" s="925"/>
      <c r="BG119" s="925"/>
      <c r="BH119" s="925"/>
      <c r="BI119" s="925"/>
      <c r="BJ119" s="925"/>
      <c r="BK119" s="925"/>
      <c r="BL119" s="925"/>
      <c r="BM119" s="925"/>
      <c r="BN119" s="925"/>
      <c r="BO119" s="925"/>
      <c r="BP119" s="926"/>
      <c r="BQ119" s="964">
        <v>7989557</v>
      </c>
      <c r="BR119" s="965"/>
      <c r="BS119" s="965"/>
      <c r="BT119" s="965"/>
      <c r="BU119" s="965"/>
      <c r="BV119" s="965">
        <v>8161315</v>
      </c>
      <c r="BW119" s="965"/>
      <c r="BX119" s="965"/>
      <c r="BY119" s="965"/>
      <c r="BZ119" s="965"/>
      <c r="CA119" s="965">
        <v>8766976</v>
      </c>
      <c r="CB119" s="965"/>
      <c r="CC119" s="965"/>
      <c r="CD119" s="965"/>
      <c r="CE119" s="965"/>
      <c r="CF119" s="979">
        <v>76.8</v>
      </c>
      <c r="CG119" s="980"/>
      <c r="CH119" s="980"/>
      <c r="CI119" s="980"/>
      <c r="CJ119" s="980"/>
      <c r="CK119" s="985"/>
      <c r="CL119" s="986"/>
      <c r="CM119" s="1042" t="s">
        <v>440</v>
      </c>
      <c r="CN119" s="1043"/>
      <c r="CO119" s="1043"/>
      <c r="CP119" s="1043"/>
      <c r="CQ119" s="1043"/>
      <c r="CR119" s="1043"/>
      <c r="CS119" s="1043"/>
      <c r="CT119" s="1043"/>
      <c r="CU119" s="1043"/>
      <c r="CV119" s="1043"/>
      <c r="CW119" s="1043"/>
      <c r="CX119" s="1043"/>
      <c r="CY119" s="1043"/>
      <c r="CZ119" s="1043"/>
      <c r="DA119" s="1043"/>
      <c r="DB119" s="1043"/>
      <c r="DC119" s="1043"/>
      <c r="DD119" s="1043"/>
      <c r="DE119" s="1043"/>
      <c r="DF119" s="1044"/>
      <c r="DG119" s="1035">
        <v>451228</v>
      </c>
      <c r="DH119" s="1036"/>
      <c r="DI119" s="1036"/>
      <c r="DJ119" s="1036"/>
      <c r="DK119" s="1037"/>
      <c r="DL119" s="1038">
        <v>395162</v>
      </c>
      <c r="DM119" s="1036"/>
      <c r="DN119" s="1036"/>
      <c r="DO119" s="1036"/>
      <c r="DP119" s="1037"/>
      <c r="DQ119" s="1038">
        <v>342020</v>
      </c>
      <c r="DR119" s="1036"/>
      <c r="DS119" s="1036"/>
      <c r="DT119" s="1036"/>
      <c r="DU119" s="1037"/>
      <c r="DV119" s="1039">
        <v>3</v>
      </c>
      <c r="DW119" s="1040"/>
      <c r="DX119" s="1040"/>
      <c r="DY119" s="1040"/>
      <c r="DZ119" s="1041"/>
    </row>
    <row r="120" spans="1:130" s="197" customFormat="1" ht="26.25" customHeight="1">
      <c r="A120" s="1013"/>
      <c r="B120" s="984"/>
      <c r="C120" s="954" t="s">
        <v>416</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6" t="s">
        <v>108</v>
      </c>
      <c r="AB120" s="997"/>
      <c r="AC120" s="997"/>
      <c r="AD120" s="997"/>
      <c r="AE120" s="998"/>
      <c r="AF120" s="999" t="s">
        <v>108</v>
      </c>
      <c r="AG120" s="997"/>
      <c r="AH120" s="997"/>
      <c r="AI120" s="997"/>
      <c r="AJ120" s="998"/>
      <c r="AK120" s="999" t="s">
        <v>108</v>
      </c>
      <c r="AL120" s="997"/>
      <c r="AM120" s="997"/>
      <c r="AN120" s="997"/>
      <c r="AO120" s="998"/>
      <c r="AP120" s="1000" t="s">
        <v>108</v>
      </c>
      <c r="AQ120" s="1001"/>
      <c r="AR120" s="1001"/>
      <c r="AS120" s="1001"/>
      <c r="AT120" s="1002"/>
      <c r="AU120" s="1018"/>
      <c r="AV120" s="1019"/>
      <c r="AW120" s="1019"/>
      <c r="AX120" s="1019"/>
      <c r="AY120" s="1020"/>
      <c r="AZ120" s="987" t="s">
        <v>441</v>
      </c>
      <c r="BA120" s="988"/>
      <c r="BB120" s="988"/>
      <c r="BC120" s="988"/>
      <c r="BD120" s="988"/>
      <c r="BE120" s="988"/>
      <c r="BF120" s="988"/>
      <c r="BG120" s="988"/>
      <c r="BH120" s="988"/>
      <c r="BI120" s="988"/>
      <c r="BJ120" s="988"/>
      <c r="BK120" s="988"/>
      <c r="BL120" s="988"/>
      <c r="BM120" s="988"/>
      <c r="BN120" s="988"/>
      <c r="BO120" s="988"/>
      <c r="BP120" s="989"/>
      <c r="BQ120" s="957">
        <v>1139063</v>
      </c>
      <c r="BR120" s="958"/>
      <c r="BS120" s="958"/>
      <c r="BT120" s="958"/>
      <c r="BU120" s="958"/>
      <c r="BV120" s="958">
        <v>983414</v>
      </c>
      <c r="BW120" s="958"/>
      <c r="BX120" s="958"/>
      <c r="BY120" s="958"/>
      <c r="BZ120" s="958"/>
      <c r="CA120" s="958">
        <v>845858</v>
      </c>
      <c r="CB120" s="958"/>
      <c r="CC120" s="958"/>
      <c r="CD120" s="958"/>
      <c r="CE120" s="958"/>
      <c r="CF120" s="952">
        <v>7.4</v>
      </c>
      <c r="CG120" s="953"/>
      <c r="CH120" s="953"/>
      <c r="CI120" s="953"/>
      <c r="CJ120" s="953"/>
      <c r="CK120" s="1051" t="s">
        <v>442</v>
      </c>
      <c r="CL120" s="1052"/>
      <c r="CM120" s="1052"/>
      <c r="CN120" s="1052"/>
      <c r="CO120" s="1053"/>
      <c r="CP120" s="1059" t="s">
        <v>443</v>
      </c>
      <c r="CQ120" s="1060"/>
      <c r="CR120" s="1060"/>
      <c r="CS120" s="1060"/>
      <c r="CT120" s="1060"/>
      <c r="CU120" s="1060"/>
      <c r="CV120" s="1060"/>
      <c r="CW120" s="1060"/>
      <c r="CX120" s="1060"/>
      <c r="CY120" s="1060"/>
      <c r="CZ120" s="1060"/>
      <c r="DA120" s="1060"/>
      <c r="DB120" s="1060"/>
      <c r="DC120" s="1060"/>
      <c r="DD120" s="1060"/>
      <c r="DE120" s="1060"/>
      <c r="DF120" s="1061"/>
      <c r="DG120" s="964">
        <v>14899613</v>
      </c>
      <c r="DH120" s="965"/>
      <c r="DI120" s="965"/>
      <c r="DJ120" s="965"/>
      <c r="DK120" s="965"/>
      <c r="DL120" s="965">
        <v>14745894</v>
      </c>
      <c r="DM120" s="965"/>
      <c r="DN120" s="965"/>
      <c r="DO120" s="965"/>
      <c r="DP120" s="965"/>
      <c r="DQ120" s="965">
        <v>14458736</v>
      </c>
      <c r="DR120" s="965"/>
      <c r="DS120" s="965"/>
      <c r="DT120" s="965"/>
      <c r="DU120" s="965"/>
      <c r="DV120" s="966">
        <v>126.7</v>
      </c>
      <c r="DW120" s="966"/>
      <c r="DX120" s="966"/>
      <c r="DY120" s="966"/>
      <c r="DZ120" s="967"/>
    </row>
    <row r="121" spans="1:130" s="197" customFormat="1" ht="26.25" customHeight="1">
      <c r="A121" s="1013"/>
      <c r="B121" s="984"/>
      <c r="C121" s="1048" t="s">
        <v>444</v>
      </c>
      <c r="D121" s="1049"/>
      <c r="E121" s="1049"/>
      <c r="F121" s="1049"/>
      <c r="G121" s="1049"/>
      <c r="H121" s="1049"/>
      <c r="I121" s="1049"/>
      <c r="J121" s="1049"/>
      <c r="K121" s="1049"/>
      <c r="L121" s="1049"/>
      <c r="M121" s="1049"/>
      <c r="N121" s="1049"/>
      <c r="O121" s="1049"/>
      <c r="P121" s="1049"/>
      <c r="Q121" s="1049"/>
      <c r="R121" s="1049"/>
      <c r="S121" s="1049"/>
      <c r="T121" s="1049"/>
      <c r="U121" s="1049"/>
      <c r="V121" s="1049"/>
      <c r="W121" s="1049"/>
      <c r="X121" s="1049"/>
      <c r="Y121" s="1049"/>
      <c r="Z121" s="1050"/>
      <c r="AA121" s="996" t="s">
        <v>108</v>
      </c>
      <c r="AB121" s="997"/>
      <c r="AC121" s="997"/>
      <c r="AD121" s="997"/>
      <c r="AE121" s="998"/>
      <c r="AF121" s="999" t="s">
        <v>108</v>
      </c>
      <c r="AG121" s="997"/>
      <c r="AH121" s="997"/>
      <c r="AI121" s="997"/>
      <c r="AJ121" s="998"/>
      <c r="AK121" s="999" t="s">
        <v>108</v>
      </c>
      <c r="AL121" s="997"/>
      <c r="AM121" s="997"/>
      <c r="AN121" s="997"/>
      <c r="AO121" s="998"/>
      <c r="AP121" s="1000" t="s">
        <v>108</v>
      </c>
      <c r="AQ121" s="1001"/>
      <c r="AR121" s="1001"/>
      <c r="AS121" s="1001"/>
      <c r="AT121" s="1002"/>
      <c r="AU121" s="1018"/>
      <c r="AV121" s="1019"/>
      <c r="AW121" s="1019"/>
      <c r="AX121" s="1019"/>
      <c r="AY121" s="1020"/>
      <c r="AZ121" s="1033" t="s">
        <v>445</v>
      </c>
      <c r="BA121" s="1009"/>
      <c r="BB121" s="1009"/>
      <c r="BC121" s="1009"/>
      <c r="BD121" s="1009"/>
      <c r="BE121" s="1009"/>
      <c r="BF121" s="1009"/>
      <c r="BG121" s="1009"/>
      <c r="BH121" s="1009"/>
      <c r="BI121" s="1009"/>
      <c r="BJ121" s="1009"/>
      <c r="BK121" s="1009"/>
      <c r="BL121" s="1009"/>
      <c r="BM121" s="1009"/>
      <c r="BN121" s="1009"/>
      <c r="BO121" s="1009"/>
      <c r="BP121" s="1010"/>
      <c r="BQ121" s="1023">
        <v>33506008</v>
      </c>
      <c r="BR121" s="1024"/>
      <c r="BS121" s="1024"/>
      <c r="BT121" s="1024"/>
      <c r="BU121" s="1024"/>
      <c r="BV121" s="1024">
        <v>33997910</v>
      </c>
      <c r="BW121" s="1024"/>
      <c r="BX121" s="1024"/>
      <c r="BY121" s="1024"/>
      <c r="BZ121" s="1024"/>
      <c r="CA121" s="1024">
        <v>35532696</v>
      </c>
      <c r="CB121" s="1024"/>
      <c r="CC121" s="1024"/>
      <c r="CD121" s="1024"/>
      <c r="CE121" s="1024"/>
      <c r="CF121" s="1062">
        <v>311.3</v>
      </c>
      <c r="CG121" s="1063"/>
      <c r="CH121" s="1063"/>
      <c r="CI121" s="1063"/>
      <c r="CJ121" s="1063"/>
      <c r="CK121" s="1054"/>
      <c r="CL121" s="1055"/>
      <c r="CM121" s="1055"/>
      <c r="CN121" s="1055"/>
      <c r="CO121" s="1056"/>
      <c r="CP121" s="1045" t="s">
        <v>446</v>
      </c>
      <c r="CQ121" s="1046"/>
      <c r="CR121" s="1046"/>
      <c r="CS121" s="1046"/>
      <c r="CT121" s="1046"/>
      <c r="CU121" s="1046"/>
      <c r="CV121" s="1046"/>
      <c r="CW121" s="1046"/>
      <c r="CX121" s="1046"/>
      <c r="CY121" s="1046"/>
      <c r="CZ121" s="1046"/>
      <c r="DA121" s="1046"/>
      <c r="DB121" s="1046"/>
      <c r="DC121" s="1046"/>
      <c r="DD121" s="1046"/>
      <c r="DE121" s="1046"/>
      <c r="DF121" s="1047"/>
      <c r="DG121" s="957">
        <v>2727916</v>
      </c>
      <c r="DH121" s="958"/>
      <c r="DI121" s="958"/>
      <c r="DJ121" s="958"/>
      <c r="DK121" s="958"/>
      <c r="DL121" s="958">
        <v>2824680</v>
      </c>
      <c r="DM121" s="958"/>
      <c r="DN121" s="958"/>
      <c r="DO121" s="958"/>
      <c r="DP121" s="958"/>
      <c r="DQ121" s="958">
        <v>2986646</v>
      </c>
      <c r="DR121" s="958"/>
      <c r="DS121" s="958"/>
      <c r="DT121" s="958"/>
      <c r="DU121" s="958"/>
      <c r="DV121" s="959">
        <v>26.2</v>
      </c>
      <c r="DW121" s="959"/>
      <c r="DX121" s="959"/>
      <c r="DY121" s="959"/>
      <c r="DZ121" s="960"/>
    </row>
    <row r="122" spans="1:130" s="197" customFormat="1" ht="26.25" customHeight="1">
      <c r="A122" s="1013"/>
      <c r="B122" s="984"/>
      <c r="C122" s="954" t="s">
        <v>426</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6" t="s">
        <v>108</v>
      </c>
      <c r="AB122" s="997"/>
      <c r="AC122" s="997"/>
      <c r="AD122" s="997"/>
      <c r="AE122" s="998"/>
      <c r="AF122" s="999" t="s">
        <v>108</v>
      </c>
      <c r="AG122" s="997"/>
      <c r="AH122" s="997"/>
      <c r="AI122" s="997"/>
      <c r="AJ122" s="998"/>
      <c r="AK122" s="999" t="s">
        <v>108</v>
      </c>
      <c r="AL122" s="997"/>
      <c r="AM122" s="997"/>
      <c r="AN122" s="997"/>
      <c r="AO122" s="998"/>
      <c r="AP122" s="1000" t="s">
        <v>108</v>
      </c>
      <c r="AQ122" s="1001"/>
      <c r="AR122" s="1001"/>
      <c r="AS122" s="1001"/>
      <c r="AT122" s="1002"/>
      <c r="AU122" s="1021"/>
      <c r="AV122" s="1022"/>
      <c r="AW122" s="1022"/>
      <c r="AX122" s="1022"/>
      <c r="AY122" s="1022"/>
      <c r="AZ122" s="228" t="s">
        <v>167</v>
      </c>
      <c r="BA122" s="228"/>
      <c r="BB122" s="228"/>
      <c r="BC122" s="228"/>
      <c r="BD122" s="228"/>
      <c r="BE122" s="228"/>
      <c r="BF122" s="228"/>
      <c r="BG122" s="228"/>
      <c r="BH122" s="228"/>
      <c r="BI122" s="228"/>
      <c r="BJ122" s="228"/>
      <c r="BK122" s="228"/>
      <c r="BL122" s="228"/>
      <c r="BM122" s="228"/>
      <c r="BN122" s="228"/>
      <c r="BO122" s="1031" t="s">
        <v>447</v>
      </c>
      <c r="BP122" s="1032"/>
      <c r="BQ122" s="1072">
        <v>42634628</v>
      </c>
      <c r="BR122" s="1073"/>
      <c r="BS122" s="1073"/>
      <c r="BT122" s="1073"/>
      <c r="BU122" s="1073"/>
      <c r="BV122" s="1073">
        <v>43142639</v>
      </c>
      <c r="BW122" s="1073"/>
      <c r="BX122" s="1073"/>
      <c r="BY122" s="1073"/>
      <c r="BZ122" s="1073"/>
      <c r="CA122" s="1073">
        <v>45145530</v>
      </c>
      <c r="CB122" s="1073"/>
      <c r="CC122" s="1073"/>
      <c r="CD122" s="1073"/>
      <c r="CE122" s="1073"/>
      <c r="CF122" s="1025"/>
      <c r="CG122" s="1026"/>
      <c r="CH122" s="1026"/>
      <c r="CI122" s="1026"/>
      <c r="CJ122" s="1027"/>
      <c r="CK122" s="1054"/>
      <c r="CL122" s="1055"/>
      <c r="CM122" s="1055"/>
      <c r="CN122" s="1055"/>
      <c r="CO122" s="1056"/>
      <c r="CP122" s="1045" t="s">
        <v>448</v>
      </c>
      <c r="CQ122" s="1046"/>
      <c r="CR122" s="1046"/>
      <c r="CS122" s="1046"/>
      <c r="CT122" s="1046"/>
      <c r="CU122" s="1046"/>
      <c r="CV122" s="1046"/>
      <c r="CW122" s="1046"/>
      <c r="CX122" s="1046"/>
      <c r="CY122" s="1046"/>
      <c r="CZ122" s="1046"/>
      <c r="DA122" s="1046"/>
      <c r="DB122" s="1046"/>
      <c r="DC122" s="1046"/>
      <c r="DD122" s="1046"/>
      <c r="DE122" s="1046"/>
      <c r="DF122" s="1047"/>
      <c r="DG122" s="957">
        <v>1272562</v>
      </c>
      <c r="DH122" s="958"/>
      <c r="DI122" s="958"/>
      <c r="DJ122" s="958"/>
      <c r="DK122" s="958"/>
      <c r="DL122" s="958">
        <v>1154178</v>
      </c>
      <c r="DM122" s="958"/>
      <c r="DN122" s="958"/>
      <c r="DO122" s="958"/>
      <c r="DP122" s="958"/>
      <c r="DQ122" s="958">
        <v>1127771</v>
      </c>
      <c r="DR122" s="958"/>
      <c r="DS122" s="958"/>
      <c r="DT122" s="958"/>
      <c r="DU122" s="958"/>
      <c r="DV122" s="959">
        <v>9.9</v>
      </c>
      <c r="DW122" s="959"/>
      <c r="DX122" s="959"/>
      <c r="DY122" s="959"/>
      <c r="DZ122" s="960"/>
    </row>
    <row r="123" spans="1:130" s="197" customFormat="1" ht="26.25" customHeight="1" thickBot="1">
      <c r="A123" s="1013"/>
      <c r="B123" s="984"/>
      <c r="C123" s="954" t="s">
        <v>432</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6" t="s">
        <v>108</v>
      </c>
      <c r="AB123" s="997"/>
      <c r="AC123" s="997"/>
      <c r="AD123" s="997"/>
      <c r="AE123" s="998"/>
      <c r="AF123" s="999" t="s">
        <v>108</v>
      </c>
      <c r="AG123" s="997"/>
      <c r="AH123" s="997"/>
      <c r="AI123" s="997"/>
      <c r="AJ123" s="998"/>
      <c r="AK123" s="999" t="s">
        <v>108</v>
      </c>
      <c r="AL123" s="997"/>
      <c r="AM123" s="997"/>
      <c r="AN123" s="997"/>
      <c r="AO123" s="998"/>
      <c r="AP123" s="1000" t="s">
        <v>108</v>
      </c>
      <c r="AQ123" s="1001"/>
      <c r="AR123" s="1001"/>
      <c r="AS123" s="1001"/>
      <c r="AT123" s="1002"/>
      <c r="AU123" s="1069" t="s">
        <v>449</v>
      </c>
      <c r="AV123" s="1070"/>
      <c r="AW123" s="1070"/>
      <c r="AX123" s="1070"/>
      <c r="AY123" s="1070"/>
      <c r="AZ123" s="1070"/>
      <c r="BA123" s="1070"/>
      <c r="BB123" s="1070"/>
      <c r="BC123" s="1070"/>
      <c r="BD123" s="1070"/>
      <c r="BE123" s="1070"/>
      <c r="BF123" s="1070"/>
      <c r="BG123" s="1070"/>
      <c r="BH123" s="1070"/>
      <c r="BI123" s="1070"/>
      <c r="BJ123" s="1070"/>
      <c r="BK123" s="1070"/>
      <c r="BL123" s="1070"/>
      <c r="BM123" s="1070"/>
      <c r="BN123" s="1070"/>
      <c r="BO123" s="1070"/>
      <c r="BP123" s="1071"/>
      <c r="BQ123" s="1064">
        <v>109.5</v>
      </c>
      <c r="BR123" s="1065"/>
      <c r="BS123" s="1065"/>
      <c r="BT123" s="1065"/>
      <c r="BU123" s="1065"/>
      <c r="BV123" s="1065">
        <v>113</v>
      </c>
      <c r="BW123" s="1065"/>
      <c r="BX123" s="1065"/>
      <c r="BY123" s="1065"/>
      <c r="BZ123" s="1065"/>
      <c r="CA123" s="1065">
        <v>106.6</v>
      </c>
      <c r="CB123" s="1065"/>
      <c r="CC123" s="1065"/>
      <c r="CD123" s="1065"/>
      <c r="CE123" s="1065"/>
      <c r="CF123" s="1066"/>
      <c r="CG123" s="1067"/>
      <c r="CH123" s="1067"/>
      <c r="CI123" s="1067"/>
      <c r="CJ123" s="1068"/>
      <c r="CK123" s="1054"/>
      <c r="CL123" s="1055"/>
      <c r="CM123" s="1055"/>
      <c r="CN123" s="1055"/>
      <c r="CO123" s="1056"/>
      <c r="CP123" s="1045" t="s">
        <v>450</v>
      </c>
      <c r="CQ123" s="1046"/>
      <c r="CR123" s="1046"/>
      <c r="CS123" s="1046"/>
      <c r="CT123" s="1046"/>
      <c r="CU123" s="1046"/>
      <c r="CV123" s="1046"/>
      <c r="CW123" s="1046"/>
      <c r="CX123" s="1046"/>
      <c r="CY123" s="1046"/>
      <c r="CZ123" s="1046"/>
      <c r="DA123" s="1046"/>
      <c r="DB123" s="1046"/>
      <c r="DC123" s="1046"/>
      <c r="DD123" s="1046"/>
      <c r="DE123" s="1046"/>
      <c r="DF123" s="1047"/>
      <c r="DG123" s="996">
        <v>79500</v>
      </c>
      <c r="DH123" s="997"/>
      <c r="DI123" s="997"/>
      <c r="DJ123" s="997"/>
      <c r="DK123" s="998"/>
      <c r="DL123" s="999">
        <v>223242</v>
      </c>
      <c r="DM123" s="997"/>
      <c r="DN123" s="997"/>
      <c r="DO123" s="997"/>
      <c r="DP123" s="998"/>
      <c r="DQ123" s="999">
        <v>178493</v>
      </c>
      <c r="DR123" s="997"/>
      <c r="DS123" s="997"/>
      <c r="DT123" s="997"/>
      <c r="DU123" s="998"/>
      <c r="DV123" s="1000">
        <v>1.6</v>
      </c>
      <c r="DW123" s="1001"/>
      <c r="DX123" s="1001"/>
      <c r="DY123" s="1001"/>
      <c r="DZ123" s="1002"/>
    </row>
    <row r="124" spans="1:130" s="197" customFormat="1" ht="26.25" customHeight="1">
      <c r="A124" s="1013"/>
      <c r="B124" s="984"/>
      <c r="C124" s="954" t="s">
        <v>435</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6" t="s">
        <v>451</v>
      </c>
      <c r="AB124" s="997"/>
      <c r="AC124" s="997"/>
      <c r="AD124" s="997"/>
      <c r="AE124" s="998"/>
      <c r="AF124" s="999" t="s">
        <v>451</v>
      </c>
      <c r="AG124" s="997"/>
      <c r="AH124" s="997"/>
      <c r="AI124" s="997"/>
      <c r="AJ124" s="998"/>
      <c r="AK124" s="999" t="s">
        <v>451</v>
      </c>
      <c r="AL124" s="997"/>
      <c r="AM124" s="997"/>
      <c r="AN124" s="997"/>
      <c r="AO124" s="998"/>
      <c r="AP124" s="1000" t="s">
        <v>451</v>
      </c>
      <c r="AQ124" s="1001"/>
      <c r="AR124" s="1001"/>
      <c r="AS124" s="1001"/>
      <c r="AT124" s="100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7"/>
      <c r="CL124" s="1057"/>
      <c r="CM124" s="1057"/>
      <c r="CN124" s="1057"/>
      <c r="CO124" s="1058"/>
      <c r="CP124" s="1045" t="s">
        <v>452</v>
      </c>
      <c r="CQ124" s="1046"/>
      <c r="CR124" s="1046"/>
      <c r="CS124" s="1046"/>
      <c r="CT124" s="1046"/>
      <c r="CU124" s="1046"/>
      <c r="CV124" s="1046"/>
      <c r="CW124" s="1046"/>
      <c r="CX124" s="1046"/>
      <c r="CY124" s="1046"/>
      <c r="CZ124" s="1046"/>
      <c r="DA124" s="1046"/>
      <c r="DB124" s="1046"/>
      <c r="DC124" s="1046"/>
      <c r="DD124" s="1046"/>
      <c r="DE124" s="1046"/>
      <c r="DF124" s="1047"/>
      <c r="DG124" s="1035" t="s">
        <v>451</v>
      </c>
      <c r="DH124" s="1036"/>
      <c r="DI124" s="1036"/>
      <c r="DJ124" s="1036"/>
      <c r="DK124" s="1037"/>
      <c r="DL124" s="1038" t="s">
        <v>451</v>
      </c>
      <c r="DM124" s="1036"/>
      <c r="DN124" s="1036"/>
      <c r="DO124" s="1036"/>
      <c r="DP124" s="1037"/>
      <c r="DQ124" s="1038" t="s">
        <v>451</v>
      </c>
      <c r="DR124" s="1036"/>
      <c r="DS124" s="1036"/>
      <c r="DT124" s="1036"/>
      <c r="DU124" s="1037"/>
      <c r="DV124" s="1039" t="s">
        <v>451</v>
      </c>
      <c r="DW124" s="1040"/>
      <c r="DX124" s="1040"/>
      <c r="DY124" s="1040"/>
      <c r="DZ124" s="1041"/>
    </row>
    <row r="125" spans="1:130" s="197" customFormat="1" ht="26.25" customHeight="1" thickBot="1">
      <c r="A125" s="1013"/>
      <c r="B125" s="984"/>
      <c r="C125" s="954" t="s">
        <v>437</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6" t="s">
        <v>451</v>
      </c>
      <c r="AB125" s="997"/>
      <c r="AC125" s="997"/>
      <c r="AD125" s="997"/>
      <c r="AE125" s="998"/>
      <c r="AF125" s="999" t="s">
        <v>451</v>
      </c>
      <c r="AG125" s="997"/>
      <c r="AH125" s="997"/>
      <c r="AI125" s="997"/>
      <c r="AJ125" s="998"/>
      <c r="AK125" s="999" t="s">
        <v>451</v>
      </c>
      <c r="AL125" s="997"/>
      <c r="AM125" s="997"/>
      <c r="AN125" s="997"/>
      <c r="AO125" s="998"/>
      <c r="AP125" s="1000" t="s">
        <v>451</v>
      </c>
      <c r="AQ125" s="1001"/>
      <c r="AR125" s="1001"/>
      <c r="AS125" s="1001"/>
      <c r="AT125" s="100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52" t="s">
        <v>453</v>
      </c>
      <c r="CL125" s="1052"/>
      <c r="CM125" s="1052"/>
      <c r="CN125" s="1052"/>
      <c r="CO125" s="1053"/>
      <c r="CP125" s="978" t="s">
        <v>454</v>
      </c>
      <c r="CQ125" s="925"/>
      <c r="CR125" s="925"/>
      <c r="CS125" s="925"/>
      <c r="CT125" s="925"/>
      <c r="CU125" s="925"/>
      <c r="CV125" s="925"/>
      <c r="CW125" s="925"/>
      <c r="CX125" s="925"/>
      <c r="CY125" s="925"/>
      <c r="CZ125" s="925"/>
      <c r="DA125" s="925"/>
      <c r="DB125" s="925"/>
      <c r="DC125" s="925"/>
      <c r="DD125" s="925"/>
      <c r="DE125" s="925"/>
      <c r="DF125" s="926"/>
      <c r="DG125" s="964" t="s">
        <v>451</v>
      </c>
      <c r="DH125" s="965"/>
      <c r="DI125" s="965"/>
      <c r="DJ125" s="965"/>
      <c r="DK125" s="965"/>
      <c r="DL125" s="965" t="s">
        <v>451</v>
      </c>
      <c r="DM125" s="965"/>
      <c r="DN125" s="965"/>
      <c r="DO125" s="965"/>
      <c r="DP125" s="965"/>
      <c r="DQ125" s="965" t="s">
        <v>451</v>
      </c>
      <c r="DR125" s="965"/>
      <c r="DS125" s="965"/>
      <c r="DT125" s="965"/>
      <c r="DU125" s="965"/>
      <c r="DV125" s="966" t="s">
        <v>451</v>
      </c>
      <c r="DW125" s="966"/>
      <c r="DX125" s="966"/>
      <c r="DY125" s="966"/>
      <c r="DZ125" s="967"/>
    </row>
    <row r="126" spans="1:130" s="197" customFormat="1" ht="26.25" customHeight="1">
      <c r="A126" s="1013"/>
      <c r="B126" s="984"/>
      <c r="C126" s="954" t="s">
        <v>440</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6">
        <v>64593</v>
      </c>
      <c r="AB126" s="997"/>
      <c r="AC126" s="997"/>
      <c r="AD126" s="997"/>
      <c r="AE126" s="998"/>
      <c r="AF126" s="999">
        <v>57430</v>
      </c>
      <c r="AG126" s="997"/>
      <c r="AH126" s="997"/>
      <c r="AI126" s="997"/>
      <c r="AJ126" s="998"/>
      <c r="AK126" s="999">
        <v>52418</v>
      </c>
      <c r="AL126" s="997"/>
      <c r="AM126" s="997"/>
      <c r="AN126" s="997"/>
      <c r="AO126" s="998"/>
      <c r="AP126" s="1000">
        <v>0.5</v>
      </c>
      <c r="AQ126" s="1001"/>
      <c r="AR126" s="1001"/>
      <c r="AS126" s="1001"/>
      <c r="AT126" s="1002"/>
      <c r="AU126" s="233"/>
      <c r="AV126" s="233"/>
      <c r="AW126" s="233"/>
      <c r="AX126" s="1074" t="s">
        <v>455</v>
      </c>
      <c r="AY126" s="1075"/>
      <c r="AZ126" s="1075"/>
      <c r="BA126" s="1075"/>
      <c r="BB126" s="1075"/>
      <c r="BC126" s="1075"/>
      <c r="BD126" s="1075"/>
      <c r="BE126" s="1076"/>
      <c r="BF126" s="1090" t="s">
        <v>456</v>
      </c>
      <c r="BG126" s="1075"/>
      <c r="BH126" s="1075"/>
      <c r="BI126" s="1075"/>
      <c r="BJ126" s="1075"/>
      <c r="BK126" s="1075"/>
      <c r="BL126" s="1076"/>
      <c r="BM126" s="1090" t="s">
        <v>457</v>
      </c>
      <c r="BN126" s="1075"/>
      <c r="BO126" s="1075"/>
      <c r="BP126" s="1075"/>
      <c r="BQ126" s="1075"/>
      <c r="BR126" s="1075"/>
      <c r="BS126" s="1076"/>
      <c r="BT126" s="1090" t="s">
        <v>458</v>
      </c>
      <c r="BU126" s="1075"/>
      <c r="BV126" s="1075"/>
      <c r="BW126" s="1075"/>
      <c r="BX126" s="1075"/>
      <c r="BY126" s="1075"/>
      <c r="BZ126" s="1091"/>
      <c r="CA126" s="233"/>
      <c r="CB126" s="233"/>
      <c r="CC126" s="233"/>
      <c r="CD126" s="234"/>
      <c r="CE126" s="234"/>
      <c r="CF126" s="234"/>
      <c r="CG126" s="231"/>
      <c r="CH126" s="231"/>
      <c r="CI126" s="231"/>
      <c r="CJ126" s="232"/>
      <c r="CK126" s="1055"/>
      <c r="CL126" s="1055"/>
      <c r="CM126" s="1055"/>
      <c r="CN126" s="1055"/>
      <c r="CO126" s="1056"/>
      <c r="CP126" s="987" t="s">
        <v>459</v>
      </c>
      <c r="CQ126" s="988"/>
      <c r="CR126" s="988"/>
      <c r="CS126" s="988"/>
      <c r="CT126" s="988"/>
      <c r="CU126" s="988"/>
      <c r="CV126" s="988"/>
      <c r="CW126" s="988"/>
      <c r="CX126" s="988"/>
      <c r="CY126" s="988"/>
      <c r="CZ126" s="988"/>
      <c r="DA126" s="988"/>
      <c r="DB126" s="988"/>
      <c r="DC126" s="988"/>
      <c r="DD126" s="988"/>
      <c r="DE126" s="988"/>
      <c r="DF126" s="989"/>
      <c r="DG126" s="957">
        <v>144041</v>
      </c>
      <c r="DH126" s="958"/>
      <c r="DI126" s="958"/>
      <c r="DJ126" s="958"/>
      <c r="DK126" s="958"/>
      <c r="DL126" s="958">
        <v>127302</v>
      </c>
      <c r="DM126" s="958"/>
      <c r="DN126" s="958"/>
      <c r="DO126" s="958"/>
      <c r="DP126" s="958"/>
      <c r="DQ126" s="958">
        <v>144305</v>
      </c>
      <c r="DR126" s="958"/>
      <c r="DS126" s="958"/>
      <c r="DT126" s="958"/>
      <c r="DU126" s="958"/>
      <c r="DV126" s="959">
        <v>1.3</v>
      </c>
      <c r="DW126" s="959"/>
      <c r="DX126" s="959"/>
      <c r="DY126" s="959"/>
      <c r="DZ126" s="960"/>
    </row>
    <row r="127" spans="1:130" s="197" customFormat="1" ht="26.25" customHeight="1" thickBot="1">
      <c r="A127" s="1014"/>
      <c r="B127" s="986"/>
      <c r="C127" s="1042" t="s">
        <v>460</v>
      </c>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4"/>
      <c r="AA127" s="996">
        <v>7</v>
      </c>
      <c r="AB127" s="997"/>
      <c r="AC127" s="997"/>
      <c r="AD127" s="997"/>
      <c r="AE127" s="998"/>
      <c r="AF127" s="999">
        <v>6</v>
      </c>
      <c r="AG127" s="997"/>
      <c r="AH127" s="997"/>
      <c r="AI127" s="997"/>
      <c r="AJ127" s="998"/>
      <c r="AK127" s="999" t="s">
        <v>451</v>
      </c>
      <c r="AL127" s="997"/>
      <c r="AM127" s="997"/>
      <c r="AN127" s="997"/>
      <c r="AO127" s="998"/>
      <c r="AP127" s="1000" t="s">
        <v>451</v>
      </c>
      <c r="AQ127" s="1001"/>
      <c r="AR127" s="1001"/>
      <c r="AS127" s="1001"/>
      <c r="AT127" s="1002"/>
      <c r="AU127" s="233"/>
      <c r="AV127" s="233"/>
      <c r="AW127" s="233"/>
      <c r="AX127" s="924" t="s">
        <v>461</v>
      </c>
      <c r="AY127" s="925"/>
      <c r="AZ127" s="925"/>
      <c r="BA127" s="925"/>
      <c r="BB127" s="925"/>
      <c r="BC127" s="925"/>
      <c r="BD127" s="925"/>
      <c r="BE127" s="926"/>
      <c r="BF127" s="1079" t="s">
        <v>451</v>
      </c>
      <c r="BG127" s="1080"/>
      <c r="BH127" s="1080"/>
      <c r="BI127" s="1080"/>
      <c r="BJ127" s="1080"/>
      <c r="BK127" s="1080"/>
      <c r="BL127" s="1089"/>
      <c r="BM127" s="1079">
        <v>12.81</v>
      </c>
      <c r="BN127" s="1080"/>
      <c r="BO127" s="1080"/>
      <c r="BP127" s="1080"/>
      <c r="BQ127" s="1080"/>
      <c r="BR127" s="1080"/>
      <c r="BS127" s="1089"/>
      <c r="BT127" s="1079">
        <v>20</v>
      </c>
      <c r="BU127" s="1080"/>
      <c r="BV127" s="1080"/>
      <c r="BW127" s="1080"/>
      <c r="BX127" s="1080"/>
      <c r="BY127" s="1080"/>
      <c r="BZ127" s="1081"/>
      <c r="CA127" s="234"/>
      <c r="CB127" s="234"/>
      <c r="CC127" s="234"/>
      <c r="CD127" s="234"/>
      <c r="CE127" s="234"/>
      <c r="CF127" s="234"/>
      <c r="CG127" s="231"/>
      <c r="CH127" s="231"/>
      <c r="CI127" s="231"/>
      <c r="CJ127" s="232"/>
      <c r="CK127" s="1077"/>
      <c r="CL127" s="1077"/>
      <c r="CM127" s="1077"/>
      <c r="CN127" s="1077"/>
      <c r="CO127" s="1078"/>
      <c r="CP127" s="1082" t="s">
        <v>462</v>
      </c>
      <c r="CQ127" s="1083"/>
      <c r="CR127" s="1083"/>
      <c r="CS127" s="1083"/>
      <c r="CT127" s="1083"/>
      <c r="CU127" s="1083"/>
      <c r="CV127" s="1083"/>
      <c r="CW127" s="1083"/>
      <c r="CX127" s="1083"/>
      <c r="CY127" s="1083"/>
      <c r="CZ127" s="1083"/>
      <c r="DA127" s="1083"/>
      <c r="DB127" s="1083"/>
      <c r="DC127" s="1083"/>
      <c r="DD127" s="1083"/>
      <c r="DE127" s="1083"/>
      <c r="DF127" s="1084"/>
      <c r="DG127" s="1085" t="s">
        <v>463</v>
      </c>
      <c r="DH127" s="1086"/>
      <c r="DI127" s="1086"/>
      <c r="DJ127" s="1086"/>
      <c r="DK127" s="1086"/>
      <c r="DL127" s="1086" t="s">
        <v>464</v>
      </c>
      <c r="DM127" s="1086"/>
      <c r="DN127" s="1086"/>
      <c r="DO127" s="1086"/>
      <c r="DP127" s="1086"/>
      <c r="DQ127" s="1086" t="s">
        <v>464</v>
      </c>
      <c r="DR127" s="1086"/>
      <c r="DS127" s="1086"/>
      <c r="DT127" s="1086"/>
      <c r="DU127" s="1086"/>
      <c r="DV127" s="1087" t="s">
        <v>464</v>
      </c>
      <c r="DW127" s="1087"/>
      <c r="DX127" s="1087"/>
      <c r="DY127" s="1087"/>
      <c r="DZ127" s="1088"/>
    </row>
    <row r="128" spans="1:130" s="197" customFormat="1" ht="26.25" customHeight="1">
      <c r="A128" s="1109" t="s">
        <v>465</v>
      </c>
      <c r="B128" s="1110"/>
      <c r="C128" s="1110"/>
      <c r="D128" s="1110"/>
      <c r="E128" s="1110"/>
      <c r="F128" s="1110"/>
      <c r="G128" s="1110"/>
      <c r="H128" s="1110"/>
      <c r="I128" s="1110"/>
      <c r="J128" s="1110"/>
      <c r="K128" s="1110"/>
      <c r="L128" s="1110"/>
      <c r="M128" s="1110"/>
      <c r="N128" s="1110"/>
      <c r="O128" s="1110"/>
      <c r="P128" s="1110"/>
      <c r="Q128" s="1110"/>
      <c r="R128" s="1110"/>
      <c r="S128" s="1110"/>
      <c r="T128" s="1110"/>
      <c r="U128" s="1110"/>
      <c r="V128" s="1110"/>
      <c r="W128" s="1111" t="s">
        <v>466</v>
      </c>
      <c r="X128" s="1111"/>
      <c r="Y128" s="1111"/>
      <c r="Z128" s="1112"/>
      <c r="AA128" s="1127">
        <v>115098</v>
      </c>
      <c r="AB128" s="1128"/>
      <c r="AC128" s="1128"/>
      <c r="AD128" s="1128"/>
      <c r="AE128" s="1129"/>
      <c r="AF128" s="1130">
        <v>132029</v>
      </c>
      <c r="AG128" s="1128"/>
      <c r="AH128" s="1128"/>
      <c r="AI128" s="1128"/>
      <c r="AJ128" s="1129"/>
      <c r="AK128" s="1130">
        <v>121604</v>
      </c>
      <c r="AL128" s="1128"/>
      <c r="AM128" s="1128"/>
      <c r="AN128" s="1128"/>
      <c r="AO128" s="1129"/>
      <c r="AP128" s="1131"/>
      <c r="AQ128" s="1132"/>
      <c r="AR128" s="1132"/>
      <c r="AS128" s="1132"/>
      <c r="AT128" s="1133"/>
      <c r="AU128" s="235"/>
      <c r="AV128" s="235"/>
      <c r="AW128" s="235"/>
      <c r="AX128" s="1092" t="s">
        <v>467</v>
      </c>
      <c r="AY128" s="988"/>
      <c r="AZ128" s="988"/>
      <c r="BA128" s="988"/>
      <c r="BB128" s="988"/>
      <c r="BC128" s="988"/>
      <c r="BD128" s="988"/>
      <c r="BE128" s="989"/>
      <c r="BF128" s="1104" t="s">
        <v>451</v>
      </c>
      <c r="BG128" s="1105"/>
      <c r="BH128" s="1105"/>
      <c r="BI128" s="1105"/>
      <c r="BJ128" s="1105"/>
      <c r="BK128" s="1105"/>
      <c r="BL128" s="1106"/>
      <c r="BM128" s="1104">
        <v>17.809999999999999</v>
      </c>
      <c r="BN128" s="1105"/>
      <c r="BO128" s="1105"/>
      <c r="BP128" s="1105"/>
      <c r="BQ128" s="1105"/>
      <c r="BR128" s="1105"/>
      <c r="BS128" s="1106"/>
      <c r="BT128" s="1104">
        <v>30</v>
      </c>
      <c r="BU128" s="1107"/>
      <c r="BV128" s="1107"/>
      <c r="BW128" s="1107"/>
      <c r="BX128" s="1107"/>
      <c r="BY128" s="1107"/>
      <c r="BZ128" s="110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8" t="s">
        <v>89</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98" t="s">
        <v>468</v>
      </c>
      <c r="X129" s="1099"/>
      <c r="Y129" s="1099"/>
      <c r="Z129" s="1100"/>
      <c r="AA129" s="996">
        <v>14690746</v>
      </c>
      <c r="AB129" s="997"/>
      <c r="AC129" s="997"/>
      <c r="AD129" s="997"/>
      <c r="AE129" s="998"/>
      <c r="AF129" s="999">
        <v>14454224</v>
      </c>
      <c r="AG129" s="997"/>
      <c r="AH129" s="997"/>
      <c r="AI129" s="997"/>
      <c r="AJ129" s="998"/>
      <c r="AK129" s="999">
        <v>14548196</v>
      </c>
      <c r="AL129" s="997"/>
      <c r="AM129" s="997"/>
      <c r="AN129" s="997"/>
      <c r="AO129" s="998"/>
      <c r="AP129" s="1101"/>
      <c r="AQ129" s="1102"/>
      <c r="AR129" s="1102"/>
      <c r="AS129" s="1102"/>
      <c r="AT129" s="1103"/>
      <c r="AU129" s="235"/>
      <c r="AV129" s="235"/>
      <c r="AW129" s="235"/>
      <c r="AX129" s="1092" t="s">
        <v>469</v>
      </c>
      <c r="AY129" s="988"/>
      <c r="AZ129" s="988"/>
      <c r="BA129" s="988"/>
      <c r="BB129" s="988"/>
      <c r="BC129" s="988"/>
      <c r="BD129" s="988"/>
      <c r="BE129" s="989"/>
      <c r="BF129" s="1093">
        <v>15</v>
      </c>
      <c r="BG129" s="1094"/>
      <c r="BH129" s="1094"/>
      <c r="BI129" s="1094"/>
      <c r="BJ129" s="1094"/>
      <c r="BK129" s="1094"/>
      <c r="BL129" s="1095"/>
      <c r="BM129" s="1093">
        <v>25</v>
      </c>
      <c r="BN129" s="1094"/>
      <c r="BO129" s="1094"/>
      <c r="BP129" s="1094"/>
      <c r="BQ129" s="1094"/>
      <c r="BR129" s="1094"/>
      <c r="BS129" s="1095"/>
      <c r="BT129" s="1093">
        <v>35</v>
      </c>
      <c r="BU129" s="1096"/>
      <c r="BV129" s="1096"/>
      <c r="BW129" s="1096"/>
      <c r="BX129" s="1096"/>
      <c r="BY129" s="1096"/>
      <c r="BZ129" s="109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8" t="s">
        <v>470</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98" t="s">
        <v>471</v>
      </c>
      <c r="X130" s="1099"/>
      <c r="Y130" s="1099"/>
      <c r="Z130" s="1100"/>
      <c r="AA130" s="996">
        <v>3034625</v>
      </c>
      <c r="AB130" s="997"/>
      <c r="AC130" s="997"/>
      <c r="AD130" s="997"/>
      <c r="AE130" s="998"/>
      <c r="AF130" s="999">
        <v>3086485</v>
      </c>
      <c r="AG130" s="997"/>
      <c r="AH130" s="997"/>
      <c r="AI130" s="997"/>
      <c r="AJ130" s="998"/>
      <c r="AK130" s="999">
        <v>3132966</v>
      </c>
      <c r="AL130" s="997"/>
      <c r="AM130" s="997"/>
      <c r="AN130" s="997"/>
      <c r="AO130" s="998"/>
      <c r="AP130" s="1101"/>
      <c r="AQ130" s="1102"/>
      <c r="AR130" s="1102"/>
      <c r="AS130" s="1102"/>
      <c r="AT130" s="1103"/>
      <c r="AU130" s="235"/>
      <c r="AV130" s="235"/>
      <c r="AW130" s="235"/>
      <c r="AX130" s="1151" t="s">
        <v>472</v>
      </c>
      <c r="AY130" s="1083"/>
      <c r="AZ130" s="1083"/>
      <c r="BA130" s="1083"/>
      <c r="BB130" s="1083"/>
      <c r="BC130" s="1083"/>
      <c r="BD130" s="1083"/>
      <c r="BE130" s="1084"/>
      <c r="BF130" s="1113">
        <v>106.6</v>
      </c>
      <c r="BG130" s="1114"/>
      <c r="BH130" s="1114"/>
      <c r="BI130" s="1114"/>
      <c r="BJ130" s="1114"/>
      <c r="BK130" s="1114"/>
      <c r="BL130" s="1115"/>
      <c r="BM130" s="1113">
        <v>350</v>
      </c>
      <c r="BN130" s="1114"/>
      <c r="BO130" s="1114"/>
      <c r="BP130" s="1114"/>
      <c r="BQ130" s="1114"/>
      <c r="BR130" s="1114"/>
      <c r="BS130" s="1115"/>
      <c r="BT130" s="1116"/>
      <c r="BU130" s="1117"/>
      <c r="BV130" s="1117"/>
      <c r="BW130" s="1117"/>
      <c r="BX130" s="1117"/>
      <c r="BY130" s="1117"/>
      <c r="BZ130" s="111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473</v>
      </c>
      <c r="X131" s="1122"/>
      <c r="Y131" s="1122"/>
      <c r="Z131" s="1123"/>
      <c r="AA131" s="1035">
        <v>11656121</v>
      </c>
      <c r="AB131" s="1036"/>
      <c r="AC131" s="1036"/>
      <c r="AD131" s="1036"/>
      <c r="AE131" s="1037"/>
      <c r="AF131" s="1038">
        <v>11367739</v>
      </c>
      <c r="AG131" s="1036"/>
      <c r="AH131" s="1036"/>
      <c r="AI131" s="1036"/>
      <c r="AJ131" s="1037"/>
      <c r="AK131" s="1038">
        <v>11415230</v>
      </c>
      <c r="AL131" s="1036"/>
      <c r="AM131" s="1036"/>
      <c r="AN131" s="1036"/>
      <c r="AO131" s="1037"/>
      <c r="AP131" s="1124"/>
      <c r="AQ131" s="1125"/>
      <c r="AR131" s="1125"/>
      <c r="AS131" s="1125"/>
      <c r="AT131" s="112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5" t="s">
        <v>474</v>
      </c>
      <c r="B132" s="1136"/>
      <c r="C132" s="1136"/>
      <c r="D132" s="1136"/>
      <c r="E132" s="1136"/>
      <c r="F132" s="1136"/>
      <c r="G132" s="1136"/>
      <c r="H132" s="1136"/>
      <c r="I132" s="1136"/>
      <c r="J132" s="1136"/>
      <c r="K132" s="1136"/>
      <c r="L132" s="1136"/>
      <c r="M132" s="1136"/>
      <c r="N132" s="1136"/>
      <c r="O132" s="1136"/>
      <c r="P132" s="1136"/>
      <c r="Q132" s="1136"/>
      <c r="R132" s="1136"/>
      <c r="S132" s="1136"/>
      <c r="T132" s="1136"/>
      <c r="U132" s="1136"/>
      <c r="V132" s="1139" t="s">
        <v>475</v>
      </c>
      <c r="W132" s="1139"/>
      <c r="X132" s="1139"/>
      <c r="Y132" s="1139"/>
      <c r="Z132" s="1140"/>
      <c r="AA132" s="1141">
        <v>15.252089440000001</v>
      </c>
      <c r="AB132" s="1142"/>
      <c r="AC132" s="1142"/>
      <c r="AD132" s="1142"/>
      <c r="AE132" s="1143"/>
      <c r="AF132" s="1144">
        <v>14.83123425</v>
      </c>
      <c r="AG132" s="1142"/>
      <c r="AH132" s="1142"/>
      <c r="AI132" s="1142"/>
      <c r="AJ132" s="1143"/>
      <c r="AK132" s="1144">
        <v>15.021125290000001</v>
      </c>
      <c r="AL132" s="1142"/>
      <c r="AM132" s="1142"/>
      <c r="AN132" s="1142"/>
      <c r="AO132" s="1143"/>
      <c r="AP132" s="1025"/>
      <c r="AQ132" s="1026"/>
      <c r="AR132" s="1026"/>
      <c r="AS132" s="1026"/>
      <c r="AT132" s="11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7"/>
      <c r="B133" s="1138"/>
      <c r="C133" s="1138"/>
      <c r="D133" s="1138"/>
      <c r="E133" s="1138"/>
      <c r="F133" s="1138"/>
      <c r="G133" s="1138"/>
      <c r="H133" s="1138"/>
      <c r="I133" s="1138"/>
      <c r="J133" s="1138"/>
      <c r="K133" s="1138"/>
      <c r="L133" s="1138"/>
      <c r="M133" s="1138"/>
      <c r="N133" s="1138"/>
      <c r="O133" s="1138"/>
      <c r="P133" s="1138"/>
      <c r="Q133" s="1138"/>
      <c r="R133" s="1138"/>
      <c r="S133" s="1138"/>
      <c r="T133" s="1138"/>
      <c r="U133" s="1138"/>
      <c r="V133" s="1146" t="s">
        <v>476</v>
      </c>
      <c r="W133" s="1146"/>
      <c r="X133" s="1146"/>
      <c r="Y133" s="1146"/>
      <c r="Z133" s="1147"/>
      <c r="AA133" s="1148">
        <v>15.3</v>
      </c>
      <c r="AB133" s="1149"/>
      <c r="AC133" s="1149"/>
      <c r="AD133" s="1149"/>
      <c r="AE133" s="1150"/>
      <c r="AF133" s="1148">
        <v>15.1</v>
      </c>
      <c r="AG133" s="1149"/>
      <c r="AH133" s="1149"/>
      <c r="AI133" s="1149"/>
      <c r="AJ133" s="1150"/>
      <c r="AK133" s="1148">
        <v>15</v>
      </c>
      <c r="AL133" s="1149"/>
      <c r="AM133" s="1149"/>
      <c r="AN133" s="1149"/>
      <c r="AO133" s="1150"/>
      <c r="AP133" s="1066"/>
      <c r="AQ133" s="1067"/>
      <c r="AR133" s="1067"/>
      <c r="AS133" s="1067"/>
      <c r="AT133" s="113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5" zoomScaleNormal="75"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55" t="s">
        <v>479</v>
      </c>
      <c r="L7" s="254"/>
      <c r="M7" s="255" t="s">
        <v>480</v>
      </c>
      <c r="N7" s="256"/>
    </row>
    <row r="8" spans="1:16">
      <c r="A8" s="248"/>
      <c r="B8" s="244"/>
      <c r="C8" s="244"/>
      <c r="D8" s="244"/>
      <c r="E8" s="244"/>
      <c r="F8" s="244"/>
      <c r="G8" s="257"/>
      <c r="H8" s="258"/>
      <c r="I8" s="258"/>
      <c r="J8" s="259"/>
      <c r="K8" s="1156"/>
      <c r="L8" s="260" t="s">
        <v>481</v>
      </c>
      <c r="M8" s="261" t="s">
        <v>482</v>
      </c>
      <c r="N8" s="262" t="s">
        <v>483</v>
      </c>
    </row>
    <row r="9" spans="1:16">
      <c r="A9" s="248"/>
      <c r="B9" s="244"/>
      <c r="C9" s="244"/>
      <c r="D9" s="244"/>
      <c r="E9" s="244"/>
      <c r="F9" s="244"/>
      <c r="G9" s="1157" t="s">
        <v>484</v>
      </c>
      <c r="H9" s="1158"/>
      <c r="I9" s="1158"/>
      <c r="J9" s="1159"/>
      <c r="K9" s="263">
        <v>4372612</v>
      </c>
      <c r="L9" s="264">
        <v>108370</v>
      </c>
      <c r="M9" s="265">
        <v>83726</v>
      </c>
      <c r="N9" s="266">
        <v>29.4</v>
      </c>
    </row>
    <row r="10" spans="1:16">
      <c r="A10" s="248"/>
      <c r="B10" s="244"/>
      <c r="C10" s="244"/>
      <c r="D10" s="244"/>
      <c r="E10" s="244"/>
      <c r="F10" s="244"/>
      <c r="G10" s="1157" t="s">
        <v>485</v>
      </c>
      <c r="H10" s="1158"/>
      <c r="I10" s="1158"/>
      <c r="J10" s="1159"/>
      <c r="K10" s="267">
        <v>349688</v>
      </c>
      <c r="L10" s="268">
        <v>8667</v>
      </c>
      <c r="M10" s="269">
        <v>6181</v>
      </c>
      <c r="N10" s="270">
        <v>40.200000000000003</v>
      </c>
    </row>
    <row r="11" spans="1:16" ht="13.5" customHeight="1">
      <c r="A11" s="248"/>
      <c r="B11" s="244"/>
      <c r="C11" s="244"/>
      <c r="D11" s="244"/>
      <c r="E11" s="244"/>
      <c r="F11" s="244"/>
      <c r="G11" s="1157" t="s">
        <v>486</v>
      </c>
      <c r="H11" s="1158"/>
      <c r="I11" s="1158"/>
      <c r="J11" s="1159"/>
      <c r="K11" s="267">
        <v>173</v>
      </c>
      <c r="L11" s="268">
        <v>4</v>
      </c>
      <c r="M11" s="269">
        <v>9526</v>
      </c>
      <c r="N11" s="270">
        <v>-100</v>
      </c>
    </row>
    <row r="12" spans="1:16" ht="13.5" customHeight="1">
      <c r="A12" s="248"/>
      <c r="B12" s="244"/>
      <c r="C12" s="244"/>
      <c r="D12" s="244"/>
      <c r="E12" s="244"/>
      <c r="F12" s="244"/>
      <c r="G12" s="1157" t="s">
        <v>487</v>
      </c>
      <c r="H12" s="1158"/>
      <c r="I12" s="1158"/>
      <c r="J12" s="1159"/>
      <c r="K12" s="267">
        <v>279060</v>
      </c>
      <c r="L12" s="268">
        <v>6916</v>
      </c>
      <c r="M12" s="269">
        <v>1067</v>
      </c>
      <c r="N12" s="270">
        <v>548.20000000000005</v>
      </c>
    </row>
    <row r="13" spans="1:16" ht="13.5" customHeight="1">
      <c r="A13" s="248"/>
      <c r="B13" s="244"/>
      <c r="C13" s="244"/>
      <c r="D13" s="244"/>
      <c r="E13" s="244"/>
      <c r="F13" s="244"/>
      <c r="G13" s="1157" t="s">
        <v>488</v>
      </c>
      <c r="H13" s="1158"/>
      <c r="I13" s="1158"/>
      <c r="J13" s="1159"/>
      <c r="K13" s="267" t="s">
        <v>489</v>
      </c>
      <c r="L13" s="268" t="s">
        <v>489</v>
      </c>
      <c r="M13" s="269" t="s">
        <v>489</v>
      </c>
      <c r="N13" s="270" t="s">
        <v>489</v>
      </c>
    </row>
    <row r="14" spans="1:16" ht="13.5" customHeight="1">
      <c r="A14" s="248"/>
      <c r="B14" s="244"/>
      <c r="C14" s="244"/>
      <c r="D14" s="244"/>
      <c r="E14" s="244"/>
      <c r="F14" s="244"/>
      <c r="G14" s="1157" t="s">
        <v>490</v>
      </c>
      <c r="H14" s="1158"/>
      <c r="I14" s="1158"/>
      <c r="J14" s="1159"/>
      <c r="K14" s="267">
        <v>225192</v>
      </c>
      <c r="L14" s="268">
        <v>5581</v>
      </c>
      <c r="M14" s="269">
        <v>3706</v>
      </c>
      <c r="N14" s="270">
        <v>50.6</v>
      </c>
    </row>
    <row r="15" spans="1:16" ht="13.5" customHeight="1">
      <c r="A15" s="248"/>
      <c r="B15" s="244"/>
      <c r="C15" s="244"/>
      <c r="D15" s="244"/>
      <c r="E15" s="244"/>
      <c r="F15" s="244"/>
      <c r="G15" s="1157" t="s">
        <v>491</v>
      </c>
      <c r="H15" s="1158"/>
      <c r="I15" s="1158"/>
      <c r="J15" s="1159"/>
      <c r="K15" s="267">
        <v>77327</v>
      </c>
      <c r="L15" s="268">
        <v>1916</v>
      </c>
      <c r="M15" s="269">
        <v>1837</v>
      </c>
      <c r="N15" s="270">
        <v>4.3</v>
      </c>
    </row>
    <row r="16" spans="1:16">
      <c r="A16" s="248"/>
      <c r="B16" s="244"/>
      <c r="C16" s="244"/>
      <c r="D16" s="244"/>
      <c r="E16" s="244"/>
      <c r="F16" s="244"/>
      <c r="G16" s="1160" t="s">
        <v>492</v>
      </c>
      <c r="H16" s="1161"/>
      <c r="I16" s="1161"/>
      <c r="J16" s="1162"/>
      <c r="K16" s="268">
        <v>-394134</v>
      </c>
      <c r="L16" s="268">
        <v>-9768</v>
      </c>
      <c r="M16" s="269">
        <v>-8822</v>
      </c>
      <c r="N16" s="270">
        <v>10.7</v>
      </c>
    </row>
    <row r="17" spans="1:16">
      <c r="A17" s="248"/>
      <c r="B17" s="244"/>
      <c r="C17" s="244"/>
      <c r="D17" s="244"/>
      <c r="E17" s="244"/>
      <c r="F17" s="244"/>
      <c r="G17" s="1160" t="s">
        <v>167</v>
      </c>
      <c r="H17" s="1161"/>
      <c r="I17" s="1161"/>
      <c r="J17" s="1162"/>
      <c r="K17" s="268">
        <v>4909918</v>
      </c>
      <c r="L17" s="268">
        <v>121686</v>
      </c>
      <c r="M17" s="269">
        <v>97219</v>
      </c>
      <c r="N17" s="270">
        <v>25.2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52" t="s">
        <v>497</v>
      </c>
      <c r="H21" s="1153"/>
      <c r="I21" s="1153"/>
      <c r="J21" s="1154"/>
      <c r="K21" s="280">
        <v>12.27</v>
      </c>
      <c r="L21" s="281">
        <v>9.31</v>
      </c>
      <c r="M21" s="282">
        <v>2.96</v>
      </c>
      <c r="N21" s="249"/>
      <c r="O21" s="283"/>
      <c r="P21" s="279"/>
    </row>
    <row r="22" spans="1:16" s="284" customFormat="1">
      <c r="A22" s="279"/>
      <c r="B22" s="249"/>
      <c r="C22" s="249"/>
      <c r="D22" s="249"/>
      <c r="E22" s="249"/>
      <c r="F22" s="249"/>
      <c r="G22" s="1152" t="s">
        <v>498</v>
      </c>
      <c r="H22" s="1153"/>
      <c r="I22" s="1153"/>
      <c r="J22" s="1154"/>
      <c r="K22" s="285">
        <v>97.4</v>
      </c>
      <c r="L22" s="286">
        <v>97.7</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55" t="s">
        <v>479</v>
      </c>
      <c r="L30" s="254"/>
      <c r="M30" s="255" t="s">
        <v>480</v>
      </c>
      <c r="N30" s="256"/>
    </row>
    <row r="31" spans="1:16">
      <c r="A31" s="248"/>
      <c r="B31" s="244"/>
      <c r="C31" s="244"/>
      <c r="D31" s="244"/>
      <c r="E31" s="244"/>
      <c r="F31" s="244"/>
      <c r="G31" s="257"/>
      <c r="H31" s="258"/>
      <c r="I31" s="258"/>
      <c r="J31" s="259"/>
      <c r="K31" s="1156"/>
      <c r="L31" s="260" t="s">
        <v>481</v>
      </c>
      <c r="M31" s="261" t="s">
        <v>482</v>
      </c>
      <c r="N31" s="262" t="s">
        <v>483</v>
      </c>
    </row>
    <row r="32" spans="1:16" ht="27" customHeight="1">
      <c r="A32" s="248"/>
      <c r="B32" s="244"/>
      <c r="C32" s="244"/>
      <c r="D32" s="244"/>
      <c r="E32" s="244"/>
      <c r="F32" s="244"/>
      <c r="G32" s="1168" t="s">
        <v>502</v>
      </c>
      <c r="H32" s="1169"/>
      <c r="I32" s="1169"/>
      <c r="J32" s="1170"/>
      <c r="K32" s="294">
        <v>3644102</v>
      </c>
      <c r="L32" s="294">
        <v>90315</v>
      </c>
      <c r="M32" s="295">
        <v>63533</v>
      </c>
      <c r="N32" s="296">
        <v>42.2</v>
      </c>
    </row>
    <row r="33" spans="1:16" ht="13.5" customHeight="1">
      <c r="A33" s="248"/>
      <c r="B33" s="244"/>
      <c r="C33" s="244"/>
      <c r="D33" s="244"/>
      <c r="E33" s="244"/>
      <c r="F33" s="244"/>
      <c r="G33" s="1168" t="s">
        <v>503</v>
      </c>
      <c r="H33" s="1169"/>
      <c r="I33" s="1169"/>
      <c r="J33" s="1170"/>
      <c r="K33" s="294" t="s">
        <v>489</v>
      </c>
      <c r="L33" s="294" t="s">
        <v>489</v>
      </c>
      <c r="M33" s="295" t="s">
        <v>489</v>
      </c>
      <c r="N33" s="296" t="s">
        <v>489</v>
      </c>
    </row>
    <row r="34" spans="1:16" ht="27" customHeight="1">
      <c r="A34" s="248"/>
      <c r="B34" s="244"/>
      <c r="C34" s="244"/>
      <c r="D34" s="244"/>
      <c r="E34" s="244"/>
      <c r="F34" s="244"/>
      <c r="G34" s="1168" t="s">
        <v>504</v>
      </c>
      <c r="H34" s="1169"/>
      <c r="I34" s="1169"/>
      <c r="J34" s="1170"/>
      <c r="K34" s="294" t="s">
        <v>489</v>
      </c>
      <c r="L34" s="294" t="s">
        <v>489</v>
      </c>
      <c r="M34" s="295">
        <v>30</v>
      </c>
      <c r="N34" s="296" t="s">
        <v>489</v>
      </c>
    </row>
    <row r="35" spans="1:16" ht="27" customHeight="1">
      <c r="A35" s="248"/>
      <c r="B35" s="244"/>
      <c r="C35" s="244"/>
      <c r="D35" s="244"/>
      <c r="E35" s="244"/>
      <c r="F35" s="244"/>
      <c r="G35" s="1168" t="s">
        <v>505</v>
      </c>
      <c r="H35" s="1169"/>
      <c r="I35" s="1169"/>
      <c r="J35" s="1170"/>
      <c r="K35" s="294">
        <v>1271699</v>
      </c>
      <c r="L35" s="294">
        <v>31517</v>
      </c>
      <c r="M35" s="295">
        <v>18078</v>
      </c>
      <c r="N35" s="296">
        <v>74.3</v>
      </c>
    </row>
    <row r="36" spans="1:16" ht="27" customHeight="1">
      <c r="A36" s="248"/>
      <c r="B36" s="244"/>
      <c r="C36" s="244"/>
      <c r="D36" s="244"/>
      <c r="E36" s="244"/>
      <c r="F36" s="244"/>
      <c r="G36" s="1168" t="s">
        <v>506</v>
      </c>
      <c r="H36" s="1169"/>
      <c r="I36" s="1169"/>
      <c r="J36" s="1170"/>
      <c r="K36" s="294" t="s">
        <v>489</v>
      </c>
      <c r="L36" s="294" t="s">
        <v>489</v>
      </c>
      <c r="M36" s="295">
        <v>3217</v>
      </c>
      <c r="N36" s="296" t="s">
        <v>489</v>
      </c>
    </row>
    <row r="37" spans="1:16" ht="13.5" customHeight="1">
      <c r="A37" s="248"/>
      <c r="B37" s="244"/>
      <c r="C37" s="244"/>
      <c r="D37" s="244"/>
      <c r="E37" s="244"/>
      <c r="F37" s="244"/>
      <c r="G37" s="1168" t="s">
        <v>507</v>
      </c>
      <c r="H37" s="1169"/>
      <c r="I37" s="1169"/>
      <c r="J37" s="1170"/>
      <c r="K37" s="294">
        <v>52418</v>
      </c>
      <c r="L37" s="294">
        <v>1299</v>
      </c>
      <c r="M37" s="295">
        <v>1541</v>
      </c>
      <c r="N37" s="296">
        <v>-15.7</v>
      </c>
    </row>
    <row r="38" spans="1:16" ht="27" customHeight="1">
      <c r="A38" s="248"/>
      <c r="B38" s="244"/>
      <c r="C38" s="244"/>
      <c r="D38" s="244"/>
      <c r="E38" s="244"/>
      <c r="F38" s="244"/>
      <c r="G38" s="1171" t="s">
        <v>508</v>
      </c>
      <c r="H38" s="1172"/>
      <c r="I38" s="1172"/>
      <c r="J38" s="1173"/>
      <c r="K38" s="297">
        <v>1047</v>
      </c>
      <c r="L38" s="297">
        <v>26</v>
      </c>
      <c r="M38" s="298">
        <v>6</v>
      </c>
      <c r="N38" s="299">
        <v>333.3</v>
      </c>
      <c r="O38" s="293"/>
    </row>
    <row r="39" spans="1:16">
      <c r="A39" s="248"/>
      <c r="B39" s="244"/>
      <c r="C39" s="244"/>
      <c r="D39" s="244"/>
      <c r="E39" s="244"/>
      <c r="F39" s="244"/>
      <c r="G39" s="1171" t="s">
        <v>509</v>
      </c>
      <c r="H39" s="1172"/>
      <c r="I39" s="1172"/>
      <c r="J39" s="1173"/>
      <c r="K39" s="300">
        <v>-121604</v>
      </c>
      <c r="L39" s="300">
        <v>-3014</v>
      </c>
      <c r="M39" s="301">
        <v>-3335</v>
      </c>
      <c r="N39" s="302">
        <v>-9.6</v>
      </c>
      <c r="O39" s="293"/>
    </row>
    <row r="40" spans="1:16" ht="27" customHeight="1">
      <c r="A40" s="248"/>
      <c r="B40" s="244"/>
      <c r="C40" s="244"/>
      <c r="D40" s="244"/>
      <c r="E40" s="244"/>
      <c r="F40" s="244"/>
      <c r="G40" s="1168" t="s">
        <v>510</v>
      </c>
      <c r="H40" s="1169"/>
      <c r="I40" s="1169"/>
      <c r="J40" s="1170"/>
      <c r="K40" s="300">
        <v>-3132966</v>
      </c>
      <c r="L40" s="300">
        <v>-77647</v>
      </c>
      <c r="M40" s="301">
        <v>-59229</v>
      </c>
      <c r="N40" s="302">
        <v>31.1</v>
      </c>
      <c r="O40" s="293"/>
    </row>
    <row r="41" spans="1:16">
      <c r="A41" s="248"/>
      <c r="B41" s="244"/>
      <c r="C41" s="244"/>
      <c r="D41" s="244"/>
      <c r="E41" s="244"/>
      <c r="F41" s="244"/>
      <c r="G41" s="1174" t="s">
        <v>278</v>
      </c>
      <c r="H41" s="1175"/>
      <c r="I41" s="1175"/>
      <c r="J41" s="1176"/>
      <c r="K41" s="294">
        <v>1714696</v>
      </c>
      <c r="L41" s="300">
        <v>42497</v>
      </c>
      <c r="M41" s="301">
        <v>23841</v>
      </c>
      <c r="N41" s="302">
        <v>78.3</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63" t="s">
        <v>479</v>
      </c>
      <c r="J49" s="1165" t="s">
        <v>514</v>
      </c>
      <c r="K49" s="1166"/>
      <c r="L49" s="1166"/>
      <c r="M49" s="1166"/>
      <c r="N49" s="1167"/>
    </row>
    <row r="50" spans="1:14">
      <c r="A50" s="248"/>
      <c r="B50" s="244"/>
      <c r="C50" s="244"/>
      <c r="D50" s="244"/>
      <c r="E50" s="244"/>
      <c r="F50" s="244"/>
      <c r="G50" s="312"/>
      <c r="H50" s="313"/>
      <c r="I50" s="1164"/>
      <c r="J50" s="314" t="s">
        <v>515</v>
      </c>
      <c r="K50" s="315" t="s">
        <v>516</v>
      </c>
      <c r="L50" s="316" t="s">
        <v>517</v>
      </c>
      <c r="M50" s="317" t="s">
        <v>518</v>
      </c>
      <c r="N50" s="318" t="s">
        <v>519</v>
      </c>
    </row>
    <row r="51" spans="1:14">
      <c r="A51" s="248"/>
      <c r="B51" s="244"/>
      <c r="C51" s="244"/>
      <c r="D51" s="244"/>
      <c r="E51" s="244"/>
      <c r="F51" s="244"/>
      <c r="G51" s="310" t="s">
        <v>520</v>
      </c>
      <c r="H51" s="311"/>
      <c r="I51" s="319">
        <v>5035739</v>
      </c>
      <c r="J51" s="320">
        <v>120231</v>
      </c>
      <c r="K51" s="321">
        <v>20.7</v>
      </c>
      <c r="L51" s="322">
        <v>67088</v>
      </c>
      <c r="M51" s="323">
        <v>-22.3</v>
      </c>
      <c r="N51" s="324">
        <v>43</v>
      </c>
    </row>
    <row r="52" spans="1:14">
      <c r="A52" s="248"/>
      <c r="B52" s="244"/>
      <c r="C52" s="244"/>
      <c r="D52" s="244"/>
      <c r="E52" s="244"/>
      <c r="F52" s="244"/>
      <c r="G52" s="325"/>
      <c r="H52" s="326" t="s">
        <v>521</v>
      </c>
      <c r="I52" s="327">
        <v>1782568</v>
      </c>
      <c r="J52" s="328">
        <v>42560</v>
      </c>
      <c r="K52" s="329">
        <v>4.5</v>
      </c>
      <c r="L52" s="330">
        <v>37146</v>
      </c>
      <c r="M52" s="331">
        <v>-9.9</v>
      </c>
      <c r="N52" s="332">
        <v>14.4</v>
      </c>
    </row>
    <row r="53" spans="1:14">
      <c r="A53" s="248"/>
      <c r="B53" s="244"/>
      <c r="C53" s="244"/>
      <c r="D53" s="244"/>
      <c r="E53" s="244"/>
      <c r="F53" s="244"/>
      <c r="G53" s="310" t="s">
        <v>522</v>
      </c>
      <c r="H53" s="311"/>
      <c r="I53" s="319">
        <v>3933858</v>
      </c>
      <c r="J53" s="320">
        <v>94796</v>
      </c>
      <c r="K53" s="321">
        <v>-21.2</v>
      </c>
      <c r="L53" s="322">
        <v>70489</v>
      </c>
      <c r="M53" s="323">
        <v>5.0999999999999996</v>
      </c>
      <c r="N53" s="324">
        <v>-26.3</v>
      </c>
    </row>
    <row r="54" spans="1:14">
      <c r="A54" s="248"/>
      <c r="B54" s="244"/>
      <c r="C54" s="244"/>
      <c r="D54" s="244"/>
      <c r="E54" s="244"/>
      <c r="F54" s="244"/>
      <c r="G54" s="325"/>
      <c r="H54" s="326" t="s">
        <v>521</v>
      </c>
      <c r="I54" s="327">
        <v>1571085</v>
      </c>
      <c r="J54" s="328">
        <v>37859</v>
      </c>
      <c r="K54" s="329">
        <v>-11</v>
      </c>
      <c r="L54" s="330">
        <v>37817</v>
      </c>
      <c r="M54" s="331">
        <v>1.8</v>
      </c>
      <c r="N54" s="332">
        <v>-12.8</v>
      </c>
    </row>
    <row r="55" spans="1:14">
      <c r="A55" s="248"/>
      <c r="B55" s="244"/>
      <c r="C55" s="244"/>
      <c r="D55" s="244"/>
      <c r="E55" s="244"/>
      <c r="F55" s="244"/>
      <c r="G55" s="310" t="s">
        <v>523</v>
      </c>
      <c r="H55" s="311"/>
      <c r="I55" s="319">
        <v>5539927</v>
      </c>
      <c r="J55" s="320">
        <v>134422</v>
      </c>
      <c r="K55" s="321">
        <v>41.8</v>
      </c>
      <c r="L55" s="322">
        <v>84389</v>
      </c>
      <c r="M55" s="323">
        <v>19.7</v>
      </c>
      <c r="N55" s="324">
        <v>22.1</v>
      </c>
    </row>
    <row r="56" spans="1:14">
      <c r="A56" s="248"/>
      <c r="B56" s="244"/>
      <c r="C56" s="244"/>
      <c r="D56" s="244"/>
      <c r="E56" s="244"/>
      <c r="F56" s="244"/>
      <c r="G56" s="325"/>
      <c r="H56" s="326" t="s">
        <v>521</v>
      </c>
      <c r="I56" s="327">
        <v>1960057</v>
      </c>
      <c r="J56" s="328">
        <v>47559</v>
      </c>
      <c r="K56" s="329">
        <v>25.6</v>
      </c>
      <c r="L56" s="330">
        <v>44339</v>
      </c>
      <c r="M56" s="331">
        <v>17.2</v>
      </c>
      <c r="N56" s="332">
        <v>8.4</v>
      </c>
    </row>
    <row r="57" spans="1:14">
      <c r="A57" s="248"/>
      <c r="B57" s="244"/>
      <c r="C57" s="244"/>
      <c r="D57" s="244"/>
      <c r="E57" s="244"/>
      <c r="F57" s="244"/>
      <c r="G57" s="310" t="s">
        <v>524</v>
      </c>
      <c r="H57" s="311"/>
      <c r="I57" s="319">
        <v>4383005</v>
      </c>
      <c r="J57" s="320">
        <v>107463</v>
      </c>
      <c r="K57" s="321">
        <v>-20.100000000000001</v>
      </c>
      <c r="L57" s="322">
        <v>83623</v>
      </c>
      <c r="M57" s="323">
        <v>-0.9</v>
      </c>
      <c r="N57" s="324">
        <v>-19.2</v>
      </c>
    </row>
    <row r="58" spans="1:14">
      <c r="A58" s="248"/>
      <c r="B58" s="244"/>
      <c r="C58" s="244"/>
      <c r="D58" s="244"/>
      <c r="E58" s="244"/>
      <c r="F58" s="244"/>
      <c r="G58" s="325"/>
      <c r="H58" s="326" t="s">
        <v>521</v>
      </c>
      <c r="I58" s="327">
        <v>3359653</v>
      </c>
      <c r="J58" s="328">
        <v>82373</v>
      </c>
      <c r="K58" s="329">
        <v>73.2</v>
      </c>
      <c r="L58" s="330">
        <v>48787</v>
      </c>
      <c r="M58" s="331">
        <v>10</v>
      </c>
      <c r="N58" s="332">
        <v>63.2</v>
      </c>
    </row>
    <row r="59" spans="1:14">
      <c r="A59" s="248"/>
      <c r="B59" s="244"/>
      <c r="C59" s="244"/>
      <c r="D59" s="244"/>
      <c r="E59" s="244"/>
      <c r="F59" s="244"/>
      <c r="G59" s="310" t="s">
        <v>525</v>
      </c>
      <c r="H59" s="311"/>
      <c r="I59" s="319">
        <v>5488528</v>
      </c>
      <c r="J59" s="320">
        <v>136026</v>
      </c>
      <c r="K59" s="321">
        <v>26.6</v>
      </c>
      <c r="L59" s="322">
        <v>87974</v>
      </c>
      <c r="M59" s="323">
        <v>5.2</v>
      </c>
      <c r="N59" s="324">
        <v>21.4</v>
      </c>
    </row>
    <row r="60" spans="1:14">
      <c r="A60" s="248"/>
      <c r="B60" s="244"/>
      <c r="C60" s="244"/>
      <c r="D60" s="244"/>
      <c r="E60" s="244"/>
      <c r="F60" s="244"/>
      <c r="G60" s="325"/>
      <c r="H60" s="326" t="s">
        <v>521</v>
      </c>
      <c r="I60" s="333">
        <v>4322825</v>
      </c>
      <c r="J60" s="328">
        <v>107136</v>
      </c>
      <c r="K60" s="329">
        <v>30.1</v>
      </c>
      <c r="L60" s="330">
        <v>48183</v>
      </c>
      <c r="M60" s="331">
        <v>-1.2</v>
      </c>
      <c r="N60" s="332">
        <v>31.3</v>
      </c>
    </row>
    <row r="61" spans="1:14">
      <c r="A61" s="248"/>
      <c r="B61" s="244"/>
      <c r="C61" s="244"/>
      <c r="D61" s="244"/>
      <c r="E61" s="244"/>
      <c r="F61" s="244"/>
      <c r="G61" s="310" t="s">
        <v>526</v>
      </c>
      <c r="H61" s="334"/>
      <c r="I61" s="335">
        <v>4876211</v>
      </c>
      <c r="J61" s="336">
        <v>118588</v>
      </c>
      <c r="K61" s="337">
        <v>9.6</v>
      </c>
      <c r="L61" s="338">
        <v>78713</v>
      </c>
      <c r="M61" s="339">
        <v>1.4</v>
      </c>
      <c r="N61" s="324">
        <v>8.1999999999999993</v>
      </c>
    </row>
    <row r="62" spans="1:14">
      <c r="A62" s="248"/>
      <c r="B62" s="244"/>
      <c r="C62" s="244"/>
      <c r="D62" s="244"/>
      <c r="E62" s="244"/>
      <c r="F62" s="244"/>
      <c r="G62" s="325"/>
      <c r="H62" s="326" t="s">
        <v>521</v>
      </c>
      <c r="I62" s="327">
        <v>2599238</v>
      </c>
      <c r="J62" s="328">
        <v>63497</v>
      </c>
      <c r="K62" s="329">
        <v>24.5</v>
      </c>
      <c r="L62" s="330">
        <v>43254</v>
      </c>
      <c r="M62" s="331">
        <v>3.6</v>
      </c>
      <c r="N62" s="332">
        <v>20.9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77" t="s">
        <v>3</v>
      </c>
      <c r="D47" s="1177"/>
      <c r="E47" s="1178"/>
      <c r="F47" s="11">
        <v>10.39</v>
      </c>
      <c r="G47" s="12">
        <v>12.4</v>
      </c>
      <c r="H47" s="12">
        <v>12.97</v>
      </c>
      <c r="I47" s="12">
        <v>15.28</v>
      </c>
      <c r="J47" s="13">
        <v>15.57</v>
      </c>
    </row>
    <row r="48" spans="2:10" ht="57.75" customHeight="1">
      <c r="B48" s="14"/>
      <c r="C48" s="1179" t="s">
        <v>4</v>
      </c>
      <c r="D48" s="1179"/>
      <c r="E48" s="1180"/>
      <c r="F48" s="15">
        <v>2.89</v>
      </c>
      <c r="G48" s="16">
        <v>4</v>
      </c>
      <c r="H48" s="16">
        <v>2.88</v>
      </c>
      <c r="I48" s="16">
        <v>3.16</v>
      </c>
      <c r="J48" s="17">
        <v>3.51</v>
      </c>
    </row>
    <row r="49" spans="2:10" ht="57.75" customHeight="1" thickBot="1">
      <c r="B49" s="18"/>
      <c r="C49" s="1181" t="s">
        <v>5</v>
      </c>
      <c r="D49" s="1181"/>
      <c r="E49" s="1182"/>
      <c r="F49" s="19">
        <v>2.8</v>
      </c>
      <c r="G49" s="20">
        <v>2.93</v>
      </c>
      <c r="H49" s="20" t="s">
        <v>533</v>
      </c>
      <c r="I49" s="20">
        <v>2.33</v>
      </c>
      <c r="J49" s="21">
        <v>0.76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2017-03-10T01:59:23Z</cp:lastPrinted>
  <dcterms:created xsi:type="dcterms:W3CDTF">2017-02-15T21:23:18Z</dcterms:created>
  <dcterms:modified xsi:type="dcterms:W3CDTF">2017-05-19T12:35:13Z</dcterms:modified>
  <cp:category/>
</cp:coreProperties>
</file>