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365" yWindow="375" windowWidth="20730" windowHeight="9720" tabRatio="76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40" i="9" l="1"/>
  <c r="BG39" i="9"/>
  <c r="BG38" i="9"/>
  <c r="BG37" i="9"/>
  <c r="BG36" i="9"/>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AM40" i="9"/>
  <c r="U40" i="9"/>
  <c r="C40" i="9"/>
  <c r="AM39" i="9"/>
  <c r="U39" i="9"/>
  <c r="C39" i="9"/>
  <c r="AM38" i="9"/>
  <c r="U38" i="9"/>
  <c r="C38" i="9"/>
  <c r="AM37" i="9"/>
  <c r="C37" i="9"/>
  <c r="AM36" i="9"/>
  <c r="C36" i="9"/>
  <c r="C35"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CO34" i="9" l="1"/>
  <c r="CO35" i="9" s="1"/>
  <c r="CO36" i="9" s="1"/>
  <c r="CO37" i="9" s="1"/>
  <c r="CO38" i="9" s="1"/>
  <c r="CO39" i="9" s="1"/>
  <c r="CO40" i="9" s="1"/>
  <c r="CO41" i="9" s="1"/>
  <c r="CO42" i="9" s="1"/>
  <c r="CO43" i="9" s="1"/>
  <c r="BE34" i="9"/>
  <c r="BE35" i="9" s="1"/>
  <c r="BE36" i="9" s="1"/>
  <c r="BE37" i="9" s="1"/>
  <c r="BE38" i="9" s="1"/>
  <c r="BE39" i="9" s="1"/>
  <c r="BE40" i="9" s="1"/>
  <c r="BW34" i="9"/>
  <c r="BW35" i="9" s="1"/>
  <c r="BW36" i="9" s="1"/>
  <c r="BW37" i="9" s="1"/>
  <c r="BW38" i="9" s="1"/>
  <c r="BW39" i="9" s="1"/>
</calcChain>
</file>

<file path=xl/sharedStrings.xml><?xml version="1.0" encoding="utf-8"?>
<sst xmlns="http://schemas.openxmlformats.org/spreadsheetml/2006/main" count="1081" uniqueCount="578">
  <si>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</si>
  <si>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</si>
  <si>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</si>
  <si>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</si>
  <si>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</si>
  <si>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</si>
  <si>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</si>
  <si>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</si>
  <si>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</si>
  <si>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</si>
  <si>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</si>
  <si>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</si>
  <si>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</si>
  <si>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</si>
  <si>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</si>
  <si>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</si>
  <si>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</si>
  <si>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</si>
  <si>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</si>
  <si>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</si>
  <si>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</si>
  <si>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</si>
  <si>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</si>
  <si>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</si>
  <si>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</si>
  <si>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</si>
  <si>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</si>
  <si>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</si>
  <si>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</si>
  <si>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</si>
  <si>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</si>
  <si>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</si>
  <si>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</si>
  <si>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</si>
  <si>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</si>
  <si>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</si>
  <si>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</si>
  <si>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</si>
  <si>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</si>
  <si>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</si>
  <si>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</si>
  <si>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</si>
  <si>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</si>
  <si>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</si>
  <si>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</si>
  <si>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</si>
  <si>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</si>
  <si>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</si>
  <si>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</si>
  <si>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</si>
  <si>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</si>
  <si>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</si>
  <si>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</si>
  <si>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</si>
  <si>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</si>
  <si>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</si>
  <si>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</si>
  <si>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</si>
  <si>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</si>
  <si>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</si>
  <si>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</si>
  <si>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</si>
  <si>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</si>
  <si>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</si>
  <si>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</si>
  <si>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</si>
  <si>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</si>
  <si>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</si>
  <si>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</si>
  <si>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Ⅱ－３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</si>
  <si>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</si>
  <si>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</si>
  <si>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</si>
  <si>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</si>
  <si>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</si>
  <si>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</si>
  <si>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</si>
  <si>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</si>
  <si>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</si>
  <si>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</si>
  <si>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</si>
  <si>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</si>
  <si>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浜田市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</si>
  <si>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</si>
  <si>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</si>
  <si>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</si>
  <si>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</si>
  <si>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</si>
  <si>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</si>
  <si>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</si>
  <si>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</si>
  <si>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</si>
  <si>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</si>
  <si>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</si>
  <si>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</si>
  <si>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</si>
  <si>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</si>
  <si>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</si>
  <si>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</si>
  <si>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</si>
  <si>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</si>
  <si>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</si>
  <si>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</si>
  <si>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</si>
  <si>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</si>
  <si>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</si>
  <si>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</si>
  <si>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</si>
  <si>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</si>
  <si>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</si>
  <si>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</si>
  <si>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</si>
  <si>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</si>
  <si>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</si>
  <si>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</si>
  <si>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</si>
  <si>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</si>
  <si>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</si>
  <si>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</si>
  <si>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</si>
  <si>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</si>
  <si>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</si>
  <si>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</si>
  <si>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</si>
  <si>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</si>
  <si>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</si>
  <si>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</si>
  <si>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</si>
  <si>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</si>
  <si>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</si>
  <si>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</si>
  <si>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</si>
  <si>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</si>
  <si>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</si>
  <si>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</si>
  <si>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</si>
  <si>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</si>
  <si>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</si>
  <si>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</si>
  <si>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</si>
  <si>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</si>
  <si>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</si>
  <si>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</si>
  <si>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</si>
  <si>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</si>
  <si>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</si>
  <si>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</si>
  <si>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</si>
  <si>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</si>
  <si>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</si>
  <si>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</si>
  <si>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</si>
  <si>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</si>
  <si>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</si>
  <si>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</si>
  <si>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</si>
  <si>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</si>
  <si>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</si>
  <si>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</si>
  <si>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</si>
  <si>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</si>
  <si>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</si>
  <si>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</si>
  <si>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</si>
  <si>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</si>
  <si>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</si>
  <si>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</si>
  <si>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</si>
  <si>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</si>
  <si>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</si>
  <si>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</si>
  <si>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</si>
  <si>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</si>
  <si>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</si>
  <si>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</si>
  <si>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</si>
  <si>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</si>
  <si>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</si>
  <si>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</si>
  <si>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</si>
  <si>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</si>
  <si>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</si>
  <si>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</si>
  <si>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</si>
  <si>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</si>
  <si>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</si>
  <si>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</si>
  <si>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</si>
  <si>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</si>
  <si>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</si>
  <si>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</si>
  <si>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島根県浜田市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</si>
  <si>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</si>
  <si>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</si>
  <si>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</si>
  <si>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</si>
  <si>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</si>
  <si>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</si>
  <si>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</si>
  <si>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</si>
  <si>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</si>
  <si>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</si>
  <si>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</si>
  <si>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</si>
  <si>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</si>
  <si>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</si>
  <si>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</si>
  <si>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</si>
  <si>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</si>
  <si>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</si>
  <si>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</si>
  <si>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</si>
  <si>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</si>
  <si>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</si>
  <si>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</si>
  <si>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</si>
  <si>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</si>
  <si>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</si>
  <si>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</si>
  <si>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</si>
  <si>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</si>
  <si>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</si>
  <si>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</si>
  <si>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</si>
  <si>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</si>
  <si>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</si>
  <si>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</si>
  <si>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</si>
  <si>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</si>
  <si>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</si>
  <si>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</si>
  <si>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</si>
  <si>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</si>
  <si>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</si>
  <si>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</si>
  <si>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</si>
  <si>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</si>
  <si>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</si>
  <si>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</si>
  <si>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</si>
  <si>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</si>
  <si>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</si>
  <si>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</si>
  <si>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</si>
  <si>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</si>
  <si>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</si>
  <si>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</si>
  <si>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</si>
  <si>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</si>
  <si>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</si>
  <si>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</si>
  <si>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</si>
  <si>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</si>
  <si>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</si>
  <si>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</si>
  <si>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</si>
  <si>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</si>
  <si>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</si>
  <si>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</si>
  <si>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</si>
  <si>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</si>
  <si>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</si>
  <si>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</si>
  <si>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</si>
  <si>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</si>
  <si>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</si>
  <si>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</si>
  <si>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</si>
  <si>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</si>
  <si>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</si>
  <si>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</si>
  <si>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</si>
  <si>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</si>
  <si>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</si>
  <si>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</si>
  <si>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</si>
  <si>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</si>
  <si>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</si>
  <si>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</si>
  <si>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</si>
  <si>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</si>
  <si>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</si>
  <si>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</si>
  <si>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</si>
  <si>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</si>
  <si>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</si>
  <si>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</si>
  <si>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</si>
  <si>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</si>
  <si>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</si>
  <si>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</si>
  <si>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</si>
  <si>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</si>
  <si>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</si>
  <si>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</si>
  <si>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</si>
  <si>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</si>
  <si>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</si>
  <si>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</si>
  <si>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</si>
  <si>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</si>
  <si>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</si>
  <si>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</si>
  <si>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</si>
  <si>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</si>
  <si>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</si>
  <si>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</si>
  <si>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</si>
  <si>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</si>
  <si>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</si>
  <si>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</si>
  <si>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</si>
  <si>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</si>
  <si>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</si>
  <si>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</si>
  <si>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</si>
  <si>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</si>
  <si>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</si>
  <si>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</si>
  <si>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</si>
  <si>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</si>
  <si>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</si>
  <si>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</si>
  <si>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</si>
  <si>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</si>
  <si>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</si>
  <si>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</si>
  <si>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</si>
  <si>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</si>
  <si>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</si>
  <si>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</si>
  <si>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</si>
  <si>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</si>
  <si>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</si>
  <si>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</si>
  <si>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</si>
  <si>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</si>
  <si>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</si>
  <si>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</si>
  <si>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島根県浜田市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</si>
  <si>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</si>
  <si>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</si>
  <si>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</si>
  <si>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</si>
  <si>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</si>
  <si>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</si>
  <si>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</si>
  <si>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</si>
  <si>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</si>
  <si>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</si>
  <si>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</si>
  <si>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</si>
  <si>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</si>
  <si>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</si>
  <si>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</si>
  <si>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</si>
  <si>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</si>
  <si>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</si>
  <si>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</si>
  <si>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</si>
  <si>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</si>
  <si>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</si>
  <si>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</si>
  <si>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</si>
  <si>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</si>
  <si>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</si>
  <si>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</si>
  <si>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</si>
  <si>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</si>
  <si>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</si>
  <si>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</si>
  <si>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</si>
  <si>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</si>
  <si>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</si>
  <si>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</si>
  <si>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</si>
  <si>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駐車場事業特別会計</t>
    <phoneticPr fontId="5"/>
  </si>
  <si>
    <t>後期高齢者医療特別会計</t>
    <phoneticPr fontId="5"/>
  </si>
  <si>
    <t>水道事業会計</t>
    <phoneticPr fontId="5"/>
  </si>
  <si>
    <t>法適用企業</t>
    <phoneticPr fontId="5"/>
  </si>
  <si>
    <t>工業用水道事業会計</t>
    <phoneticPr fontId="5"/>
  </si>
  <si>
    <t>簡易水道事業特別会計</t>
    <phoneticPr fontId="5"/>
  </si>
  <si>
    <t>法非適用企業</t>
    <phoneticPr fontId="5"/>
  </si>
  <si>
    <t>公共下水道事業特別会計</t>
    <phoneticPr fontId="5"/>
  </si>
  <si>
    <t>農業集落排水事業特別会計</t>
    <phoneticPr fontId="5"/>
  </si>
  <si>
    <t>漁業集落排水事業特別会計</t>
    <phoneticPr fontId="5"/>
  </si>
  <si>
    <t>生活排水処理事業特別会計</t>
    <phoneticPr fontId="5"/>
  </si>
  <si>
    <t>国民宿舎事業特別会計</t>
    <phoneticPr fontId="5"/>
  </si>
  <si>
    <t>公設水産物仲買売場特別会計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</si>
  <si>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</si>
  <si>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</si>
  <si>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</si>
  <si>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</si>
  <si>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</si>
  <si>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</si>
  <si>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</si>
  <si>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</si>
  <si>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</si>
  <si>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</si>
  <si>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</si>
  <si>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</si>
  <si>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</si>
  <si>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</si>
  <si>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</si>
  <si>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</si>
  <si>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</si>
  <si>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</si>
  <si>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</si>
  <si>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</si>
  <si>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</si>
  <si>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</si>
  <si>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</si>
  <si>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</si>
  <si>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</si>
  <si>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</si>
  <si>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</si>
  <si>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</si>
  <si>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</si>
  <si>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</si>
  <si>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</si>
  <si>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</si>
  <si>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</si>
  <si>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</si>
  <si>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</si>
  <si>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</si>
  <si>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</si>
  <si>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</si>
  <si>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</si>
  <si>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</si>
  <si>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</si>
  <si>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</si>
  <si>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</si>
  <si>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</si>
  <si>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</si>
  <si>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</si>
  <si>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</si>
  <si>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</si>
  <si>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</si>
  <si>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</si>
  <si>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</si>
  <si>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</si>
  <si>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</si>
  <si>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</si>
  <si>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</si>
  <si>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</si>
  <si>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</si>
  <si>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</si>
  <si>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</si>
  <si>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</si>
  <si>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</si>
  <si>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</si>
  <si>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</si>
  <si>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</si>
  <si>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</si>
  <si>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</si>
  <si>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</si>
  <si>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</si>
  <si>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</si>
  <si>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</si>
  <si>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</si>
  <si>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</si>
  <si>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</si>
  <si>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</si>
  <si>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</si>
  <si>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</si>
  <si>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</si>
  <si>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</si>
  <si>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</si>
  <si>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</si>
  <si>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</si>
  <si>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</si>
  <si>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</si>
  <si>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</si>
  <si>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</si>
  <si>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</si>
  <si>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</si>
  <si>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</si>
  <si>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</si>
  <si>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</si>
  <si>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</si>
  <si>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</si>
  <si>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</si>
  <si>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</si>
  <si>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</si>
  <si>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</si>
  <si>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</si>
  <si>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</si>
  <si>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</si>
  <si>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</si>
  <si>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</si>
  <si>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</si>
  <si>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</si>
  <si>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</si>
  <si>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</si>
  <si>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</si>
  <si>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</si>
  <si>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</si>
  <si>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</si>
  <si>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</si>
  <si>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</si>
  <si>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</si>
  <si>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</si>
  <si>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</si>
  <si>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</si>
  <si>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</si>
  <si>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</si>
  <si>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</si>
  <si>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</si>
  <si>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</si>
  <si>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</si>
  <si>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</si>
  <si>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</si>
  <si>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</si>
  <si>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</si>
  <si>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</si>
  <si>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</si>
  <si>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</si>
  <si>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</si>
  <si>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</si>
  <si>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</si>
  <si>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</si>
  <si>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</si>
  <si>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</si>
  <si>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</si>
  <si>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</si>
  <si>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</si>
  <si>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</si>
  <si>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</si>
  <si>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</si>
  <si>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</si>
  <si>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</si>
  <si>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</si>
  <si>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</si>
  <si>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</si>
  <si>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水道事業会計</t>
  </si>
  <si>
    <t>一般会計</t>
  </si>
  <si>
    <t>工業用水道事業会計</t>
  </si>
  <si>
    <t>国民健康保険特別会計（事業勘定）</t>
  </si>
  <si>
    <t>後期高齢者医療特別会計</t>
  </si>
  <si>
    <t>▲ 0.00</t>
  </si>
  <si>
    <t>駐車場事業特別会計</t>
  </si>
  <si>
    <t>公設水産物仲買売場特別会計</t>
  </si>
  <si>
    <t>簡易水道事業特別会計</t>
  </si>
  <si>
    <t>その他会計（赤字）</t>
  </si>
  <si>
    <t>その他会計（黒字）</t>
  </si>
  <si>
    <t>-</t>
    <phoneticPr fontId="2"/>
  </si>
  <si>
    <t>-</t>
    <phoneticPr fontId="2"/>
  </si>
  <si>
    <t>浜田地区広域行政組合（普通）</t>
    <rPh sb="0" eb="2">
      <t>ハマダ</t>
    </rPh>
    <rPh sb="2" eb="4">
      <t>チク</t>
    </rPh>
    <rPh sb="4" eb="6">
      <t>コウイキ</t>
    </rPh>
    <rPh sb="6" eb="8">
      <t>ギョウセイ</t>
    </rPh>
    <rPh sb="8" eb="10">
      <t>クミアイ</t>
    </rPh>
    <rPh sb="11" eb="13">
      <t>フツウ</t>
    </rPh>
    <phoneticPr fontId="24"/>
  </si>
  <si>
    <t>浜田地区広域行政組合（介護保険）</t>
    <rPh sb="0" eb="2">
      <t>ハマダ</t>
    </rPh>
    <rPh sb="2" eb="4">
      <t>チク</t>
    </rPh>
    <rPh sb="4" eb="6">
      <t>コウイキ</t>
    </rPh>
    <rPh sb="6" eb="8">
      <t>ギョウセイ</t>
    </rPh>
    <rPh sb="8" eb="10">
      <t>クミアイ</t>
    </rPh>
    <rPh sb="11" eb="13">
      <t>カイゴ</t>
    </rPh>
    <rPh sb="13" eb="15">
      <t>ホケン</t>
    </rPh>
    <phoneticPr fontId="24"/>
  </si>
  <si>
    <t>浜田市江津市旧有福村有財産共同管理組合（普通）</t>
    <rPh sb="0" eb="3">
      <t>ハマダシ</t>
    </rPh>
    <rPh sb="3" eb="6">
      <t>ゴウツシ</t>
    </rPh>
    <rPh sb="6" eb="7">
      <t>キュウ</t>
    </rPh>
    <rPh sb="7" eb="9">
      <t>アリフク</t>
    </rPh>
    <rPh sb="9" eb="10">
      <t>ムラ</t>
    </rPh>
    <rPh sb="10" eb="11">
      <t>ア</t>
    </rPh>
    <rPh sb="11" eb="13">
      <t>ザイサン</t>
    </rPh>
    <rPh sb="13" eb="15">
      <t>キョウドウ</t>
    </rPh>
    <rPh sb="15" eb="17">
      <t>カンリ</t>
    </rPh>
    <rPh sb="17" eb="19">
      <t>クミアイ</t>
    </rPh>
    <rPh sb="20" eb="22">
      <t>フツウ</t>
    </rPh>
    <phoneticPr fontId="24"/>
  </si>
  <si>
    <t>島根県市町村総合事務組合（普通）</t>
    <rPh sb="0" eb="3">
      <t>シマネケン</t>
    </rPh>
    <rPh sb="3" eb="6">
      <t>シチョウソン</t>
    </rPh>
    <rPh sb="6" eb="8">
      <t>ソウゴウ</t>
    </rPh>
    <rPh sb="8" eb="10">
      <t>ジム</t>
    </rPh>
    <rPh sb="10" eb="12">
      <t>クミアイ</t>
    </rPh>
    <rPh sb="13" eb="15">
      <t>フツウ</t>
    </rPh>
    <phoneticPr fontId="24"/>
  </si>
  <si>
    <t>島根県後期高齢者医療広域連合（普通）</t>
    <rPh sb="0" eb="3">
      <t>シマネケン</t>
    </rPh>
    <rPh sb="3" eb="5">
      <t>コウキ</t>
    </rPh>
    <rPh sb="5" eb="8">
      <t>コウレイシャ</t>
    </rPh>
    <rPh sb="8" eb="10">
      <t>イリョウ</t>
    </rPh>
    <rPh sb="10" eb="12">
      <t>コウイキ</t>
    </rPh>
    <rPh sb="12" eb="14">
      <t>レンゴウ</t>
    </rPh>
    <rPh sb="15" eb="17">
      <t>フツウ</t>
    </rPh>
    <phoneticPr fontId="24"/>
  </si>
  <si>
    <t>島根県後期高齢者医療広域連合（後期高齢）</t>
    <rPh sb="0" eb="3">
      <t>シマネケン</t>
    </rPh>
    <rPh sb="3" eb="5">
      <t>コウキ</t>
    </rPh>
    <rPh sb="5" eb="8">
      <t>コウレイシャ</t>
    </rPh>
    <rPh sb="8" eb="10">
      <t>イリョウ</t>
    </rPh>
    <rPh sb="10" eb="12">
      <t>コウイキ</t>
    </rPh>
    <rPh sb="12" eb="14">
      <t>レンゴウ</t>
    </rPh>
    <rPh sb="15" eb="17">
      <t>コウキ</t>
    </rPh>
    <rPh sb="17" eb="19">
      <t>コウレイ</t>
    </rPh>
    <phoneticPr fontId="24"/>
  </si>
  <si>
    <t>金城開発</t>
    <rPh sb="0" eb="2">
      <t>カナギ</t>
    </rPh>
    <rPh sb="2" eb="4">
      <t>カイハツ</t>
    </rPh>
    <phoneticPr fontId="24"/>
  </si>
  <si>
    <t>ふるさと弥栄振興公社</t>
    <rPh sb="4" eb="6">
      <t>ヤサカ</t>
    </rPh>
    <rPh sb="6" eb="8">
      <t>シンコウ</t>
    </rPh>
    <rPh sb="8" eb="10">
      <t>コウシャ</t>
    </rPh>
    <phoneticPr fontId="24"/>
  </si>
  <si>
    <t>島根県西部山村振興財団</t>
    <rPh sb="0" eb="3">
      <t>シマネケン</t>
    </rPh>
    <rPh sb="3" eb="5">
      <t>セイブ</t>
    </rPh>
    <rPh sb="5" eb="7">
      <t>サンソン</t>
    </rPh>
    <rPh sb="7" eb="9">
      <t>シンコウ</t>
    </rPh>
    <rPh sb="9" eb="11">
      <t>ザイダン</t>
    </rPh>
    <phoneticPr fontId="24"/>
  </si>
  <si>
    <t>石見ケーブルビジョン</t>
    <rPh sb="0" eb="2">
      <t>イワミ</t>
    </rPh>
    <phoneticPr fontId="24"/>
  </si>
  <si>
    <t>浜田漁港排水浄化管理センター</t>
    <rPh sb="0" eb="2">
      <t>ハマダ</t>
    </rPh>
    <rPh sb="2" eb="4">
      <t>ギョコウ</t>
    </rPh>
    <rPh sb="4" eb="6">
      <t>ハイスイ</t>
    </rPh>
    <rPh sb="6" eb="8">
      <t>ジョウカ</t>
    </rPh>
    <rPh sb="8" eb="10">
      <t>カンリ</t>
    </rPh>
    <phoneticPr fontId="24"/>
  </si>
  <si>
    <t>ゆうひパーク浜田</t>
    <rPh sb="6" eb="8">
      <t>ハマダ</t>
    </rPh>
    <phoneticPr fontId="24"/>
  </si>
  <si>
    <t>○</t>
    <phoneticPr fontId="2"/>
  </si>
  <si>
    <t>浜田市土地開発公社</t>
    <rPh sb="0" eb="3">
      <t>ハマダシ</t>
    </rPh>
    <rPh sb="3" eb="5">
      <t>トチ</t>
    </rPh>
    <rPh sb="5" eb="7">
      <t>カイハツ</t>
    </rPh>
    <rPh sb="7" eb="9">
      <t>コウシャ</t>
    </rPh>
    <phoneticPr fontId="24"/>
  </si>
  <si>
    <t>浜田市教育文化振興事業団</t>
    <rPh sb="0" eb="3">
      <t>ハマダシ</t>
    </rPh>
    <rPh sb="3" eb="5">
      <t>キョウイク</t>
    </rPh>
    <rPh sb="5" eb="7">
      <t>ブンカ</t>
    </rPh>
    <rPh sb="7" eb="9">
      <t>シンコウ</t>
    </rPh>
    <rPh sb="9" eb="11">
      <t>ジギョウ</t>
    </rPh>
    <rPh sb="11" eb="12">
      <t>ダン</t>
    </rPh>
    <phoneticPr fontId="24"/>
  </si>
  <si>
    <t>ゆうひパーク三隅</t>
    <rPh sb="6" eb="8">
      <t>ミスミ</t>
    </rPh>
    <phoneticPr fontId="24"/>
  </si>
  <si>
    <t>三隅町農業支援センターみらい</t>
    <rPh sb="0" eb="2">
      <t>ミスミ</t>
    </rPh>
    <rPh sb="2" eb="3">
      <t>チョウ</t>
    </rPh>
    <rPh sb="3" eb="5">
      <t>ノウギョウ</t>
    </rPh>
    <rPh sb="5" eb="7">
      <t>シエン</t>
    </rPh>
    <phoneticPr fontId="24"/>
  </si>
  <si>
    <t>島根県西部勤労者共済会</t>
    <rPh sb="0" eb="3">
      <t>シマネケン</t>
    </rPh>
    <rPh sb="3" eb="5">
      <t>セイブ</t>
    </rPh>
    <rPh sb="5" eb="8">
      <t>キンロウシャ</t>
    </rPh>
    <rPh sb="8" eb="11">
      <t>キョウサイカイ</t>
    </rPh>
    <phoneticPr fontId="24"/>
  </si>
  <si>
    <t>島根県石央地域地場産業振興センター</t>
    <rPh sb="0" eb="3">
      <t>シマネケン</t>
    </rPh>
    <rPh sb="3" eb="5">
      <t>セキオウ</t>
    </rPh>
    <rPh sb="5" eb="7">
      <t>チイキ</t>
    </rPh>
    <rPh sb="7" eb="9">
      <t>ジバ</t>
    </rPh>
    <rPh sb="9" eb="11">
      <t>サンギョウ</t>
    </rPh>
    <rPh sb="11" eb="13">
      <t>シンコウ</t>
    </rPh>
    <phoneticPr fontId="24"/>
  </si>
  <si>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</si>
  <si>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</si>
  <si>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</si>
  <si>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</si>
  <si>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</si>
  <si>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</si>
  <si>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</si>
  <si>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</si>
  <si>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</si>
  <si>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過疎債、合併特例債等の交付税算入の大きい優良債の借入へシフトしていることで、将来負担比率・実質公債費比率ともに減少傾向にあるが、類似団体と比較すると大きい値となっている。
　実質公債費比率は今後も低減し、類似団体内平均値に近づいていく見込みであるが、将来負担比率については、今後の将来負担額が現行水準の維持もしくはやや上昇の見込みであり、それに見合った算入公債費等の充当可能財源の確保により、現行水準の維持に努める必要がある、</t>
    <rPh sb="1" eb="3">
      <t>カソ</t>
    </rPh>
    <rPh sb="3" eb="4">
      <t>サイ</t>
    </rPh>
    <rPh sb="5" eb="7">
      <t>ガッペイ</t>
    </rPh>
    <rPh sb="7" eb="9">
      <t>トクレイ</t>
    </rPh>
    <rPh sb="9" eb="10">
      <t>サイ</t>
    </rPh>
    <rPh sb="10" eb="11">
      <t>トウ</t>
    </rPh>
    <rPh sb="12" eb="15">
      <t>コウフゼイ</t>
    </rPh>
    <rPh sb="15" eb="17">
      <t>サンニュウ</t>
    </rPh>
    <rPh sb="18" eb="19">
      <t>オオ</t>
    </rPh>
    <rPh sb="21" eb="23">
      <t>ユウリョウ</t>
    </rPh>
    <rPh sb="23" eb="24">
      <t>サイ</t>
    </rPh>
    <rPh sb="25" eb="27">
      <t>カリイレ</t>
    </rPh>
    <rPh sb="39" eb="41">
      <t>ショウライ</t>
    </rPh>
    <rPh sb="41" eb="43">
      <t>フタン</t>
    </rPh>
    <rPh sb="43" eb="45">
      <t>ヒリツ</t>
    </rPh>
    <rPh sb="46" eb="48">
      <t>ジッシツ</t>
    </rPh>
    <rPh sb="48" eb="51">
      <t>コウサイヒ</t>
    </rPh>
    <rPh sb="51" eb="53">
      <t>ヒリツ</t>
    </rPh>
    <rPh sb="56" eb="58">
      <t>ゲンショウ</t>
    </rPh>
    <rPh sb="58" eb="60">
      <t>ケイコウ</t>
    </rPh>
    <rPh sb="65" eb="67">
      <t>ルイジ</t>
    </rPh>
    <rPh sb="67" eb="69">
      <t>ダンタイ</t>
    </rPh>
    <rPh sb="70" eb="72">
      <t>ヒカク</t>
    </rPh>
    <rPh sb="75" eb="76">
      <t>オオ</t>
    </rPh>
    <rPh sb="78" eb="79">
      <t>アタイ</t>
    </rPh>
    <rPh sb="88" eb="90">
      <t>ジッシツ</t>
    </rPh>
    <rPh sb="90" eb="93">
      <t>コウサイヒ</t>
    </rPh>
    <rPh sb="93" eb="95">
      <t>ヒリツ</t>
    </rPh>
    <rPh sb="96" eb="98">
      <t>コンゴ</t>
    </rPh>
    <rPh sb="99" eb="101">
      <t>テイゲン</t>
    </rPh>
    <rPh sb="103" eb="105">
      <t>ルイジ</t>
    </rPh>
    <rPh sb="105" eb="107">
      <t>ダンタイ</t>
    </rPh>
    <rPh sb="107" eb="108">
      <t>ナイ</t>
    </rPh>
    <rPh sb="108" eb="111">
      <t>ヘイキンチ</t>
    </rPh>
    <rPh sb="112" eb="113">
      <t>チカ</t>
    </rPh>
    <rPh sb="118" eb="120">
      <t>ミコ</t>
    </rPh>
    <rPh sb="126" eb="128">
      <t>ショウライ</t>
    </rPh>
    <rPh sb="128" eb="130">
      <t>フタン</t>
    </rPh>
    <rPh sb="130" eb="132">
      <t>ヒリツ</t>
    </rPh>
    <rPh sb="138" eb="140">
      <t>コンゴ</t>
    </rPh>
    <rPh sb="147" eb="149">
      <t>ゲンコウ</t>
    </rPh>
    <rPh sb="149" eb="151">
      <t>スイジュン</t>
    </rPh>
    <rPh sb="152" eb="154">
      <t>イジ</t>
    </rPh>
    <rPh sb="160" eb="162">
      <t>ジョウショウ</t>
    </rPh>
    <rPh sb="163" eb="165">
      <t>ミコ</t>
    </rPh>
    <rPh sb="173" eb="175">
      <t>ミア</t>
    </rPh>
    <rPh sb="177" eb="179">
      <t>サンニュウ</t>
    </rPh>
    <rPh sb="179" eb="182">
      <t>コウサイヒ</t>
    </rPh>
    <rPh sb="182" eb="183">
      <t>トウ</t>
    </rPh>
    <rPh sb="184" eb="186">
      <t>ジュウトウ</t>
    </rPh>
    <rPh sb="186" eb="188">
      <t>カノウ</t>
    </rPh>
    <rPh sb="188" eb="190">
      <t>ザイゲン</t>
    </rPh>
    <rPh sb="191" eb="193">
      <t>カクホ</t>
    </rPh>
    <rPh sb="197" eb="199">
      <t>ゲンコウ</t>
    </rPh>
    <rPh sb="199" eb="201">
      <t>スイジュン</t>
    </rPh>
    <rPh sb="202" eb="204">
      <t>イジ</t>
    </rPh>
    <rPh sb="205" eb="206">
      <t>ツト</t>
    </rPh>
    <rPh sb="208" eb="210">
      <t>ヒツヨウ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</si>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</sst>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47278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105096</c:v>
                </c:pt>
                <c:pt idx="1">
                  <c:v>103138</c:v>
                </c:pt>
                <c:pt idx="2">
                  <c:v>126777</c:v>
                </c:pt>
                <c:pt idx="3">
                  <c:v>130119</c:v>
                </c:pt>
                <c:pt idx="4">
                  <c:v>114807</c:v>
                </c:pt>
              </c:numCache>
            </c:numRef>
          </c:val>
          <c:smooth val="0"/>
        </c:ser>
        <c:dLbls>
          <c:showLegendKey val="0"/>
          <c:showVal val="0"/>
          <c:showCatName val="0"/>
          <c:showSerName val="0"/>
          <c:showPercent val="0"/>
          <c:showBubbleSize val="0"/>
        </c:dLbls>
        <c:marker val="1"/>
        <c:smooth val="0"/>
        <c:axId val="134662016"/>
        <c:axId val="135499776"/>
      </c:lineChart>
      <c:catAx>
        <c:axId val="1346620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499776"/>
        <c:crosses val="autoZero"/>
        <c:auto val="1"/>
        <c:lblAlgn val="ctr"/>
        <c:lblOffset val="100"/>
        <c:tickLblSkip val="1"/>
        <c:tickMarkSkip val="1"/>
        <c:noMultiLvlLbl val="0"/>
      </c:catAx>
      <c:valAx>
        <c:axId val="13549977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5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4662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32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1.6</c:v>
                </c:pt>
                <c:pt idx="1">
                  <c:v>1.68</c:v>
                </c:pt>
                <c:pt idx="2">
                  <c:v>1.81</c:v>
                </c:pt>
                <c:pt idx="3">
                  <c:v>3.57</c:v>
                </c:pt>
                <c:pt idx="4">
                  <c:v>3.03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15.04</c:v>
                </c:pt>
                <c:pt idx="1">
                  <c:v>15.89</c:v>
                </c:pt>
                <c:pt idx="2">
                  <c:v>16.03</c:v>
                </c:pt>
                <c:pt idx="3">
                  <c:v>16.88</c:v>
                </c:pt>
                <c:pt idx="4">
                  <c:v>18.510000000000002</c:v>
                </c:pt>
              </c:numCache>
            </c:numRef>
          </c:val>
        </c:ser>
        <c:dLbls>
          <c:showLegendKey val="0"/>
          <c:showVal val="0"/>
          <c:showCatName val="0"/>
          <c:showSerName val="0"/>
          <c:showPercent val="0"/>
          <c:showBubbleSize val="0"/>
        </c:dLbls>
        <c:gapWidth val="250"/>
        <c:overlap val="100"/>
        <c:axId val="145853824"/>
        <c:axId val="145860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2.54</c:v>
                </c:pt>
                <c:pt idx="1">
                  <c:v>4.91</c:v>
                </c:pt>
                <c:pt idx="2">
                  <c:v>7.56</c:v>
                </c:pt>
                <c:pt idx="3">
                  <c:v>7.22</c:v>
                </c:pt>
                <c:pt idx="4">
                  <c:v>5.12</c:v>
                </c:pt>
              </c:numCache>
            </c:numRef>
          </c:val>
          <c:smooth val="0"/>
        </c:ser>
        <c:dLbls>
          <c:showLegendKey val="0"/>
          <c:showVal val="0"/>
          <c:showCatName val="0"/>
          <c:showSerName val="0"/>
          <c:showPercent val="0"/>
          <c:showBubbleSize val="0"/>
        </c:dLbls>
        <c:marker val="1"/>
        <c:smooth val="0"/>
        <c:axId val="145853824"/>
        <c:axId val="145860096"/>
      </c:lineChart>
      <c:catAx>
        <c:axId val="145853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5860096"/>
        <c:crosses val="autoZero"/>
        <c:auto val="1"/>
        <c:lblAlgn val="ctr"/>
        <c:lblOffset val="100"/>
        <c:tickLblSkip val="1"/>
        <c:tickMarkSkip val="1"/>
        <c:noMultiLvlLbl val="0"/>
      </c:catAx>
      <c:valAx>
        <c:axId val="145860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853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公設水産物仲買売場特別会計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0.01</c:v>
                </c:pt>
                <c:pt idx="8">
                  <c:v>#N/A</c:v>
                </c:pt>
                <c:pt idx="9">
                  <c:v>0.01</c:v>
                </c:pt>
              </c:numCache>
            </c:numRef>
          </c:val>
        </c:ser>
        <c:ser>
          <c:idx val="4"/>
          <c:order val="4"/>
          <c:tx>
            <c:strRef>
              <c:f>データシート!$A$31</c:f>
              <c:strCache>
                <c:ptCount val="1"/>
                <c:pt idx="0">
                  <c:v>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c:v>
                </c:pt>
                <c:pt idx="4">
                  <c:v>#N/A</c:v>
                </c:pt>
                <c:pt idx="5">
                  <c:v>0.02</c:v>
                </c:pt>
                <c:pt idx="6">
                  <c:v>#N/A</c:v>
                </c:pt>
                <c:pt idx="7">
                  <c:v>0</c:v>
                </c:pt>
                <c:pt idx="8">
                  <c:v>#N/A</c:v>
                </c:pt>
                <c:pt idx="9">
                  <c:v>0.01</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7.0000000000000007E-2</c:v>
                </c:pt>
                <c:pt idx="4">
                  <c:v>#N/A</c:v>
                </c:pt>
                <c:pt idx="5">
                  <c:v>0.06</c:v>
                </c:pt>
                <c:pt idx="6">
                  <c:v>#N/A</c:v>
                </c:pt>
                <c:pt idx="7">
                  <c:v>0.06</c:v>
                </c:pt>
                <c:pt idx="8">
                  <c:v>#N/A</c:v>
                </c:pt>
                <c:pt idx="9">
                  <c:v>7.0000000000000007E-2</c:v>
                </c:pt>
              </c:numCache>
            </c:numRef>
          </c:val>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0.51</c:v>
                </c:pt>
                <c:pt idx="2">
                  <c:v>#N/A</c:v>
                </c:pt>
                <c:pt idx="3">
                  <c:v>0.72</c:v>
                </c:pt>
                <c:pt idx="4">
                  <c:v>#N/A</c:v>
                </c:pt>
                <c:pt idx="5">
                  <c:v>0.33</c:v>
                </c:pt>
                <c:pt idx="6">
                  <c:v>#N/A</c:v>
                </c:pt>
                <c:pt idx="7">
                  <c:v>0.3</c:v>
                </c:pt>
                <c:pt idx="8">
                  <c:v>#N/A</c:v>
                </c:pt>
                <c:pt idx="9">
                  <c:v>0.16</c:v>
                </c:pt>
              </c:numCache>
            </c:numRef>
          </c:val>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2.11</c:v>
                </c:pt>
                <c:pt idx="2">
                  <c:v>#N/A</c:v>
                </c:pt>
                <c:pt idx="3">
                  <c:v>2.19</c:v>
                </c:pt>
                <c:pt idx="4">
                  <c:v>#N/A</c:v>
                </c:pt>
                <c:pt idx="5">
                  <c:v>2.23</c:v>
                </c:pt>
                <c:pt idx="6">
                  <c:v>#N/A</c:v>
                </c:pt>
                <c:pt idx="7">
                  <c:v>2.2799999999999998</c:v>
                </c:pt>
                <c:pt idx="8">
                  <c:v>#N/A</c:v>
                </c:pt>
                <c:pt idx="9">
                  <c:v>2.2999999999999998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1.59</c:v>
                </c:pt>
                <c:pt idx="2">
                  <c:v>#N/A</c:v>
                </c:pt>
                <c:pt idx="3">
                  <c:v>1.67</c:v>
                </c:pt>
                <c:pt idx="4">
                  <c:v>#N/A</c:v>
                </c:pt>
                <c:pt idx="5">
                  <c:v>1.81</c:v>
                </c:pt>
                <c:pt idx="6">
                  <c:v>#N/A</c:v>
                </c:pt>
                <c:pt idx="7">
                  <c:v>3.56</c:v>
                </c:pt>
                <c:pt idx="8">
                  <c:v>#N/A</c:v>
                </c:pt>
                <c:pt idx="9">
                  <c:v>3.02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2.27</c:v>
                </c:pt>
                <c:pt idx="2">
                  <c:v>#N/A</c:v>
                </c:pt>
                <c:pt idx="3">
                  <c:v>2.8</c:v>
                </c:pt>
                <c:pt idx="4">
                  <c:v>#N/A</c:v>
                </c:pt>
                <c:pt idx="5">
                  <c:v>3.25</c:v>
                </c:pt>
                <c:pt idx="6">
                  <c:v>#N/A</c:v>
                </c:pt>
                <c:pt idx="7">
                  <c:v>3.31</c:v>
                </c:pt>
                <c:pt idx="8">
                  <c:v>#N/A</c:v>
                </c:pt>
                <c:pt idx="9">
                  <c:v>3.22</c:v>
                </c:pt>
              </c:numCache>
            </c:numRef>
          </c:val>
        </c:ser>
        <c:dLbls>
          <c:showLegendKey val="0"/>
          <c:showVal val="0"/>
          <c:showCatName val="0"/>
          <c:showSerName val="0"/>
          <c:showPercent val="0"/>
          <c:showBubbleSize val="0"/>
        </c:dLbls>
        <c:gapWidth val="150"/>
        <c:overlap val="100"/>
        <c:axId val="33691136"/>
        <c:axId val="33692672"/>
      </c:barChart>
      <c:catAx>
        <c:axId val="33691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692672"/>
        <c:crosses val="autoZero"/>
        <c:auto val="1"/>
        <c:lblAlgn val="ctr"/>
        <c:lblOffset val="100"/>
        <c:tickLblSkip val="1"/>
        <c:tickMarkSkip val="1"/>
        <c:noMultiLvlLbl val="0"/>
      </c:catAx>
      <c:valAx>
        <c:axId val="33692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6911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59E-2"/>
          <c:y val="8.7976539589442848E-2"/>
          <c:w val="0.90356317136844166"/>
          <c:h val="0.639296187683285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3986</c:v>
                </c:pt>
                <c:pt idx="5">
                  <c:v>4060</c:v>
                </c:pt>
                <c:pt idx="8">
                  <c:v>4130</c:v>
                </c:pt>
                <c:pt idx="11">
                  <c:v>4528</c:v>
                </c:pt>
                <c:pt idx="14">
                  <c:v>4574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6</c:v>
                </c:pt>
                <c:pt idx="3">
                  <c:v>6</c:v>
                </c:pt>
                <c:pt idx="6">
                  <c:v>6</c:v>
                </c:pt>
                <c:pt idx="9">
                  <c:v>5</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379</c:v>
                </c:pt>
                <c:pt idx="3">
                  <c:v>379</c:v>
                </c:pt>
                <c:pt idx="6">
                  <c:v>379</c:v>
                </c:pt>
                <c:pt idx="9">
                  <c:v>379</c:v>
                </c:pt>
                <c:pt idx="12">
                  <c:v>379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894</c:v>
                </c:pt>
                <c:pt idx="3">
                  <c:v>969</c:v>
                </c:pt>
                <c:pt idx="6">
                  <c:v>1018</c:v>
                </c:pt>
                <c:pt idx="9">
                  <c:v>1036</c:v>
                </c:pt>
                <c:pt idx="12">
                  <c:v>1040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23</c:v>
                </c:pt>
                <c:pt idx="3">
                  <c:v>20</c:v>
                </c:pt>
                <c:pt idx="6">
                  <c:v>17</c:v>
                </c:pt>
                <c:pt idx="9">
                  <c:v>17</c:v>
                </c:pt>
                <c:pt idx="12">
                  <c:v>17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5019</c:v>
                </c:pt>
                <c:pt idx="3">
                  <c:v>4892</c:v>
                </c:pt>
                <c:pt idx="6">
                  <c:v>4766</c:v>
                </c:pt>
                <c:pt idx="9">
                  <c:v>4716</c:v>
                </c:pt>
                <c:pt idx="12">
                  <c:v>4684</c:v>
                </c:pt>
              </c:numCache>
            </c:numRef>
          </c:val>
        </c:ser>
        <c:dLbls>
          <c:showLegendKey val="0"/>
          <c:showVal val="0"/>
          <c:showCatName val="0"/>
          <c:showSerName val="0"/>
          <c:showPercent val="0"/>
          <c:showBubbleSize val="0"/>
        </c:dLbls>
        <c:gapWidth val="100"/>
        <c:overlap val="100"/>
        <c:axId val="33637504"/>
        <c:axId val="336394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2335</c:v>
                </c:pt>
                <c:pt idx="2">
                  <c:v>#N/A</c:v>
                </c:pt>
                <c:pt idx="3">
                  <c:v>#N/A</c:v>
                </c:pt>
                <c:pt idx="4">
                  <c:v>2206</c:v>
                </c:pt>
                <c:pt idx="5">
                  <c:v>#N/A</c:v>
                </c:pt>
                <c:pt idx="6">
                  <c:v>#N/A</c:v>
                </c:pt>
                <c:pt idx="7">
                  <c:v>2056</c:v>
                </c:pt>
                <c:pt idx="8">
                  <c:v>#N/A</c:v>
                </c:pt>
                <c:pt idx="9">
                  <c:v>#N/A</c:v>
                </c:pt>
                <c:pt idx="10">
                  <c:v>1625</c:v>
                </c:pt>
                <c:pt idx="11">
                  <c:v>#N/A</c:v>
                </c:pt>
                <c:pt idx="12">
                  <c:v>#N/A</c:v>
                </c:pt>
                <c:pt idx="13">
                  <c:v>1546</c:v>
                </c:pt>
                <c:pt idx="14">
                  <c:v>#N/A</c:v>
                </c:pt>
              </c:numCache>
            </c:numRef>
          </c:val>
          <c:smooth val="0"/>
        </c:ser>
        <c:dLbls>
          <c:showLegendKey val="0"/>
          <c:showVal val="0"/>
          <c:showCatName val="0"/>
          <c:showSerName val="0"/>
          <c:showPercent val="0"/>
          <c:showBubbleSize val="0"/>
        </c:dLbls>
        <c:marker val="1"/>
        <c:smooth val="0"/>
        <c:axId val="33637504"/>
        <c:axId val="33639424"/>
      </c:lineChart>
      <c:catAx>
        <c:axId val="33637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639424"/>
        <c:crosses val="autoZero"/>
        <c:auto val="1"/>
        <c:lblAlgn val="ctr"/>
        <c:lblOffset val="100"/>
        <c:tickLblSkip val="1"/>
        <c:tickMarkSkip val="1"/>
        <c:noMultiLvlLbl val="0"/>
      </c:catAx>
      <c:valAx>
        <c:axId val="33639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637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84"/>
          <c:h val="0.58918212773855361"/>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43749</c:v>
                </c:pt>
                <c:pt idx="5">
                  <c:v>45480</c:v>
                </c:pt>
                <c:pt idx="8">
                  <c:v>47030</c:v>
                </c:pt>
                <c:pt idx="11">
                  <c:v>49088</c:v>
                </c:pt>
                <c:pt idx="14">
                  <c:v>50404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1674</c:v>
                </c:pt>
                <c:pt idx="5">
                  <c:v>1564</c:v>
                </c:pt>
                <c:pt idx="8">
                  <c:v>1647</c:v>
                </c:pt>
                <c:pt idx="11">
                  <c:v>1951</c:v>
                </c:pt>
                <c:pt idx="14">
                  <c:v>1822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9760</c:v>
                </c:pt>
                <c:pt idx="5">
                  <c:v>10516</c:v>
                </c:pt>
                <c:pt idx="8">
                  <c:v>9760</c:v>
                </c:pt>
                <c:pt idx="11">
                  <c:v>10178</c:v>
                </c:pt>
                <c:pt idx="14">
                  <c:v>11559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5774</c:v>
                </c:pt>
                <c:pt idx="3">
                  <c:v>5548</c:v>
                </c:pt>
                <c:pt idx="6">
                  <c:v>5492</c:v>
                </c:pt>
                <c:pt idx="9">
                  <c:v>5098</c:v>
                </c:pt>
                <c:pt idx="12">
                  <c:v>4927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3159</c:v>
                </c:pt>
                <c:pt idx="3">
                  <c:v>2828</c:v>
                </c:pt>
                <c:pt idx="6">
                  <c:v>2493</c:v>
                </c:pt>
                <c:pt idx="9">
                  <c:v>2153</c:v>
                </c:pt>
                <c:pt idx="12">
                  <c:v>1807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16400</c:v>
                </c:pt>
                <c:pt idx="3">
                  <c:v>16412</c:v>
                </c:pt>
                <c:pt idx="6">
                  <c:v>16533</c:v>
                </c:pt>
                <c:pt idx="9">
                  <c:v>16474</c:v>
                </c:pt>
                <c:pt idx="12">
                  <c:v>16034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15</c:v>
                </c:pt>
                <c:pt idx="3">
                  <c:v>10</c:v>
                </c:pt>
                <c:pt idx="6">
                  <c:v>5</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51083</c:v>
                </c:pt>
                <c:pt idx="3">
                  <c:v>52125</c:v>
                </c:pt>
                <c:pt idx="6">
                  <c:v>52986</c:v>
                </c:pt>
                <c:pt idx="9">
                  <c:v>54724</c:v>
                </c:pt>
                <c:pt idx="12">
                  <c:v>56217</c:v>
                </c:pt>
              </c:numCache>
            </c:numRef>
          </c:val>
        </c:ser>
        <c:dLbls>
          <c:showLegendKey val="0"/>
          <c:showVal val="0"/>
          <c:showCatName val="0"/>
          <c:showSerName val="0"/>
          <c:showPercent val="0"/>
          <c:showBubbleSize val="0"/>
        </c:dLbls>
        <c:gapWidth val="100"/>
        <c:overlap val="100"/>
        <c:axId val="34476800"/>
        <c:axId val="344787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21249</c:v>
                </c:pt>
                <c:pt idx="2">
                  <c:v>#N/A</c:v>
                </c:pt>
                <c:pt idx="3">
                  <c:v>#N/A</c:v>
                </c:pt>
                <c:pt idx="4">
                  <c:v>19364</c:v>
                </c:pt>
                <c:pt idx="5">
                  <c:v>#N/A</c:v>
                </c:pt>
                <c:pt idx="6">
                  <c:v>#N/A</c:v>
                </c:pt>
                <c:pt idx="7">
                  <c:v>19073</c:v>
                </c:pt>
                <c:pt idx="8">
                  <c:v>#N/A</c:v>
                </c:pt>
                <c:pt idx="9">
                  <c:v>#N/A</c:v>
                </c:pt>
                <c:pt idx="10">
                  <c:v>17234</c:v>
                </c:pt>
                <c:pt idx="11">
                  <c:v>#N/A</c:v>
                </c:pt>
                <c:pt idx="12">
                  <c:v>#N/A</c:v>
                </c:pt>
                <c:pt idx="13">
                  <c:v>15201</c:v>
                </c:pt>
                <c:pt idx="14">
                  <c:v>#N/A</c:v>
                </c:pt>
              </c:numCache>
            </c:numRef>
          </c:val>
          <c:smooth val="0"/>
        </c:ser>
        <c:dLbls>
          <c:showLegendKey val="0"/>
          <c:showVal val="0"/>
          <c:showCatName val="0"/>
          <c:showSerName val="0"/>
          <c:showPercent val="0"/>
          <c:showBubbleSize val="0"/>
        </c:dLbls>
        <c:marker val="1"/>
        <c:smooth val="0"/>
        <c:axId val="34476800"/>
        <c:axId val="34478720"/>
      </c:lineChart>
      <c:catAx>
        <c:axId val="34476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478720"/>
        <c:crosses val="autoZero"/>
        <c:auto val="1"/>
        <c:lblAlgn val="ctr"/>
        <c:lblOffset val="100"/>
        <c:tickLblSkip val="1"/>
        <c:tickMarkSkip val="1"/>
        <c:noMultiLvlLbl val="0"/>
      </c:catAx>
      <c:valAx>
        <c:axId val="34478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476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{E7E5A1E6-339A-4110-A401-469D2D79D228}</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{DC81C4C1-EEF3-4722-A67B-9F5009F375DD}</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{F351FBE8-3848-4857-8F5C-1769DC71FB88}</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{A7CDC336-8C3C-4AE5-BB98-F62CC02CDB3D}</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{5CDF0374-CCF8-4F8D-B21F-60A8D9E09C01}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{DC0DAB4F-510F-4EB2-BBA1-BBF4FC3A64BC}</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{6FF896F6-74CF-4100-8CA6-DD06D8B308FC}</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{6FA6AD59-EA15-46A9-9120-7BB8DFD4E799}</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{FCA05145-3853-41C2-B96C-A3884EA6DECA}</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{ADDA460B-0055-4B7A-90E3-2AD7A7726CE6}</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33825536"/>
        <c:axId val="33827456"/>
      </c:scatterChart>
      <c:valAx>
        <c:axId val="338255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827456"/>
        <c:crosses val="autoZero"/>
        <c:crossBetween val="midCat"/>
      </c:valAx>
      <c:valAx>
        <c:axId val="3382745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8255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{7660E20A-BD46-45C7-A102-32EF6E2C8726}</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{3C3DC8B8-384A-4196-A559-5B41D9BBAE3B}</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{3FA3C46B-BF0F-49F6-BA07-81E4232BED08}</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{C947DADB-FC51-4C96-A0AA-EEB0300CC9BB}</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{0561EBCB-8875-4CF8-92E1-7F556B70784E}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15.8</c:v>
                </c:pt>
                <c:pt idx="1">
                  <c:v>14.5</c:v>
                </c:pt>
                <c:pt idx="2">
                  <c:v>13.4</c:v>
                </c:pt>
                <c:pt idx="3">
                  <c:v>12</c:v>
                </c:pt>
                <c:pt idx="4">
                  <c:v>10.6</c:v>
                </c:pt>
              </c:numCache>
            </c:numRef>
          </c:xVal>
          <c:yVal>
            <c:numRef>
              <c:f>公会計指標分析・財政指標組合せ分析表!$K$73:$O$73</c:f>
              <c:numCache>
                <c:formatCode>#,##0.0;"▲ "#,##0.0</c:formatCode>
                <c:ptCount val="5"/>
                <c:pt idx="0">
                  <c:v>129.30000000000001</c:v>
                </c:pt>
                <c:pt idx="1">
                  <c:v>118.8</c:v>
                </c:pt>
                <c:pt idx="2">
                  <c:v>115.8</c:v>
                </c:pt>
                <c:pt idx="3">
                  <c:v>106.5</c:v>
                </c:pt>
                <c:pt idx="4">
                  <c:v>93.1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{9829BDE3-8545-449E-8B65-0557759F9E20}</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{FB1F4D23-50C9-4336-ACC2-4156DFFCE339}</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{C1696DF9-8811-4B6B-9AA6-AE0ACCB32E8E}</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{AAC51390-FC52-4C29-B935-5D489D21B671}</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{C7B65D94-B35E-4EFF-9EEE-8E99C3A9A3E1}</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10.3</c:v>
                </c:pt>
                <c:pt idx="2">
                  <c:v>9.6</c:v>
                </c:pt>
                <c:pt idx="3">
                  <c:v>8.8000000000000007</c:v>
                </c:pt>
                <c:pt idx="4">
                  <c:v>7</c:v>
                </c:pt>
              </c:numCache>
            </c:numRef>
          </c:xVal>
          <c:yVal>
            <c:numRef>
              <c:f>公会計指標分析・財政指標組合せ分析表!$K$77:$O$77</c:f>
              <c:numCache>
                <c:formatCode>#,##0.0;"▲ "#,##0.0</c:formatCode>
                <c:ptCount val="5"/>
                <c:pt idx="0">
                  <c:v>69.2</c:v>
                </c:pt>
                <c:pt idx="1">
                  <c:v>58.2</c:v>
                </c:pt>
                <c:pt idx="2">
                  <c:v>50.3</c:v>
                </c:pt>
                <c:pt idx="3">
                  <c:v>45.9</c:v>
                </c:pt>
                <c:pt idx="4">
                  <c:v>33.6</c:v>
                </c:pt>
              </c:numCache>
            </c:numRef>
          </c:yVal>
          <c:smooth val="0"/>
        </c:ser>
        <c:dLbls>
          <c:showLegendKey val="0"/>
          <c:showVal val="0"/>
          <c:showCatName val="0"/>
          <c:showSerName val="0"/>
          <c:showPercent val="0"/>
          <c:showBubbleSize val="0"/>
        </c:dLbls>
        <c:axId val="35006336"/>
        <c:axId val="35024896"/>
      </c:scatterChart>
      <c:valAx>
        <c:axId val="35006336"/>
        <c:scaling>
          <c:orientation val="minMax"/>
          <c:max val="16.600000000000001"/>
          <c:min val="6.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024896"/>
        <c:crosses val="autoZero"/>
        <c:crossBetween val="midCat"/>
      </c:valAx>
      <c:valAx>
        <c:axId val="35024896"/>
        <c:scaling>
          <c:orientation val="minMax"/>
          <c:max val="146"/>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0063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島根県浜田市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latin typeface="ＭＳ ゴシック" pitchFamily="49" charset="-128"/>
              <a:ea typeface="ＭＳ ゴシック" pitchFamily="49" charset="-128"/>
              <a:cs typeface="+mn-cs"/>
            </a:rPr>
            <a:t>○元利償還金：</a:t>
          </a:r>
          <a:r>
            <a:rPr kumimoji="1" lang="en-US" altLang="ja-JP" sz="1000">
              <a:solidFill>
                <a:schemeClr val="dk1"/>
              </a:solidFill>
              <a:latin typeface="ＭＳ ゴシック" pitchFamily="49" charset="-128"/>
              <a:ea typeface="ＭＳ ゴシック" pitchFamily="49" charset="-128"/>
              <a:cs typeface="+mn-cs"/>
            </a:rPr>
            <a:t>18</a:t>
          </a:r>
          <a:r>
            <a:rPr kumimoji="1" lang="ja-JP" altLang="ja-JP" sz="1000">
              <a:solidFill>
                <a:schemeClr val="dk1"/>
              </a:solidFill>
              <a:latin typeface="ＭＳ ゴシック" pitchFamily="49" charset="-128"/>
              <a:ea typeface="ＭＳ ゴシック" pitchFamily="49" charset="-128"/>
              <a:cs typeface="+mn-cs"/>
            </a:rPr>
            <a:t>年度から</a:t>
          </a:r>
          <a:r>
            <a:rPr kumimoji="1" lang="en-US" altLang="ja-JP" sz="1000">
              <a:solidFill>
                <a:schemeClr val="dk1"/>
              </a:solidFill>
              <a:latin typeface="ＭＳ ゴシック" pitchFamily="49" charset="-128"/>
              <a:ea typeface="ＭＳ ゴシック" pitchFamily="49" charset="-128"/>
              <a:cs typeface="+mn-cs"/>
            </a:rPr>
            <a:t>26</a:t>
          </a:r>
          <a:r>
            <a:rPr kumimoji="1" lang="ja-JP" altLang="ja-JP" sz="1000">
              <a:solidFill>
                <a:schemeClr val="dk1"/>
              </a:solidFill>
              <a:latin typeface="ＭＳ ゴシック" pitchFamily="49" charset="-128"/>
              <a:ea typeface="ＭＳ ゴシック" pitchFamily="49" charset="-128"/>
              <a:cs typeface="+mn-cs"/>
            </a:rPr>
            <a:t>年度までの</a:t>
          </a:r>
          <a:r>
            <a:rPr kumimoji="1" lang="en-US" altLang="ja-JP" sz="1000">
              <a:solidFill>
                <a:schemeClr val="dk1"/>
              </a:solidFill>
              <a:latin typeface="ＭＳ ゴシック" pitchFamily="49" charset="-128"/>
              <a:ea typeface="ＭＳ ゴシック" pitchFamily="49" charset="-128"/>
              <a:cs typeface="+mn-cs"/>
            </a:rPr>
            <a:t>9</a:t>
          </a:r>
          <a:r>
            <a:rPr kumimoji="1" lang="ja-JP" altLang="ja-JP" sz="1000">
              <a:solidFill>
                <a:schemeClr val="dk1"/>
              </a:solidFill>
              <a:latin typeface="ＭＳ ゴシック" pitchFamily="49" charset="-128"/>
              <a:ea typeface="ＭＳ ゴシック" pitchFamily="49" charset="-128"/>
              <a:cs typeface="+mn-cs"/>
            </a:rPr>
            <a:t>ヶ年度にて実施した繰上償還の影響により減少傾向</a:t>
          </a:r>
          <a:endParaRPr lang="ja-JP" altLang="ja-JP" sz="1000">
            <a:latin typeface="ＭＳ ゴシック" pitchFamily="49" charset="-128"/>
            <a:ea typeface="ＭＳ ゴシック" pitchFamily="49" charset="-128"/>
          </a:endParaRPr>
        </a:p>
        <a:p>
          <a:r>
            <a:rPr kumimoji="1" lang="ja-JP" altLang="ja-JP" sz="1000">
              <a:solidFill>
                <a:schemeClr val="dk1"/>
              </a:solidFill>
              <a:latin typeface="ＭＳ ゴシック" pitchFamily="49" charset="-128"/>
              <a:ea typeface="ＭＳ ゴシック" pitchFamily="49" charset="-128"/>
              <a:cs typeface="+mn-cs"/>
            </a:rPr>
            <a:t>○満期一括償還地方債に係る年度割相当額：</a:t>
          </a:r>
          <a:r>
            <a:rPr kumimoji="1" lang="en-US" altLang="ja-JP" sz="1000">
              <a:solidFill>
                <a:schemeClr val="dk1"/>
              </a:solidFill>
              <a:latin typeface="ＭＳ ゴシック" pitchFamily="49" charset="-128"/>
              <a:ea typeface="ＭＳ ゴシック" pitchFamily="49" charset="-128"/>
              <a:cs typeface="+mn-cs"/>
            </a:rPr>
            <a:t>22</a:t>
          </a:r>
          <a:r>
            <a:rPr kumimoji="1" lang="ja-JP" altLang="ja-JP" sz="1000">
              <a:solidFill>
                <a:schemeClr val="dk1"/>
              </a:solidFill>
              <a:latin typeface="ＭＳ ゴシック" pitchFamily="49" charset="-128"/>
              <a:ea typeface="ＭＳ ゴシック" pitchFamily="49" charset="-128"/>
              <a:cs typeface="+mn-cs"/>
            </a:rPr>
            <a:t>年度発行</a:t>
          </a:r>
          <a:r>
            <a:rPr kumimoji="1" lang="en-US" altLang="ja-JP" sz="1000">
              <a:solidFill>
                <a:schemeClr val="dk1"/>
              </a:solidFill>
              <a:latin typeface="ＭＳ ゴシック" pitchFamily="49" charset="-128"/>
              <a:ea typeface="ＭＳ ゴシック" pitchFamily="49" charset="-128"/>
              <a:cs typeface="+mn-cs"/>
            </a:rPr>
            <a:t>1</a:t>
          </a:r>
          <a:r>
            <a:rPr kumimoji="1" lang="ja-JP" altLang="ja-JP" sz="1000">
              <a:solidFill>
                <a:schemeClr val="dk1"/>
              </a:solidFill>
              <a:latin typeface="ＭＳ ゴシック" pitchFamily="49" charset="-128"/>
              <a:ea typeface="ＭＳ ゴシック" pitchFamily="49" charset="-128"/>
              <a:cs typeface="+mn-cs"/>
            </a:rPr>
            <a:t>億円、</a:t>
          </a:r>
          <a:r>
            <a:rPr kumimoji="1" lang="en-US" altLang="ja-JP" sz="1000">
              <a:solidFill>
                <a:schemeClr val="dk1"/>
              </a:solidFill>
              <a:latin typeface="ＭＳ ゴシック" pitchFamily="49" charset="-128"/>
              <a:ea typeface="ＭＳ ゴシック" pitchFamily="49" charset="-128"/>
              <a:cs typeface="+mn-cs"/>
            </a:rPr>
            <a:t>23</a:t>
          </a:r>
          <a:r>
            <a:rPr kumimoji="1" lang="ja-JP" altLang="ja-JP" sz="1000">
              <a:solidFill>
                <a:schemeClr val="dk1"/>
              </a:solidFill>
              <a:latin typeface="ＭＳ ゴシック" pitchFamily="49" charset="-128"/>
              <a:ea typeface="ＭＳ ゴシック" pitchFamily="49" charset="-128"/>
              <a:cs typeface="+mn-cs"/>
            </a:rPr>
            <a:t>年度発行</a:t>
          </a:r>
          <a:r>
            <a:rPr kumimoji="1" lang="en-US" altLang="ja-JP" sz="1000">
              <a:solidFill>
                <a:schemeClr val="dk1"/>
              </a:solidFill>
              <a:latin typeface="ＭＳ ゴシック" pitchFamily="49" charset="-128"/>
              <a:ea typeface="ＭＳ ゴシック" pitchFamily="49" charset="-128"/>
              <a:cs typeface="+mn-cs"/>
            </a:rPr>
            <a:t>1</a:t>
          </a:r>
          <a:r>
            <a:rPr kumimoji="1" lang="ja-JP" altLang="ja-JP" sz="1000">
              <a:solidFill>
                <a:schemeClr val="dk1"/>
              </a:solidFill>
              <a:latin typeface="ＭＳ ゴシック" pitchFamily="49" charset="-128"/>
              <a:ea typeface="ＭＳ ゴシック" pitchFamily="49" charset="-128"/>
              <a:cs typeface="+mn-cs"/>
            </a:rPr>
            <a:t>億円、</a:t>
          </a:r>
          <a:r>
            <a:rPr kumimoji="1" lang="en-US" altLang="ja-JP" sz="1000">
              <a:solidFill>
                <a:schemeClr val="dk1"/>
              </a:solidFill>
              <a:latin typeface="ＭＳ ゴシック" pitchFamily="49" charset="-128"/>
              <a:ea typeface="ＭＳ ゴシック" pitchFamily="49" charset="-128"/>
              <a:cs typeface="+mn-cs"/>
            </a:rPr>
            <a:t>24</a:t>
          </a:r>
          <a:r>
            <a:rPr kumimoji="1" lang="ja-JP" altLang="ja-JP" sz="1000">
              <a:solidFill>
                <a:schemeClr val="dk1"/>
              </a:solidFill>
              <a:latin typeface="ＭＳ ゴシック" pitchFamily="49" charset="-128"/>
              <a:ea typeface="ＭＳ ゴシック" pitchFamily="49" charset="-128"/>
              <a:cs typeface="+mn-cs"/>
            </a:rPr>
            <a:t>年度発行</a:t>
          </a:r>
          <a:r>
            <a:rPr kumimoji="1" lang="en-US" altLang="ja-JP" sz="1000">
              <a:solidFill>
                <a:schemeClr val="dk1"/>
              </a:solidFill>
              <a:latin typeface="ＭＳ ゴシック" pitchFamily="49" charset="-128"/>
              <a:ea typeface="ＭＳ ゴシック" pitchFamily="49" charset="-128"/>
              <a:cs typeface="+mn-cs"/>
            </a:rPr>
            <a:t>1</a:t>
          </a:r>
          <a:r>
            <a:rPr kumimoji="1" lang="ja-JP" altLang="ja-JP" sz="1000">
              <a:solidFill>
                <a:schemeClr val="dk1"/>
              </a:solidFill>
              <a:latin typeface="ＭＳ ゴシック" pitchFamily="49" charset="-128"/>
              <a:ea typeface="ＭＳ ゴシック" pitchFamily="49" charset="-128"/>
              <a:cs typeface="+mn-cs"/>
            </a:rPr>
            <a:t>億円、</a:t>
          </a:r>
          <a:r>
            <a:rPr kumimoji="1" lang="en-US" altLang="ja-JP" sz="1000">
              <a:solidFill>
                <a:schemeClr val="dk1"/>
              </a:solidFill>
              <a:latin typeface="ＭＳ ゴシック" pitchFamily="49" charset="-128"/>
              <a:ea typeface="ＭＳ ゴシック" pitchFamily="49" charset="-128"/>
              <a:cs typeface="+mn-cs"/>
            </a:rPr>
            <a:t>25</a:t>
          </a:r>
          <a:r>
            <a:rPr kumimoji="1" lang="ja-JP" altLang="ja-JP" sz="1000">
              <a:solidFill>
                <a:schemeClr val="dk1"/>
              </a:solidFill>
              <a:latin typeface="ＭＳ ゴシック" pitchFamily="49" charset="-128"/>
              <a:ea typeface="ＭＳ ゴシック" pitchFamily="49" charset="-128"/>
              <a:cs typeface="+mn-cs"/>
            </a:rPr>
            <a:t>年度発行</a:t>
          </a:r>
          <a:r>
            <a:rPr kumimoji="1" lang="en-US" altLang="ja-JP" sz="1000">
              <a:solidFill>
                <a:schemeClr val="dk1"/>
              </a:solidFill>
              <a:latin typeface="ＭＳ ゴシック" pitchFamily="49" charset="-128"/>
              <a:ea typeface="ＭＳ ゴシック" pitchFamily="49" charset="-128"/>
              <a:cs typeface="+mn-cs"/>
            </a:rPr>
            <a:t>1</a:t>
          </a:r>
          <a:r>
            <a:rPr kumimoji="1" lang="ja-JP" altLang="ja-JP" sz="1000">
              <a:solidFill>
                <a:schemeClr val="dk1"/>
              </a:solidFill>
              <a:latin typeface="ＭＳ ゴシック" pitchFamily="49" charset="-128"/>
              <a:ea typeface="ＭＳ ゴシック" pitchFamily="49" charset="-128"/>
              <a:cs typeface="+mn-cs"/>
            </a:rPr>
            <a:t>億円、</a:t>
          </a:r>
          <a:r>
            <a:rPr kumimoji="1" lang="en-US" altLang="ja-JP" sz="1000">
              <a:solidFill>
                <a:schemeClr val="dk1"/>
              </a:solidFill>
              <a:latin typeface="ＭＳ ゴシック" pitchFamily="49" charset="-128"/>
              <a:ea typeface="ＭＳ ゴシック" pitchFamily="49" charset="-128"/>
              <a:cs typeface="+mn-cs"/>
            </a:rPr>
            <a:t>26</a:t>
          </a:r>
          <a:r>
            <a:rPr kumimoji="1" lang="ja-JP" altLang="ja-JP" sz="1000">
              <a:solidFill>
                <a:schemeClr val="dk1"/>
              </a:solidFill>
              <a:latin typeface="ＭＳ ゴシック" pitchFamily="49" charset="-128"/>
              <a:ea typeface="ＭＳ ゴシック" pitchFamily="49" charset="-128"/>
              <a:cs typeface="+mn-cs"/>
            </a:rPr>
            <a:t>年度発行</a:t>
          </a:r>
          <a:r>
            <a:rPr kumimoji="1" lang="en-US" altLang="ja-JP" sz="1000">
              <a:solidFill>
                <a:schemeClr val="dk1"/>
              </a:solidFill>
              <a:latin typeface="ＭＳ ゴシック" pitchFamily="49" charset="-128"/>
              <a:ea typeface="ＭＳ ゴシック" pitchFamily="49" charset="-128"/>
              <a:cs typeface="+mn-cs"/>
            </a:rPr>
            <a:t>1</a:t>
          </a:r>
          <a:r>
            <a:rPr kumimoji="1" lang="ja-JP" altLang="ja-JP" sz="1000">
              <a:solidFill>
                <a:schemeClr val="dk1"/>
              </a:solidFill>
              <a:latin typeface="ＭＳ ゴシック" pitchFamily="49" charset="-128"/>
              <a:ea typeface="ＭＳ ゴシック" pitchFamily="49" charset="-128"/>
              <a:cs typeface="+mn-cs"/>
            </a:rPr>
            <a:t>億円の計</a:t>
          </a:r>
          <a:r>
            <a:rPr kumimoji="1" lang="en-US" altLang="ja-JP" sz="1000">
              <a:solidFill>
                <a:schemeClr val="dk1"/>
              </a:solidFill>
              <a:latin typeface="ＭＳ ゴシック" pitchFamily="49" charset="-128"/>
              <a:ea typeface="ＭＳ ゴシック" pitchFamily="49" charset="-128"/>
              <a:cs typeface="+mn-cs"/>
            </a:rPr>
            <a:t>5</a:t>
          </a:r>
          <a:r>
            <a:rPr kumimoji="1" lang="ja-JP" altLang="ja-JP" sz="1000">
              <a:solidFill>
                <a:schemeClr val="dk1"/>
              </a:solidFill>
              <a:latin typeface="ＭＳ ゴシック" pitchFamily="49" charset="-128"/>
              <a:ea typeface="ＭＳ ゴシック" pitchFamily="49" charset="-128"/>
              <a:cs typeface="+mn-cs"/>
            </a:rPr>
            <a:t>億円の</a:t>
          </a:r>
          <a:r>
            <a:rPr kumimoji="1" lang="en-US" altLang="ja-JP" sz="1000">
              <a:solidFill>
                <a:schemeClr val="dk1"/>
              </a:solidFill>
              <a:latin typeface="ＭＳ ゴシック" pitchFamily="49" charset="-128"/>
              <a:ea typeface="ＭＳ ゴシック" pitchFamily="49" charset="-128"/>
              <a:cs typeface="+mn-cs"/>
            </a:rPr>
            <a:t>30</a:t>
          </a:r>
          <a:r>
            <a:rPr kumimoji="1" lang="ja-JP" altLang="ja-JP" sz="1000">
              <a:solidFill>
                <a:schemeClr val="dk1"/>
              </a:solidFill>
              <a:latin typeface="ＭＳ ゴシック" pitchFamily="49" charset="-128"/>
              <a:ea typeface="ＭＳ ゴシック" pitchFamily="49" charset="-128"/>
              <a:cs typeface="+mn-cs"/>
            </a:rPr>
            <a:t>年割相当額が算入。</a:t>
          </a:r>
          <a:r>
            <a:rPr kumimoji="1" lang="en-US" altLang="ja-JP" sz="1000">
              <a:solidFill>
                <a:schemeClr val="dk1"/>
              </a:solidFill>
              <a:latin typeface="ＭＳ ゴシック" pitchFamily="49" charset="-128"/>
              <a:ea typeface="ＭＳ ゴシック" pitchFamily="49" charset="-128"/>
              <a:cs typeface="+mn-cs"/>
            </a:rPr>
            <a:t>27</a:t>
          </a:r>
          <a:r>
            <a:rPr kumimoji="1" lang="ja-JP" altLang="en-US" sz="1000">
              <a:solidFill>
                <a:schemeClr val="dk1"/>
              </a:solidFill>
              <a:latin typeface="ＭＳ ゴシック" pitchFamily="49" charset="-128"/>
              <a:ea typeface="ＭＳ ゴシック" pitchFamily="49" charset="-128"/>
              <a:cs typeface="+mn-cs"/>
            </a:rPr>
            <a:t>年度で発行終了となっているため、今後は減少予定</a:t>
          </a:r>
          <a:endParaRPr lang="ja-JP" altLang="ja-JP" sz="1000">
            <a:latin typeface="ＭＳ ゴシック" pitchFamily="49" charset="-128"/>
            <a:ea typeface="ＭＳ ゴシック" pitchFamily="49" charset="-128"/>
          </a:endParaRPr>
        </a:p>
        <a:p>
          <a:r>
            <a:rPr kumimoji="1" lang="ja-JP" altLang="ja-JP" sz="1000">
              <a:solidFill>
                <a:schemeClr val="dk1"/>
              </a:solidFill>
              <a:latin typeface="ＭＳ ゴシック" pitchFamily="49" charset="-128"/>
              <a:ea typeface="ＭＳ ゴシック" pitchFamily="49" charset="-128"/>
              <a:cs typeface="+mn-cs"/>
            </a:rPr>
            <a:t>○公営企業債の元利償還金に対する繰入金：公営企業債元利償還金の増に伴う繰入金の増</a:t>
          </a:r>
          <a:endParaRPr lang="ja-JP" altLang="ja-JP" sz="1000">
            <a:latin typeface="ＭＳ ゴシック" pitchFamily="49" charset="-128"/>
            <a:ea typeface="ＭＳ ゴシック" pitchFamily="49" charset="-128"/>
          </a:endParaRPr>
        </a:p>
        <a:p>
          <a:r>
            <a:rPr kumimoji="1" lang="ja-JP" altLang="ja-JP" sz="1000">
              <a:solidFill>
                <a:schemeClr val="dk1"/>
              </a:solidFill>
              <a:latin typeface="ＭＳ ゴシック" pitchFamily="49" charset="-128"/>
              <a:ea typeface="ＭＳ ゴシック" pitchFamily="49" charset="-128"/>
              <a:cs typeface="+mn-cs"/>
            </a:rPr>
            <a:t>○組合等が起こした地方債の元利償還金に対する負担金等：浜田地区広域行政組合の可燃ごみ処理施設の元利償還に伴う負担金は、今後ほぼ横ばいに推移（新規の負担はなし）</a:t>
          </a:r>
          <a:endParaRPr lang="ja-JP" altLang="ja-JP" sz="1000">
            <a:latin typeface="ＭＳ ゴシック" pitchFamily="49" charset="-128"/>
            <a:ea typeface="ＭＳ ゴシック" pitchFamily="49" charset="-128"/>
          </a:endParaRPr>
        </a:p>
        <a:p>
          <a:r>
            <a:rPr kumimoji="1" lang="ja-JP" altLang="ja-JP" sz="1000">
              <a:solidFill>
                <a:schemeClr val="dk1"/>
              </a:solidFill>
              <a:latin typeface="ＭＳ ゴシック" pitchFamily="49" charset="-128"/>
              <a:ea typeface="ＭＳ ゴシック" pitchFamily="49" charset="-128"/>
              <a:cs typeface="+mn-cs"/>
            </a:rPr>
            <a:t>○債務負担行為に基づく支出額：</a:t>
          </a:r>
          <a:r>
            <a:rPr kumimoji="1" lang="en-US" altLang="ja-JP" sz="1000">
              <a:solidFill>
                <a:schemeClr val="dk1"/>
              </a:solidFill>
              <a:latin typeface="ＭＳ ゴシック" pitchFamily="49" charset="-128"/>
              <a:ea typeface="ＭＳ ゴシック" pitchFamily="49" charset="-128"/>
              <a:cs typeface="+mn-cs"/>
            </a:rPr>
            <a:t>19</a:t>
          </a:r>
          <a:r>
            <a:rPr kumimoji="1" lang="ja-JP" altLang="ja-JP" sz="1000">
              <a:solidFill>
                <a:schemeClr val="dk1"/>
              </a:solidFill>
              <a:latin typeface="ＭＳ ゴシック" pitchFamily="49" charset="-128"/>
              <a:ea typeface="ＭＳ ゴシック" pitchFamily="49" charset="-128"/>
              <a:cs typeface="+mn-cs"/>
            </a:rPr>
            <a:t>年度及び</a:t>
          </a:r>
          <a:r>
            <a:rPr kumimoji="1" lang="en-US" altLang="ja-JP" sz="1000">
              <a:solidFill>
                <a:schemeClr val="dk1"/>
              </a:solidFill>
              <a:latin typeface="ＭＳ ゴシック" pitchFamily="49" charset="-128"/>
              <a:ea typeface="ＭＳ ゴシック" pitchFamily="49" charset="-128"/>
              <a:cs typeface="+mn-cs"/>
            </a:rPr>
            <a:t>22</a:t>
          </a:r>
          <a:r>
            <a:rPr kumimoji="1" lang="ja-JP" altLang="ja-JP" sz="1000">
              <a:solidFill>
                <a:schemeClr val="dk1"/>
              </a:solidFill>
              <a:latin typeface="ＭＳ ゴシック" pitchFamily="49" charset="-128"/>
              <a:ea typeface="ＭＳ ゴシック" pitchFamily="49" charset="-128"/>
              <a:cs typeface="+mn-cs"/>
            </a:rPr>
            <a:t>年度に実施した繰上償還により、</a:t>
          </a:r>
          <a:r>
            <a:rPr kumimoji="1" lang="en-US" altLang="ja-JP" sz="1000">
              <a:solidFill>
                <a:schemeClr val="dk1"/>
              </a:solidFill>
              <a:latin typeface="ＭＳ ゴシック" pitchFamily="49" charset="-128"/>
              <a:ea typeface="ＭＳ ゴシック" pitchFamily="49" charset="-128"/>
              <a:cs typeface="+mn-cs"/>
            </a:rPr>
            <a:t>23</a:t>
          </a:r>
          <a:r>
            <a:rPr kumimoji="1" lang="ja-JP" altLang="ja-JP" sz="1000">
              <a:solidFill>
                <a:schemeClr val="dk1"/>
              </a:solidFill>
              <a:latin typeface="ＭＳ ゴシック" pitchFamily="49" charset="-128"/>
              <a:ea typeface="ＭＳ ゴシック" pitchFamily="49" charset="-128"/>
              <a:cs typeface="+mn-cs"/>
            </a:rPr>
            <a:t>年度にほぼ皆減</a:t>
          </a:r>
          <a:r>
            <a:rPr kumimoji="1" lang="ja-JP" altLang="en-US" sz="1000">
              <a:solidFill>
                <a:schemeClr val="dk1"/>
              </a:solidFill>
              <a:latin typeface="ＭＳ ゴシック" pitchFamily="49" charset="-128"/>
              <a:ea typeface="ＭＳ ゴシック" pitchFamily="49" charset="-128"/>
              <a:cs typeface="+mn-cs"/>
            </a:rPr>
            <a:t>し、</a:t>
          </a:r>
          <a:r>
            <a:rPr kumimoji="1" lang="en-US" altLang="ja-JP" sz="1000">
              <a:solidFill>
                <a:schemeClr val="dk1"/>
              </a:solidFill>
              <a:latin typeface="ＭＳ ゴシック" pitchFamily="49" charset="-128"/>
              <a:ea typeface="ＭＳ ゴシック" pitchFamily="49" charset="-128"/>
              <a:cs typeface="+mn-cs"/>
            </a:rPr>
            <a:t>27</a:t>
          </a:r>
          <a:r>
            <a:rPr kumimoji="1" lang="ja-JP" altLang="en-US" sz="1000">
              <a:solidFill>
                <a:schemeClr val="dk1"/>
              </a:solidFill>
              <a:latin typeface="ＭＳ ゴシック" pitchFamily="49" charset="-128"/>
              <a:ea typeface="ＭＳ ゴシック" pitchFamily="49" charset="-128"/>
              <a:cs typeface="+mn-cs"/>
            </a:rPr>
            <a:t>年度から皆減</a:t>
          </a:r>
          <a:endParaRPr lang="ja-JP" altLang="ja-JP" sz="1000">
            <a:latin typeface="ＭＳ ゴシック" pitchFamily="49" charset="-128"/>
            <a:ea typeface="ＭＳ ゴシック" pitchFamily="49" charset="-128"/>
          </a:endParaRPr>
        </a:p>
        <a:p>
          <a:r>
            <a:rPr kumimoji="1" lang="ja-JP" altLang="ja-JP" sz="1000">
              <a:solidFill>
                <a:schemeClr val="dk1"/>
              </a:solidFill>
              <a:latin typeface="ＭＳ ゴシック" pitchFamily="49" charset="-128"/>
              <a:ea typeface="ＭＳ ゴシック" pitchFamily="49" charset="-128"/>
              <a:cs typeface="+mn-cs"/>
            </a:rPr>
            <a:t>○算入公債費等：交付税算入の少ない地方債から過疎債、合併特例債等の交付税算入の手厚い地方債の借入にシフトしていることから、算入公債費は増加傾向</a:t>
          </a:r>
          <a:endParaRPr lang="ja-JP"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島根県浜田市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ＭＳ ゴシック" pitchFamily="49" charset="-128"/>
              <a:ea typeface="ＭＳ ゴシック" pitchFamily="49" charset="-128"/>
              <a:cs typeface="+mn-cs"/>
            </a:rPr>
            <a:t>○一般会計等に係る地方債の現在高：臨時財政対策債の残高の増及び</a:t>
          </a:r>
          <a:r>
            <a:rPr kumimoji="1" lang="en-US" altLang="ja-JP" sz="1100">
              <a:solidFill>
                <a:schemeClr val="dk1"/>
              </a:solidFill>
              <a:latin typeface="ＭＳ ゴシック" pitchFamily="49" charset="-128"/>
              <a:ea typeface="ＭＳ ゴシック" pitchFamily="49" charset="-128"/>
              <a:cs typeface="+mn-cs"/>
            </a:rPr>
            <a:t>27</a:t>
          </a:r>
          <a:r>
            <a:rPr kumimoji="1" lang="ja-JP" altLang="ja-JP" sz="1100">
              <a:solidFill>
                <a:schemeClr val="dk1"/>
              </a:solidFill>
              <a:latin typeface="ＭＳ ゴシック" pitchFamily="49" charset="-128"/>
              <a:ea typeface="ＭＳ ゴシック" pitchFamily="49" charset="-128"/>
              <a:cs typeface="+mn-cs"/>
            </a:rPr>
            <a:t>年度までを集中投資期間として交付税算入の手厚い過疎債、合併特例債等を集中的に借入れていることによる地方債残高の増</a:t>
          </a:r>
          <a:endParaRPr lang="ja-JP" altLang="ja-JP" sz="1100">
            <a:latin typeface="ＭＳ ゴシック" pitchFamily="49" charset="-128"/>
            <a:ea typeface="ＭＳ ゴシック" pitchFamily="49" charset="-128"/>
          </a:endParaRPr>
        </a:p>
        <a:p>
          <a:r>
            <a:rPr kumimoji="1" lang="ja-JP" altLang="ja-JP" sz="1100">
              <a:solidFill>
                <a:schemeClr val="dk1"/>
              </a:solidFill>
              <a:latin typeface="ＭＳ ゴシック" pitchFamily="49" charset="-128"/>
              <a:ea typeface="ＭＳ ゴシック" pitchFamily="49" charset="-128"/>
              <a:cs typeface="+mn-cs"/>
            </a:rPr>
            <a:t>○債務負担行為に基づく支出予定額：新規の債務負担行為はなく、</a:t>
          </a:r>
          <a:r>
            <a:rPr kumimoji="1" lang="en-US" altLang="ja-JP" sz="1100">
              <a:solidFill>
                <a:schemeClr val="dk1"/>
              </a:solidFill>
              <a:latin typeface="ＭＳ ゴシック" pitchFamily="49" charset="-128"/>
              <a:ea typeface="ＭＳ ゴシック" pitchFamily="49" charset="-128"/>
              <a:cs typeface="+mn-cs"/>
            </a:rPr>
            <a:t>26</a:t>
          </a:r>
          <a:r>
            <a:rPr kumimoji="1" lang="ja-JP" altLang="en-US" sz="1100">
              <a:solidFill>
                <a:schemeClr val="dk1"/>
              </a:solidFill>
              <a:latin typeface="ＭＳ ゴシック" pitchFamily="49" charset="-128"/>
              <a:ea typeface="ＭＳ ゴシック" pitchFamily="49" charset="-128"/>
              <a:cs typeface="+mn-cs"/>
            </a:rPr>
            <a:t>年度から皆減</a:t>
          </a:r>
          <a:endParaRPr lang="ja-JP" altLang="ja-JP" sz="1100">
            <a:latin typeface="ＭＳ ゴシック" pitchFamily="49" charset="-128"/>
            <a:ea typeface="ＭＳ ゴシック" pitchFamily="49" charset="-128"/>
          </a:endParaRPr>
        </a:p>
        <a:p>
          <a:r>
            <a:rPr kumimoji="1" lang="ja-JP" altLang="ja-JP" sz="1100">
              <a:solidFill>
                <a:schemeClr val="dk1"/>
              </a:solidFill>
              <a:latin typeface="ＭＳ ゴシック" pitchFamily="49" charset="-128"/>
              <a:ea typeface="ＭＳ ゴシック" pitchFamily="49" charset="-128"/>
              <a:cs typeface="+mn-cs"/>
            </a:rPr>
            <a:t>○公営企業債等繰入見込額：公営企業債残高自体が減ったうえ、算入率（</a:t>
          </a:r>
          <a:r>
            <a:rPr kumimoji="1" lang="en-US" altLang="ja-JP" sz="1100">
              <a:solidFill>
                <a:schemeClr val="dk1"/>
              </a:solidFill>
              <a:latin typeface="ＭＳ ゴシック" pitchFamily="49" charset="-128"/>
              <a:ea typeface="ＭＳ ゴシック" pitchFamily="49" charset="-128"/>
              <a:cs typeface="+mn-cs"/>
            </a:rPr>
            <a:t>3</a:t>
          </a:r>
          <a:r>
            <a:rPr kumimoji="1" lang="ja-JP" altLang="ja-JP" sz="1100">
              <a:solidFill>
                <a:schemeClr val="dk1"/>
              </a:solidFill>
              <a:latin typeface="ＭＳ ゴシック" pitchFamily="49" charset="-128"/>
              <a:ea typeface="ＭＳ ゴシック" pitchFamily="49" charset="-128"/>
              <a:cs typeface="+mn-cs"/>
            </a:rPr>
            <a:t>ヶ年平均）も減にとなり、繰入見込額が減</a:t>
          </a:r>
          <a:endParaRPr lang="ja-JP" altLang="ja-JP" sz="1100">
            <a:latin typeface="ＭＳ ゴシック" pitchFamily="49" charset="-128"/>
            <a:ea typeface="ＭＳ ゴシック" pitchFamily="49" charset="-128"/>
          </a:endParaRPr>
        </a:p>
        <a:p>
          <a:r>
            <a:rPr kumimoji="1" lang="ja-JP" altLang="ja-JP" sz="1100">
              <a:solidFill>
                <a:schemeClr val="dk1"/>
              </a:solidFill>
              <a:latin typeface="ＭＳ ゴシック" pitchFamily="49" charset="-128"/>
              <a:ea typeface="ＭＳ ゴシック" pitchFamily="49" charset="-128"/>
              <a:cs typeface="+mn-cs"/>
            </a:rPr>
            <a:t>○組合等負担等見込額：浜田地区広域行政組合の可燃ごみ処理施設の元利償還による残高の減</a:t>
          </a:r>
          <a:endParaRPr lang="ja-JP" altLang="ja-JP" sz="1100">
            <a:latin typeface="ＭＳ ゴシック" pitchFamily="49" charset="-128"/>
            <a:ea typeface="ＭＳ ゴシック" pitchFamily="49" charset="-128"/>
          </a:endParaRPr>
        </a:p>
        <a:p>
          <a:r>
            <a:rPr kumimoji="1" lang="ja-JP" altLang="ja-JP" sz="1100">
              <a:solidFill>
                <a:schemeClr val="dk1"/>
              </a:solidFill>
              <a:latin typeface="ＭＳ ゴシック" pitchFamily="49" charset="-128"/>
              <a:ea typeface="ＭＳ ゴシック" pitchFamily="49" charset="-128"/>
              <a:cs typeface="+mn-cs"/>
            </a:rPr>
            <a:t>○退職手当負担見込額：組合等積立額（控除財源）の増による減</a:t>
          </a:r>
          <a:endParaRPr lang="ja-JP" altLang="ja-JP" sz="1100">
            <a:latin typeface="ＭＳ ゴシック" pitchFamily="49" charset="-128"/>
            <a:ea typeface="ＭＳ ゴシック" pitchFamily="49" charset="-128"/>
          </a:endParaRPr>
        </a:p>
        <a:p>
          <a:r>
            <a:rPr kumimoji="1" lang="ja-JP" altLang="ja-JP" sz="1100">
              <a:solidFill>
                <a:schemeClr val="dk1"/>
              </a:solidFill>
              <a:latin typeface="ＭＳ ゴシック" pitchFamily="49" charset="-128"/>
              <a:ea typeface="ＭＳ ゴシック" pitchFamily="49" charset="-128"/>
              <a:cs typeface="+mn-cs"/>
            </a:rPr>
            <a:t>○充当可能基金：決算剰余金の財政調整基金への積立やふるさと寄附</a:t>
          </a:r>
          <a:r>
            <a:rPr kumimoji="1" lang="ja-JP" altLang="en-US" sz="1100">
              <a:solidFill>
                <a:schemeClr val="dk1"/>
              </a:solidFill>
              <a:latin typeface="ＭＳ ゴシック" pitchFamily="49" charset="-128"/>
              <a:ea typeface="ＭＳ ゴシック" pitchFamily="49" charset="-128"/>
              <a:cs typeface="+mn-cs"/>
            </a:rPr>
            <a:t>金</a:t>
          </a:r>
          <a:r>
            <a:rPr kumimoji="1" lang="ja-JP" altLang="ja-JP" sz="1100">
              <a:solidFill>
                <a:schemeClr val="dk1"/>
              </a:solidFill>
              <a:latin typeface="ＭＳ ゴシック" pitchFamily="49" charset="-128"/>
              <a:ea typeface="ＭＳ ゴシック" pitchFamily="49" charset="-128"/>
              <a:cs typeface="+mn-cs"/>
            </a:rPr>
            <a:t>の基金への積立の影響による増</a:t>
          </a:r>
          <a:endParaRPr lang="ja-JP" altLang="ja-JP" sz="1100">
            <a:latin typeface="ＭＳ ゴシック" pitchFamily="49" charset="-128"/>
            <a:ea typeface="ＭＳ ゴシック" pitchFamily="49" charset="-128"/>
          </a:endParaRPr>
        </a:p>
        <a:p>
          <a:r>
            <a:rPr kumimoji="1" lang="ja-JP" altLang="ja-JP" sz="1100">
              <a:solidFill>
                <a:schemeClr val="dk1"/>
              </a:solidFill>
              <a:latin typeface="ＭＳ ゴシック" pitchFamily="49" charset="-128"/>
              <a:ea typeface="ＭＳ ゴシック" pitchFamily="49" charset="-128"/>
              <a:cs typeface="+mn-cs"/>
            </a:rPr>
            <a:t>○充当可能特定歳入：地方債を財源とする貸付金の償還や住宅使用料の充当見込額の減の影響を受け、全体として減</a:t>
          </a:r>
          <a:endParaRPr lang="ja-JP" altLang="ja-JP" sz="1100">
            <a:latin typeface="ＭＳ ゴシック" pitchFamily="49" charset="-128"/>
            <a:ea typeface="ＭＳ ゴシック" pitchFamily="49" charset="-128"/>
          </a:endParaRPr>
        </a:p>
        <a:p>
          <a:r>
            <a:rPr kumimoji="1" lang="ja-JP" altLang="ja-JP" sz="1100">
              <a:solidFill>
                <a:schemeClr val="dk1"/>
              </a:solidFill>
              <a:latin typeface="ＭＳ ゴシック" pitchFamily="49" charset="-128"/>
              <a:ea typeface="ＭＳ ゴシック" pitchFamily="49" charset="-128"/>
              <a:cs typeface="+mn-cs"/>
            </a:rPr>
            <a:t>○基準財政需要額算入見込額：過疎債、合併特例債等交付税算入の大きい優良債に切替を行ってきたことに伴い算入率が向上したことによる増</a:t>
          </a:r>
          <a:endParaRPr lang="ja-JP" altLang="ja-JP" sz="11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島根県浜田市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56,730
56,145
690.66
42,521,030
41,872,771
626,822
20,720,165
56,016,801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93.1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島根県浜田市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56,730
56,145
690.66
42,521,030
41,872,771
626,822
20,720,165
56,016,801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93.1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島根県浜田市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56,730
56,145
690.66
42,521,030
41,872,771
626,822
20,720,165
56,016,801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93.1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島根県浜田市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56,730
56,145
690.66
42,521,030
41,872,771
626,822
20,720,165
56,016,801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93.1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ea"/>
              <a:ea typeface="+mn-ea"/>
              <a:cs typeface="+mn-cs"/>
            </a:rPr>
            <a:t>　人口の減少や全国平均を上回る高齢化率（</a:t>
          </a:r>
          <a:r>
            <a:rPr kumimoji="1" lang="en-US" altLang="ja-JP" sz="1300">
              <a:solidFill>
                <a:schemeClr val="dk1"/>
              </a:solidFill>
              <a:latin typeface="+mn-ea"/>
              <a:ea typeface="+mn-ea"/>
              <a:cs typeface="+mn-cs"/>
            </a:rPr>
            <a:t>27</a:t>
          </a:r>
          <a:r>
            <a:rPr kumimoji="1" lang="ja-JP" altLang="ja-JP" sz="1300">
              <a:solidFill>
                <a:schemeClr val="dk1"/>
              </a:solidFill>
              <a:latin typeface="+mn-ea"/>
              <a:ea typeface="+mn-ea"/>
              <a:cs typeface="+mn-cs"/>
            </a:rPr>
            <a:t>年度末</a:t>
          </a:r>
          <a:r>
            <a:rPr kumimoji="1" lang="en-US" altLang="ja-JP" sz="1300">
              <a:solidFill>
                <a:schemeClr val="dk1"/>
              </a:solidFill>
              <a:latin typeface="+mn-ea"/>
              <a:ea typeface="+mn-ea"/>
              <a:cs typeface="+mn-cs"/>
            </a:rPr>
            <a:t>35.03</a:t>
          </a:r>
          <a:r>
            <a:rPr kumimoji="1" lang="ja-JP" altLang="ja-JP" sz="1300">
              <a:solidFill>
                <a:schemeClr val="dk1"/>
              </a:solidFill>
              <a:latin typeface="+mn-ea"/>
              <a:ea typeface="+mn-ea"/>
              <a:cs typeface="+mn-cs"/>
            </a:rPr>
            <a:t>％）に加え、長引く地域経済の低迷や所得の減少等が続く中、類似団体内平均値を</a:t>
          </a:r>
          <a:r>
            <a:rPr kumimoji="1" lang="en-US" altLang="ja-JP" sz="1300">
              <a:solidFill>
                <a:schemeClr val="dk1"/>
              </a:solidFill>
              <a:latin typeface="+mn-ea"/>
              <a:ea typeface="+mn-ea"/>
              <a:cs typeface="+mn-cs"/>
            </a:rPr>
            <a:t>0.30</a:t>
          </a:r>
          <a:r>
            <a:rPr kumimoji="1" lang="ja-JP" altLang="ja-JP" sz="1300">
              <a:solidFill>
                <a:schemeClr val="dk1"/>
              </a:solidFill>
              <a:latin typeface="+mn-ea"/>
              <a:ea typeface="+mn-ea"/>
              <a:cs typeface="+mn-cs"/>
            </a:rPr>
            <a:t>下回る</a:t>
          </a:r>
          <a:r>
            <a:rPr kumimoji="1" lang="en-US" altLang="ja-JP" sz="1300">
              <a:solidFill>
                <a:schemeClr val="dk1"/>
              </a:solidFill>
              <a:latin typeface="+mn-ea"/>
              <a:ea typeface="+mn-ea"/>
              <a:cs typeface="+mn-cs"/>
            </a:rPr>
            <a:t>0.41</a:t>
          </a:r>
          <a:r>
            <a:rPr kumimoji="1" lang="ja-JP" altLang="ja-JP" sz="1300">
              <a:solidFill>
                <a:schemeClr val="dk1"/>
              </a:solidFill>
              <a:latin typeface="+mn-ea"/>
              <a:ea typeface="+mn-ea"/>
              <a:cs typeface="+mn-cs"/>
            </a:rPr>
            <a:t>となっている。今後も行財政改革実施計画や中期財政計画に沿った行財政改革の着実な実行に努めることにより、財政の健全化を図る。</a:t>
          </a:r>
          <a:endParaRPr lang="ja-JP" altLang="ja-JP" sz="1300">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41910</xdr:rowOff>
    </xdr:to>
    <xdr:cxnSp macro="">
      <xdr:nvCxnSpPr>
        <xdr:cNvPr id="61" name="直線コネクタ 60"/>
        <xdr:cNvCxnSpPr/>
      </xdr:nvCxnSpPr>
      <xdr:spPr>
        <a:xfrm flipV="1">
          <a:off x="4953000" y="616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4"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5" name="直線コネクタ 64"/>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116840</xdr:rowOff>
    </xdr:from>
    <xdr:to>
      <xdr:col>7</xdr:col>
      <xdr:colOff>152400</xdr:colOff>
      <xdr:row>44</xdr:row>
      <xdr:rowOff>140970</xdr:rowOff>
    </xdr:to>
    <xdr:cxnSp macro="">
      <xdr:nvCxnSpPr>
        <xdr:cNvPr id="66" name="直線コネクタ 65"/>
        <xdr:cNvCxnSpPr/>
      </xdr:nvCxnSpPr>
      <xdr:spPr>
        <a:xfrm>
          <a:off x="4114800" y="766064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68597</xdr:rowOff>
    </xdr:from>
    <xdr:ext cx="762000" cy="259045"/>
    <xdr:sp macro="" textlink="">
      <xdr:nvSpPr>
        <xdr:cNvPr id="67" name="財政力平均値テキスト"/>
        <xdr:cNvSpPr txBox="1"/>
      </xdr:nvSpPr>
      <xdr:spPr>
        <a:xfrm>
          <a:off x="5041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68" name="フローチャート : 判断 67"/>
        <xdr:cNvSpPr/>
      </xdr:nvSpPr>
      <xdr:spPr>
        <a:xfrm>
          <a:off x="4902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116840</xdr:rowOff>
    </xdr:from>
    <xdr:to>
      <xdr:col>6</xdr:col>
      <xdr:colOff>0</xdr:colOff>
      <xdr:row>44</xdr:row>
      <xdr:rowOff>116840</xdr:rowOff>
    </xdr:to>
    <xdr:cxnSp macro="">
      <xdr:nvCxnSpPr>
        <xdr:cNvPr id="69" name="直線コネクタ 68"/>
        <xdr:cNvCxnSpPr/>
      </xdr:nvCxnSpPr>
      <xdr:spPr>
        <a:xfrm>
          <a:off x="3225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73660</xdr:rowOff>
    </xdr:from>
    <xdr:to>
      <xdr:col>6</xdr:col>
      <xdr:colOff>50800</xdr:colOff>
      <xdr:row>42</xdr:row>
      <xdr:rowOff>3810</xdr:rowOff>
    </xdr:to>
    <xdr:sp macro="" textlink="">
      <xdr:nvSpPr>
        <xdr:cNvPr id="70" name="フローチャート : 判断 69"/>
        <xdr:cNvSpPr/>
      </xdr:nvSpPr>
      <xdr:spPr>
        <a:xfrm>
          <a:off x="4064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13987</xdr:rowOff>
    </xdr:from>
    <xdr:ext cx="736600" cy="259045"/>
    <xdr:sp macro="" textlink="">
      <xdr:nvSpPr>
        <xdr:cNvPr id="71" name="テキスト ボックス 70"/>
        <xdr:cNvSpPr txBox="1"/>
      </xdr:nvSpPr>
      <xdr:spPr>
        <a:xfrm>
          <a:off x="3733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116840</xdr:rowOff>
    </xdr:from>
    <xdr:to>
      <xdr:col>4</xdr:col>
      <xdr:colOff>482600</xdr:colOff>
      <xdr:row>44</xdr:row>
      <xdr:rowOff>116840</xdr:rowOff>
    </xdr:to>
    <xdr:cxnSp macro="">
      <xdr:nvCxnSpPr>
        <xdr:cNvPr id="72" name="直線コネクタ 71"/>
        <xdr:cNvCxnSpPr/>
      </xdr:nvCxnSpPr>
      <xdr:spPr>
        <a:xfrm>
          <a:off x="2336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13987</xdr:rowOff>
    </xdr:from>
    <xdr:ext cx="762000" cy="259045"/>
    <xdr:sp macro="" textlink="">
      <xdr:nvSpPr>
        <xdr:cNvPr id="74" name="テキスト ボックス 73"/>
        <xdr:cNvSpPr txBox="1"/>
      </xdr:nvSpPr>
      <xdr:spPr>
        <a:xfrm>
          <a:off x="2844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92710</xdr:rowOff>
    </xdr:from>
    <xdr:to>
      <xdr:col>3</xdr:col>
      <xdr:colOff>279400</xdr:colOff>
      <xdr:row>44</xdr:row>
      <xdr:rowOff>116840</xdr:rowOff>
    </xdr:to>
    <xdr:cxnSp macro="">
      <xdr:nvCxnSpPr>
        <xdr:cNvPr id="75" name="直線コネクタ 74"/>
        <xdr:cNvCxnSpPr/>
      </xdr:nvCxnSpPr>
      <xdr:spPr>
        <a:xfrm>
          <a:off x="1447800" y="76365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13987</xdr:rowOff>
    </xdr:from>
    <xdr:ext cx="762000" cy="259045"/>
    <xdr:sp macro="" textlink="">
      <xdr:nvSpPr>
        <xdr:cNvPr id="77" name="テキスト ボックス 76"/>
        <xdr:cNvSpPr txBox="1"/>
      </xdr:nvSpPr>
      <xdr:spPr>
        <a:xfrm>
          <a:off x="1955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8" name="フローチャート : 判断 77"/>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79" name="テキスト ボックス 78"/>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90170</xdr:rowOff>
    </xdr:from>
    <xdr:to>
      <xdr:col>7</xdr:col>
      <xdr:colOff>203200</xdr:colOff>
      <xdr:row>45</xdr:row>
      <xdr:rowOff>20320</xdr:rowOff>
    </xdr:to>
    <xdr:sp macro="" textlink="">
      <xdr:nvSpPr>
        <xdr:cNvPr id="85" name="円/楕円 84"/>
        <xdr:cNvSpPr/>
      </xdr:nvSpPr>
      <xdr:spPr>
        <a:xfrm>
          <a:off x="49022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157497</xdr:rowOff>
    </xdr:from>
    <xdr:ext cx="762000" cy="259045"/>
    <xdr:sp macro="" textlink="">
      <xdr:nvSpPr>
        <xdr:cNvPr id="86" name="財政力該当値テキスト"/>
        <xdr:cNvSpPr txBox="1"/>
      </xdr:nvSpPr>
      <xdr:spPr>
        <a:xfrm>
          <a:off x="5041900" y="752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66040</xdr:rowOff>
    </xdr:from>
    <xdr:to>
      <xdr:col>6</xdr:col>
      <xdr:colOff>50800</xdr:colOff>
      <xdr:row>44</xdr:row>
      <xdr:rowOff>167640</xdr:rowOff>
    </xdr:to>
    <xdr:sp macro="" textlink="">
      <xdr:nvSpPr>
        <xdr:cNvPr id="87" name="円/楕円 86"/>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152417</xdr:rowOff>
    </xdr:from>
    <xdr:ext cx="736600" cy="259045"/>
    <xdr:sp macro="" textlink="">
      <xdr:nvSpPr>
        <xdr:cNvPr id="88" name="テキスト ボックス 87"/>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66040</xdr:rowOff>
    </xdr:from>
    <xdr:to>
      <xdr:col>4</xdr:col>
      <xdr:colOff>533400</xdr:colOff>
      <xdr:row>44</xdr:row>
      <xdr:rowOff>167640</xdr:rowOff>
    </xdr:to>
    <xdr:sp macro="" textlink="">
      <xdr:nvSpPr>
        <xdr:cNvPr id="89" name="円/楕円 88"/>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152417</xdr:rowOff>
    </xdr:from>
    <xdr:ext cx="762000" cy="259045"/>
    <xdr:sp macro="" textlink="">
      <xdr:nvSpPr>
        <xdr:cNvPr id="90" name="テキスト ボックス 89"/>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66040</xdr:rowOff>
    </xdr:from>
    <xdr:to>
      <xdr:col>3</xdr:col>
      <xdr:colOff>330200</xdr:colOff>
      <xdr:row>44</xdr:row>
      <xdr:rowOff>167640</xdr:rowOff>
    </xdr:to>
    <xdr:sp macro="" textlink="">
      <xdr:nvSpPr>
        <xdr:cNvPr id="91" name="円/楕円 90"/>
        <xdr:cNvSpPr/>
      </xdr:nvSpPr>
      <xdr:spPr>
        <a:xfrm>
          <a:off x="2286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152417</xdr:rowOff>
    </xdr:from>
    <xdr:ext cx="762000" cy="259045"/>
    <xdr:sp macro="" textlink="">
      <xdr:nvSpPr>
        <xdr:cNvPr id="92" name="テキスト ボックス 91"/>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41910</xdr:rowOff>
    </xdr:from>
    <xdr:to>
      <xdr:col>2</xdr:col>
      <xdr:colOff>127000</xdr:colOff>
      <xdr:row>44</xdr:row>
      <xdr:rowOff>143510</xdr:rowOff>
    </xdr:to>
    <xdr:sp macro="" textlink="">
      <xdr:nvSpPr>
        <xdr:cNvPr id="93" name="円/楕円 92"/>
        <xdr:cNvSpPr/>
      </xdr:nvSpPr>
      <xdr:spPr>
        <a:xfrm>
          <a:off x="1397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128287</xdr:rowOff>
    </xdr:from>
    <xdr:ext cx="762000" cy="259045"/>
    <xdr:sp macro="" textlink="">
      <xdr:nvSpPr>
        <xdr:cNvPr id="94" name="テキスト ボックス 93"/>
        <xdr:cNvSpPr txBox="1"/>
      </xdr:nvSpPr>
      <xdr:spPr>
        <a:xfrm>
          <a:off x="1066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50">
              <a:solidFill>
                <a:schemeClr val="dk1"/>
              </a:solidFill>
              <a:latin typeface="+mn-ea"/>
              <a:ea typeface="+mn-ea"/>
              <a:cs typeface="+mn-cs"/>
            </a:rPr>
            <a:t>　公債費に係る比率が引き続き高水準にあるため、高利の地方債の繰上償還等により公債費の圧縮に努めてきた。経常経費については、積極的な繰上償還に伴う公債費の減（△</a:t>
          </a:r>
          <a:r>
            <a:rPr kumimoji="1" lang="en-US" altLang="ja-JP" sz="1150">
              <a:solidFill>
                <a:schemeClr val="dk1"/>
              </a:solidFill>
              <a:latin typeface="+mn-ea"/>
              <a:ea typeface="+mn-ea"/>
              <a:cs typeface="+mn-cs"/>
            </a:rPr>
            <a:t>33</a:t>
          </a:r>
          <a:r>
            <a:rPr kumimoji="1" lang="ja-JP" altLang="ja-JP" sz="1150">
              <a:solidFill>
                <a:schemeClr val="dk1"/>
              </a:solidFill>
              <a:latin typeface="+mn-ea"/>
              <a:ea typeface="+mn-ea"/>
              <a:cs typeface="+mn-cs"/>
            </a:rPr>
            <a:t>百万円）や補助費等の減（△</a:t>
          </a:r>
          <a:r>
            <a:rPr kumimoji="1" lang="en-US" altLang="ja-JP" sz="1150">
              <a:solidFill>
                <a:schemeClr val="dk1"/>
              </a:solidFill>
              <a:latin typeface="+mn-ea"/>
              <a:ea typeface="+mn-ea"/>
              <a:cs typeface="+mn-cs"/>
            </a:rPr>
            <a:t>310</a:t>
          </a:r>
          <a:r>
            <a:rPr kumimoji="1" lang="ja-JP" altLang="ja-JP" sz="1150">
              <a:solidFill>
                <a:schemeClr val="dk1"/>
              </a:solidFill>
              <a:latin typeface="+mn-ea"/>
              <a:ea typeface="+mn-ea"/>
              <a:cs typeface="+mn-cs"/>
            </a:rPr>
            <a:t>百万円）により、平成</a:t>
          </a:r>
          <a:r>
            <a:rPr kumimoji="1" lang="en-US" altLang="ja-JP" sz="1150">
              <a:solidFill>
                <a:schemeClr val="dk1"/>
              </a:solidFill>
              <a:latin typeface="+mn-ea"/>
              <a:ea typeface="+mn-ea"/>
              <a:cs typeface="+mn-cs"/>
            </a:rPr>
            <a:t>26</a:t>
          </a:r>
          <a:r>
            <a:rPr kumimoji="1" lang="ja-JP" altLang="ja-JP" sz="1150">
              <a:solidFill>
                <a:schemeClr val="dk1"/>
              </a:solidFill>
              <a:latin typeface="+mn-ea"/>
              <a:ea typeface="+mn-ea"/>
              <a:cs typeface="+mn-cs"/>
            </a:rPr>
            <a:t>年度と比べ</a:t>
          </a:r>
          <a:r>
            <a:rPr kumimoji="1" lang="en-US" altLang="ja-JP" sz="1150">
              <a:solidFill>
                <a:schemeClr val="dk1"/>
              </a:solidFill>
              <a:latin typeface="+mn-ea"/>
              <a:ea typeface="+mn-ea"/>
              <a:cs typeface="+mn-cs"/>
            </a:rPr>
            <a:t>56</a:t>
          </a:r>
          <a:r>
            <a:rPr kumimoji="1" lang="ja-JP" altLang="ja-JP" sz="1150">
              <a:solidFill>
                <a:schemeClr val="dk1"/>
              </a:solidFill>
              <a:latin typeface="+mn-ea"/>
              <a:ea typeface="+mn-ea"/>
              <a:cs typeface="+mn-cs"/>
            </a:rPr>
            <a:t>百万円減少した。また、経常一般財源等歳入については、地方税の減（△</a:t>
          </a:r>
          <a:r>
            <a:rPr kumimoji="1" lang="en-US" altLang="ja-JP" sz="1150">
              <a:solidFill>
                <a:schemeClr val="dk1"/>
              </a:solidFill>
              <a:latin typeface="+mn-ea"/>
              <a:ea typeface="+mn-ea"/>
              <a:cs typeface="+mn-cs"/>
            </a:rPr>
            <a:t>200</a:t>
          </a:r>
          <a:r>
            <a:rPr kumimoji="1" lang="ja-JP" altLang="ja-JP" sz="1150">
              <a:solidFill>
                <a:schemeClr val="dk1"/>
              </a:solidFill>
              <a:latin typeface="+mn-ea"/>
              <a:ea typeface="+mn-ea"/>
              <a:cs typeface="+mn-cs"/>
            </a:rPr>
            <a:t>百万円）や臨時財政対策債の減（△</a:t>
          </a:r>
          <a:r>
            <a:rPr kumimoji="1" lang="en-US" altLang="ja-JP" sz="1150">
              <a:solidFill>
                <a:schemeClr val="dk1"/>
              </a:solidFill>
              <a:latin typeface="+mn-ea"/>
              <a:ea typeface="+mn-ea"/>
              <a:cs typeface="+mn-cs"/>
            </a:rPr>
            <a:t>106</a:t>
          </a:r>
          <a:r>
            <a:rPr kumimoji="1" lang="ja-JP" altLang="ja-JP" sz="1150">
              <a:solidFill>
                <a:schemeClr val="dk1"/>
              </a:solidFill>
              <a:latin typeface="+mn-ea"/>
              <a:ea typeface="+mn-ea"/>
              <a:cs typeface="+mn-cs"/>
            </a:rPr>
            <a:t>百万円）となっているが、地方消費税交付金の増（</a:t>
          </a:r>
          <a:r>
            <a:rPr kumimoji="1" lang="en-US" altLang="ja-JP" sz="1150">
              <a:solidFill>
                <a:schemeClr val="dk1"/>
              </a:solidFill>
              <a:latin typeface="+mn-ea"/>
              <a:ea typeface="+mn-ea"/>
              <a:cs typeface="+mn-cs"/>
            </a:rPr>
            <a:t>464</a:t>
          </a:r>
          <a:r>
            <a:rPr kumimoji="1" lang="ja-JP" altLang="ja-JP" sz="1150">
              <a:solidFill>
                <a:schemeClr val="dk1"/>
              </a:solidFill>
              <a:latin typeface="+mn-ea"/>
              <a:ea typeface="+mn-ea"/>
              <a:cs typeface="+mn-cs"/>
            </a:rPr>
            <a:t>百万円）や普通交付税の増（</a:t>
          </a:r>
          <a:r>
            <a:rPr kumimoji="1" lang="en-US" altLang="ja-JP" sz="1150">
              <a:solidFill>
                <a:schemeClr val="dk1"/>
              </a:solidFill>
              <a:latin typeface="+mn-ea"/>
              <a:ea typeface="+mn-ea"/>
              <a:cs typeface="+mn-cs"/>
            </a:rPr>
            <a:t>39</a:t>
          </a:r>
          <a:r>
            <a:rPr kumimoji="1" lang="ja-JP" altLang="ja-JP" sz="1150">
              <a:solidFill>
                <a:schemeClr val="dk1"/>
              </a:solidFill>
              <a:latin typeface="+mn-ea"/>
              <a:ea typeface="+mn-ea"/>
              <a:cs typeface="+mn-cs"/>
            </a:rPr>
            <a:t>百万円）により、</a:t>
          </a:r>
          <a:r>
            <a:rPr kumimoji="1" lang="en-US" altLang="ja-JP" sz="1150">
              <a:solidFill>
                <a:schemeClr val="dk1"/>
              </a:solidFill>
              <a:latin typeface="+mn-ea"/>
              <a:ea typeface="+mn-ea"/>
              <a:cs typeface="+mn-cs"/>
            </a:rPr>
            <a:t>213</a:t>
          </a:r>
          <a:r>
            <a:rPr kumimoji="1" lang="ja-JP" altLang="ja-JP" sz="1150">
              <a:solidFill>
                <a:schemeClr val="dk1"/>
              </a:solidFill>
              <a:latin typeface="+mn-ea"/>
              <a:ea typeface="+mn-ea"/>
              <a:cs typeface="+mn-cs"/>
            </a:rPr>
            <a:t>百万円増加した。その結果、経常収支比率は</a:t>
          </a:r>
          <a:r>
            <a:rPr kumimoji="1" lang="en-US" altLang="ja-JP" sz="1150">
              <a:solidFill>
                <a:schemeClr val="dk1"/>
              </a:solidFill>
              <a:latin typeface="+mn-ea"/>
              <a:ea typeface="+mn-ea"/>
              <a:cs typeface="+mn-cs"/>
            </a:rPr>
            <a:t>87.3</a:t>
          </a:r>
          <a:r>
            <a:rPr kumimoji="1" lang="ja-JP" altLang="ja-JP" sz="1150">
              <a:solidFill>
                <a:schemeClr val="dk1"/>
              </a:solidFill>
              <a:latin typeface="+mn-ea"/>
              <a:ea typeface="+mn-ea"/>
              <a:cs typeface="+mn-cs"/>
            </a:rPr>
            <a:t>％と対前年度比で</a:t>
          </a:r>
          <a:r>
            <a:rPr kumimoji="1" lang="en-US" altLang="ja-JP" sz="1150">
              <a:solidFill>
                <a:schemeClr val="dk1"/>
              </a:solidFill>
              <a:latin typeface="+mn-ea"/>
              <a:ea typeface="+mn-ea"/>
              <a:cs typeface="+mn-cs"/>
            </a:rPr>
            <a:t>1.1</a:t>
          </a:r>
          <a:r>
            <a:rPr kumimoji="1" lang="ja-JP" altLang="ja-JP" sz="1150">
              <a:solidFill>
                <a:schemeClr val="dk1"/>
              </a:solidFill>
              <a:latin typeface="+mn-ea"/>
              <a:ea typeface="+mn-ea"/>
              <a:cs typeface="+mn-cs"/>
            </a:rPr>
            <a:t>減少し、類似団体平均を</a:t>
          </a:r>
          <a:r>
            <a:rPr kumimoji="1" lang="en-US" altLang="ja-JP" sz="1150">
              <a:solidFill>
                <a:schemeClr val="dk1"/>
              </a:solidFill>
              <a:latin typeface="+mn-ea"/>
              <a:ea typeface="+mn-ea"/>
              <a:cs typeface="+mn-cs"/>
            </a:rPr>
            <a:t>4.4</a:t>
          </a:r>
          <a:r>
            <a:rPr kumimoji="1" lang="ja-JP" altLang="ja-JP" sz="1150">
              <a:solidFill>
                <a:schemeClr val="dk1"/>
              </a:solidFill>
              <a:latin typeface="+mn-ea"/>
              <a:ea typeface="+mn-ea"/>
              <a:cs typeface="+mn-cs"/>
            </a:rPr>
            <a:t>下回る結果となった。今後も引き続き、地方債の繰上償還を実施し、公債費の圧縮を図るとともに比率の更なる改善に努める。</a:t>
          </a:r>
          <a:endParaRPr lang="ja-JP" altLang="ja-JP" sz="1150">
            <a:latin typeface="+mn-ea"/>
            <a:ea typeface="+mn-ea"/>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1" name="直線コネクタ 110"/>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2" name="テキスト ボックス 111"/>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3" name="直線コネクタ 112"/>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4" name="テキスト ボックス 113"/>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5" name="直線コネクタ 114"/>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6" name="テキスト ボックス 115"/>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7" name="直線コネクタ 116"/>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8" name="テキスト ボックス 117"/>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9" name="直線コネクタ 118"/>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0" name="テキスト ボックス 119"/>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1" name="直線コネクタ 120"/>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2" name="テキスト ボックス 121"/>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161472</xdr:rowOff>
    </xdr:from>
    <xdr:to>
      <xdr:col>7</xdr:col>
      <xdr:colOff>152400</xdr:colOff>
      <xdr:row>66</xdr:row>
      <xdr:rowOff>106680</xdr:rowOff>
    </xdr:to>
    <xdr:cxnSp macro="">
      <xdr:nvCxnSpPr>
        <xdr:cNvPr id="126" name="直線コネクタ 125"/>
        <xdr:cNvCxnSpPr/>
      </xdr:nvCxnSpPr>
      <xdr:spPr>
        <a:xfrm flipV="1">
          <a:off x="4953000" y="10105572"/>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78757</xdr:rowOff>
    </xdr:from>
    <xdr:ext cx="762000" cy="259045"/>
    <xdr:sp macro="" textlink="">
      <xdr:nvSpPr>
        <xdr:cNvPr id="127" name="財政構造の弾力性最小値テキスト"/>
        <xdr:cNvSpPr txBox="1"/>
      </xdr:nvSpPr>
      <xdr:spPr>
        <a:xfrm>
          <a:off x="5041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7</xdr:col>
      <xdr:colOff>63500</xdr:colOff>
      <xdr:row>66</xdr:row>
      <xdr:rowOff>106680</xdr:rowOff>
    </xdr:from>
    <xdr:to>
      <xdr:col>7</xdr:col>
      <xdr:colOff>241300</xdr:colOff>
      <xdr:row>66</xdr:row>
      <xdr:rowOff>106680</xdr:rowOff>
    </xdr:to>
    <xdr:cxnSp macro="">
      <xdr:nvCxnSpPr>
        <xdr:cNvPr id="128" name="直線コネクタ 127"/>
        <xdr:cNvCxnSpPr/>
      </xdr:nvCxnSpPr>
      <xdr:spPr>
        <a:xfrm>
          <a:off x="4864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76399</xdr:rowOff>
    </xdr:from>
    <xdr:ext cx="762000" cy="259045"/>
    <xdr:sp macro="" textlink="">
      <xdr:nvSpPr>
        <xdr:cNvPr id="129" name="財政構造の弾力性最大値テキスト"/>
        <xdr:cNvSpPr txBox="1"/>
      </xdr:nvSpPr>
      <xdr:spPr>
        <a:xfrm>
          <a:off x="5041900" y="984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7</xdr:col>
      <xdr:colOff>63500</xdr:colOff>
      <xdr:row>58</xdr:row>
      <xdr:rowOff>161472</xdr:rowOff>
    </xdr:from>
    <xdr:to>
      <xdr:col>7</xdr:col>
      <xdr:colOff>241300</xdr:colOff>
      <xdr:row>58</xdr:row>
      <xdr:rowOff>161472</xdr:rowOff>
    </xdr:to>
    <xdr:cxnSp macro="">
      <xdr:nvCxnSpPr>
        <xdr:cNvPr id="130" name="直線コネクタ 129"/>
        <xdr:cNvCxnSpPr/>
      </xdr:nvCxnSpPr>
      <xdr:spPr>
        <a:xfrm>
          <a:off x="4864100" y="1010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149497</xdr:rowOff>
    </xdr:from>
    <xdr:to>
      <xdr:col>7</xdr:col>
      <xdr:colOff>152400</xdr:colOff>
      <xdr:row>61</xdr:row>
      <xdr:rowOff>53884</xdr:rowOff>
    </xdr:to>
    <xdr:cxnSp macro="">
      <xdr:nvCxnSpPr>
        <xdr:cNvPr id="131" name="直線コネクタ 130"/>
        <xdr:cNvCxnSpPr/>
      </xdr:nvCxnSpPr>
      <xdr:spPr>
        <a:xfrm flipV="1">
          <a:off x="4114800" y="10436497"/>
          <a:ext cx="8382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31223</xdr:rowOff>
    </xdr:from>
    <xdr:ext cx="762000" cy="259045"/>
    <xdr:sp macro="" textlink="">
      <xdr:nvSpPr>
        <xdr:cNvPr id="132" name="財政構造の弾力性平均値テキスト"/>
        <xdr:cNvSpPr txBox="1"/>
      </xdr:nvSpPr>
      <xdr:spPr>
        <a:xfrm>
          <a:off x="5041900" y="10661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59146</xdr:rowOff>
    </xdr:from>
    <xdr:to>
      <xdr:col>7</xdr:col>
      <xdr:colOff>203200</xdr:colOff>
      <xdr:row>62</xdr:row>
      <xdr:rowOff>160746</xdr:rowOff>
    </xdr:to>
    <xdr:sp macro="" textlink="">
      <xdr:nvSpPr>
        <xdr:cNvPr id="133" name="フローチャート : 判断 132"/>
        <xdr:cNvSpPr/>
      </xdr:nvSpPr>
      <xdr:spPr>
        <a:xfrm>
          <a:off x="4902200" y="106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170180</xdr:rowOff>
    </xdr:from>
    <xdr:to>
      <xdr:col>6</xdr:col>
      <xdr:colOff>0</xdr:colOff>
      <xdr:row>61</xdr:row>
      <xdr:rowOff>53884</xdr:rowOff>
    </xdr:to>
    <xdr:cxnSp macro="">
      <xdr:nvCxnSpPr>
        <xdr:cNvPr id="134" name="直線コネクタ 133"/>
        <xdr:cNvCxnSpPr/>
      </xdr:nvCxnSpPr>
      <xdr:spPr>
        <a:xfrm>
          <a:off x="3225800" y="10457180"/>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3991</xdr:rowOff>
    </xdr:from>
    <xdr:to>
      <xdr:col>6</xdr:col>
      <xdr:colOff>50800</xdr:colOff>
      <xdr:row>62</xdr:row>
      <xdr:rowOff>105591</xdr:rowOff>
    </xdr:to>
    <xdr:sp macro="" textlink="">
      <xdr:nvSpPr>
        <xdr:cNvPr id="135" name="フローチャート : 判断 134"/>
        <xdr:cNvSpPr/>
      </xdr:nvSpPr>
      <xdr:spPr>
        <a:xfrm>
          <a:off x="4064000" y="1063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90368</xdr:rowOff>
    </xdr:from>
    <xdr:ext cx="736600" cy="259045"/>
    <xdr:sp macro="" textlink="">
      <xdr:nvSpPr>
        <xdr:cNvPr id="136" name="テキスト ボックス 135"/>
        <xdr:cNvSpPr txBox="1"/>
      </xdr:nvSpPr>
      <xdr:spPr>
        <a:xfrm>
          <a:off x="3733800" y="10720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149497</xdr:rowOff>
    </xdr:from>
    <xdr:to>
      <xdr:col>4</xdr:col>
      <xdr:colOff>482600</xdr:colOff>
      <xdr:row>60</xdr:row>
      <xdr:rowOff>170180</xdr:rowOff>
    </xdr:to>
    <xdr:cxnSp macro="">
      <xdr:nvCxnSpPr>
        <xdr:cNvPr id="137" name="直線コネクタ 136"/>
        <xdr:cNvCxnSpPr/>
      </xdr:nvCxnSpPr>
      <xdr:spPr>
        <a:xfrm>
          <a:off x="2336800" y="1043649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85816</xdr:rowOff>
    </xdr:from>
    <xdr:to>
      <xdr:col>4</xdr:col>
      <xdr:colOff>533400</xdr:colOff>
      <xdr:row>62</xdr:row>
      <xdr:rowOff>15966</xdr:rowOff>
    </xdr:to>
    <xdr:sp macro="" textlink="">
      <xdr:nvSpPr>
        <xdr:cNvPr id="138" name="フローチャート : 判断 137"/>
        <xdr:cNvSpPr/>
      </xdr:nvSpPr>
      <xdr:spPr>
        <a:xfrm>
          <a:off x="3175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743</xdr:rowOff>
    </xdr:from>
    <xdr:ext cx="762000" cy="259045"/>
    <xdr:sp macro="" textlink="">
      <xdr:nvSpPr>
        <xdr:cNvPr id="139" name="テキスト ボックス 138"/>
        <xdr:cNvSpPr txBox="1"/>
      </xdr:nvSpPr>
      <xdr:spPr>
        <a:xfrm>
          <a:off x="2844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149497</xdr:rowOff>
    </xdr:from>
    <xdr:to>
      <xdr:col>3</xdr:col>
      <xdr:colOff>279400</xdr:colOff>
      <xdr:row>61</xdr:row>
      <xdr:rowOff>26307</xdr:rowOff>
    </xdr:to>
    <xdr:cxnSp macro="">
      <xdr:nvCxnSpPr>
        <xdr:cNvPr id="140" name="直線コネクタ 139"/>
        <xdr:cNvCxnSpPr/>
      </xdr:nvCxnSpPr>
      <xdr:spPr>
        <a:xfrm flipV="1">
          <a:off x="1447800" y="1043649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127181</xdr:rowOff>
    </xdr:from>
    <xdr:to>
      <xdr:col>3</xdr:col>
      <xdr:colOff>330200</xdr:colOff>
      <xdr:row>62</xdr:row>
      <xdr:rowOff>57331</xdr:rowOff>
    </xdr:to>
    <xdr:sp macro="" textlink="">
      <xdr:nvSpPr>
        <xdr:cNvPr id="141" name="フローチャート : 判断 140"/>
        <xdr:cNvSpPr/>
      </xdr:nvSpPr>
      <xdr:spPr>
        <a:xfrm>
          <a:off x="2286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42108</xdr:rowOff>
    </xdr:from>
    <xdr:ext cx="762000" cy="259045"/>
    <xdr:sp macro="" textlink="">
      <xdr:nvSpPr>
        <xdr:cNvPr id="142" name="テキスト ボックス 141"/>
        <xdr:cNvSpPr txBox="1"/>
      </xdr:nvSpPr>
      <xdr:spPr>
        <a:xfrm>
          <a:off x="1955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85816</xdr:rowOff>
    </xdr:from>
    <xdr:to>
      <xdr:col>2</xdr:col>
      <xdr:colOff>127000</xdr:colOff>
      <xdr:row>62</xdr:row>
      <xdr:rowOff>15966</xdr:rowOff>
    </xdr:to>
    <xdr:sp macro="" textlink="">
      <xdr:nvSpPr>
        <xdr:cNvPr id="143" name="フローチャート : 判断 142"/>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743</xdr:rowOff>
    </xdr:from>
    <xdr:ext cx="762000" cy="259045"/>
    <xdr:sp macro="" textlink="">
      <xdr:nvSpPr>
        <xdr:cNvPr id="144" name="テキスト ボックス 143"/>
        <xdr:cNvSpPr txBox="1"/>
      </xdr:nvSpPr>
      <xdr:spPr>
        <a:xfrm>
          <a:off x="1066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98697</xdr:rowOff>
    </xdr:from>
    <xdr:to>
      <xdr:col>7</xdr:col>
      <xdr:colOff>203200</xdr:colOff>
      <xdr:row>61</xdr:row>
      <xdr:rowOff>28847</xdr:rowOff>
    </xdr:to>
    <xdr:sp macro="" textlink="">
      <xdr:nvSpPr>
        <xdr:cNvPr id="150" name="円/楕円 149"/>
        <xdr:cNvSpPr/>
      </xdr:nvSpPr>
      <xdr:spPr>
        <a:xfrm>
          <a:off x="49022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115224</xdr:rowOff>
    </xdr:from>
    <xdr:ext cx="762000" cy="259045"/>
    <xdr:sp macro="" textlink="">
      <xdr:nvSpPr>
        <xdr:cNvPr id="151" name="財政構造の弾力性該当値テキスト"/>
        <xdr:cNvSpPr txBox="1"/>
      </xdr:nvSpPr>
      <xdr:spPr>
        <a:xfrm>
          <a:off x="5041900" y="1023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3084</xdr:rowOff>
    </xdr:from>
    <xdr:to>
      <xdr:col>6</xdr:col>
      <xdr:colOff>50800</xdr:colOff>
      <xdr:row>61</xdr:row>
      <xdr:rowOff>104684</xdr:rowOff>
    </xdr:to>
    <xdr:sp macro="" textlink="">
      <xdr:nvSpPr>
        <xdr:cNvPr id="152" name="円/楕円 151"/>
        <xdr:cNvSpPr/>
      </xdr:nvSpPr>
      <xdr:spPr>
        <a:xfrm>
          <a:off x="4064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114861</xdr:rowOff>
    </xdr:from>
    <xdr:ext cx="736600" cy="259045"/>
    <xdr:sp macro="" textlink="">
      <xdr:nvSpPr>
        <xdr:cNvPr id="153" name="テキスト ボックス 152"/>
        <xdr:cNvSpPr txBox="1"/>
      </xdr:nvSpPr>
      <xdr:spPr>
        <a:xfrm>
          <a:off x="3733800" y="10230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119380</xdr:rowOff>
    </xdr:from>
    <xdr:to>
      <xdr:col>4</xdr:col>
      <xdr:colOff>533400</xdr:colOff>
      <xdr:row>61</xdr:row>
      <xdr:rowOff>49530</xdr:rowOff>
    </xdr:to>
    <xdr:sp macro="" textlink="">
      <xdr:nvSpPr>
        <xdr:cNvPr id="154" name="円/楕円 153"/>
        <xdr:cNvSpPr/>
      </xdr:nvSpPr>
      <xdr:spPr>
        <a:xfrm>
          <a:off x="3175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59707</xdr:rowOff>
    </xdr:from>
    <xdr:ext cx="762000" cy="259045"/>
    <xdr:sp macro="" textlink="">
      <xdr:nvSpPr>
        <xdr:cNvPr id="155" name="テキスト ボックス 154"/>
        <xdr:cNvSpPr txBox="1"/>
      </xdr:nvSpPr>
      <xdr:spPr>
        <a:xfrm>
          <a:off x="2844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98697</xdr:rowOff>
    </xdr:from>
    <xdr:to>
      <xdr:col>3</xdr:col>
      <xdr:colOff>330200</xdr:colOff>
      <xdr:row>61</xdr:row>
      <xdr:rowOff>28847</xdr:rowOff>
    </xdr:to>
    <xdr:sp macro="" textlink="">
      <xdr:nvSpPr>
        <xdr:cNvPr id="156" name="円/楕円 155"/>
        <xdr:cNvSpPr/>
      </xdr:nvSpPr>
      <xdr:spPr>
        <a:xfrm>
          <a:off x="2286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39024</xdr:rowOff>
    </xdr:from>
    <xdr:ext cx="762000" cy="259045"/>
    <xdr:sp macro="" textlink="">
      <xdr:nvSpPr>
        <xdr:cNvPr id="157" name="テキスト ボックス 156"/>
        <xdr:cNvSpPr txBox="1"/>
      </xdr:nvSpPr>
      <xdr:spPr>
        <a:xfrm>
          <a:off x="1955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146957</xdr:rowOff>
    </xdr:from>
    <xdr:to>
      <xdr:col>2</xdr:col>
      <xdr:colOff>127000</xdr:colOff>
      <xdr:row>61</xdr:row>
      <xdr:rowOff>77107</xdr:rowOff>
    </xdr:to>
    <xdr:sp macro="" textlink="">
      <xdr:nvSpPr>
        <xdr:cNvPr id="158" name="円/楕円 157"/>
        <xdr:cNvSpPr/>
      </xdr:nvSpPr>
      <xdr:spPr>
        <a:xfrm>
          <a:off x="1397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87284</xdr:rowOff>
    </xdr:from>
    <xdr:ext cx="762000" cy="259045"/>
    <xdr:sp macro="" textlink="">
      <xdr:nvSpPr>
        <xdr:cNvPr id="159" name="テキスト ボックス 158"/>
        <xdr:cNvSpPr txBox="1"/>
      </xdr:nvSpPr>
      <xdr:spPr>
        <a:xfrm>
          <a:off x="1066800" y="1020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[178,625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160,103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　人件費、物件費、維持補修費ともに類似団体内平均値を上回る状況となっている。人件費については、給与水準（ラスパイレス指数）は類似団体内平均値を下回っているものの、人口千人当たり職員数は類似団体内平均値を大きく上回っており、数値を押し上げる要因となっているが、引き続き「定員適正化計画」に従い定員の適正化を図っていくため、逓減する見込みである。また、物件費については、行財政改革実施計画に従い、類似団体平均並みに引き下げることとしている。</a:t>
          </a:r>
          <a:endParaRPr lang="ja-JP" altLang="ja-JP" sz="1300"/>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131741</xdr:rowOff>
    </xdr:from>
    <xdr:to>
      <xdr:col>7</xdr:col>
      <xdr:colOff>152400</xdr:colOff>
      <xdr:row>89</xdr:row>
      <xdr:rowOff>131851</xdr:rowOff>
    </xdr:to>
    <xdr:cxnSp macro="">
      <xdr:nvCxnSpPr>
        <xdr:cNvPr id="189" name="直線コネクタ 188"/>
        <xdr:cNvCxnSpPr/>
      </xdr:nvCxnSpPr>
      <xdr:spPr>
        <a:xfrm flipV="1">
          <a:off x="4953000" y="14019191"/>
          <a:ext cx="0" cy="1371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103928</xdr:rowOff>
    </xdr:from>
    <xdr:ext cx="762000" cy="259045"/>
    <xdr:sp macro="" textlink="">
      <xdr:nvSpPr>
        <xdr:cNvPr id="190" name="人件費・物件費等の状況最小値テキスト"/>
        <xdr:cNvSpPr txBox="1"/>
      </xdr:nvSpPr>
      <xdr:spPr>
        <a:xfrm>
          <a:off x="5041900" y="15362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178,625</a:t>
          </a:r>
          <a:endParaRPr kumimoji="1" lang="ja-JP" altLang="en-US" sz="1000" b="1">
            <a:latin typeface="ＭＳ Ｐゴシック"/>
          </a:endParaRPr>
        </a:p>
      </xdr:txBody>
    </xdr:sp>
    <xdr:clientData/>
  </xdr:oneCellAnchor>
  <xdr:twoCellAnchor>
    <xdr:from>
      <xdr:col>7</xdr:col>
      <xdr:colOff>63500</xdr:colOff>
      <xdr:row>89</xdr:row>
      <xdr:rowOff>131851</xdr:rowOff>
    </xdr:from>
    <xdr:to>
      <xdr:col>7</xdr:col>
      <xdr:colOff>241300</xdr:colOff>
      <xdr:row>89</xdr:row>
      <xdr:rowOff>131851</xdr:rowOff>
    </xdr:to>
    <xdr:cxnSp macro="">
      <xdr:nvCxnSpPr>
        <xdr:cNvPr id="191" name="直線コネクタ 190"/>
        <xdr:cNvCxnSpPr/>
      </xdr:nvCxnSpPr>
      <xdr:spPr>
        <a:xfrm>
          <a:off x="4864100" y="153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46668</xdr:rowOff>
    </xdr:from>
    <xdr:ext cx="762000" cy="259045"/>
    <xdr:sp macro="" textlink="">
      <xdr:nvSpPr>
        <xdr:cNvPr id="192" name="人件費・物件費等の状況最大値テキスト"/>
        <xdr:cNvSpPr txBox="1"/>
      </xdr:nvSpPr>
      <xdr:spPr>
        <a:xfrm>
          <a:off x="5041900" y="13762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76,301</a:t>
          </a:r>
          <a:endParaRPr kumimoji="1" lang="ja-JP" altLang="en-US" sz="1000" b="1">
            <a:latin typeface="ＭＳ Ｐゴシック"/>
          </a:endParaRPr>
        </a:p>
      </xdr:txBody>
    </xdr:sp>
    <xdr:clientData/>
  </xdr:oneCellAnchor>
  <xdr:twoCellAnchor>
    <xdr:from>
      <xdr:col>7</xdr:col>
      <xdr:colOff>63500</xdr:colOff>
      <xdr:row>81</xdr:row>
      <xdr:rowOff>131741</xdr:rowOff>
    </xdr:from>
    <xdr:to>
      <xdr:col>7</xdr:col>
      <xdr:colOff>241300</xdr:colOff>
      <xdr:row>81</xdr:row>
      <xdr:rowOff>131741</xdr:rowOff>
    </xdr:to>
    <xdr:cxnSp macro="">
      <xdr:nvCxnSpPr>
        <xdr:cNvPr id="193" name="直線コネクタ 192"/>
        <xdr:cNvCxnSpPr/>
      </xdr:nvCxnSpPr>
      <xdr:spPr>
        <a:xfrm>
          <a:off x="4864100" y="140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89</xdr:row>
      <xdr:rowOff>60827</xdr:rowOff>
    </xdr:from>
    <xdr:to>
      <xdr:col>7</xdr:col>
      <xdr:colOff>152400</xdr:colOff>
      <xdr:row>89</xdr:row>
      <xdr:rowOff>131851</xdr:rowOff>
    </xdr:to>
    <xdr:cxnSp macro="">
      <xdr:nvCxnSpPr>
        <xdr:cNvPr id="194" name="直線コネクタ 193"/>
        <xdr:cNvCxnSpPr/>
      </xdr:nvCxnSpPr>
      <xdr:spPr>
        <a:xfrm>
          <a:off x="4114800" y="15319877"/>
          <a:ext cx="838200" cy="7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152900</xdr:rowOff>
    </xdr:from>
    <xdr:ext cx="762000" cy="259045"/>
    <xdr:sp macro="" textlink="">
      <xdr:nvSpPr>
        <xdr:cNvPr id="195" name="人件費・物件費等の状況平均値テキスト"/>
        <xdr:cNvSpPr txBox="1"/>
      </xdr:nvSpPr>
      <xdr:spPr>
        <a:xfrm>
          <a:off x="5041900" y="14211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106,015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136373</xdr:rowOff>
    </xdr:from>
    <xdr:to>
      <xdr:col>7</xdr:col>
      <xdr:colOff>203200</xdr:colOff>
      <xdr:row>84</xdr:row>
      <xdr:rowOff>66523</xdr:rowOff>
    </xdr:to>
    <xdr:sp macro="" textlink="">
      <xdr:nvSpPr>
        <xdr:cNvPr id="196" name="フローチャート : 判断 195"/>
        <xdr:cNvSpPr/>
      </xdr:nvSpPr>
      <xdr:spPr>
        <a:xfrm>
          <a:off x="49022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88</xdr:row>
      <xdr:rowOff>148735</xdr:rowOff>
    </xdr:from>
    <xdr:to>
      <xdr:col>6</xdr:col>
      <xdr:colOff>0</xdr:colOff>
      <xdr:row>89</xdr:row>
      <xdr:rowOff>60827</xdr:rowOff>
    </xdr:to>
    <xdr:cxnSp macro="">
      <xdr:nvCxnSpPr>
        <xdr:cNvPr id="197" name="直線コネクタ 196"/>
        <xdr:cNvCxnSpPr/>
      </xdr:nvCxnSpPr>
      <xdr:spPr>
        <a:xfrm>
          <a:off x="3225800" y="15236335"/>
          <a:ext cx="889000" cy="8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169988</xdr:rowOff>
    </xdr:from>
    <xdr:to>
      <xdr:col>6</xdr:col>
      <xdr:colOff>50800</xdr:colOff>
      <xdr:row>85</xdr:row>
      <xdr:rowOff>100138</xdr:rowOff>
    </xdr:to>
    <xdr:sp macro="" textlink="">
      <xdr:nvSpPr>
        <xdr:cNvPr id="198" name="フローチャート : 判断 197"/>
        <xdr:cNvSpPr/>
      </xdr:nvSpPr>
      <xdr:spPr>
        <a:xfrm>
          <a:off x="4064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110315</xdr:rowOff>
    </xdr:from>
    <xdr:ext cx="736600" cy="259045"/>
    <xdr:sp macro="" textlink="">
      <xdr:nvSpPr>
        <xdr:cNvPr id="199" name="テキスト ボックス 198"/>
        <xdr:cNvSpPr txBox="1"/>
      </xdr:nvSpPr>
      <xdr:spPr>
        <a:xfrm>
          <a:off x="3733800" y="1434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88</xdr:row>
      <xdr:rowOff>148735</xdr:rowOff>
    </xdr:from>
    <xdr:to>
      <xdr:col>4</xdr:col>
      <xdr:colOff>482600</xdr:colOff>
      <xdr:row>88</xdr:row>
      <xdr:rowOff>161818</xdr:rowOff>
    </xdr:to>
    <xdr:cxnSp macro="">
      <xdr:nvCxnSpPr>
        <xdr:cNvPr id="200" name="直線コネクタ 199"/>
        <xdr:cNvCxnSpPr/>
      </xdr:nvCxnSpPr>
      <xdr:spPr>
        <a:xfrm flipV="1">
          <a:off x="2336800" y="15236335"/>
          <a:ext cx="889000" cy="1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156784</xdr:rowOff>
    </xdr:from>
    <xdr:to>
      <xdr:col>4</xdr:col>
      <xdr:colOff>533400</xdr:colOff>
      <xdr:row>85</xdr:row>
      <xdr:rowOff>86934</xdr:rowOff>
    </xdr:to>
    <xdr:sp macro="" textlink="">
      <xdr:nvSpPr>
        <xdr:cNvPr id="201" name="フローチャート : 判断 200"/>
        <xdr:cNvSpPr/>
      </xdr:nvSpPr>
      <xdr:spPr>
        <a:xfrm>
          <a:off x="3175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97111</xdr:rowOff>
    </xdr:from>
    <xdr:ext cx="762000" cy="259045"/>
    <xdr:sp macro="" textlink="">
      <xdr:nvSpPr>
        <xdr:cNvPr id="202" name="テキスト ボックス 201"/>
        <xdr:cNvSpPr txBox="1"/>
      </xdr:nvSpPr>
      <xdr:spPr>
        <a:xfrm>
          <a:off x="2844800" y="1432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88</xdr:row>
      <xdr:rowOff>161818</xdr:rowOff>
    </xdr:from>
    <xdr:to>
      <xdr:col>3</xdr:col>
      <xdr:colOff>279400</xdr:colOff>
      <xdr:row>89</xdr:row>
      <xdr:rowOff>43735</xdr:rowOff>
    </xdr:to>
    <xdr:cxnSp macro="">
      <xdr:nvCxnSpPr>
        <xdr:cNvPr id="203" name="直線コネクタ 202"/>
        <xdr:cNvCxnSpPr/>
      </xdr:nvCxnSpPr>
      <xdr:spPr>
        <a:xfrm flipV="1">
          <a:off x="1447800" y="15249418"/>
          <a:ext cx="889000" cy="5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136568</xdr:rowOff>
    </xdr:from>
    <xdr:to>
      <xdr:col>3</xdr:col>
      <xdr:colOff>330200</xdr:colOff>
      <xdr:row>85</xdr:row>
      <xdr:rowOff>66718</xdr:rowOff>
    </xdr:to>
    <xdr:sp macro="" textlink="">
      <xdr:nvSpPr>
        <xdr:cNvPr id="204" name="フローチャート : 判断 203"/>
        <xdr:cNvSpPr/>
      </xdr:nvSpPr>
      <xdr:spPr>
        <a:xfrm>
          <a:off x="2286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76895</xdr:rowOff>
    </xdr:from>
    <xdr:ext cx="762000" cy="259045"/>
    <xdr:sp macro="" textlink="">
      <xdr:nvSpPr>
        <xdr:cNvPr id="205" name="テキスト ボックス 204"/>
        <xdr:cNvSpPr txBox="1"/>
      </xdr:nvSpPr>
      <xdr:spPr>
        <a:xfrm>
          <a:off x="1955800" y="14307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152936</xdr:rowOff>
    </xdr:from>
    <xdr:to>
      <xdr:col>2</xdr:col>
      <xdr:colOff>127000</xdr:colOff>
      <xdr:row>85</xdr:row>
      <xdr:rowOff>83086</xdr:rowOff>
    </xdr:to>
    <xdr:sp macro="" textlink="">
      <xdr:nvSpPr>
        <xdr:cNvPr id="206" name="フローチャート : 判断 205"/>
        <xdr:cNvSpPr/>
      </xdr:nvSpPr>
      <xdr:spPr>
        <a:xfrm>
          <a:off x="1397000" y="145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93263</xdr:rowOff>
    </xdr:from>
    <xdr:ext cx="762000" cy="259045"/>
    <xdr:sp macro="" textlink="">
      <xdr:nvSpPr>
        <xdr:cNvPr id="207" name="テキスト ボックス 206"/>
        <xdr:cNvSpPr txBox="1"/>
      </xdr:nvSpPr>
      <xdr:spPr>
        <a:xfrm>
          <a:off x="1066800" y="143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89</xdr:row>
      <xdr:rowOff>81051</xdr:rowOff>
    </xdr:from>
    <xdr:to>
      <xdr:col>7</xdr:col>
      <xdr:colOff>203200</xdr:colOff>
      <xdr:row>90</xdr:row>
      <xdr:rowOff>11201</xdr:rowOff>
    </xdr:to>
    <xdr:sp macro="" textlink="">
      <xdr:nvSpPr>
        <xdr:cNvPr id="213" name="円/楕円 212"/>
        <xdr:cNvSpPr/>
      </xdr:nvSpPr>
      <xdr:spPr>
        <a:xfrm>
          <a:off x="4902200" y="1534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88</xdr:row>
      <xdr:rowOff>148378</xdr:rowOff>
    </xdr:from>
    <xdr:ext cx="762000" cy="259045"/>
    <xdr:sp macro="" textlink="">
      <xdr:nvSpPr>
        <xdr:cNvPr id="214" name="人件費・物件費等の状況該当値テキスト"/>
        <xdr:cNvSpPr txBox="1"/>
      </xdr:nvSpPr>
      <xdr:spPr>
        <a:xfrm>
          <a:off x="5041900" y="1523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178,625</a:t>
          </a:r>
          <a:endParaRPr kumimoji="1" lang="ja-JP" altLang="en-US" sz="1000" b="1">
            <a:solidFill>
              <a:srgbClr val="FF0000"/>
            </a:solidFill>
            <a:latin typeface="ＭＳ Ｐゴシック"/>
          </a:endParaRPr>
        </a:p>
      </xdr:txBody>
    </xdr:sp>
    <xdr:clientData/>
  </xdr:oneCellAnchor>
  <xdr:twoCellAnchor>
    <xdr:from>
      <xdr:col>5</xdr:col>
      <xdr:colOff>635000</xdr:colOff>
      <xdr:row>89</xdr:row>
      <xdr:rowOff>10027</xdr:rowOff>
    </xdr:from>
    <xdr:to>
      <xdr:col>6</xdr:col>
      <xdr:colOff>50800</xdr:colOff>
      <xdr:row>89</xdr:row>
      <xdr:rowOff>111627</xdr:rowOff>
    </xdr:to>
    <xdr:sp macro="" textlink="">
      <xdr:nvSpPr>
        <xdr:cNvPr id="215" name="円/楕円 214"/>
        <xdr:cNvSpPr/>
      </xdr:nvSpPr>
      <xdr:spPr>
        <a:xfrm>
          <a:off x="4064000" y="1526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89</xdr:row>
      <xdr:rowOff>96404</xdr:rowOff>
    </xdr:from>
    <xdr:ext cx="736600" cy="259045"/>
    <xdr:sp macro="" textlink="">
      <xdr:nvSpPr>
        <xdr:cNvPr id="216" name="テキスト ボックス 215"/>
        <xdr:cNvSpPr txBox="1"/>
      </xdr:nvSpPr>
      <xdr:spPr>
        <a:xfrm>
          <a:off x="3733800" y="15355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173,327</a:t>
          </a:r>
          <a:endParaRPr kumimoji="1" lang="ja-JP" altLang="en-US" sz="1000" b="1">
            <a:solidFill>
              <a:srgbClr val="FF0000"/>
            </a:solidFill>
            <a:latin typeface="ＭＳ Ｐゴシック"/>
          </a:endParaRPr>
        </a:p>
      </xdr:txBody>
    </xdr:sp>
    <xdr:clientData/>
  </xdr:oneCellAnchor>
  <xdr:twoCellAnchor>
    <xdr:from>
      <xdr:col>4</xdr:col>
      <xdr:colOff>431800</xdr:colOff>
      <xdr:row>88</xdr:row>
      <xdr:rowOff>97935</xdr:rowOff>
    </xdr:from>
    <xdr:to>
      <xdr:col>4</xdr:col>
      <xdr:colOff>533400</xdr:colOff>
      <xdr:row>89</xdr:row>
      <xdr:rowOff>28085</xdr:rowOff>
    </xdr:to>
    <xdr:sp macro="" textlink="">
      <xdr:nvSpPr>
        <xdr:cNvPr id="217" name="円/楕円 216"/>
        <xdr:cNvSpPr/>
      </xdr:nvSpPr>
      <xdr:spPr>
        <a:xfrm>
          <a:off x="3175000" y="1518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89</xdr:row>
      <xdr:rowOff>12862</xdr:rowOff>
    </xdr:from>
    <xdr:ext cx="762000" cy="259045"/>
    <xdr:sp macro="" textlink="">
      <xdr:nvSpPr>
        <xdr:cNvPr id="218" name="テキスト ボックス 217"/>
        <xdr:cNvSpPr txBox="1"/>
      </xdr:nvSpPr>
      <xdr:spPr>
        <a:xfrm>
          <a:off x="2844800" y="1527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167,095</a:t>
          </a:r>
          <a:endParaRPr kumimoji="1" lang="ja-JP" altLang="en-US" sz="1000" b="1">
            <a:solidFill>
              <a:srgbClr val="FF0000"/>
            </a:solidFill>
            <a:latin typeface="ＭＳ Ｐゴシック"/>
          </a:endParaRPr>
        </a:p>
      </xdr:txBody>
    </xdr:sp>
    <xdr:clientData/>
  </xdr:oneCellAnchor>
  <xdr:twoCellAnchor>
    <xdr:from>
      <xdr:col>3</xdr:col>
      <xdr:colOff>228600</xdr:colOff>
      <xdr:row>88</xdr:row>
      <xdr:rowOff>111018</xdr:rowOff>
    </xdr:from>
    <xdr:to>
      <xdr:col>3</xdr:col>
      <xdr:colOff>330200</xdr:colOff>
      <xdr:row>89</xdr:row>
      <xdr:rowOff>41168</xdr:rowOff>
    </xdr:to>
    <xdr:sp macro="" textlink="">
      <xdr:nvSpPr>
        <xdr:cNvPr id="219" name="円/楕円 218"/>
        <xdr:cNvSpPr/>
      </xdr:nvSpPr>
      <xdr:spPr>
        <a:xfrm>
          <a:off x="2286000" y="1519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89</xdr:row>
      <xdr:rowOff>25945</xdr:rowOff>
    </xdr:from>
    <xdr:ext cx="762000" cy="259045"/>
    <xdr:sp macro="" textlink="">
      <xdr:nvSpPr>
        <xdr:cNvPr id="220" name="テキスト ボックス 219"/>
        <xdr:cNvSpPr txBox="1"/>
      </xdr:nvSpPr>
      <xdr:spPr>
        <a:xfrm>
          <a:off x="1955800" y="1528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168,071</a:t>
          </a:r>
          <a:endParaRPr kumimoji="1" lang="ja-JP" altLang="en-US" sz="1000" b="1">
            <a:solidFill>
              <a:srgbClr val="FF0000"/>
            </a:solidFill>
            <a:latin typeface="ＭＳ Ｐゴシック"/>
          </a:endParaRPr>
        </a:p>
      </xdr:txBody>
    </xdr:sp>
    <xdr:clientData/>
  </xdr:oneCellAnchor>
  <xdr:twoCellAnchor>
    <xdr:from>
      <xdr:col>2</xdr:col>
      <xdr:colOff>25400</xdr:colOff>
      <xdr:row>88</xdr:row>
      <xdr:rowOff>164385</xdr:rowOff>
    </xdr:from>
    <xdr:to>
      <xdr:col>2</xdr:col>
      <xdr:colOff>127000</xdr:colOff>
      <xdr:row>89</xdr:row>
      <xdr:rowOff>94535</xdr:rowOff>
    </xdr:to>
    <xdr:sp macro="" textlink="">
      <xdr:nvSpPr>
        <xdr:cNvPr id="221" name="円/楕円 220"/>
        <xdr:cNvSpPr/>
      </xdr:nvSpPr>
      <xdr:spPr>
        <a:xfrm>
          <a:off x="1397000" y="1525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89</xdr:row>
      <xdr:rowOff>79312</xdr:rowOff>
    </xdr:from>
    <xdr:ext cx="762000" cy="259045"/>
    <xdr:sp macro="" textlink="">
      <xdr:nvSpPr>
        <xdr:cNvPr id="222" name="テキスト ボックス 221"/>
        <xdr:cNvSpPr txBox="1"/>
      </xdr:nvSpPr>
      <xdr:spPr>
        <a:xfrm>
          <a:off x="1066800" y="1533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172,052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地域給制度導入（</a:t>
          </a:r>
          <a:r>
            <a:rPr kumimoji="1" lang="en-US" altLang="ja-JP" sz="1300">
              <a:latin typeface="ＭＳ Ｐゴシック"/>
            </a:rPr>
            <a:t>18</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月）に伴う新給料表（平均△</a:t>
          </a:r>
          <a:r>
            <a:rPr kumimoji="1" lang="en-US" altLang="ja-JP" sz="1300">
              <a:latin typeface="ＭＳ Ｐゴシック"/>
            </a:rPr>
            <a:t>4.8</a:t>
          </a:r>
          <a:r>
            <a:rPr kumimoji="1" lang="ja-JP" altLang="en-US" sz="1300">
              <a:latin typeface="ＭＳ Ｐゴシック"/>
            </a:rPr>
            <a:t>％）への切替、給与制度の総合的見直し（</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月）による給料表の水準の引下げ（平均△</a:t>
          </a:r>
          <a:r>
            <a:rPr kumimoji="1" lang="en-US" altLang="ja-JP" sz="1300">
              <a:latin typeface="ＭＳ Ｐゴシック"/>
            </a:rPr>
            <a:t>2.0</a:t>
          </a:r>
          <a:r>
            <a:rPr kumimoji="1" lang="ja-JP" altLang="en-US" sz="1300">
              <a:latin typeface="ＭＳ Ｐゴシック"/>
            </a:rPr>
            <a:t>％）を国と同様に実施したことにより、類似団体平均を下回る</a:t>
          </a:r>
          <a:r>
            <a:rPr kumimoji="1" lang="en-US" altLang="ja-JP" sz="1300">
              <a:latin typeface="ＭＳ Ｐゴシック"/>
            </a:rPr>
            <a:t>97.3</a:t>
          </a:r>
          <a:r>
            <a:rPr kumimoji="1" lang="ja-JP" altLang="en-US" sz="1300">
              <a:latin typeface="ＭＳ Ｐゴシック"/>
            </a:rPr>
            <a:t>となっているが、職員の構成年齢層の上昇（高齢化）により、数年かけて行われる他団体の激変緩和措置に伴う昇給抑制効果との差が徐々に薄れてきていることから、類似団体との差が縮小傾向にある。今後も定員適正化計画及び行財政改革実施計画に基づき、定員適正化、給与の適正化に取り組む。</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164193</xdr:rowOff>
    </xdr:from>
    <xdr:to>
      <xdr:col>24</xdr:col>
      <xdr:colOff>558800</xdr:colOff>
      <xdr:row>86</xdr:row>
      <xdr:rowOff>124582</xdr:rowOff>
    </xdr:to>
    <xdr:cxnSp macro="">
      <xdr:nvCxnSpPr>
        <xdr:cNvPr id="253" name="直線コネクタ 252"/>
        <xdr:cNvCxnSpPr/>
      </xdr:nvCxnSpPr>
      <xdr:spPr>
        <a:xfrm flipV="1">
          <a:off x="17018000" y="13708743"/>
          <a:ext cx="0" cy="1160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96659</xdr:rowOff>
    </xdr:from>
    <xdr:ext cx="762000" cy="259045"/>
    <xdr:sp macro="" textlink="">
      <xdr:nvSpPr>
        <xdr:cNvPr id="254" name="給与水準   （国との比較）最小値テキスト"/>
        <xdr:cNvSpPr txBox="1"/>
      </xdr:nvSpPr>
      <xdr:spPr>
        <a:xfrm>
          <a:off x="17106900" y="14841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24</xdr:col>
      <xdr:colOff>469900</xdr:colOff>
      <xdr:row>86</xdr:row>
      <xdr:rowOff>124582</xdr:rowOff>
    </xdr:from>
    <xdr:to>
      <xdr:col>24</xdr:col>
      <xdr:colOff>647700</xdr:colOff>
      <xdr:row>86</xdr:row>
      <xdr:rowOff>124582</xdr:rowOff>
    </xdr:to>
    <xdr:cxnSp macro="">
      <xdr:nvCxnSpPr>
        <xdr:cNvPr id="255" name="直線コネクタ 254"/>
        <xdr:cNvCxnSpPr/>
      </xdr:nvCxnSpPr>
      <xdr:spPr>
        <a:xfrm>
          <a:off x="16929100" y="1486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79120</xdr:rowOff>
    </xdr:from>
    <xdr:ext cx="762000" cy="259045"/>
    <xdr:sp macro="" textlink="">
      <xdr:nvSpPr>
        <xdr:cNvPr id="256"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24</xdr:col>
      <xdr:colOff>469900</xdr:colOff>
      <xdr:row>79</xdr:row>
      <xdr:rowOff>164193</xdr:rowOff>
    </xdr:from>
    <xdr:to>
      <xdr:col>24</xdr:col>
      <xdr:colOff>647700</xdr:colOff>
      <xdr:row>79</xdr:row>
      <xdr:rowOff>164193</xdr:rowOff>
    </xdr:to>
    <xdr:cxnSp macro="">
      <xdr:nvCxnSpPr>
        <xdr:cNvPr id="257" name="直線コネクタ 256"/>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6955</xdr:rowOff>
    </xdr:from>
    <xdr:to>
      <xdr:col>24</xdr:col>
      <xdr:colOff>558800</xdr:colOff>
      <xdr:row>83</xdr:row>
      <xdr:rowOff>6955</xdr:rowOff>
    </xdr:to>
    <xdr:cxnSp macro="">
      <xdr:nvCxnSpPr>
        <xdr:cNvPr id="258" name="直線コネクタ 257"/>
        <xdr:cNvCxnSpPr/>
      </xdr:nvCxnSpPr>
      <xdr:spPr>
        <a:xfrm>
          <a:off x="16179800" y="142373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89098</xdr:rowOff>
    </xdr:from>
    <xdr:ext cx="762000" cy="259045"/>
    <xdr:sp macro="" textlink="">
      <xdr:nvSpPr>
        <xdr:cNvPr id="259"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60" name="フローチャート : 判断 259"/>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6955</xdr:rowOff>
    </xdr:from>
    <xdr:to>
      <xdr:col>23</xdr:col>
      <xdr:colOff>406400</xdr:colOff>
      <xdr:row>83</xdr:row>
      <xdr:rowOff>6955</xdr:rowOff>
    </xdr:to>
    <xdr:cxnSp macro="">
      <xdr:nvCxnSpPr>
        <xdr:cNvPr id="261" name="直線コネクタ 260"/>
        <xdr:cNvCxnSpPr/>
      </xdr:nvCxnSpPr>
      <xdr:spPr>
        <a:xfrm>
          <a:off x="15290800" y="142373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48079</xdr:rowOff>
    </xdr:from>
    <xdr:to>
      <xdr:col>23</xdr:col>
      <xdr:colOff>457200</xdr:colOff>
      <xdr:row>83</xdr:row>
      <xdr:rowOff>149679</xdr:rowOff>
    </xdr:to>
    <xdr:sp macro="" textlink="">
      <xdr:nvSpPr>
        <xdr:cNvPr id="262" name="フローチャート : 判断 261"/>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134456</xdr:rowOff>
    </xdr:from>
    <xdr:ext cx="736600" cy="259045"/>
    <xdr:sp macro="" textlink="">
      <xdr:nvSpPr>
        <xdr:cNvPr id="263" name="テキスト ボックス 262"/>
        <xdr:cNvSpPr txBox="1"/>
      </xdr:nvSpPr>
      <xdr:spPr>
        <a:xfrm>
          <a:off x="15798800" y="1436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6955</xdr:rowOff>
    </xdr:from>
    <xdr:to>
      <xdr:col>22</xdr:col>
      <xdr:colOff>203200</xdr:colOff>
      <xdr:row>88</xdr:row>
      <xdr:rowOff>68943</xdr:rowOff>
    </xdr:to>
    <xdr:cxnSp macro="">
      <xdr:nvCxnSpPr>
        <xdr:cNvPr id="264" name="直線コネクタ 263"/>
        <xdr:cNvCxnSpPr/>
      </xdr:nvCxnSpPr>
      <xdr:spPr>
        <a:xfrm flipV="1">
          <a:off x="14401800" y="14237305"/>
          <a:ext cx="889000" cy="91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6" name="テキスト ボックス 265"/>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68943</xdr:rowOff>
    </xdr:from>
    <xdr:to>
      <xdr:col>21</xdr:col>
      <xdr:colOff>0</xdr:colOff>
      <xdr:row>88</xdr:row>
      <xdr:rowOff>126395</xdr:rowOff>
    </xdr:to>
    <xdr:cxnSp macro="">
      <xdr:nvCxnSpPr>
        <xdr:cNvPr id="267" name="直線コネクタ 266"/>
        <xdr:cNvCxnSpPr/>
      </xdr:nvCxnSpPr>
      <xdr:spPr>
        <a:xfrm flipV="1">
          <a:off x="13512800" y="1515654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98577</xdr:rowOff>
    </xdr:from>
    <xdr:to>
      <xdr:col>21</xdr:col>
      <xdr:colOff>50800</xdr:colOff>
      <xdr:row>89</xdr:row>
      <xdr:rowOff>28727</xdr:rowOff>
    </xdr:to>
    <xdr:sp macro="" textlink="">
      <xdr:nvSpPr>
        <xdr:cNvPr id="268" name="フローチャート : 判断 267"/>
        <xdr:cNvSpPr/>
      </xdr:nvSpPr>
      <xdr:spPr>
        <a:xfrm>
          <a:off x="14351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13504</xdr:rowOff>
    </xdr:from>
    <xdr:ext cx="762000" cy="259045"/>
    <xdr:sp macro="" textlink="">
      <xdr:nvSpPr>
        <xdr:cNvPr id="269" name="テキスト ボックス 268"/>
        <xdr:cNvSpPr txBox="1"/>
      </xdr:nvSpPr>
      <xdr:spPr>
        <a:xfrm>
          <a:off x="14020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1" name="テキスト ボックス 270"/>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127605</xdr:rowOff>
    </xdr:from>
    <xdr:to>
      <xdr:col>24</xdr:col>
      <xdr:colOff>609600</xdr:colOff>
      <xdr:row>83</xdr:row>
      <xdr:rowOff>57755</xdr:rowOff>
    </xdr:to>
    <xdr:sp macro="" textlink="">
      <xdr:nvSpPr>
        <xdr:cNvPr id="277" name="円/楕円 276"/>
        <xdr:cNvSpPr/>
      </xdr:nvSpPr>
      <xdr:spPr>
        <a:xfrm>
          <a:off x="169672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144132</xdr:rowOff>
    </xdr:from>
    <xdr:ext cx="762000" cy="259045"/>
    <xdr:sp macro="" textlink="">
      <xdr:nvSpPr>
        <xdr:cNvPr id="278" name="給与水準   （国との比較）該当値テキスト"/>
        <xdr:cNvSpPr txBox="1"/>
      </xdr:nvSpPr>
      <xdr:spPr>
        <a:xfrm>
          <a:off x="17106900" y="1403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127605</xdr:rowOff>
    </xdr:from>
    <xdr:to>
      <xdr:col>23</xdr:col>
      <xdr:colOff>457200</xdr:colOff>
      <xdr:row>83</xdr:row>
      <xdr:rowOff>57755</xdr:rowOff>
    </xdr:to>
    <xdr:sp macro="" textlink="">
      <xdr:nvSpPr>
        <xdr:cNvPr id="279" name="円/楕円 278"/>
        <xdr:cNvSpPr/>
      </xdr:nvSpPr>
      <xdr:spPr>
        <a:xfrm>
          <a:off x="161290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67932</xdr:rowOff>
    </xdr:from>
    <xdr:ext cx="736600" cy="259045"/>
    <xdr:sp macro="" textlink="">
      <xdr:nvSpPr>
        <xdr:cNvPr id="280" name="テキスト ボックス 279"/>
        <xdr:cNvSpPr txBox="1"/>
      </xdr:nvSpPr>
      <xdr:spPr>
        <a:xfrm>
          <a:off x="15798800" y="1395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127605</xdr:rowOff>
    </xdr:from>
    <xdr:to>
      <xdr:col>22</xdr:col>
      <xdr:colOff>254000</xdr:colOff>
      <xdr:row>83</xdr:row>
      <xdr:rowOff>57755</xdr:rowOff>
    </xdr:to>
    <xdr:sp macro="" textlink="">
      <xdr:nvSpPr>
        <xdr:cNvPr id="281" name="円/楕円 280"/>
        <xdr:cNvSpPr/>
      </xdr:nvSpPr>
      <xdr:spPr>
        <a:xfrm>
          <a:off x="15240000" y="1418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67932</xdr:rowOff>
    </xdr:from>
    <xdr:ext cx="762000" cy="259045"/>
    <xdr:sp macro="" textlink="">
      <xdr:nvSpPr>
        <xdr:cNvPr id="282" name="テキスト ボックス 281"/>
        <xdr:cNvSpPr txBox="1"/>
      </xdr:nvSpPr>
      <xdr:spPr>
        <a:xfrm>
          <a:off x="14909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18143</xdr:rowOff>
    </xdr:from>
    <xdr:to>
      <xdr:col>21</xdr:col>
      <xdr:colOff>50800</xdr:colOff>
      <xdr:row>88</xdr:row>
      <xdr:rowOff>119743</xdr:rowOff>
    </xdr:to>
    <xdr:sp macro="" textlink="">
      <xdr:nvSpPr>
        <xdr:cNvPr id="283" name="円/楕円 282"/>
        <xdr:cNvSpPr/>
      </xdr:nvSpPr>
      <xdr:spPr>
        <a:xfrm>
          <a:off x="14351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129920</xdr:rowOff>
    </xdr:from>
    <xdr:ext cx="762000" cy="259045"/>
    <xdr:sp macro="" textlink="">
      <xdr:nvSpPr>
        <xdr:cNvPr id="284" name="テキスト ボックス 283"/>
        <xdr:cNvSpPr txBox="1"/>
      </xdr:nvSpPr>
      <xdr:spPr>
        <a:xfrm>
          <a:off x="14020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75595</xdr:rowOff>
    </xdr:from>
    <xdr:to>
      <xdr:col>19</xdr:col>
      <xdr:colOff>533400</xdr:colOff>
      <xdr:row>89</xdr:row>
      <xdr:rowOff>5745</xdr:rowOff>
    </xdr:to>
    <xdr:sp macro="" textlink="">
      <xdr:nvSpPr>
        <xdr:cNvPr id="285" name="円/楕円 284"/>
        <xdr:cNvSpPr/>
      </xdr:nvSpPr>
      <xdr:spPr>
        <a:xfrm>
          <a:off x="13462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15922</xdr:rowOff>
    </xdr:from>
    <xdr:ext cx="762000" cy="259045"/>
    <xdr:sp macro="" textlink="">
      <xdr:nvSpPr>
        <xdr:cNvPr id="286" name="テキスト ボックス 285"/>
        <xdr:cNvSpPr txBox="1"/>
      </xdr:nvSpPr>
      <xdr:spPr>
        <a:xfrm>
          <a:off x="13131800" y="1493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a:solidFill>
                <a:schemeClr val="dk1"/>
              </a:solidFill>
              <a:latin typeface="+mn-ea"/>
              <a:ea typeface="+mn-ea"/>
              <a:cs typeface="+mn-cs"/>
            </a:rPr>
            <a:t>　</a:t>
          </a:r>
          <a:r>
            <a:rPr lang="ja-JP" altLang="ja-JP" sz="1050">
              <a:solidFill>
                <a:schemeClr val="dk1"/>
              </a:solidFill>
              <a:latin typeface="+mn-ea"/>
              <a:ea typeface="+mn-ea"/>
              <a:cs typeface="+mn-cs"/>
            </a:rPr>
            <a:t>市町村合併後、浜田市独自の浜田那賀自治区制度により、支所に多くの職員を配置しているため、類似団体平均を上回る状況となっている。この是正のため平成</a:t>
          </a:r>
          <a:r>
            <a:rPr lang="en-US" altLang="ja-JP" sz="1050">
              <a:solidFill>
                <a:schemeClr val="dk1"/>
              </a:solidFill>
              <a:latin typeface="+mn-ea"/>
              <a:ea typeface="+mn-ea"/>
              <a:cs typeface="+mn-cs"/>
            </a:rPr>
            <a:t>19</a:t>
          </a:r>
          <a:r>
            <a:rPr lang="ja-JP" altLang="ja-JP" sz="1050">
              <a:solidFill>
                <a:schemeClr val="dk1"/>
              </a:solidFill>
              <a:latin typeface="+mn-ea"/>
              <a:ea typeface="+mn-ea"/>
              <a:cs typeface="+mn-cs"/>
            </a:rPr>
            <a:t>年度に策定した「定員適正化計画」（計画期間：</a:t>
          </a:r>
          <a:r>
            <a:rPr lang="en-US" altLang="ja-JP" sz="1050">
              <a:solidFill>
                <a:schemeClr val="dk1"/>
              </a:solidFill>
              <a:latin typeface="+mn-ea"/>
              <a:ea typeface="+mn-ea"/>
              <a:cs typeface="+mn-cs"/>
            </a:rPr>
            <a:t>20</a:t>
          </a:r>
          <a:r>
            <a:rPr lang="ja-JP" altLang="ja-JP" sz="1050">
              <a:solidFill>
                <a:schemeClr val="dk1"/>
              </a:solidFill>
              <a:latin typeface="+mn-ea"/>
              <a:ea typeface="+mn-ea"/>
              <a:cs typeface="+mn-cs"/>
            </a:rPr>
            <a:t>年から</a:t>
          </a:r>
          <a:r>
            <a:rPr lang="en-US" altLang="ja-JP" sz="1050">
              <a:solidFill>
                <a:schemeClr val="dk1"/>
              </a:solidFill>
              <a:latin typeface="+mn-ea"/>
              <a:ea typeface="+mn-ea"/>
              <a:cs typeface="+mn-cs"/>
            </a:rPr>
            <a:t>29</a:t>
          </a:r>
          <a:r>
            <a:rPr lang="ja-JP" altLang="ja-JP" sz="1050">
              <a:solidFill>
                <a:schemeClr val="dk1"/>
              </a:solidFill>
              <a:latin typeface="+mn-ea"/>
              <a:ea typeface="+mn-ea"/>
              <a:cs typeface="+mn-cs"/>
            </a:rPr>
            <a:t>年）により</a:t>
          </a:r>
          <a:r>
            <a:rPr lang="en-US" altLang="ja-JP" sz="1050">
              <a:solidFill>
                <a:schemeClr val="dk1"/>
              </a:solidFill>
              <a:latin typeface="+mn-ea"/>
              <a:ea typeface="+mn-ea"/>
              <a:cs typeface="+mn-cs"/>
            </a:rPr>
            <a:t>10</a:t>
          </a:r>
          <a:r>
            <a:rPr lang="ja-JP" altLang="ja-JP" sz="1050">
              <a:solidFill>
                <a:schemeClr val="dk1"/>
              </a:solidFill>
              <a:latin typeface="+mn-ea"/>
              <a:ea typeface="+mn-ea"/>
              <a:cs typeface="+mn-cs"/>
            </a:rPr>
            <a:t>年間で</a:t>
          </a:r>
          <a:r>
            <a:rPr lang="en-US" altLang="ja-JP" sz="1050">
              <a:solidFill>
                <a:schemeClr val="dk1"/>
              </a:solidFill>
              <a:latin typeface="+mn-ea"/>
              <a:ea typeface="+mn-ea"/>
              <a:cs typeface="+mn-cs"/>
            </a:rPr>
            <a:t>134</a:t>
          </a:r>
          <a:r>
            <a:rPr lang="ja-JP" altLang="ja-JP" sz="1050">
              <a:solidFill>
                <a:schemeClr val="dk1"/>
              </a:solidFill>
              <a:latin typeface="+mn-ea"/>
              <a:ea typeface="+mn-ea"/>
              <a:cs typeface="+mn-cs"/>
            </a:rPr>
            <a:t>名（消防職を除く一般職員）の削減を行う取組みを実施し、平成</a:t>
          </a:r>
          <a:r>
            <a:rPr lang="en-US" altLang="ja-JP" sz="1050">
              <a:solidFill>
                <a:schemeClr val="dk1"/>
              </a:solidFill>
              <a:latin typeface="+mn-ea"/>
              <a:ea typeface="+mn-ea"/>
              <a:cs typeface="+mn-cs"/>
            </a:rPr>
            <a:t>27</a:t>
          </a:r>
          <a:r>
            <a:rPr lang="ja-JP" altLang="ja-JP" sz="1050">
              <a:solidFill>
                <a:schemeClr val="dk1"/>
              </a:solidFill>
              <a:latin typeface="+mn-ea"/>
              <a:ea typeface="+mn-ea"/>
              <a:cs typeface="+mn-cs"/>
            </a:rPr>
            <a:t>年度当初では目標に対し、</a:t>
          </a:r>
          <a:r>
            <a:rPr lang="en-US" altLang="ja-JP" sz="1050">
              <a:solidFill>
                <a:schemeClr val="dk1"/>
              </a:solidFill>
              <a:latin typeface="+mn-ea"/>
              <a:ea typeface="+mn-ea"/>
              <a:cs typeface="+mn-cs"/>
            </a:rPr>
            <a:t>19</a:t>
          </a:r>
          <a:r>
            <a:rPr lang="ja-JP" altLang="ja-JP" sz="1050">
              <a:solidFill>
                <a:schemeClr val="dk1"/>
              </a:solidFill>
              <a:latin typeface="+mn-ea"/>
              <a:ea typeface="+mn-ea"/>
              <a:cs typeface="+mn-cs"/>
            </a:rPr>
            <a:t>人前倒しで削減が進んでいる。</a:t>
          </a:r>
        </a:p>
        <a:p>
          <a:r>
            <a:rPr lang="ja-JP" altLang="en-US" sz="1050">
              <a:solidFill>
                <a:schemeClr val="dk1"/>
              </a:solidFill>
              <a:latin typeface="+mn-ea"/>
              <a:ea typeface="+mn-ea"/>
              <a:cs typeface="+mn-cs"/>
            </a:rPr>
            <a:t>　</a:t>
          </a:r>
          <a:r>
            <a:rPr lang="ja-JP" altLang="ja-JP" sz="1050">
              <a:solidFill>
                <a:schemeClr val="dk1"/>
              </a:solidFill>
              <a:latin typeface="+mn-ea"/>
              <a:ea typeface="+mn-ea"/>
              <a:cs typeface="+mn-cs"/>
            </a:rPr>
            <a:t>こうした状況の中でも、これまで以上の地域住民のニーズへの対応を考慮する必要があることや、新規施策や各種制度の大幅変更による業務量の増加等により、現計画の平成</a:t>
          </a:r>
          <a:r>
            <a:rPr lang="en-US" altLang="ja-JP" sz="1050">
              <a:solidFill>
                <a:schemeClr val="dk1"/>
              </a:solidFill>
              <a:latin typeface="+mn-ea"/>
              <a:ea typeface="+mn-ea"/>
              <a:cs typeface="+mn-cs"/>
            </a:rPr>
            <a:t>29</a:t>
          </a:r>
          <a:r>
            <a:rPr lang="ja-JP" altLang="ja-JP" sz="1050">
              <a:solidFill>
                <a:schemeClr val="dk1"/>
              </a:solidFill>
              <a:latin typeface="+mn-ea"/>
              <a:ea typeface="+mn-ea"/>
              <a:cs typeface="+mn-cs"/>
            </a:rPr>
            <a:t>年</a:t>
          </a:r>
          <a:r>
            <a:rPr lang="en-US" altLang="ja-JP" sz="1050">
              <a:solidFill>
                <a:schemeClr val="dk1"/>
              </a:solidFill>
              <a:latin typeface="+mn-ea"/>
              <a:ea typeface="+mn-ea"/>
              <a:cs typeface="+mn-cs"/>
            </a:rPr>
            <a:t>4</a:t>
          </a:r>
          <a:r>
            <a:rPr lang="ja-JP" altLang="ja-JP" sz="1050">
              <a:solidFill>
                <a:schemeClr val="dk1"/>
              </a:solidFill>
              <a:latin typeface="+mn-ea"/>
              <a:ea typeface="+mn-ea"/>
              <a:cs typeface="+mn-cs"/>
            </a:rPr>
            <a:t>月</a:t>
          </a:r>
          <a:r>
            <a:rPr lang="en-US" altLang="ja-JP" sz="1050">
              <a:solidFill>
                <a:schemeClr val="dk1"/>
              </a:solidFill>
              <a:latin typeface="+mn-ea"/>
              <a:ea typeface="+mn-ea"/>
              <a:cs typeface="+mn-cs"/>
            </a:rPr>
            <a:t>1</a:t>
          </a:r>
          <a:r>
            <a:rPr lang="ja-JP" altLang="ja-JP" sz="1050">
              <a:solidFill>
                <a:schemeClr val="dk1"/>
              </a:solidFill>
              <a:latin typeface="+mn-ea"/>
              <a:ea typeface="+mn-ea"/>
              <a:cs typeface="+mn-cs"/>
            </a:rPr>
            <a:t>日職員数</a:t>
          </a:r>
          <a:r>
            <a:rPr lang="en-US" altLang="ja-JP" sz="1050">
              <a:solidFill>
                <a:schemeClr val="dk1"/>
              </a:solidFill>
              <a:latin typeface="+mn-ea"/>
              <a:ea typeface="+mn-ea"/>
              <a:cs typeface="+mn-cs"/>
            </a:rPr>
            <a:t>549</a:t>
          </a:r>
          <a:r>
            <a:rPr lang="ja-JP" altLang="ja-JP" sz="1050">
              <a:solidFill>
                <a:schemeClr val="dk1"/>
              </a:solidFill>
              <a:latin typeface="+mn-ea"/>
              <a:ea typeface="+mn-ea"/>
              <a:cs typeface="+mn-cs"/>
            </a:rPr>
            <a:t>人から平成</a:t>
          </a:r>
          <a:r>
            <a:rPr lang="en-US" altLang="ja-JP" sz="1050">
              <a:solidFill>
                <a:schemeClr val="dk1"/>
              </a:solidFill>
              <a:latin typeface="+mn-ea"/>
              <a:ea typeface="+mn-ea"/>
              <a:cs typeface="+mn-cs"/>
            </a:rPr>
            <a:t>33</a:t>
          </a:r>
          <a:r>
            <a:rPr lang="ja-JP" altLang="ja-JP" sz="1050">
              <a:solidFill>
                <a:schemeClr val="dk1"/>
              </a:solidFill>
              <a:latin typeface="+mn-ea"/>
              <a:ea typeface="+mn-ea"/>
              <a:cs typeface="+mn-cs"/>
            </a:rPr>
            <a:t>年</a:t>
          </a:r>
          <a:r>
            <a:rPr lang="en-US" altLang="ja-JP" sz="1050">
              <a:solidFill>
                <a:schemeClr val="dk1"/>
              </a:solidFill>
              <a:latin typeface="+mn-ea"/>
              <a:ea typeface="+mn-ea"/>
              <a:cs typeface="+mn-cs"/>
            </a:rPr>
            <a:t>4</a:t>
          </a:r>
          <a:r>
            <a:rPr lang="ja-JP" altLang="ja-JP" sz="1050">
              <a:solidFill>
                <a:schemeClr val="dk1"/>
              </a:solidFill>
              <a:latin typeface="+mn-ea"/>
              <a:ea typeface="+mn-ea"/>
              <a:cs typeface="+mn-cs"/>
            </a:rPr>
            <a:t>月</a:t>
          </a:r>
          <a:r>
            <a:rPr lang="en-US" altLang="ja-JP" sz="1050">
              <a:solidFill>
                <a:schemeClr val="dk1"/>
              </a:solidFill>
              <a:latin typeface="+mn-ea"/>
              <a:ea typeface="+mn-ea"/>
              <a:cs typeface="+mn-cs"/>
            </a:rPr>
            <a:t>1</a:t>
          </a:r>
          <a:r>
            <a:rPr lang="ja-JP" altLang="ja-JP" sz="1050">
              <a:solidFill>
                <a:schemeClr val="dk1"/>
              </a:solidFill>
              <a:latin typeface="+mn-ea"/>
              <a:ea typeface="+mn-ea"/>
              <a:cs typeface="+mn-cs"/>
            </a:rPr>
            <a:t>日職員数を</a:t>
          </a:r>
          <a:r>
            <a:rPr lang="en-US" altLang="ja-JP" sz="1050">
              <a:solidFill>
                <a:schemeClr val="dk1"/>
              </a:solidFill>
              <a:latin typeface="+mn-ea"/>
              <a:ea typeface="+mn-ea"/>
              <a:cs typeface="+mn-cs"/>
            </a:rPr>
            <a:t>539</a:t>
          </a:r>
          <a:r>
            <a:rPr lang="ja-JP" altLang="ja-JP" sz="1050">
              <a:solidFill>
                <a:schemeClr val="dk1"/>
              </a:solidFill>
              <a:latin typeface="+mn-ea"/>
              <a:ea typeface="+mn-ea"/>
              <a:cs typeface="+mn-cs"/>
            </a:rPr>
            <a:t>人に見直しを行い、職員の適正配置、民営化・民間委託の推進、組織間連携による効率化、支所機能の見直し等に取り組み職員数の純減を図ることとしている。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20426</xdr:rowOff>
    </xdr:from>
    <xdr:to>
      <xdr:col>24</xdr:col>
      <xdr:colOff>558800</xdr:colOff>
      <xdr:row>67</xdr:row>
      <xdr:rowOff>41804</xdr:rowOff>
    </xdr:to>
    <xdr:cxnSp macro="">
      <xdr:nvCxnSpPr>
        <xdr:cNvPr id="316" name="直線コネクタ 315"/>
        <xdr:cNvCxnSpPr/>
      </xdr:nvCxnSpPr>
      <xdr:spPr>
        <a:xfrm flipV="1">
          <a:off x="17018000" y="9964526"/>
          <a:ext cx="0" cy="15644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13881</xdr:rowOff>
    </xdr:from>
    <xdr:ext cx="762000" cy="259045"/>
    <xdr:sp macro="" textlink="">
      <xdr:nvSpPr>
        <xdr:cNvPr id="317" name="定員管理の状況最小値テキスト"/>
        <xdr:cNvSpPr txBox="1"/>
      </xdr:nvSpPr>
      <xdr:spPr>
        <a:xfrm>
          <a:off x="17106900" y="1150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11.65</a:t>
          </a:r>
          <a:endParaRPr kumimoji="1" lang="ja-JP" altLang="en-US" sz="1000" b="1">
            <a:latin typeface="ＭＳ Ｐゴシック"/>
          </a:endParaRPr>
        </a:p>
      </xdr:txBody>
    </xdr:sp>
    <xdr:clientData/>
  </xdr:oneCellAnchor>
  <xdr:twoCellAnchor>
    <xdr:from>
      <xdr:col>24</xdr:col>
      <xdr:colOff>469900</xdr:colOff>
      <xdr:row>67</xdr:row>
      <xdr:rowOff>41804</xdr:rowOff>
    </xdr:from>
    <xdr:to>
      <xdr:col>24</xdr:col>
      <xdr:colOff>647700</xdr:colOff>
      <xdr:row>67</xdr:row>
      <xdr:rowOff>41804</xdr:rowOff>
    </xdr:to>
    <xdr:cxnSp macro="">
      <xdr:nvCxnSpPr>
        <xdr:cNvPr id="318" name="直線コネクタ 317"/>
        <xdr:cNvCxnSpPr/>
      </xdr:nvCxnSpPr>
      <xdr:spPr>
        <a:xfrm>
          <a:off x="16929100" y="1152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106803</xdr:rowOff>
    </xdr:from>
    <xdr:ext cx="762000" cy="259045"/>
    <xdr:sp macro="" textlink="">
      <xdr:nvSpPr>
        <xdr:cNvPr id="319" name="定員管理の状況最大値テキスト"/>
        <xdr:cNvSpPr txBox="1"/>
      </xdr:nvSpPr>
      <xdr:spPr>
        <a:xfrm>
          <a:off x="17106900" y="970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24</xdr:col>
      <xdr:colOff>469900</xdr:colOff>
      <xdr:row>58</xdr:row>
      <xdr:rowOff>20426</xdr:rowOff>
    </xdr:from>
    <xdr:to>
      <xdr:col>24</xdr:col>
      <xdr:colOff>647700</xdr:colOff>
      <xdr:row>58</xdr:row>
      <xdr:rowOff>20426</xdr:rowOff>
    </xdr:to>
    <xdr:cxnSp macro="">
      <xdr:nvCxnSpPr>
        <xdr:cNvPr id="320" name="直線コネクタ 319"/>
        <xdr:cNvCxnSpPr/>
      </xdr:nvCxnSpPr>
      <xdr:spPr>
        <a:xfrm>
          <a:off x="16929100" y="996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34290</xdr:rowOff>
    </xdr:from>
    <xdr:to>
      <xdr:col>24</xdr:col>
      <xdr:colOff>558800</xdr:colOff>
      <xdr:row>66</xdr:row>
      <xdr:rowOff>50377</xdr:rowOff>
    </xdr:to>
    <xdr:cxnSp macro="">
      <xdr:nvCxnSpPr>
        <xdr:cNvPr id="321" name="直線コネクタ 320"/>
        <xdr:cNvCxnSpPr/>
      </xdr:nvCxnSpPr>
      <xdr:spPr>
        <a:xfrm>
          <a:off x="16179800" y="1134999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95690</xdr:rowOff>
    </xdr:from>
    <xdr:ext cx="762000" cy="259045"/>
    <xdr:sp macro="" textlink="">
      <xdr:nvSpPr>
        <xdr:cNvPr id="322" name="定員管理の状況平均値テキスト"/>
        <xdr:cNvSpPr txBox="1"/>
      </xdr:nvSpPr>
      <xdr:spPr>
        <a:xfrm>
          <a:off x="17106900" y="10211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79163</xdr:rowOff>
    </xdr:from>
    <xdr:to>
      <xdr:col>24</xdr:col>
      <xdr:colOff>609600</xdr:colOff>
      <xdr:row>61</xdr:row>
      <xdr:rowOff>9313</xdr:rowOff>
    </xdr:to>
    <xdr:sp macro="" textlink="">
      <xdr:nvSpPr>
        <xdr:cNvPr id="323" name="フローチャート : 判断 322"/>
        <xdr:cNvSpPr/>
      </xdr:nvSpPr>
      <xdr:spPr>
        <a:xfrm>
          <a:off x="169672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10160</xdr:rowOff>
    </xdr:from>
    <xdr:to>
      <xdr:col>23</xdr:col>
      <xdr:colOff>406400</xdr:colOff>
      <xdr:row>66</xdr:row>
      <xdr:rowOff>34290</xdr:rowOff>
    </xdr:to>
    <xdr:cxnSp macro="">
      <xdr:nvCxnSpPr>
        <xdr:cNvPr id="324" name="直線コネクタ 323"/>
        <xdr:cNvCxnSpPr/>
      </xdr:nvCxnSpPr>
      <xdr:spPr>
        <a:xfrm>
          <a:off x="15290800" y="113258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5" name="フローチャート : 判断 324"/>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51134</xdr:rowOff>
    </xdr:from>
    <xdr:ext cx="736600" cy="259045"/>
    <xdr:sp macro="" textlink="">
      <xdr:nvSpPr>
        <xdr:cNvPr id="326" name="テキスト ボックス 325"/>
        <xdr:cNvSpPr txBox="1"/>
      </xdr:nvSpPr>
      <xdr:spPr>
        <a:xfrm>
          <a:off x="15798800" y="1033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10160</xdr:rowOff>
    </xdr:from>
    <xdr:to>
      <xdr:col>22</xdr:col>
      <xdr:colOff>203200</xdr:colOff>
      <xdr:row>66</xdr:row>
      <xdr:rowOff>48366</xdr:rowOff>
    </xdr:to>
    <xdr:cxnSp macro="">
      <xdr:nvCxnSpPr>
        <xdr:cNvPr id="327" name="直線コネクタ 326"/>
        <xdr:cNvCxnSpPr/>
      </xdr:nvCxnSpPr>
      <xdr:spPr>
        <a:xfrm flipV="1">
          <a:off x="14401800" y="11325860"/>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8" name="フローチャート : 判断 327"/>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59178</xdr:rowOff>
    </xdr:from>
    <xdr:ext cx="762000" cy="259045"/>
    <xdr:sp macro="" textlink="">
      <xdr:nvSpPr>
        <xdr:cNvPr id="329" name="テキスト ボックス 328"/>
        <xdr:cNvSpPr txBox="1"/>
      </xdr:nvSpPr>
      <xdr:spPr>
        <a:xfrm>
          <a:off x="14909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48366</xdr:rowOff>
    </xdr:from>
    <xdr:to>
      <xdr:col>21</xdr:col>
      <xdr:colOff>0</xdr:colOff>
      <xdr:row>66</xdr:row>
      <xdr:rowOff>100647</xdr:rowOff>
    </xdr:to>
    <xdr:cxnSp macro="">
      <xdr:nvCxnSpPr>
        <xdr:cNvPr id="330" name="直線コネクタ 329"/>
        <xdr:cNvCxnSpPr/>
      </xdr:nvCxnSpPr>
      <xdr:spPr>
        <a:xfrm flipV="1">
          <a:off x="13512800" y="11364066"/>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31" name="フローチャート : 判断 330"/>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75265</xdr:rowOff>
    </xdr:from>
    <xdr:ext cx="762000" cy="259045"/>
    <xdr:sp macro="" textlink="">
      <xdr:nvSpPr>
        <xdr:cNvPr id="332" name="テキスト ボックス 331"/>
        <xdr:cNvSpPr txBox="1"/>
      </xdr:nvSpPr>
      <xdr:spPr>
        <a:xfrm>
          <a:off x="14020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33" name="フローチャート : 判断 332"/>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99395</xdr:rowOff>
    </xdr:from>
    <xdr:ext cx="762000" cy="259045"/>
    <xdr:sp macro="" textlink="">
      <xdr:nvSpPr>
        <xdr:cNvPr id="334" name="テキスト ボックス 333"/>
        <xdr:cNvSpPr txBox="1"/>
      </xdr:nvSpPr>
      <xdr:spPr>
        <a:xfrm>
          <a:off x="13131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65</xdr:row>
      <xdr:rowOff>171027</xdr:rowOff>
    </xdr:from>
    <xdr:to>
      <xdr:col>24</xdr:col>
      <xdr:colOff>609600</xdr:colOff>
      <xdr:row>66</xdr:row>
      <xdr:rowOff>101177</xdr:rowOff>
    </xdr:to>
    <xdr:sp macro="" textlink="">
      <xdr:nvSpPr>
        <xdr:cNvPr id="340" name="円/楕円 339"/>
        <xdr:cNvSpPr/>
      </xdr:nvSpPr>
      <xdr:spPr>
        <a:xfrm>
          <a:off x="169672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143104</xdr:rowOff>
    </xdr:from>
    <xdr:ext cx="762000" cy="259045"/>
    <xdr:sp macro="" textlink="">
      <xdr:nvSpPr>
        <xdr:cNvPr id="341" name="定員管理の状況該当値テキスト"/>
        <xdr:cNvSpPr txBox="1"/>
      </xdr:nvSpPr>
      <xdr:spPr>
        <a:xfrm>
          <a:off x="17106900" y="1128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154940</xdr:rowOff>
    </xdr:from>
    <xdr:to>
      <xdr:col>23</xdr:col>
      <xdr:colOff>457200</xdr:colOff>
      <xdr:row>66</xdr:row>
      <xdr:rowOff>85090</xdr:rowOff>
    </xdr:to>
    <xdr:sp macro="" textlink="">
      <xdr:nvSpPr>
        <xdr:cNvPr id="342" name="円/楕円 341"/>
        <xdr:cNvSpPr/>
      </xdr:nvSpPr>
      <xdr:spPr>
        <a:xfrm>
          <a:off x="16129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69867</xdr:rowOff>
    </xdr:from>
    <xdr:ext cx="736600" cy="259045"/>
    <xdr:sp macro="" textlink="">
      <xdr:nvSpPr>
        <xdr:cNvPr id="343" name="テキスト ボックス 342"/>
        <xdr:cNvSpPr txBox="1"/>
      </xdr:nvSpPr>
      <xdr:spPr>
        <a:xfrm>
          <a:off x="15798800" y="1138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130810</xdr:rowOff>
    </xdr:from>
    <xdr:to>
      <xdr:col>22</xdr:col>
      <xdr:colOff>254000</xdr:colOff>
      <xdr:row>66</xdr:row>
      <xdr:rowOff>60960</xdr:rowOff>
    </xdr:to>
    <xdr:sp macro="" textlink="">
      <xdr:nvSpPr>
        <xdr:cNvPr id="344" name="円/楕円 343"/>
        <xdr:cNvSpPr/>
      </xdr:nvSpPr>
      <xdr:spPr>
        <a:xfrm>
          <a:off x="15240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45737</xdr:rowOff>
    </xdr:from>
    <xdr:ext cx="762000" cy="259045"/>
    <xdr:sp macro="" textlink="">
      <xdr:nvSpPr>
        <xdr:cNvPr id="345" name="テキスト ボックス 344"/>
        <xdr:cNvSpPr txBox="1"/>
      </xdr:nvSpPr>
      <xdr:spPr>
        <a:xfrm>
          <a:off x="14909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169016</xdr:rowOff>
    </xdr:from>
    <xdr:to>
      <xdr:col>21</xdr:col>
      <xdr:colOff>50800</xdr:colOff>
      <xdr:row>66</xdr:row>
      <xdr:rowOff>99166</xdr:rowOff>
    </xdr:to>
    <xdr:sp macro="" textlink="">
      <xdr:nvSpPr>
        <xdr:cNvPr id="346" name="円/楕円 345"/>
        <xdr:cNvSpPr/>
      </xdr:nvSpPr>
      <xdr:spPr>
        <a:xfrm>
          <a:off x="14351000" y="1131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83943</xdr:rowOff>
    </xdr:from>
    <xdr:ext cx="762000" cy="259045"/>
    <xdr:sp macro="" textlink="">
      <xdr:nvSpPr>
        <xdr:cNvPr id="347" name="テキスト ボックス 346"/>
        <xdr:cNvSpPr txBox="1"/>
      </xdr:nvSpPr>
      <xdr:spPr>
        <a:xfrm>
          <a:off x="14020800" y="1139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49847</xdr:rowOff>
    </xdr:from>
    <xdr:to>
      <xdr:col>19</xdr:col>
      <xdr:colOff>533400</xdr:colOff>
      <xdr:row>66</xdr:row>
      <xdr:rowOff>151447</xdr:rowOff>
    </xdr:to>
    <xdr:sp macro="" textlink="">
      <xdr:nvSpPr>
        <xdr:cNvPr id="348" name="円/楕円 347"/>
        <xdr:cNvSpPr/>
      </xdr:nvSpPr>
      <xdr:spPr>
        <a:xfrm>
          <a:off x="13462000" y="1136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136224</xdr:rowOff>
    </xdr:from>
    <xdr:ext cx="762000" cy="259045"/>
    <xdr:sp macro="" textlink="">
      <xdr:nvSpPr>
        <xdr:cNvPr id="349" name="テキスト ボックス 348"/>
        <xdr:cNvSpPr txBox="1"/>
      </xdr:nvSpPr>
      <xdr:spPr>
        <a:xfrm>
          <a:off x="13131800" y="1145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50">
              <a:solidFill>
                <a:schemeClr val="dk1"/>
              </a:solidFill>
              <a:latin typeface="+mn-ea"/>
              <a:ea typeface="+mn-ea"/>
              <a:cs typeface="+mn-cs"/>
            </a:rPr>
            <a:t>　公債費負担のピークであった</a:t>
          </a:r>
          <a:r>
            <a:rPr kumimoji="1" lang="en-US" altLang="ja-JP" sz="1150">
              <a:solidFill>
                <a:schemeClr val="dk1"/>
              </a:solidFill>
              <a:latin typeface="+mn-ea"/>
              <a:ea typeface="+mn-ea"/>
              <a:cs typeface="+mn-cs"/>
            </a:rPr>
            <a:t>17</a:t>
          </a:r>
          <a:r>
            <a:rPr kumimoji="1" lang="ja-JP" altLang="ja-JP" sz="1150">
              <a:solidFill>
                <a:schemeClr val="dk1"/>
              </a:solidFill>
              <a:latin typeface="+mn-ea"/>
              <a:ea typeface="+mn-ea"/>
              <a:cs typeface="+mn-cs"/>
            </a:rPr>
            <a:t>年度（単年度：</a:t>
          </a:r>
          <a:r>
            <a:rPr kumimoji="1" lang="en-US" altLang="ja-JP" sz="1150">
              <a:solidFill>
                <a:schemeClr val="dk1"/>
              </a:solidFill>
              <a:latin typeface="+mn-ea"/>
              <a:ea typeface="+mn-ea"/>
              <a:cs typeface="+mn-cs"/>
            </a:rPr>
            <a:t>25.7</a:t>
          </a:r>
          <a:r>
            <a:rPr kumimoji="1" lang="ja-JP" altLang="ja-JP" sz="1150">
              <a:solidFill>
                <a:schemeClr val="dk1"/>
              </a:solidFill>
              <a:latin typeface="+mn-ea"/>
              <a:ea typeface="+mn-ea"/>
              <a:cs typeface="+mn-cs"/>
            </a:rPr>
            <a:t>％）、</a:t>
          </a:r>
          <a:r>
            <a:rPr kumimoji="1" lang="en-US" altLang="ja-JP" sz="1150">
              <a:solidFill>
                <a:schemeClr val="dk1"/>
              </a:solidFill>
              <a:latin typeface="+mn-ea"/>
              <a:ea typeface="+mn-ea"/>
              <a:cs typeface="+mn-cs"/>
            </a:rPr>
            <a:t>18</a:t>
          </a:r>
          <a:r>
            <a:rPr kumimoji="1" lang="ja-JP" altLang="ja-JP" sz="1150">
              <a:solidFill>
                <a:schemeClr val="dk1"/>
              </a:solidFill>
              <a:latin typeface="+mn-ea"/>
              <a:ea typeface="+mn-ea"/>
              <a:cs typeface="+mn-cs"/>
            </a:rPr>
            <a:t>年度（単年度：</a:t>
          </a:r>
          <a:r>
            <a:rPr kumimoji="1" lang="en-US" altLang="ja-JP" sz="1150">
              <a:solidFill>
                <a:schemeClr val="dk1"/>
              </a:solidFill>
              <a:latin typeface="+mn-ea"/>
              <a:ea typeface="+mn-ea"/>
              <a:cs typeface="+mn-cs"/>
            </a:rPr>
            <a:t>26.0</a:t>
          </a:r>
          <a:r>
            <a:rPr kumimoji="1" lang="ja-JP" altLang="ja-JP" sz="1150">
              <a:solidFill>
                <a:schemeClr val="dk1"/>
              </a:solidFill>
              <a:latin typeface="+mn-ea"/>
              <a:ea typeface="+mn-ea"/>
              <a:cs typeface="+mn-cs"/>
            </a:rPr>
            <a:t>％）以降は、公債費及び公債費に準ずる債務負担行為の繰上償還の実施（</a:t>
          </a:r>
          <a:r>
            <a:rPr kumimoji="1" lang="en-US" altLang="ja-JP" sz="1150">
              <a:solidFill>
                <a:schemeClr val="dk1"/>
              </a:solidFill>
              <a:latin typeface="+mn-ea"/>
              <a:ea typeface="+mn-ea"/>
              <a:cs typeface="+mn-cs"/>
            </a:rPr>
            <a:t>18</a:t>
          </a:r>
          <a:r>
            <a:rPr kumimoji="1" lang="ja-JP" altLang="ja-JP" sz="1150">
              <a:solidFill>
                <a:schemeClr val="dk1"/>
              </a:solidFill>
              <a:latin typeface="+mn-ea"/>
              <a:ea typeface="+mn-ea"/>
              <a:cs typeface="+mn-cs"/>
            </a:rPr>
            <a:t>年度から</a:t>
          </a:r>
          <a:r>
            <a:rPr kumimoji="1" lang="en-US" altLang="ja-JP" sz="1150">
              <a:solidFill>
                <a:schemeClr val="dk1"/>
              </a:solidFill>
              <a:latin typeface="+mn-ea"/>
              <a:ea typeface="+mn-ea"/>
              <a:cs typeface="+mn-cs"/>
            </a:rPr>
            <a:t>27</a:t>
          </a:r>
          <a:r>
            <a:rPr kumimoji="1" lang="ja-JP" altLang="ja-JP" sz="1150">
              <a:solidFill>
                <a:schemeClr val="dk1"/>
              </a:solidFill>
              <a:latin typeface="+mn-ea"/>
              <a:ea typeface="+mn-ea"/>
              <a:cs typeface="+mn-cs"/>
            </a:rPr>
            <a:t>年度までの</a:t>
          </a:r>
          <a:r>
            <a:rPr kumimoji="1" lang="en-US" altLang="ja-JP" sz="1150">
              <a:solidFill>
                <a:schemeClr val="dk1"/>
              </a:solidFill>
              <a:latin typeface="+mn-ea"/>
              <a:ea typeface="+mn-ea"/>
              <a:cs typeface="+mn-cs"/>
            </a:rPr>
            <a:t>9</a:t>
          </a:r>
          <a:r>
            <a:rPr kumimoji="1" lang="ja-JP" altLang="ja-JP" sz="1150">
              <a:solidFill>
                <a:schemeClr val="dk1"/>
              </a:solidFill>
              <a:latin typeface="+mn-ea"/>
              <a:ea typeface="+mn-ea"/>
              <a:cs typeface="+mn-cs"/>
            </a:rPr>
            <a:t>ヶ年度にて実施）により、単年度数値は逓減し、</a:t>
          </a:r>
          <a:r>
            <a:rPr kumimoji="1" lang="en-US" altLang="ja-JP" sz="1150">
              <a:solidFill>
                <a:schemeClr val="dk1"/>
              </a:solidFill>
              <a:latin typeface="+mn-ea"/>
              <a:ea typeface="+mn-ea"/>
              <a:cs typeface="+mn-cs"/>
            </a:rPr>
            <a:t>3</a:t>
          </a:r>
          <a:r>
            <a:rPr kumimoji="1" lang="ja-JP" altLang="ja-JP" sz="1150">
              <a:solidFill>
                <a:schemeClr val="dk1"/>
              </a:solidFill>
              <a:latin typeface="+mn-ea"/>
              <a:ea typeface="+mn-ea"/>
              <a:cs typeface="+mn-cs"/>
            </a:rPr>
            <a:t>ヶ年度平均数値は対前年度比</a:t>
          </a:r>
          <a:r>
            <a:rPr kumimoji="1" lang="en-US" altLang="ja-JP" sz="1150">
              <a:solidFill>
                <a:schemeClr val="dk1"/>
              </a:solidFill>
              <a:latin typeface="+mn-ea"/>
              <a:ea typeface="+mn-ea"/>
              <a:cs typeface="+mn-cs"/>
            </a:rPr>
            <a:t>1.4</a:t>
          </a:r>
          <a:r>
            <a:rPr kumimoji="1" lang="ja-JP" altLang="ja-JP" sz="1150">
              <a:solidFill>
                <a:schemeClr val="dk1"/>
              </a:solidFill>
              <a:latin typeface="+mn-ea"/>
              <a:ea typeface="+mn-ea"/>
              <a:cs typeface="+mn-cs"/>
            </a:rPr>
            <a:t>改善し、</a:t>
          </a:r>
          <a:r>
            <a:rPr kumimoji="1" lang="en-US" altLang="ja-JP" sz="1150">
              <a:solidFill>
                <a:schemeClr val="dk1"/>
              </a:solidFill>
              <a:latin typeface="+mn-ea"/>
              <a:ea typeface="+mn-ea"/>
              <a:cs typeface="+mn-cs"/>
            </a:rPr>
            <a:t>10.6</a:t>
          </a:r>
          <a:r>
            <a:rPr kumimoji="1" lang="ja-JP" altLang="ja-JP" sz="1150">
              <a:solidFill>
                <a:schemeClr val="dk1"/>
              </a:solidFill>
              <a:latin typeface="+mn-ea"/>
              <a:ea typeface="+mn-ea"/>
              <a:cs typeface="+mn-cs"/>
            </a:rPr>
            <a:t>％となった。今後は、公営企業債の償還の財源に充てたと認められる繰入金が増加傾向にあることや、</a:t>
          </a:r>
          <a:r>
            <a:rPr kumimoji="1" lang="en-US" altLang="ja-JP" sz="1150">
              <a:solidFill>
                <a:schemeClr val="dk1"/>
              </a:solidFill>
              <a:latin typeface="+mn-ea"/>
              <a:ea typeface="+mn-ea"/>
              <a:cs typeface="+mn-cs"/>
            </a:rPr>
            <a:t>27</a:t>
          </a:r>
          <a:r>
            <a:rPr kumimoji="1" lang="ja-JP" altLang="ja-JP" sz="1150">
              <a:solidFill>
                <a:schemeClr val="dk1"/>
              </a:solidFill>
              <a:latin typeface="+mn-ea"/>
              <a:ea typeface="+mn-ea"/>
              <a:cs typeface="+mn-cs"/>
            </a:rPr>
            <a:t>年度までに集中的に投資を行うことが分子を悪化させる要因となるが、更なる繰上償還を実施し、また、ピーク時に元利償還金の大きな割合を占めた交付税算入の少ない地方債から過疎債、合併特例債等の交付税算入の手厚い地方債の借入にシフトしていることから、算入公債費の増が見込まれ、比率は低減していく見込みである。</a:t>
          </a:r>
          <a:endParaRPr lang="ja-JP" altLang="ja-JP" sz="1150">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70803</xdr:rowOff>
    </xdr:from>
    <xdr:to>
      <xdr:col>24</xdr:col>
      <xdr:colOff>558800</xdr:colOff>
      <xdr:row>43</xdr:row>
      <xdr:rowOff>167640</xdr:rowOff>
    </xdr:to>
    <xdr:cxnSp macro="">
      <xdr:nvCxnSpPr>
        <xdr:cNvPr id="374" name="直線コネクタ 373"/>
        <xdr:cNvCxnSpPr/>
      </xdr:nvCxnSpPr>
      <xdr:spPr>
        <a:xfrm flipV="1">
          <a:off x="17018000" y="6243003"/>
          <a:ext cx="0" cy="1296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5"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19.2</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6" name="直線コネクタ 375"/>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157180</xdr:rowOff>
    </xdr:from>
    <xdr:ext cx="762000" cy="259045"/>
    <xdr:sp macro="" textlink="">
      <xdr:nvSpPr>
        <xdr:cNvPr id="377" name="公債費負担の状況最大値テキスト"/>
        <xdr:cNvSpPr txBox="1"/>
      </xdr:nvSpPr>
      <xdr:spPr>
        <a:xfrm>
          <a:off x="17106900" y="59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24</xdr:col>
      <xdr:colOff>469900</xdr:colOff>
      <xdr:row>36</xdr:row>
      <xdr:rowOff>70803</xdr:rowOff>
    </xdr:from>
    <xdr:to>
      <xdr:col>24</xdr:col>
      <xdr:colOff>647700</xdr:colOff>
      <xdr:row>36</xdr:row>
      <xdr:rowOff>70803</xdr:rowOff>
    </xdr:to>
    <xdr:cxnSp macro="">
      <xdr:nvCxnSpPr>
        <xdr:cNvPr id="378" name="直線コネクタ 377"/>
        <xdr:cNvCxnSpPr/>
      </xdr:nvCxnSpPr>
      <xdr:spPr>
        <a:xfrm>
          <a:off x="16929100" y="624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163195</xdr:rowOff>
    </xdr:from>
    <xdr:to>
      <xdr:col>24</xdr:col>
      <xdr:colOff>558800</xdr:colOff>
      <xdr:row>41</xdr:row>
      <xdr:rowOff>76200</xdr:rowOff>
    </xdr:to>
    <xdr:cxnSp macro="">
      <xdr:nvCxnSpPr>
        <xdr:cNvPr id="379" name="直線コネクタ 378"/>
        <xdr:cNvCxnSpPr/>
      </xdr:nvCxnSpPr>
      <xdr:spPr>
        <a:xfrm flipV="1">
          <a:off x="16179800" y="7021195"/>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83202</xdr:rowOff>
    </xdr:from>
    <xdr:ext cx="762000" cy="259045"/>
    <xdr:sp macro="" textlink="">
      <xdr:nvSpPr>
        <xdr:cNvPr id="380" name="公債費負担の状況平均値テキスト"/>
        <xdr:cNvSpPr txBox="1"/>
      </xdr:nvSpPr>
      <xdr:spPr>
        <a:xfrm>
          <a:off x="17106900" y="659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66675</xdr:rowOff>
    </xdr:from>
    <xdr:to>
      <xdr:col>24</xdr:col>
      <xdr:colOff>609600</xdr:colOff>
      <xdr:row>39</xdr:row>
      <xdr:rowOff>168275</xdr:rowOff>
    </xdr:to>
    <xdr:sp macro="" textlink="">
      <xdr:nvSpPr>
        <xdr:cNvPr id="381" name="フローチャート : 判断 380"/>
        <xdr:cNvSpPr/>
      </xdr:nvSpPr>
      <xdr:spPr>
        <a:xfrm>
          <a:off x="169672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76200</xdr:rowOff>
    </xdr:from>
    <xdr:to>
      <xdr:col>23</xdr:col>
      <xdr:colOff>406400</xdr:colOff>
      <xdr:row>41</xdr:row>
      <xdr:rowOff>160655</xdr:rowOff>
    </xdr:to>
    <xdr:cxnSp macro="">
      <xdr:nvCxnSpPr>
        <xdr:cNvPr id="382" name="直線コネクタ 381"/>
        <xdr:cNvCxnSpPr/>
      </xdr:nvCxnSpPr>
      <xdr:spPr>
        <a:xfrm flipV="1">
          <a:off x="15290800" y="710565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3" name="フローチャート : 判断 382"/>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115587</xdr:rowOff>
    </xdr:from>
    <xdr:ext cx="736600" cy="259045"/>
    <xdr:sp macro="" textlink="">
      <xdr:nvSpPr>
        <xdr:cNvPr id="384" name="テキスト ボックス 383"/>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160655</xdr:rowOff>
    </xdr:from>
    <xdr:to>
      <xdr:col>22</xdr:col>
      <xdr:colOff>203200</xdr:colOff>
      <xdr:row>42</xdr:row>
      <xdr:rowOff>55563</xdr:rowOff>
    </xdr:to>
    <xdr:cxnSp macro="">
      <xdr:nvCxnSpPr>
        <xdr:cNvPr id="385" name="直線コネクタ 384"/>
        <xdr:cNvCxnSpPr/>
      </xdr:nvCxnSpPr>
      <xdr:spPr>
        <a:xfrm flipV="1">
          <a:off x="14401800" y="7190105"/>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6" name="フローチャート : 判断 385"/>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163847</xdr:rowOff>
    </xdr:from>
    <xdr:ext cx="762000" cy="259045"/>
    <xdr:sp macro="" textlink="">
      <xdr:nvSpPr>
        <xdr:cNvPr id="387" name="テキスト ボックス 386"/>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55563</xdr:rowOff>
    </xdr:from>
    <xdr:to>
      <xdr:col>21</xdr:col>
      <xdr:colOff>0</xdr:colOff>
      <xdr:row>42</xdr:row>
      <xdr:rowOff>133985</xdr:rowOff>
    </xdr:to>
    <xdr:cxnSp macro="">
      <xdr:nvCxnSpPr>
        <xdr:cNvPr id="388" name="直線コネクタ 387"/>
        <xdr:cNvCxnSpPr/>
      </xdr:nvCxnSpPr>
      <xdr:spPr>
        <a:xfrm flipV="1">
          <a:off x="13512800" y="7256463"/>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9" name="フローチャート : 判断 388"/>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34624</xdr:rowOff>
    </xdr:from>
    <xdr:ext cx="762000" cy="259045"/>
    <xdr:sp macro="" textlink="">
      <xdr:nvSpPr>
        <xdr:cNvPr id="390" name="テキスト ボックス 389"/>
        <xdr:cNvSpPr txBox="1"/>
      </xdr:nvSpPr>
      <xdr:spPr>
        <a:xfrm>
          <a:off x="14020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91" name="フローチャート : 判断 390"/>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82884</xdr:rowOff>
    </xdr:from>
    <xdr:ext cx="762000" cy="259045"/>
    <xdr:sp macro="" textlink="">
      <xdr:nvSpPr>
        <xdr:cNvPr id="392" name="テキスト ボックス 391"/>
        <xdr:cNvSpPr txBox="1"/>
      </xdr:nvSpPr>
      <xdr:spPr>
        <a:xfrm>
          <a:off x="13131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112395</xdr:rowOff>
    </xdr:from>
    <xdr:to>
      <xdr:col>24</xdr:col>
      <xdr:colOff>609600</xdr:colOff>
      <xdr:row>41</xdr:row>
      <xdr:rowOff>42545</xdr:rowOff>
    </xdr:to>
    <xdr:sp macro="" textlink="">
      <xdr:nvSpPr>
        <xdr:cNvPr id="398" name="円/楕円 397"/>
        <xdr:cNvSpPr/>
      </xdr:nvSpPr>
      <xdr:spPr>
        <a:xfrm>
          <a:off x="16967200" y="697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84472</xdr:rowOff>
    </xdr:from>
    <xdr:ext cx="762000" cy="259045"/>
    <xdr:sp macro="" textlink="">
      <xdr:nvSpPr>
        <xdr:cNvPr id="399" name="公債費負担の状況該当値テキスト"/>
        <xdr:cNvSpPr txBox="1"/>
      </xdr:nvSpPr>
      <xdr:spPr>
        <a:xfrm>
          <a:off x="17106900" y="694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25400</xdr:rowOff>
    </xdr:from>
    <xdr:to>
      <xdr:col>23</xdr:col>
      <xdr:colOff>457200</xdr:colOff>
      <xdr:row>41</xdr:row>
      <xdr:rowOff>127000</xdr:rowOff>
    </xdr:to>
    <xdr:sp macro="" textlink="">
      <xdr:nvSpPr>
        <xdr:cNvPr id="400" name="円/楕円 399"/>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111777</xdr:rowOff>
    </xdr:from>
    <xdr:ext cx="736600" cy="259045"/>
    <xdr:sp macro="" textlink="">
      <xdr:nvSpPr>
        <xdr:cNvPr id="401" name="テキスト ボックス 400"/>
        <xdr:cNvSpPr txBox="1"/>
      </xdr:nvSpPr>
      <xdr:spPr>
        <a:xfrm>
          <a:off x="15798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109855</xdr:rowOff>
    </xdr:from>
    <xdr:to>
      <xdr:col>22</xdr:col>
      <xdr:colOff>254000</xdr:colOff>
      <xdr:row>42</xdr:row>
      <xdr:rowOff>40005</xdr:rowOff>
    </xdr:to>
    <xdr:sp macro="" textlink="">
      <xdr:nvSpPr>
        <xdr:cNvPr id="402" name="円/楕円 401"/>
        <xdr:cNvSpPr/>
      </xdr:nvSpPr>
      <xdr:spPr>
        <a:xfrm>
          <a:off x="15240000" y="713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24782</xdr:rowOff>
    </xdr:from>
    <xdr:ext cx="762000" cy="259045"/>
    <xdr:sp macro="" textlink="">
      <xdr:nvSpPr>
        <xdr:cNvPr id="403" name="テキスト ボックス 402"/>
        <xdr:cNvSpPr txBox="1"/>
      </xdr:nvSpPr>
      <xdr:spPr>
        <a:xfrm>
          <a:off x="14909800" y="722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4763</xdr:rowOff>
    </xdr:from>
    <xdr:to>
      <xdr:col>21</xdr:col>
      <xdr:colOff>50800</xdr:colOff>
      <xdr:row>42</xdr:row>
      <xdr:rowOff>106363</xdr:rowOff>
    </xdr:to>
    <xdr:sp macro="" textlink="">
      <xdr:nvSpPr>
        <xdr:cNvPr id="404" name="円/楕円 403"/>
        <xdr:cNvSpPr/>
      </xdr:nvSpPr>
      <xdr:spPr>
        <a:xfrm>
          <a:off x="14351000" y="720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91140</xdr:rowOff>
    </xdr:from>
    <xdr:ext cx="762000" cy="259045"/>
    <xdr:sp macro="" textlink="">
      <xdr:nvSpPr>
        <xdr:cNvPr id="405" name="テキスト ボックス 404"/>
        <xdr:cNvSpPr txBox="1"/>
      </xdr:nvSpPr>
      <xdr:spPr>
        <a:xfrm>
          <a:off x="14020800" y="729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83185</xdr:rowOff>
    </xdr:from>
    <xdr:to>
      <xdr:col>19</xdr:col>
      <xdr:colOff>533400</xdr:colOff>
      <xdr:row>43</xdr:row>
      <xdr:rowOff>13335</xdr:rowOff>
    </xdr:to>
    <xdr:sp macro="" textlink="">
      <xdr:nvSpPr>
        <xdr:cNvPr id="406" name="円/楕円 405"/>
        <xdr:cNvSpPr/>
      </xdr:nvSpPr>
      <xdr:spPr>
        <a:xfrm>
          <a:off x="13462000" y="728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169562</xdr:rowOff>
    </xdr:from>
    <xdr:ext cx="762000" cy="259045"/>
    <xdr:sp macro="" textlink="">
      <xdr:nvSpPr>
        <xdr:cNvPr id="407" name="テキスト ボックス 406"/>
        <xdr:cNvSpPr txBox="1"/>
      </xdr:nvSpPr>
      <xdr:spPr>
        <a:xfrm>
          <a:off x="13131800" y="737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latin typeface="+mn-ea"/>
              <a:ea typeface="+mn-ea"/>
              <a:cs typeface="+mn-cs"/>
            </a:rPr>
            <a:t>　地方債残高は増加傾向にあるが、これは臨時財政対策債の残高の増加及び</a:t>
          </a:r>
          <a:r>
            <a:rPr kumimoji="1" lang="en-US" altLang="ja-JP" sz="1200">
              <a:solidFill>
                <a:schemeClr val="dk1"/>
              </a:solidFill>
              <a:latin typeface="+mn-ea"/>
              <a:ea typeface="+mn-ea"/>
              <a:cs typeface="+mn-cs"/>
            </a:rPr>
            <a:t>27</a:t>
          </a:r>
          <a:r>
            <a:rPr kumimoji="1" lang="ja-JP" altLang="ja-JP" sz="1200">
              <a:solidFill>
                <a:schemeClr val="dk1"/>
              </a:solidFill>
              <a:latin typeface="+mn-ea"/>
              <a:ea typeface="+mn-ea"/>
              <a:cs typeface="+mn-cs"/>
            </a:rPr>
            <a:t>年度までに集中的に投資を行うことによる影響が表れたためである。公債費に準ずる債務負担行為に基づく支出を繰上償還したことにより債務負担行為額支出予定額が</a:t>
          </a:r>
          <a:r>
            <a:rPr kumimoji="1" lang="en-US" altLang="ja-JP" sz="1200">
              <a:solidFill>
                <a:schemeClr val="dk1"/>
              </a:solidFill>
              <a:latin typeface="+mn-ea"/>
              <a:ea typeface="+mn-ea"/>
              <a:cs typeface="+mn-cs"/>
            </a:rPr>
            <a:t>23</a:t>
          </a:r>
          <a:r>
            <a:rPr kumimoji="1" lang="ja-JP" altLang="ja-JP" sz="1200">
              <a:solidFill>
                <a:schemeClr val="dk1"/>
              </a:solidFill>
              <a:latin typeface="+mn-ea"/>
              <a:ea typeface="+mn-ea"/>
              <a:cs typeface="+mn-cs"/>
            </a:rPr>
            <a:t>年度以降ほぼゼロとなり、また、過疎債、合併特例債等交付税算入の大きい起債を中心としているため、基準財政需要額算入見込額が増となり、将来負担比率は対前年度比</a:t>
          </a:r>
          <a:r>
            <a:rPr kumimoji="1" lang="en-US" altLang="ja-JP" sz="1200">
              <a:solidFill>
                <a:schemeClr val="dk1"/>
              </a:solidFill>
              <a:latin typeface="+mn-ea"/>
              <a:ea typeface="+mn-ea"/>
              <a:cs typeface="+mn-cs"/>
            </a:rPr>
            <a:t>13.4</a:t>
          </a:r>
          <a:r>
            <a:rPr kumimoji="1" lang="ja-JP" altLang="ja-JP" sz="1200">
              <a:solidFill>
                <a:schemeClr val="dk1"/>
              </a:solidFill>
              <a:latin typeface="+mn-ea"/>
              <a:ea typeface="+mn-ea"/>
              <a:cs typeface="+mn-cs"/>
            </a:rPr>
            <a:t>改善し、</a:t>
          </a:r>
          <a:r>
            <a:rPr kumimoji="1" lang="en-US" altLang="ja-JP" sz="1200">
              <a:solidFill>
                <a:schemeClr val="dk1"/>
              </a:solidFill>
              <a:latin typeface="+mn-ea"/>
              <a:ea typeface="+mn-ea"/>
              <a:cs typeface="+mn-cs"/>
            </a:rPr>
            <a:t>93.1</a:t>
          </a:r>
          <a:r>
            <a:rPr kumimoji="1" lang="ja-JP" altLang="ja-JP" sz="1200">
              <a:solidFill>
                <a:schemeClr val="dk1"/>
              </a:solidFill>
              <a:latin typeface="+mn-ea"/>
              <a:ea typeface="+mn-ea"/>
              <a:cs typeface="+mn-cs"/>
            </a:rPr>
            <a:t>％となった。今後は、分子は基本的には現行の水準を維持かやや上回ることになるが、増に見合った算入公債費等の充当可能財源の確保により、比率の現行水準維持に努める。</a:t>
          </a:r>
          <a:endParaRPr lang="ja-JP" altLang="ja-JP" sz="1200">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125391</xdr:rowOff>
    </xdr:to>
    <xdr:cxnSp macro="">
      <xdr:nvCxnSpPr>
        <xdr:cNvPr id="436" name="直線コネクタ 435"/>
        <xdr:cNvCxnSpPr/>
      </xdr:nvCxnSpPr>
      <xdr:spPr>
        <a:xfrm flipV="1">
          <a:off x="17018000" y="2370667"/>
          <a:ext cx="0" cy="1526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97468</xdr:rowOff>
    </xdr:from>
    <xdr:ext cx="762000" cy="259045"/>
    <xdr:sp macro="" textlink="">
      <xdr:nvSpPr>
        <xdr:cNvPr id="437" name="将来負担の状況最小値テキスト"/>
        <xdr:cNvSpPr txBox="1"/>
      </xdr:nvSpPr>
      <xdr:spPr>
        <a:xfrm>
          <a:off x="17106900" y="386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24</xdr:col>
      <xdr:colOff>469900</xdr:colOff>
      <xdr:row>22</xdr:row>
      <xdr:rowOff>125391</xdr:rowOff>
    </xdr:from>
    <xdr:to>
      <xdr:col>24</xdr:col>
      <xdr:colOff>647700</xdr:colOff>
      <xdr:row>22</xdr:row>
      <xdr:rowOff>125391</xdr:rowOff>
    </xdr:to>
    <xdr:cxnSp macro="">
      <xdr:nvCxnSpPr>
        <xdr:cNvPr id="438" name="直線コネクタ 437"/>
        <xdr:cNvCxnSpPr/>
      </xdr:nvCxnSpPr>
      <xdr:spPr>
        <a:xfrm>
          <a:off x="16929100" y="3897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33401</xdr:rowOff>
    </xdr:from>
    <xdr:to>
      <xdr:col>24</xdr:col>
      <xdr:colOff>558800</xdr:colOff>
      <xdr:row>18</xdr:row>
      <xdr:rowOff>141182</xdr:rowOff>
    </xdr:to>
    <xdr:cxnSp macro="">
      <xdr:nvCxnSpPr>
        <xdr:cNvPr id="441" name="直線コネクタ 440"/>
        <xdr:cNvCxnSpPr/>
      </xdr:nvCxnSpPr>
      <xdr:spPr>
        <a:xfrm flipV="1">
          <a:off x="16179800" y="3119501"/>
          <a:ext cx="838200" cy="10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34900</xdr:rowOff>
    </xdr:from>
    <xdr:ext cx="762000" cy="259045"/>
    <xdr:sp macro="" textlink="">
      <xdr:nvSpPr>
        <xdr:cNvPr id="442" name="将来負担の状況平均値テキスト"/>
        <xdr:cNvSpPr txBox="1"/>
      </xdr:nvSpPr>
      <xdr:spPr>
        <a:xfrm>
          <a:off x="17106900" y="2435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18373</xdr:rowOff>
    </xdr:from>
    <xdr:to>
      <xdr:col>24</xdr:col>
      <xdr:colOff>609600</xdr:colOff>
      <xdr:row>15</xdr:row>
      <xdr:rowOff>119973</xdr:rowOff>
    </xdr:to>
    <xdr:sp macro="" textlink="">
      <xdr:nvSpPr>
        <xdr:cNvPr id="443" name="フローチャート : 判断 442"/>
        <xdr:cNvSpPr/>
      </xdr:nvSpPr>
      <xdr:spPr>
        <a:xfrm>
          <a:off x="169672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141182</xdr:rowOff>
    </xdr:from>
    <xdr:to>
      <xdr:col>23</xdr:col>
      <xdr:colOff>406400</xdr:colOff>
      <xdr:row>19</xdr:row>
      <xdr:rowOff>44534</xdr:rowOff>
    </xdr:to>
    <xdr:cxnSp macro="">
      <xdr:nvCxnSpPr>
        <xdr:cNvPr id="444" name="直線コネクタ 443"/>
        <xdr:cNvCxnSpPr/>
      </xdr:nvCxnSpPr>
      <xdr:spPr>
        <a:xfrm flipV="1">
          <a:off x="15290800" y="3227282"/>
          <a:ext cx="889000" cy="7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5" name="フローチャート : 判断 444"/>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46" name="テキスト ボックス 445"/>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44534</xdr:rowOff>
    </xdr:from>
    <xdr:to>
      <xdr:col>22</xdr:col>
      <xdr:colOff>203200</xdr:colOff>
      <xdr:row>19</xdr:row>
      <xdr:rowOff>68665</xdr:rowOff>
    </xdr:to>
    <xdr:cxnSp macro="">
      <xdr:nvCxnSpPr>
        <xdr:cNvPr id="447" name="直線コネクタ 446"/>
        <xdr:cNvCxnSpPr/>
      </xdr:nvCxnSpPr>
      <xdr:spPr>
        <a:xfrm flipV="1">
          <a:off x="14401800" y="3302084"/>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48" name="フローチャート : 判断 447"/>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49" name="テキスト ボックス 448"/>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68665</xdr:rowOff>
    </xdr:from>
    <xdr:to>
      <xdr:col>21</xdr:col>
      <xdr:colOff>0</xdr:colOff>
      <xdr:row>19</xdr:row>
      <xdr:rowOff>153120</xdr:rowOff>
    </xdr:to>
    <xdr:cxnSp macro="">
      <xdr:nvCxnSpPr>
        <xdr:cNvPr id="450" name="直線コネクタ 449"/>
        <xdr:cNvCxnSpPr/>
      </xdr:nvCxnSpPr>
      <xdr:spPr>
        <a:xfrm flipV="1">
          <a:off x="13512800" y="332621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51" name="フローチャート : 判断 450"/>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52" name="テキスト ボックス 451"/>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53" name="フローチャート : 判断 452"/>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54" name="テキスト ボックス 453"/>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154051</xdr:rowOff>
    </xdr:from>
    <xdr:to>
      <xdr:col>24</xdr:col>
      <xdr:colOff>609600</xdr:colOff>
      <xdr:row>18</xdr:row>
      <xdr:rowOff>84201</xdr:rowOff>
    </xdr:to>
    <xdr:sp macro="" textlink="">
      <xdr:nvSpPr>
        <xdr:cNvPr id="460" name="円/楕円 459"/>
        <xdr:cNvSpPr/>
      </xdr:nvSpPr>
      <xdr:spPr>
        <a:xfrm>
          <a:off x="16967200" y="306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126128</xdr:rowOff>
    </xdr:from>
    <xdr:ext cx="762000" cy="259045"/>
    <xdr:sp macro="" textlink="">
      <xdr:nvSpPr>
        <xdr:cNvPr id="461" name="将来負担の状況該当値テキスト"/>
        <xdr:cNvSpPr txBox="1"/>
      </xdr:nvSpPr>
      <xdr:spPr>
        <a:xfrm>
          <a:off x="17106900" y="3040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90382</xdr:rowOff>
    </xdr:from>
    <xdr:to>
      <xdr:col>23</xdr:col>
      <xdr:colOff>457200</xdr:colOff>
      <xdr:row>19</xdr:row>
      <xdr:rowOff>20532</xdr:rowOff>
    </xdr:to>
    <xdr:sp macro="" textlink="">
      <xdr:nvSpPr>
        <xdr:cNvPr id="462" name="円/楕円 461"/>
        <xdr:cNvSpPr/>
      </xdr:nvSpPr>
      <xdr:spPr>
        <a:xfrm>
          <a:off x="16129000" y="31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5309</xdr:rowOff>
    </xdr:from>
    <xdr:ext cx="736600" cy="259045"/>
    <xdr:sp macro="" textlink="">
      <xdr:nvSpPr>
        <xdr:cNvPr id="463" name="テキスト ボックス 462"/>
        <xdr:cNvSpPr txBox="1"/>
      </xdr:nvSpPr>
      <xdr:spPr>
        <a:xfrm>
          <a:off x="15798800" y="3262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165184</xdr:rowOff>
    </xdr:from>
    <xdr:to>
      <xdr:col>22</xdr:col>
      <xdr:colOff>254000</xdr:colOff>
      <xdr:row>19</xdr:row>
      <xdr:rowOff>95334</xdr:rowOff>
    </xdr:to>
    <xdr:sp macro="" textlink="">
      <xdr:nvSpPr>
        <xdr:cNvPr id="464" name="円/楕円 463"/>
        <xdr:cNvSpPr/>
      </xdr:nvSpPr>
      <xdr:spPr>
        <a:xfrm>
          <a:off x="15240000" y="325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80111</xdr:rowOff>
    </xdr:from>
    <xdr:ext cx="762000" cy="259045"/>
    <xdr:sp macro="" textlink="">
      <xdr:nvSpPr>
        <xdr:cNvPr id="465" name="テキスト ボックス 464"/>
        <xdr:cNvSpPr txBox="1"/>
      </xdr:nvSpPr>
      <xdr:spPr>
        <a:xfrm>
          <a:off x="14909800" y="333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115.8</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17865</xdr:rowOff>
    </xdr:from>
    <xdr:to>
      <xdr:col>21</xdr:col>
      <xdr:colOff>50800</xdr:colOff>
      <xdr:row>19</xdr:row>
      <xdr:rowOff>119465</xdr:rowOff>
    </xdr:to>
    <xdr:sp macro="" textlink="">
      <xdr:nvSpPr>
        <xdr:cNvPr id="466" name="円/楕円 465"/>
        <xdr:cNvSpPr/>
      </xdr:nvSpPr>
      <xdr:spPr>
        <a:xfrm>
          <a:off x="14351000" y="327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104242</xdr:rowOff>
    </xdr:from>
    <xdr:ext cx="762000" cy="259045"/>
    <xdr:sp macro="" textlink="">
      <xdr:nvSpPr>
        <xdr:cNvPr id="467" name="テキスト ボックス 466"/>
        <xdr:cNvSpPr txBox="1"/>
      </xdr:nvSpPr>
      <xdr:spPr>
        <a:xfrm>
          <a:off x="14020800" y="3361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118.8</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102320</xdr:rowOff>
    </xdr:from>
    <xdr:to>
      <xdr:col>19</xdr:col>
      <xdr:colOff>533400</xdr:colOff>
      <xdr:row>20</xdr:row>
      <xdr:rowOff>32470</xdr:rowOff>
    </xdr:to>
    <xdr:sp macro="" textlink="">
      <xdr:nvSpPr>
        <xdr:cNvPr id="468" name="円/楕円 467"/>
        <xdr:cNvSpPr/>
      </xdr:nvSpPr>
      <xdr:spPr>
        <a:xfrm>
          <a:off x="13462000" y="335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17247</xdr:rowOff>
    </xdr:from>
    <xdr:ext cx="762000" cy="259045"/>
    <xdr:sp macro="" textlink="">
      <xdr:nvSpPr>
        <xdr:cNvPr id="469" name="テキスト ボックス 468"/>
        <xdr:cNvSpPr txBox="1"/>
      </xdr:nvSpPr>
      <xdr:spPr>
        <a:xfrm>
          <a:off x="13131800" y="344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島根県浜田市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56,730
56,145
690.66
42,521,030
41,872,771
626,822
20,720,165
56,016,801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93.1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latin typeface="+mn-ea"/>
              <a:ea typeface="+mn-ea"/>
              <a:cs typeface="+mn-cs"/>
            </a:rPr>
            <a:t>　人件費に係る経常収支比率は、類似団体内平均値と比較すると</a:t>
          </a:r>
          <a:r>
            <a:rPr kumimoji="1" lang="en-US" altLang="ja-JP" sz="1200">
              <a:solidFill>
                <a:schemeClr val="dk1"/>
              </a:solidFill>
              <a:latin typeface="+mn-ea"/>
              <a:ea typeface="+mn-ea"/>
              <a:cs typeface="+mn-cs"/>
            </a:rPr>
            <a:t>0.9</a:t>
          </a:r>
          <a:r>
            <a:rPr kumimoji="1" lang="ja-JP" altLang="ja-JP" sz="1200">
              <a:solidFill>
                <a:schemeClr val="dk1"/>
              </a:solidFill>
              <a:latin typeface="+mn-ea"/>
              <a:ea typeface="+mn-ea"/>
              <a:cs typeface="+mn-cs"/>
            </a:rPr>
            <a:t>上回っている。給与水準（ラスパイレス指数）は類似団体と比較して</a:t>
          </a:r>
          <a:r>
            <a:rPr kumimoji="1" lang="en-US" altLang="ja-JP" sz="1200">
              <a:solidFill>
                <a:schemeClr val="dk1"/>
              </a:solidFill>
              <a:latin typeface="+mn-ea"/>
              <a:ea typeface="+mn-ea"/>
              <a:cs typeface="+mn-cs"/>
            </a:rPr>
            <a:t>1.4</a:t>
          </a:r>
          <a:r>
            <a:rPr kumimoji="1" lang="ja-JP" altLang="ja-JP" sz="1200">
              <a:solidFill>
                <a:schemeClr val="dk1"/>
              </a:solidFill>
              <a:latin typeface="+mn-ea"/>
              <a:ea typeface="+mn-ea"/>
              <a:cs typeface="+mn-cs"/>
            </a:rPr>
            <a:t>下回っているものの、職員数が類似団体と比較して多いことが要因になっている。今後も引き続き「定員適正化計画」に基づく職員数の純減を進めることにより、人件費の逓減を進めていく。また、公営企業会計（法非適用）の人件費に充てた繰出金といった人件費に準ずる費用についても抑制を図る等、人件費関係経費全般について取組を進めていく必要がある。</a:t>
          </a:r>
          <a:endParaRPr lang="ja-JP" altLang="ja-JP" sz="1200">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63319</xdr:rowOff>
    </xdr:from>
    <xdr:to>
      <xdr:col>7</xdr:col>
      <xdr:colOff>15875</xdr:colOff>
      <xdr:row>40</xdr:row>
      <xdr:rowOff>136797</xdr:rowOff>
    </xdr:to>
    <xdr:cxnSp macro="">
      <xdr:nvCxnSpPr>
        <xdr:cNvPr id="63" name="直線コネクタ 62"/>
        <xdr:cNvCxnSpPr/>
      </xdr:nvCxnSpPr>
      <xdr:spPr>
        <a:xfrm flipV="1">
          <a:off x="4826000" y="5721169"/>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108874</xdr:rowOff>
    </xdr:from>
    <xdr:ext cx="762000" cy="259045"/>
    <xdr:sp macro="" textlink="">
      <xdr:nvSpPr>
        <xdr:cNvPr id="64" name="人件費最小値テキスト"/>
        <xdr:cNvSpPr txBox="1"/>
      </xdr:nvSpPr>
      <xdr:spPr>
        <a:xfrm>
          <a:off x="4914900" y="6966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40</xdr:row>
      <xdr:rowOff>136797</xdr:rowOff>
    </xdr:from>
    <xdr:to>
      <xdr:col>7</xdr:col>
      <xdr:colOff>104775</xdr:colOff>
      <xdr:row>40</xdr:row>
      <xdr:rowOff>136797</xdr:rowOff>
    </xdr:to>
    <xdr:cxnSp macro="">
      <xdr:nvCxnSpPr>
        <xdr:cNvPr id="65" name="直線コネクタ 64"/>
        <xdr:cNvCxnSpPr/>
      </xdr:nvCxnSpPr>
      <xdr:spPr>
        <a:xfrm>
          <a:off x="4737100" y="699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149696</xdr:rowOff>
    </xdr:from>
    <xdr:ext cx="762000" cy="259045"/>
    <xdr:sp macro="" textlink="">
      <xdr:nvSpPr>
        <xdr:cNvPr id="66" name="人件費最大値テキスト"/>
        <xdr:cNvSpPr txBox="1"/>
      </xdr:nvSpPr>
      <xdr:spPr>
        <a:xfrm>
          <a:off x="4914900" y="54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63319</xdr:rowOff>
    </xdr:from>
    <xdr:to>
      <xdr:col>7</xdr:col>
      <xdr:colOff>104775</xdr:colOff>
      <xdr:row>33</xdr:row>
      <xdr:rowOff>63319</xdr:rowOff>
    </xdr:to>
    <xdr:cxnSp macro="">
      <xdr:nvCxnSpPr>
        <xdr:cNvPr id="67" name="直線コネクタ 66"/>
        <xdr:cNvCxnSpPr/>
      </xdr:nvCxnSpPr>
      <xdr:spPr>
        <a:xfrm>
          <a:off x="4737100" y="572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84546</xdr:rowOff>
    </xdr:from>
    <xdr:to>
      <xdr:col>7</xdr:col>
      <xdr:colOff>15875</xdr:colOff>
      <xdr:row>36</xdr:row>
      <xdr:rowOff>91077</xdr:rowOff>
    </xdr:to>
    <xdr:cxnSp macro="">
      <xdr:nvCxnSpPr>
        <xdr:cNvPr id="68" name="直線コネクタ 67"/>
        <xdr:cNvCxnSpPr/>
      </xdr:nvCxnSpPr>
      <xdr:spPr>
        <a:xfrm flipV="1">
          <a:off x="3987800" y="625674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149877</xdr:rowOff>
    </xdr:from>
    <xdr:ext cx="762000" cy="259045"/>
    <xdr:sp macro="" textlink="">
      <xdr:nvSpPr>
        <xdr:cNvPr id="69" name="人件費平均値テキスト"/>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70" name="フローチャート : 判断 69"/>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91077</xdr:rowOff>
    </xdr:from>
    <xdr:to>
      <xdr:col>5</xdr:col>
      <xdr:colOff>549275</xdr:colOff>
      <xdr:row>36</xdr:row>
      <xdr:rowOff>117203</xdr:rowOff>
    </xdr:to>
    <xdr:cxnSp macro="">
      <xdr:nvCxnSpPr>
        <xdr:cNvPr id="71" name="直線コネクタ 70"/>
        <xdr:cNvCxnSpPr/>
      </xdr:nvCxnSpPr>
      <xdr:spPr>
        <a:xfrm flipV="1">
          <a:off x="3098800" y="626327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146413</xdr:rowOff>
    </xdr:from>
    <xdr:to>
      <xdr:col>5</xdr:col>
      <xdr:colOff>600075</xdr:colOff>
      <xdr:row>36</xdr:row>
      <xdr:rowOff>76563</xdr:rowOff>
    </xdr:to>
    <xdr:sp macro="" textlink="">
      <xdr:nvSpPr>
        <xdr:cNvPr id="72" name="フローチャート : 判断 71"/>
        <xdr:cNvSpPr/>
      </xdr:nvSpPr>
      <xdr:spPr>
        <a:xfrm>
          <a:off x="3937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86740</xdr:rowOff>
    </xdr:from>
    <xdr:ext cx="736600" cy="259045"/>
    <xdr:sp macro="" textlink="">
      <xdr:nvSpPr>
        <xdr:cNvPr id="73" name="テキスト ボックス 72"/>
        <xdr:cNvSpPr txBox="1"/>
      </xdr:nvSpPr>
      <xdr:spPr>
        <a:xfrm>
          <a:off x="3606800" y="5916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117203</xdr:rowOff>
    </xdr:from>
    <xdr:to>
      <xdr:col>4</xdr:col>
      <xdr:colOff>346075</xdr:colOff>
      <xdr:row>36</xdr:row>
      <xdr:rowOff>136797</xdr:rowOff>
    </xdr:to>
    <xdr:cxnSp macro="">
      <xdr:nvCxnSpPr>
        <xdr:cNvPr id="74" name="直線コネクタ 73"/>
        <xdr:cNvCxnSpPr/>
      </xdr:nvCxnSpPr>
      <xdr:spPr>
        <a:xfrm flipV="1">
          <a:off x="2209800" y="628940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139881</xdr:rowOff>
    </xdr:from>
    <xdr:to>
      <xdr:col>4</xdr:col>
      <xdr:colOff>396875</xdr:colOff>
      <xdr:row>36</xdr:row>
      <xdr:rowOff>70031</xdr:rowOff>
    </xdr:to>
    <xdr:sp macro="" textlink="">
      <xdr:nvSpPr>
        <xdr:cNvPr id="75" name="フローチャート : 判断 74"/>
        <xdr:cNvSpPr/>
      </xdr:nvSpPr>
      <xdr:spPr>
        <a:xfrm>
          <a:off x="3048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80208</xdr:rowOff>
    </xdr:from>
    <xdr:ext cx="762000" cy="259045"/>
    <xdr:sp macro="" textlink="">
      <xdr:nvSpPr>
        <xdr:cNvPr id="76" name="テキスト ボックス 75"/>
        <xdr:cNvSpPr txBox="1"/>
      </xdr:nvSpPr>
      <xdr:spPr>
        <a:xfrm>
          <a:off x="2717800" y="5909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136797</xdr:rowOff>
    </xdr:from>
    <xdr:to>
      <xdr:col>3</xdr:col>
      <xdr:colOff>142875</xdr:colOff>
      <xdr:row>36</xdr:row>
      <xdr:rowOff>156392</xdr:rowOff>
    </xdr:to>
    <xdr:cxnSp macro="">
      <xdr:nvCxnSpPr>
        <xdr:cNvPr id="77" name="直線コネクタ 76"/>
        <xdr:cNvCxnSpPr/>
      </xdr:nvCxnSpPr>
      <xdr:spPr>
        <a:xfrm flipV="1">
          <a:off x="1320800" y="630899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27214</xdr:rowOff>
    </xdr:from>
    <xdr:to>
      <xdr:col>3</xdr:col>
      <xdr:colOff>193675</xdr:colOff>
      <xdr:row>36</xdr:row>
      <xdr:rowOff>128814</xdr:rowOff>
    </xdr:to>
    <xdr:sp macro="" textlink="">
      <xdr:nvSpPr>
        <xdr:cNvPr id="78" name="フローチャート : 判断 77"/>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138991</xdr:rowOff>
    </xdr:from>
    <xdr:ext cx="762000" cy="259045"/>
    <xdr:sp macro="" textlink="">
      <xdr:nvSpPr>
        <xdr:cNvPr id="79" name="テキスト ボックス 78"/>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59872</xdr:rowOff>
    </xdr:from>
    <xdr:to>
      <xdr:col>1</xdr:col>
      <xdr:colOff>676275</xdr:colOff>
      <xdr:row>36</xdr:row>
      <xdr:rowOff>161472</xdr:rowOff>
    </xdr:to>
    <xdr:sp macro="" textlink="">
      <xdr:nvSpPr>
        <xdr:cNvPr id="80" name="フローチャート : 判断 79"/>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199</xdr:rowOff>
    </xdr:from>
    <xdr:ext cx="762000" cy="259045"/>
    <xdr:sp macro="" textlink="">
      <xdr:nvSpPr>
        <xdr:cNvPr id="81" name="テキスト ボックス 80"/>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33746</xdr:rowOff>
    </xdr:from>
    <xdr:to>
      <xdr:col>7</xdr:col>
      <xdr:colOff>66675</xdr:colOff>
      <xdr:row>36</xdr:row>
      <xdr:rowOff>135346</xdr:rowOff>
    </xdr:to>
    <xdr:sp macro="" textlink="">
      <xdr:nvSpPr>
        <xdr:cNvPr id="87" name="円/楕円 86"/>
        <xdr:cNvSpPr/>
      </xdr:nvSpPr>
      <xdr:spPr>
        <a:xfrm>
          <a:off x="4775200" y="620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5823</xdr:rowOff>
    </xdr:from>
    <xdr:ext cx="762000" cy="259045"/>
    <xdr:sp macro="" textlink="">
      <xdr:nvSpPr>
        <xdr:cNvPr id="88" name="人件費該当値テキスト"/>
        <xdr:cNvSpPr txBox="1"/>
      </xdr:nvSpPr>
      <xdr:spPr>
        <a:xfrm>
          <a:off x="4914900" y="617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40277</xdr:rowOff>
    </xdr:from>
    <xdr:to>
      <xdr:col>5</xdr:col>
      <xdr:colOff>600075</xdr:colOff>
      <xdr:row>36</xdr:row>
      <xdr:rowOff>141877</xdr:rowOff>
    </xdr:to>
    <xdr:sp macro="" textlink="">
      <xdr:nvSpPr>
        <xdr:cNvPr id="89" name="円/楕円 88"/>
        <xdr:cNvSpPr/>
      </xdr:nvSpPr>
      <xdr:spPr>
        <a:xfrm>
          <a:off x="3937000" y="621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126654</xdr:rowOff>
    </xdr:from>
    <xdr:ext cx="736600" cy="259045"/>
    <xdr:sp macro="" textlink="">
      <xdr:nvSpPr>
        <xdr:cNvPr id="90" name="テキスト ボックス 89"/>
        <xdr:cNvSpPr txBox="1"/>
      </xdr:nvSpPr>
      <xdr:spPr>
        <a:xfrm>
          <a:off x="3606800" y="6298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66403</xdr:rowOff>
    </xdr:from>
    <xdr:to>
      <xdr:col>4</xdr:col>
      <xdr:colOff>396875</xdr:colOff>
      <xdr:row>36</xdr:row>
      <xdr:rowOff>168003</xdr:rowOff>
    </xdr:to>
    <xdr:sp macro="" textlink="">
      <xdr:nvSpPr>
        <xdr:cNvPr id="91" name="円/楕円 90"/>
        <xdr:cNvSpPr/>
      </xdr:nvSpPr>
      <xdr:spPr>
        <a:xfrm>
          <a:off x="3048000" y="62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152780</xdr:rowOff>
    </xdr:from>
    <xdr:ext cx="762000" cy="259045"/>
    <xdr:sp macro="" textlink="">
      <xdr:nvSpPr>
        <xdr:cNvPr id="92" name="テキスト ボックス 91"/>
        <xdr:cNvSpPr txBox="1"/>
      </xdr:nvSpPr>
      <xdr:spPr>
        <a:xfrm>
          <a:off x="2717800" y="632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85997</xdr:rowOff>
    </xdr:from>
    <xdr:to>
      <xdr:col>3</xdr:col>
      <xdr:colOff>193675</xdr:colOff>
      <xdr:row>37</xdr:row>
      <xdr:rowOff>16147</xdr:rowOff>
    </xdr:to>
    <xdr:sp macro="" textlink="">
      <xdr:nvSpPr>
        <xdr:cNvPr id="93" name="円/楕円 92"/>
        <xdr:cNvSpPr/>
      </xdr:nvSpPr>
      <xdr:spPr>
        <a:xfrm>
          <a:off x="2159000" y="625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924</xdr:rowOff>
    </xdr:from>
    <xdr:ext cx="762000" cy="259045"/>
    <xdr:sp macro="" textlink="">
      <xdr:nvSpPr>
        <xdr:cNvPr id="94" name="テキスト ボックス 93"/>
        <xdr:cNvSpPr txBox="1"/>
      </xdr:nvSpPr>
      <xdr:spPr>
        <a:xfrm>
          <a:off x="1828800" y="634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105592</xdr:rowOff>
    </xdr:from>
    <xdr:to>
      <xdr:col>1</xdr:col>
      <xdr:colOff>676275</xdr:colOff>
      <xdr:row>37</xdr:row>
      <xdr:rowOff>35742</xdr:rowOff>
    </xdr:to>
    <xdr:sp macro="" textlink="">
      <xdr:nvSpPr>
        <xdr:cNvPr id="95" name="円/楕円 94"/>
        <xdr:cNvSpPr/>
      </xdr:nvSpPr>
      <xdr:spPr>
        <a:xfrm>
          <a:off x="1270000" y="627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20519</xdr:rowOff>
    </xdr:from>
    <xdr:ext cx="762000" cy="259045"/>
    <xdr:sp macro="" textlink="">
      <xdr:nvSpPr>
        <xdr:cNvPr id="96" name="テキスト ボックス 95"/>
        <xdr:cNvSpPr txBox="1"/>
      </xdr:nvSpPr>
      <xdr:spPr>
        <a:xfrm>
          <a:off x="939800" y="636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ea"/>
              <a:ea typeface="+mn-ea"/>
              <a:cs typeface="+mn-cs"/>
            </a:rPr>
            <a:t>　物件費に係る経常収支比率は、類似団体内平均値と比較すると</a:t>
          </a:r>
          <a:r>
            <a:rPr kumimoji="1" lang="en-US" altLang="ja-JP" sz="1300">
              <a:solidFill>
                <a:schemeClr val="dk1"/>
              </a:solidFill>
              <a:latin typeface="+mn-ea"/>
              <a:ea typeface="+mn-ea"/>
              <a:cs typeface="+mn-cs"/>
            </a:rPr>
            <a:t>4.6</a:t>
          </a:r>
          <a:r>
            <a:rPr kumimoji="1" lang="ja-JP" altLang="ja-JP" sz="1300">
              <a:solidFill>
                <a:schemeClr val="dk1"/>
              </a:solidFill>
              <a:latin typeface="+mn-ea"/>
              <a:ea typeface="+mn-ea"/>
              <a:cs typeface="+mn-cs"/>
            </a:rPr>
            <a:t>下回っているが、人口</a:t>
          </a:r>
          <a:r>
            <a:rPr kumimoji="1" lang="en-US" altLang="ja-JP" sz="1300">
              <a:solidFill>
                <a:schemeClr val="dk1"/>
              </a:solidFill>
              <a:latin typeface="+mn-ea"/>
              <a:ea typeface="+mn-ea"/>
              <a:cs typeface="+mn-cs"/>
            </a:rPr>
            <a:t>1</a:t>
          </a:r>
          <a:r>
            <a:rPr kumimoji="1" lang="ja-JP" altLang="ja-JP" sz="1300">
              <a:solidFill>
                <a:schemeClr val="dk1"/>
              </a:solidFill>
              <a:latin typeface="+mn-ea"/>
              <a:ea typeface="+mn-ea"/>
              <a:cs typeface="+mn-cs"/>
            </a:rPr>
            <a:t>人当たりの歳出決算額は、類似団体平均の</a:t>
          </a:r>
          <a:r>
            <a:rPr kumimoji="1" lang="en-US" altLang="ja-JP" sz="1300">
              <a:solidFill>
                <a:schemeClr val="dk1"/>
              </a:solidFill>
              <a:latin typeface="+mn-ea"/>
              <a:ea typeface="+mn-ea"/>
              <a:cs typeface="+mn-cs"/>
            </a:rPr>
            <a:t>1.5</a:t>
          </a:r>
          <a:r>
            <a:rPr kumimoji="1" lang="ja-JP" altLang="ja-JP" sz="1300">
              <a:solidFill>
                <a:schemeClr val="dk1"/>
              </a:solidFill>
              <a:latin typeface="+mn-ea"/>
              <a:ea typeface="+mn-ea"/>
              <a:cs typeface="+mn-cs"/>
            </a:rPr>
            <a:t>倍程度に増加しており、引き続き高い水準にある。物件費については、</a:t>
          </a:r>
          <a:r>
            <a:rPr kumimoji="1" lang="en-US" altLang="ja-JP" sz="1300">
              <a:solidFill>
                <a:schemeClr val="dk1"/>
              </a:solidFill>
              <a:latin typeface="+mn-ea"/>
              <a:ea typeface="+mn-ea"/>
              <a:cs typeface="+mn-cs"/>
            </a:rPr>
            <a:t>27</a:t>
          </a:r>
          <a:r>
            <a:rPr kumimoji="1" lang="ja-JP" altLang="ja-JP" sz="1300">
              <a:solidFill>
                <a:schemeClr val="dk1"/>
              </a:solidFill>
              <a:latin typeface="+mn-ea"/>
              <a:ea typeface="+mn-ea"/>
              <a:cs typeface="+mn-cs"/>
            </a:rPr>
            <a:t>年度までに類似団体平均並に引き下げる方針であった</a:t>
          </a:r>
          <a:r>
            <a:rPr kumimoji="1" lang="ja-JP" altLang="en-US" sz="1300">
              <a:solidFill>
                <a:schemeClr val="dk1"/>
              </a:solidFill>
              <a:latin typeface="+mn-ea"/>
              <a:ea typeface="+mn-ea"/>
              <a:cs typeface="+mn-cs"/>
            </a:rPr>
            <a:t>ため</a:t>
          </a:r>
          <a:r>
            <a:rPr kumimoji="1" lang="ja-JP" altLang="ja-JP" sz="1300">
              <a:solidFill>
                <a:schemeClr val="dk1"/>
              </a:solidFill>
              <a:latin typeface="+mn-ea"/>
              <a:ea typeface="+mn-ea"/>
              <a:cs typeface="+mn-cs"/>
            </a:rPr>
            <a:t>、更なる行財政改革実施計画の推進が必要である。</a:t>
          </a:r>
          <a:endParaRPr lang="ja-JP" altLang="ja-JP" sz="1300">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138430</xdr:rowOff>
    </xdr:to>
    <xdr:cxnSp macro="">
      <xdr:nvCxnSpPr>
        <xdr:cNvPr id="124" name="直線コネクタ 123"/>
        <xdr:cNvCxnSpPr/>
      </xdr:nvCxnSpPr>
      <xdr:spPr>
        <a:xfrm flipV="1">
          <a:off x="16510000" y="23520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5"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6" name="直線コネクタ 125"/>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7"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8" name="直線コネクタ 127"/>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46990</xdr:rowOff>
    </xdr:from>
    <xdr:to>
      <xdr:col>24</xdr:col>
      <xdr:colOff>31750</xdr:colOff>
      <xdr:row>15</xdr:row>
      <xdr:rowOff>77470</xdr:rowOff>
    </xdr:to>
    <xdr:cxnSp macro="">
      <xdr:nvCxnSpPr>
        <xdr:cNvPr id="129" name="直線コネクタ 128"/>
        <xdr:cNvCxnSpPr/>
      </xdr:nvCxnSpPr>
      <xdr:spPr>
        <a:xfrm>
          <a:off x="15671800" y="26187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6367</xdr:rowOff>
    </xdr:from>
    <xdr:ext cx="762000" cy="259045"/>
    <xdr:sp macro="" textlink="">
      <xdr:nvSpPr>
        <xdr:cNvPr id="130" name="物件費平均値テキスト"/>
        <xdr:cNvSpPr txBox="1"/>
      </xdr:nvSpPr>
      <xdr:spPr>
        <a:xfrm>
          <a:off x="16598900" y="292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31" name="フローチャート : 判断 130"/>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1270</xdr:rowOff>
    </xdr:from>
    <xdr:to>
      <xdr:col>22</xdr:col>
      <xdr:colOff>565150</xdr:colOff>
      <xdr:row>15</xdr:row>
      <xdr:rowOff>46990</xdr:rowOff>
    </xdr:to>
    <xdr:cxnSp macro="">
      <xdr:nvCxnSpPr>
        <xdr:cNvPr id="132" name="直線コネクタ 131"/>
        <xdr:cNvCxnSpPr/>
      </xdr:nvCxnSpPr>
      <xdr:spPr>
        <a:xfrm>
          <a:off x="14782800" y="2573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3" name="フローチャート : 判断 132"/>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74947</xdr:rowOff>
    </xdr:from>
    <xdr:ext cx="736600" cy="259045"/>
    <xdr:sp macro="" textlink="">
      <xdr:nvSpPr>
        <xdr:cNvPr id="134" name="テキスト ボックス 133"/>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149860</xdr:rowOff>
    </xdr:from>
    <xdr:to>
      <xdr:col>21</xdr:col>
      <xdr:colOff>361950</xdr:colOff>
      <xdr:row>15</xdr:row>
      <xdr:rowOff>1270</xdr:rowOff>
    </xdr:to>
    <xdr:cxnSp macro="">
      <xdr:nvCxnSpPr>
        <xdr:cNvPr id="135" name="直線コネクタ 134"/>
        <xdr:cNvCxnSpPr/>
      </xdr:nvCxnSpPr>
      <xdr:spPr>
        <a:xfrm>
          <a:off x="13893800" y="2550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106680</xdr:rowOff>
    </xdr:from>
    <xdr:to>
      <xdr:col>21</xdr:col>
      <xdr:colOff>412750</xdr:colOff>
      <xdr:row>17</xdr:row>
      <xdr:rowOff>36830</xdr:rowOff>
    </xdr:to>
    <xdr:sp macro="" textlink="">
      <xdr:nvSpPr>
        <xdr:cNvPr id="136" name="フローチャート : 判断 135"/>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21607</xdr:rowOff>
    </xdr:from>
    <xdr:ext cx="762000" cy="259045"/>
    <xdr:sp macro="" textlink="">
      <xdr:nvSpPr>
        <xdr:cNvPr id="137" name="テキスト ボックス 136"/>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149860</xdr:rowOff>
    </xdr:from>
    <xdr:to>
      <xdr:col>20</xdr:col>
      <xdr:colOff>158750</xdr:colOff>
      <xdr:row>14</xdr:row>
      <xdr:rowOff>165100</xdr:rowOff>
    </xdr:to>
    <xdr:cxnSp macro="">
      <xdr:nvCxnSpPr>
        <xdr:cNvPr id="138" name="直線コネクタ 137"/>
        <xdr:cNvCxnSpPr/>
      </xdr:nvCxnSpPr>
      <xdr:spPr>
        <a:xfrm flipV="1">
          <a:off x="13004800" y="2550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76200</xdr:rowOff>
    </xdr:from>
    <xdr:to>
      <xdr:col>20</xdr:col>
      <xdr:colOff>209550</xdr:colOff>
      <xdr:row>17</xdr:row>
      <xdr:rowOff>6350</xdr:rowOff>
    </xdr:to>
    <xdr:sp macro="" textlink="">
      <xdr:nvSpPr>
        <xdr:cNvPr id="139" name="フローチャート : 判断 138"/>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162577</xdr:rowOff>
    </xdr:from>
    <xdr:ext cx="762000" cy="259045"/>
    <xdr:sp macro="" textlink="">
      <xdr:nvSpPr>
        <xdr:cNvPr id="140" name="テキスト ボックス 139"/>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41" name="フローチャート : 判断 140"/>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139717</xdr:rowOff>
    </xdr:from>
    <xdr:ext cx="762000" cy="259045"/>
    <xdr:sp macro="" textlink="">
      <xdr:nvSpPr>
        <xdr:cNvPr id="142" name="テキスト ボックス 141"/>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26670</xdr:rowOff>
    </xdr:from>
    <xdr:to>
      <xdr:col>24</xdr:col>
      <xdr:colOff>82550</xdr:colOff>
      <xdr:row>15</xdr:row>
      <xdr:rowOff>128270</xdr:rowOff>
    </xdr:to>
    <xdr:sp macro="" textlink="">
      <xdr:nvSpPr>
        <xdr:cNvPr id="148" name="円/楕円 147"/>
        <xdr:cNvSpPr/>
      </xdr:nvSpPr>
      <xdr:spPr>
        <a:xfrm>
          <a:off x="164592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43197</xdr:rowOff>
    </xdr:from>
    <xdr:ext cx="762000" cy="259045"/>
    <xdr:sp macro="" textlink="">
      <xdr:nvSpPr>
        <xdr:cNvPr id="149" name="物件費該当値テキスト"/>
        <xdr:cNvSpPr txBox="1"/>
      </xdr:nvSpPr>
      <xdr:spPr>
        <a:xfrm>
          <a:off x="165989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167640</xdr:rowOff>
    </xdr:from>
    <xdr:to>
      <xdr:col>22</xdr:col>
      <xdr:colOff>615950</xdr:colOff>
      <xdr:row>15</xdr:row>
      <xdr:rowOff>97790</xdr:rowOff>
    </xdr:to>
    <xdr:sp macro="" textlink="">
      <xdr:nvSpPr>
        <xdr:cNvPr id="150" name="円/楕円 149"/>
        <xdr:cNvSpPr/>
      </xdr:nvSpPr>
      <xdr:spPr>
        <a:xfrm>
          <a:off x="15621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107967</xdr:rowOff>
    </xdr:from>
    <xdr:ext cx="736600" cy="259045"/>
    <xdr:sp macro="" textlink="">
      <xdr:nvSpPr>
        <xdr:cNvPr id="151" name="テキスト ボックス 150"/>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121920</xdr:rowOff>
    </xdr:from>
    <xdr:to>
      <xdr:col>21</xdr:col>
      <xdr:colOff>412750</xdr:colOff>
      <xdr:row>15</xdr:row>
      <xdr:rowOff>52070</xdr:rowOff>
    </xdr:to>
    <xdr:sp macro="" textlink="">
      <xdr:nvSpPr>
        <xdr:cNvPr id="152" name="円/楕円 151"/>
        <xdr:cNvSpPr/>
      </xdr:nvSpPr>
      <xdr:spPr>
        <a:xfrm>
          <a:off x="14732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62247</xdr:rowOff>
    </xdr:from>
    <xdr:ext cx="762000" cy="259045"/>
    <xdr:sp macro="" textlink="">
      <xdr:nvSpPr>
        <xdr:cNvPr id="153" name="テキスト ボックス 152"/>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99060</xdr:rowOff>
    </xdr:from>
    <xdr:to>
      <xdr:col>20</xdr:col>
      <xdr:colOff>209550</xdr:colOff>
      <xdr:row>15</xdr:row>
      <xdr:rowOff>29210</xdr:rowOff>
    </xdr:to>
    <xdr:sp macro="" textlink="">
      <xdr:nvSpPr>
        <xdr:cNvPr id="154" name="円/楕円 153"/>
        <xdr:cNvSpPr/>
      </xdr:nvSpPr>
      <xdr:spPr>
        <a:xfrm>
          <a:off x="13843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39387</xdr:rowOff>
    </xdr:from>
    <xdr:ext cx="762000" cy="259045"/>
    <xdr:sp macro="" textlink="">
      <xdr:nvSpPr>
        <xdr:cNvPr id="155" name="テキスト ボックス 154"/>
        <xdr:cNvSpPr txBox="1"/>
      </xdr:nvSpPr>
      <xdr:spPr>
        <a:xfrm>
          <a:off x="13512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114300</xdr:rowOff>
    </xdr:from>
    <xdr:to>
      <xdr:col>19</xdr:col>
      <xdr:colOff>6350</xdr:colOff>
      <xdr:row>15</xdr:row>
      <xdr:rowOff>44450</xdr:rowOff>
    </xdr:to>
    <xdr:sp macro="" textlink="">
      <xdr:nvSpPr>
        <xdr:cNvPr id="156" name="円/楕円 155"/>
        <xdr:cNvSpPr/>
      </xdr:nvSpPr>
      <xdr:spPr>
        <a:xfrm>
          <a:off x="12954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54627</xdr:rowOff>
    </xdr:from>
    <xdr:ext cx="762000" cy="259045"/>
    <xdr:sp macro="" textlink="">
      <xdr:nvSpPr>
        <xdr:cNvPr id="157" name="テキスト ボックス 156"/>
        <xdr:cNvSpPr txBox="1"/>
      </xdr:nvSpPr>
      <xdr:spPr>
        <a:xfrm>
          <a:off x="12623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ea"/>
              <a:ea typeface="+mn-ea"/>
              <a:cs typeface="+mn-cs"/>
            </a:rPr>
            <a:t>　扶助費に係る経常収支比率は、類似団体内平均値と比較すると</a:t>
          </a:r>
          <a:r>
            <a:rPr kumimoji="1" lang="en-US" altLang="ja-JP" sz="1300">
              <a:solidFill>
                <a:schemeClr val="dk1"/>
              </a:solidFill>
              <a:latin typeface="+mn-ea"/>
              <a:ea typeface="+mn-ea"/>
              <a:cs typeface="+mn-cs"/>
            </a:rPr>
            <a:t>2.7</a:t>
          </a:r>
          <a:r>
            <a:rPr kumimoji="1" lang="ja-JP" altLang="ja-JP" sz="1300">
              <a:solidFill>
                <a:schemeClr val="dk1"/>
              </a:solidFill>
              <a:latin typeface="+mn-ea"/>
              <a:ea typeface="+mn-ea"/>
              <a:cs typeface="+mn-cs"/>
            </a:rPr>
            <a:t>下回っているが、人口</a:t>
          </a:r>
          <a:r>
            <a:rPr kumimoji="1" lang="en-US" altLang="ja-JP" sz="1300">
              <a:solidFill>
                <a:schemeClr val="dk1"/>
              </a:solidFill>
              <a:latin typeface="+mn-ea"/>
              <a:ea typeface="+mn-ea"/>
              <a:cs typeface="+mn-cs"/>
            </a:rPr>
            <a:t>1</a:t>
          </a:r>
          <a:r>
            <a:rPr kumimoji="1" lang="ja-JP" altLang="ja-JP" sz="1300">
              <a:solidFill>
                <a:schemeClr val="dk1"/>
              </a:solidFill>
              <a:latin typeface="+mn-ea"/>
              <a:ea typeface="+mn-ea"/>
              <a:cs typeface="+mn-cs"/>
            </a:rPr>
            <a:t>人当たりの歳出決算額は、類似団体平均の</a:t>
          </a:r>
          <a:r>
            <a:rPr kumimoji="1" lang="en-US" altLang="ja-JP" sz="1300">
              <a:solidFill>
                <a:schemeClr val="dk1"/>
              </a:solidFill>
              <a:latin typeface="+mn-ea"/>
              <a:ea typeface="+mn-ea"/>
              <a:cs typeface="+mn-cs"/>
            </a:rPr>
            <a:t>1.3</a:t>
          </a:r>
          <a:r>
            <a:rPr kumimoji="1" lang="ja-JP" altLang="ja-JP" sz="1300">
              <a:solidFill>
                <a:schemeClr val="dk1"/>
              </a:solidFill>
              <a:latin typeface="+mn-ea"/>
              <a:ea typeface="+mn-ea"/>
              <a:cs typeface="+mn-cs"/>
            </a:rPr>
            <a:t>倍程度であり、引き続き高い水準にある。対前年度比では</a:t>
          </a:r>
          <a:r>
            <a:rPr kumimoji="1" lang="en-US" altLang="ja-JP" sz="1300">
              <a:solidFill>
                <a:schemeClr val="dk1"/>
              </a:solidFill>
              <a:latin typeface="+mn-ea"/>
              <a:ea typeface="+mn-ea"/>
              <a:cs typeface="+mn-cs"/>
            </a:rPr>
            <a:t>0.1</a:t>
          </a:r>
          <a:r>
            <a:rPr kumimoji="1" lang="ja-JP" altLang="ja-JP" sz="1300">
              <a:solidFill>
                <a:schemeClr val="dk1"/>
              </a:solidFill>
              <a:latin typeface="+mn-ea"/>
              <a:ea typeface="+mn-ea"/>
              <a:cs typeface="+mn-cs"/>
            </a:rPr>
            <a:t>の微増となっているが、今後も引き続き扶助費の増が見込まれるため、財源確保等、財政負担の軽減に努める必要がある。</a:t>
          </a:r>
          <a:endParaRPr lang="ja-JP" altLang="ja-JP" sz="1300">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41275</xdr:rowOff>
    </xdr:to>
    <xdr:cxnSp macro="">
      <xdr:nvCxnSpPr>
        <xdr:cNvPr id="189" name="直線コネクタ 188"/>
        <xdr:cNvCxnSpPr/>
      </xdr:nvCxnSpPr>
      <xdr:spPr>
        <a:xfrm flipV="1">
          <a:off x="4826000" y="915670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90"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91" name="直線コネクタ 190"/>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2"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3" name="直線コネクタ 192"/>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22225</xdr:rowOff>
    </xdr:to>
    <xdr:cxnSp macro="">
      <xdr:nvCxnSpPr>
        <xdr:cNvPr id="194" name="直線コネクタ 193"/>
        <xdr:cNvCxnSpPr/>
      </xdr:nvCxnSpPr>
      <xdr:spPr>
        <a:xfrm>
          <a:off x="3987800" y="92710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29227</xdr:rowOff>
    </xdr:from>
    <xdr:ext cx="762000" cy="259045"/>
    <xdr:sp macro="" textlink="">
      <xdr:nvSpPr>
        <xdr:cNvPr id="195"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96" name="フローチャート : 判断 195"/>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165100</xdr:rowOff>
    </xdr:from>
    <xdr:to>
      <xdr:col>5</xdr:col>
      <xdr:colOff>549275</xdr:colOff>
      <xdr:row>54</xdr:row>
      <xdr:rowOff>12700</xdr:rowOff>
    </xdr:to>
    <xdr:cxnSp macro="">
      <xdr:nvCxnSpPr>
        <xdr:cNvPr id="197" name="直線コネクタ 196"/>
        <xdr:cNvCxnSpPr/>
      </xdr:nvCxnSpPr>
      <xdr:spPr>
        <a:xfrm>
          <a:off x="3098800" y="925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66675</xdr:rowOff>
    </xdr:from>
    <xdr:to>
      <xdr:col>5</xdr:col>
      <xdr:colOff>600075</xdr:colOff>
      <xdr:row>54</xdr:row>
      <xdr:rowOff>168275</xdr:rowOff>
    </xdr:to>
    <xdr:sp macro="" textlink="">
      <xdr:nvSpPr>
        <xdr:cNvPr id="198" name="フローチャート : 判断 197"/>
        <xdr:cNvSpPr/>
      </xdr:nvSpPr>
      <xdr:spPr>
        <a:xfrm>
          <a:off x="3937000" y="932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153052</xdr:rowOff>
    </xdr:from>
    <xdr:ext cx="736600" cy="259045"/>
    <xdr:sp macro="" textlink="">
      <xdr:nvSpPr>
        <xdr:cNvPr id="199" name="テキスト ボックス 198"/>
        <xdr:cNvSpPr txBox="1"/>
      </xdr:nvSpPr>
      <xdr:spPr>
        <a:xfrm>
          <a:off x="3606800" y="9411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155575</xdr:rowOff>
    </xdr:from>
    <xdr:to>
      <xdr:col>4</xdr:col>
      <xdr:colOff>346075</xdr:colOff>
      <xdr:row>53</xdr:row>
      <xdr:rowOff>165100</xdr:rowOff>
    </xdr:to>
    <xdr:cxnSp macro="">
      <xdr:nvCxnSpPr>
        <xdr:cNvPr id="200" name="直線コネクタ 199"/>
        <xdr:cNvCxnSpPr/>
      </xdr:nvCxnSpPr>
      <xdr:spPr>
        <a:xfrm>
          <a:off x="2209800" y="92424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28575</xdr:rowOff>
    </xdr:from>
    <xdr:to>
      <xdr:col>4</xdr:col>
      <xdr:colOff>396875</xdr:colOff>
      <xdr:row>54</xdr:row>
      <xdr:rowOff>130175</xdr:rowOff>
    </xdr:to>
    <xdr:sp macro="" textlink="">
      <xdr:nvSpPr>
        <xdr:cNvPr id="201" name="フローチャート : 判断 200"/>
        <xdr:cNvSpPr/>
      </xdr:nvSpPr>
      <xdr:spPr>
        <a:xfrm>
          <a:off x="3048000" y="92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114952</xdr:rowOff>
    </xdr:from>
    <xdr:ext cx="762000" cy="259045"/>
    <xdr:sp macro="" textlink="">
      <xdr:nvSpPr>
        <xdr:cNvPr id="202" name="テキスト ボックス 201"/>
        <xdr:cNvSpPr txBox="1"/>
      </xdr:nvSpPr>
      <xdr:spPr>
        <a:xfrm>
          <a:off x="2717800" y="9373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146050</xdr:rowOff>
    </xdr:from>
    <xdr:to>
      <xdr:col>3</xdr:col>
      <xdr:colOff>142875</xdr:colOff>
      <xdr:row>53</xdr:row>
      <xdr:rowOff>155575</xdr:rowOff>
    </xdr:to>
    <xdr:cxnSp macro="">
      <xdr:nvCxnSpPr>
        <xdr:cNvPr id="203" name="直線コネクタ 202"/>
        <xdr:cNvCxnSpPr/>
      </xdr:nvCxnSpPr>
      <xdr:spPr>
        <a:xfrm>
          <a:off x="1320800" y="92329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xdr:rowOff>
    </xdr:from>
    <xdr:to>
      <xdr:col>3</xdr:col>
      <xdr:colOff>193675</xdr:colOff>
      <xdr:row>54</xdr:row>
      <xdr:rowOff>111125</xdr:rowOff>
    </xdr:to>
    <xdr:sp macro="" textlink="">
      <xdr:nvSpPr>
        <xdr:cNvPr id="204" name="フローチャート : 判断 203"/>
        <xdr:cNvSpPr/>
      </xdr:nvSpPr>
      <xdr:spPr>
        <a:xfrm>
          <a:off x="2159000" y="926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95902</xdr:rowOff>
    </xdr:from>
    <xdr:ext cx="762000" cy="259045"/>
    <xdr:sp macro="" textlink="">
      <xdr:nvSpPr>
        <xdr:cNvPr id="205" name="テキスト ボックス 204"/>
        <xdr:cNvSpPr txBox="1"/>
      </xdr:nvSpPr>
      <xdr:spPr>
        <a:xfrm>
          <a:off x="1828800" y="935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06" name="フローチャート : 判断 205"/>
        <xdr:cNvSpPr/>
      </xdr:nvSpPr>
      <xdr:spPr>
        <a:xfrm>
          <a:off x="1270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48277</xdr:rowOff>
    </xdr:from>
    <xdr:ext cx="762000" cy="259045"/>
    <xdr:sp macro="" textlink="">
      <xdr:nvSpPr>
        <xdr:cNvPr id="207" name="テキスト ボックス 206"/>
        <xdr:cNvSpPr txBox="1"/>
      </xdr:nvSpPr>
      <xdr:spPr>
        <a:xfrm>
          <a:off x="939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142875</xdr:rowOff>
    </xdr:from>
    <xdr:to>
      <xdr:col>7</xdr:col>
      <xdr:colOff>66675</xdr:colOff>
      <xdr:row>54</xdr:row>
      <xdr:rowOff>73025</xdr:rowOff>
    </xdr:to>
    <xdr:sp macro="" textlink="">
      <xdr:nvSpPr>
        <xdr:cNvPr id="213" name="円/楕円 212"/>
        <xdr:cNvSpPr/>
      </xdr:nvSpPr>
      <xdr:spPr>
        <a:xfrm>
          <a:off x="4775200" y="922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51452</xdr:rowOff>
    </xdr:from>
    <xdr:ext cx="762000" cy="259045"/>
    <xdr:sp macro="" textlink="">
      <xdr:nvSpPr>
        <xdr:cNvPr id="214" name="扶助費該当値テキスト"/>
        <xdr:cNvSpPr txBox="1"/>
      </xdr:nvSpPr>
      <xdr:spPr>
        <a:xfrm>
          <a:off x="4914900" y="913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15" name="円/楕円 214"/>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16" name="テキスト ボックス 215"/>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114300</xdr:rowOff>
    </xdr:from>
    <xdr:to>
      <xdr:col>4</xdr:col>
      <xdr:colOff>396875</xdr:colOff>
      <xdr:row>54</xdr:row>
      <xdr:rowOff>44450</xdr:rowOff>
    </xdr:to>
    <xdr:sp macro="" textlink="">
      <xdr:nvSpPr>
        <xdr:cNvPr id="217" name="円/楕円 216"/>
        <xdr:cNvSpPr/>
      </xdr:nvSpPr>
      <xdr:spPr>
        <a:xfrm>
          <a:off x="3048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54627</xdr:rowOff>
    </xdr:from>
    <xdr:ext cx="762000" cy="259045"/>
    <xdr:sp macro="" textlink="">
      <xdr:nvSpPr>
        <xdr:cNvPr id="218" name="テキスト ボックス 217"/>
        <xdr:cNvSpPr txBox="1"/>
      </xdr:nvSpPr>
      <xdr:spPr>
        <a:xfrm>
          <a:off x="2717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104775</xdr:rowOff>
    </xdr:from>
    <xdr:to>
      <xdr:col>3</xdr:col>
      <xdr:colOff>193675</xdr:colOff>
      <xdr:row>54</xdr:row>
      <xdr:rowOff>34925</xdr:rowOff>
    </xdr:to>
    <xdr:sp macro="" textlink="">
      <xdr:nvSpPr>
        <xdr:cNvPr id="219" name="円/楕円 218"/>
        <xdr:cNvSpPr/>
      </xdr:nvSpPr>
      <xdr:spPr>
        <a:xfrm>
          <a:off x="2159000" y="919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45102</xdr:rowOff>
    </xdr:from>
    <xdr:ext cx="762000" cy="259045"/>
    <xdr:sp macro="" textlink="">
      <xdr:nvSpPr>
        <xdr:cNvPr id="220" name="テキスト ボックス 219"/>
        <xdr:cNvSpPr txBox="1"/>
      </xdr:nvSpPr>
      <xdr:spPr>
        <a:xfrm>
          <a:off x="1828800" y="896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95250</xdr:rowOff>
    </xdr:from>
    <xdr:to>
      <xdr:col>1</xdr:col>
      <xdr:colOff>676275</xdr:colOff>
      <xdr:row>54</xdr:row>
      <xdr:rowOff>25400</xdr:rowOff>
    </xdr:to>
    <xdr:sp macro="" textlink="">
      <xdr:nvSpPr>
        <xdr:cNvPr id="221" name="円/楕円 220"/>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35577</xdr:rowOff>
    </xdr:from>
    <xdr:ext cx="762000" cy="259045"/>
    <xdr:sp macro="" textlink="">
      <xdr:nvSpPr>
        <xdr:cNvPr id="222" name="テキスト ボックス 221"/>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ea"/>
              <a:ea typeface="+mn-ea"/>
              <a:cs typeface="+mn-cs"/>
            </a:rPr>
            <a:t>　その他に係る経常収支比率は、類似団体内平均値と比較すると</a:t>
          </a:r>
          <a:r>
            <a:rPr kumimoji="1" lang="en-US" altLang="ja-JP" sz="1300">
              <a:solidFill>
                <a:schemeClr val="dk1"/>
              </a:solidFill>
              <a:latin typeface="+mn-ea"/>
              <a:ea typeface="+mn-ea"/>
              <a:cs typeface="+mn-cs"/>
            </a:rPr>
            <a:t>1.6</a:t>
          </a:r>
          <a:r>
            <a:rPr kumimoji="1" lang="ja-JP" altLang="ja-JP" sz="1300">
              <a:solidFill>
                <a:schemeClr val="dk1"/>
              </a:solidFill>
              <a:latin typeface="+mn-ea"/>
              <a:ea typeface="+mn-ea"/>
              <a:cs typeface="+mn-cs"/>
            </a:rPr>
            <a:t>下回って</a:t>
          </a:r>
          <a:r>
            <a:rPr kumimoji="1" lang="ja-JP" altLang="en-US" sz="1300">
              <a:solidFill>
                <a:schemeClr val="dk1"/>
              </a:solidFill>
              <a:latin typeface="+mn-ea"/>
              <a:ea typeface="+mn-ea"/>
              <a:cs typeface="+mn-cs"/>
            </a:rPr>
            <a:t>いるが</a:t>
          </a:r>
          <a:r>
            <a:rPr kumimoji="1" lang="ja-JP" altLang="ja-JP" sz="1300">
              <a:solidFill>
                <a:schemeClr val="dk1"/>
              </a:solidFill>
              <a:latin typeface="+mn-ea"/>
              <a:ea typeface="+mn-ea"/>
              <a:cs typeface="+mn-cs"/>
            </a:rPr>
            <a:t>、人口</a:t>
          </a:r>
          <a:r>
            <a:rPr kumimoji="1" lang="en-US" altLang="ja-JP" sz="1300">
              <a:solidFill>
                <a:schemeClr val="dk1"/>
              </a:solidFill>
              <a:latin typeface="+mn-ea"/>
              <a:ea typeface="+mn-ea"/>
              <a:cs typeface="+mn-cs"/>
            </a:rPr>
            <a:t>1</a:t>
          </a:r>
          <a:r>
            <a:rPr kumimoji="1" lang="ja-JP" altLang="ja-JP" sz="1300">
              <a:solidFill>
                <a:schemeClr val="dk1"/>
              </a:solidFill>
              <a:latin typeface="+mn-ea"/>
              <a:ea typeface="+mn-ea"/>
              <a:cs typeface="+mn-cs"/>
            </a:rPr>
            <a:t>人当たりの歳出決算額を類似団体平均と比較すると、繰出金が</a:t>
          </a:r>
          <a:r>
            <a:rPr kumimoji="1" lang="en-US" altLang="ja-JP" sz="1300">
              <a:solidFill>
                <a:schemeClr val="dk1"/>
              </a:solidFill>
              <a:latin typeface="+mn-ea"/>
              <a:ea typeface="+mn-ea"/>
              <a:cs typeface="+mn-cs"/>
            </a:rPr>
            <a:t>1.6</a:t>
          </a:r>
          <a:r>
            <a:rPr kumimoji="1" lang="ja-JP" altLang="ja-JP" sz="1300">
              <a:solidFill>
                <a:schemeClr val="dk1"/>
              </a:solidFill>
              <a:latin typeface="+mn-ea"/>
              <a:ea typeface="+mn-ea"/>
              <a:cs typeface="+mn-cs"/>
            </a:rPr>
            <a:t>倍程度と高い水準にある。今後も、上水道事業と簡易水道事業の統合や介護保険受給者数の増といった繰出金の増要因はあるが、行財政改革実施計画の確実な履行により、増率の抑制に努める必要がある。</a:t>
          </a:r>
          <a:endParaRPr lang="ja-JP" altLang="ja-JP" sz="1300">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138430</xdr:rowOff>
    </xdr:from>
    <xdr:to>
      <xdr:col>24</xdr:col>
      <xdr:colOff>31750</xdr:colOff>
      <xdr:row>61</xdr:row>
      <xdr:rowOff>138430</xdr:rowOff>
    </xdr:to>
    <xdr:cxnSp macro="">
      <xdr:nvCxnSpPr>
        <xdr:cNvPr id="250" name="直線コネクタ 249"/>
        <xdr:cNvCxnSpPr/>
      </xdr:nvCxnSpPr>
      <xdr:spPr>
        <a:xfrm flipV="1">
          <a:off x="16510000" y="92252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61</xdr:row>
      <xdr:rowOff>138430</xdr:rowOff>
    </xdr:from>
    <xdr:to>
      <xdr:col>24</xdr:col>
      <xdr:colOff>120650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53357</xdr:rowOff>
    </xdr:from>
    <xdr:ext cx="762000" cy="259045"/>
    <xdr:sp macro="" textlink="">
      <xdr:nvSpPr>
        <xdr:cNvPr id="253"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53</xdr:row>
      <xdr:rowOff>138430</xdr:rowOff>
    </xdr:from>
    <xdr:to>
      <xdr:col>24</xdr:col>
      <xdr:colOff>120650</xdr:colOff>
      <xdr:row>53</xdr:row>
      <xdr:rowOff>138430</xdr:rowOff>
    </xdr:to>
    <xdr:cxnSp macro="">
      <xdr:nvCxnSpPr>
        <xdr:cNvPr id="254" name="直線コネクタ 253"/>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107950</xdr:rowOff>
    </xdr:from>
    <xdr:to>
      <xdr:col>24</xdr:col>
      <xdr:colOff>31750</xdr:colOff>
      <xdr:row>57</xdr:row>
      <xdr:rowOff>138430</xdr:rowOff>
    </xdr:to>
    <xdr:cxnSp macro="">
      <xdr:nvCxnSpPr>
        <xdr:cNvPr id="255" name="直線コネクタ 254"/>
        <xdr:cNvCxnSpPr/>
      </xdr:nvCxnSpPr>
      <xdr:spPr>
        <a:xfrm>
          <a:off x="15671800" y="98806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6"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7" name="フローチャート : 判断 256"/>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107950</xdr:rowOff>
    </xdr:from>
    <xdr:to>
      <xdr:col>22</xdr:col>
      <xdr:colOff>565150</xdr:colOff>
      <xdr:row>57</xdr:row>
      <xdr:rowOff>130810</xdr:rowOff>
    </xdr:to>
    <xdr:cxnSp macro="">
      <xdr:nvCxnSpPr>
        <xdr:cNvPr id="258" name="直線コネクタ 257"/>
        <xdr:cNvCxnSpPr/>
      </xdr:nvCxnSpPr>
      <xdr:spPr>
        <a:xfrm flipV="1">
          <a:off x="14782800" y="9880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9" name="フローチャート : 判断 258"/>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60" name="テキスト ボックス 259"/>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54610</xdr:rowOff>
    </xdr:from>
    <xdr:to>
      <xdr:col>21</xdr:col>
      <xdr:colOff>361950</xdr:colOff>
      <xdr:row>57</xdr:row>
      <xdr:rowOff>130810</xdr:rowOff>
    </xdr:to>
    <xdr:cxnSp macro="">
      <xdr:nvCxnSpPr>
        <xdr:cNvPr id="261" name="直線コネクタ 260"/>
        <xdr:cNvCxnSpPr/>
      </xdr:nvCxnSpPr>
      <xdr:spPr>
        <a:xfrm>
          <a:off x="13893800" y="98272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62" name="フローチャート : 判断 261"/>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63" name="テキスト ボックス 262"/>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16510</xdr:rowOff>
    </xdr:from>
    <xdr:to>
      <xdr:col>20</xdr:col>
      <xdr:colOff>158750</xdr:colOff>
      <xdr:row>57</xdr:row>
      <xdr:rowOff>54610</xdr:rowOff>
    </xdr:to>
    <xdr:cxnSp macro="">
      <xdr:nvCxnSpPr>
        <xdr:cNvPr id="264" name="直線コネクタ 263"/>
        <xdr:cNvCxnSpPr/>
      </xdr:nvCxnSpPr>
      <xdr:spPr>
        <a:xfrm>
          <a:off x="13004800" y="9789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5" name="フローチャート : 判断 264"/>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6" name="テキスト ボックス 265"/>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7" name="フローチャート : 判断 266"/>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68" name="テキスト ボックス 267"/>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87630</xdr:rowOff>
    </xdr:from>
    <xdr:to>
      <xdr:col>24</xdr:col>
      <xdr:colOff>82550</xdr:colOff>
      <xdr:row>58</xdr:row>
      <xdr:rowOff>17780</xdr:rowOff>
    </xdr:to>
    <xdr:sp macro="" textlink="">
      <xdr:nvSpPr>
        <xdr:cNvPr id="274" name="円/楕円 273"/>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59707</xdr:rowOff>
    </xdr:from>
    <xdr:ext cx="762000" cy="259045"/>
    <xdr:sp macro="" textlink="">
      <xdr:nvSpPr>
        <xdr:cNvPr id="275" name="その他該当値テキスト"/>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57150</xdr:rowOff>
    </xdr:from>
    <xdr:to>
      <xdr:col>22</xdr:col>
      <xdr:colOff>615950</xdr:colOff>
      <xdr:row>57</xdr:row>
      <xdr:rowOff>158750</xdr:rowOff>
    </xdr:to>
    <xdr:sp macro="" textlink="">
      <xdr:nvSpPr>
        <xdr:cNvPr id="276" name="円/楕円 275"/>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143527</xdr:rowOff>
    </xdr:from>
    <xdr:ext cx="736600" cy="259045"/>
    <xdr:sp macro="" textlink="">
      <xdr:nvSpPr>
        <xdr:cNvPr id="277" name="テキスト ボックス 276"/>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80010</xdr:rowOff>
    </xdr:from>
    <xdr:to>
      <xdr:col>21</xdr:col>
      <xdr:colOff>412750</xdr:colOff>
      <xdr:row>58</xdr:row>
      <xdr:rowOff>10160</xdr:rowOff>
    </xdr:to>
    <xdr:sp macro="" textlink="">
      <xdr:nvSpPr>
        <xdr:cNvPr id="278" name="円/楕円 277"/>
        <xdr:cNvSpPr/>
      </xdr:nvSpPr>
      <xdr:spPr>
        <a:xfrm>
          <a:off x="14732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166387</xdr:rowOff>
    </xdr:from>
    <xdr:ext cx="762000" cy="259045"/>
    <xdr:sp macro="" textlink="">
      <xdr:nvSpPr>
        <xdr:cNvPr id="279" name="テキスト ボックス 278"/>
        <xdr:cNvSpPr txBox="1"/>
      </xdr:nvSpPr>
      <xdr:spPr>
        <a:xfrm>
          <a:off x="14401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3810</xdr:rowOff>
    </xdr:from>
    <xdr:to>
      <xdr:col>20</xdr:col>
      <xdr:colOff>209550</xdr:colOff>
      <xdr:row>57</xdr:row>
      <xdr:rowOff>105410</xdr:rowOff>
    </xdr:to>
    <xdr:sp macro="" textlink="">
      <xdr:nvSpPr>
        <xdr:cNvPr id="280" name="円/楕円 279"/>
        <xdr:cNvSpPr/>
      </xdr:nvSpPr>
      <xdr:spPr>
        <a:xfrm>
          <a:off x="13843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90187</xdr:rowOff>
    </xdr:from>
    <xdr:ext cx="762000" cy="259045"/>
    <xdr:sp macro="" textlink="">
      <xdr:nvSpPr>
        <xdr:cNvPr id="281" name="テキスト ボックス 280"/>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137160</xdr:rowOff>
    </xdr:from>
    <xdr:to>
      <xdr:col>19</xdr:col>
      <xdr:colOff>6350</xdr:colOff>
      <xdr:row>57</xdr:row>
      <xdr:rowOff>67310</xdr:rowOff>
    </xdr:to>
    <xdr:sp macro="" textlink="">
      <xdr:nvSpPr>
        <xdr:cNvPr id="282" name="円/楕円 281"/>
        <xdr:cNvSpPr/>
      </xdr:nvSpPr>
      <xdr:spPr>
        <a:xfrm>
          <a:off x="12954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52087</xdr:rowOff>
    </xdr:from>
    <xdr:ext cx="762000" cy="259045"/>
    <xdr:sp macro="" textlink="">
      <xdr:nvSpPr>
        <xdr:cNvPr id="283" name="テキスト ボックス 282"/>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ea"/>
              <a:ea typeface="+mn-ea"/>
              <a:cs typeface="+mn-cs"/>
            </a:rPr>
            <a:t>　補助費等に係る経常収支比率は、類似団体内平均値と比較すると</a:t>
          </a:r>
          <a:r>
            <a:rPr kumimoji="1" lang="en-US" altLang="ja-JP" sz="1300">
              <a:solidFill>
                <a:schemeClr val="dk1"/>
              </a:solidFill>
              <a:latin typeface="+mn-ea"/>
              <a:ea typeface="+mn-ea"/>
              <a:cs typeface="+mn-cs"/>
            </a:rPr>
            <a:t>6.1</a:t>
          </a:r>
          <a:r>
            <a:rPr kumimoji="1" lang="ja-JP" altLang="ja-JP" sz="1300">
              <a:solidFill>
                <a:schemeClr val="dk1"/>
              </a:solidFill>
              <a:latin typeface="+mn-ea"/>
              <a:ea typeface="+mn-ea"/>
              <a:cs typeface="+mn-cs"/>
            </a:rPr>
            <a:t>下回っているが、人口</a:t>
          </a:r>
          <a:r>
            <a:rPr kumimoji="1" lang="en-US" altLang="ja-JP" sz="1300">
              <a:solidFill>
                <a:schemeClr val="dk1"/>
              </a:solidFill>
              <a:latin typeface="+mn-ea"/>
              <a:ea typeface="+mn-ea"/>
              <a:cs typeface="+mn-cs"/>
            </a:rPr>
            <a:t>1</a:t>
          </a:r>
          <a:r>
            <a:rPr kumimoji="1" lang="ja-JP" altLang="ja-JP" sz="1300">
              <a:solidFill>
                <a:schemeClr val="dk1"/>
              </a:solidFill>
              <a:latin typeface="+mn-ea"/>
              <a:ea typeface="+mn-ea"/>
              <a:cs typeface="+mn-cs"/>
            </a:rPr>
            <a:t>人当たりの歳出決算額は、類似団体平均の</a:t>
          </a:r>
          <a:r>
            <a:rPr kumimoji="1" lang="en-US" altLang="ja-JP" sz="1300">
              <a:solidFill>
                <a:schemeClr val="dk1"/>
              </a:solidFill>
              <a:latin typeface="+mn-ea"/>
              <a:ea typeface="+mn-ea"/>
              <a:cs typeface="+mn-cs"/>
            </a:rPr>
            <a:t>1.9</a:t>
          </a:r>
          <a:r>
            <a:rPr kumimoji="1" lang="ja-JP" altLang="ja-JP" sz="1300">
              <a:solidFill>
                <a:schemeClr val="dk1"/>
              </a:solidFill>
              <a:latin typeface="+mn-ea"/>
              <a:ea typeface="+mn-ea"/>
              <a:cs typeface="+mn-cs"/>
            </a:rPr>
            <a:t>倍程度に増加しており、引き続き高い水準にある。補助費等についても物件費と同様に</a:t>
          </a:r>
          <a:r>
            <a:rPr kumimoji="1" lang="en-US" altLang="ja-JP" sz="1300">
              <a:solidFill>
                <a:schemeClr val="dk1"/>
              </a:solidFill>
              <a:latin typeface="+mn-ea"/>
              <a:ea typeface="+mn-ea"/>
              <a:cs typeface="+mn-cs"/>
            </a:rPr>
            <a:t>27</a:t>
          </a:r>
          <a:r>
            <a:rPr kumimoji="1" lang="ja-JP" altLang="ja-JP" sz="1300">
              <a:solidFill>
                <a:schemeClr val="dk1"/>
              </a:solidFill>
              <a:latin typeface="+mn-ea"/>
              <a:ea typeface="+mn-ea"/>
              <a:cs typeface="+mn-cs"/>
            </a:rPr>
            <a:t>年度までに類似団体平均並に引き下げる方針であった</a:t>
          </a:r>
          <a:r>
            <a:rPr kumimoji="1" lang="ja-JP" altLang="en-US" sz="1300">
              <a:solidFill>
                <a:schemeClr val="dk1"/>
              </a:solidFill>
              <a:latin typeface="+mn-ea"/>
              <a:ea typeface="+mn-ea"/>
              <a:cs typeface="+mn-cs"/>
            </a:rPr>
            <a:t>ため</a:t>
          </a:r>
          <a:r>
            <a:rPr kumimoji="1" lang="ja-JP" altLang="ja-JP" sz="1300">
              <a:solidFill>
                <a:schemeClr val="dk1"/>
              </a:solidFill>
              <a:latin typeface="+mn-ea"/>
              <a:ea typeface="+mn-ea"/>
              <a:cs typeface="+mn-cs"/>
            </a:rPr>
            <a:t>、更なる行財政改革実施計画の推進が必要である。</a:t>
          </a:r>
          <a:endParaRPr lang="ja-JP" altLang="ja-JP" sz="1300">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110998</xdr:rowOff>
    </xdr:from>
    <xdr:to>
      <xdr:col>24</xdr:col>
      <xdr:colOff>31750</xdr:colOff>
      <xdr:row>39</xdr:row>
      <xdr:rowOff>92710</xdr:rowOff>
    </xdr:to>
    <xdr:cxnSp macro="">
      <xdr:nvCxnSpPr>
        <xdr:cNvPr id="308" name="直線コネクタ 307"/>
        <xdr:cNvCxnSpPr/>
      </xdr:nvCxnSpPr>
      <xdr:spPr>
        <a:xfrm flipV="1">
          <a:off x="16510000" y="576884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9"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10" name="直線コネクタ 309"/>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25925</xdr:rowOff>
    </xdr:from>
    <xdr:ext cx="762000" cy="259045"/>
    <xdr:sp macro="" textlink="">
      <xdr:nvSpPr>
        <xdr:cNvPr id="311"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33</xdr:row>
      <xdr:rowOff>110998</xdr:rowOff>
    </xdr:from>
    <xdr:to>
      <xdr:col>24</xdr:col>
      <xdr:colOff>120650</xdr:colOff>
      <xdr:row>33</xdr:row>
      <xdr:rowOff>110998</xdr:rowOff>
    </xdr:to>
    <xdr:cxnSp macro="">
      <xdr:nvCxnSpPr>
        <xdr:cNvPr id="312" name="直線コネクタ 311"/>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131572</xdr:rowOff>
    </xdr:from>
    <xdr:to>
      <xdr:col>24</xdr:col>
      <xdr:colOff>31750</xdr:colOff>
      <xdr:row>35</xdr:row>
      <xdr:rowOff>28702</xdr:rowOff>
    </xdr:to>
    <xdr:cxnSp macro="">
      <xdr:nvCxnSpPr>
        <xdr:cNvPr id="313" name="直線コネクタ 312"/>
        <xdr:cNvCxnSpPr/>
      </xdr:nvCxnSpPr>
      <xdr:spPr>
        <a:xfrm flipV="1">
          <a:off x="15671800" y="596087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160291</xdr:rowOff>
    </xdr:from>
    <xdr:ext cx="762000" cy="259045"/>
    <xdr:sp macro="" textlink="">
      <xdr:nvSpPr>
        <xdr:cNvPr id="314" name="補助費等平均値テキスト"/>
        <xdr:cNvSpPr txBox="1"/>
      </xdr:nvSpPr>
      <xdr:spPr>
        <a:xfrm>
          <a:off x="16598900" y="6161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15" name="フローチャート : 判断 314"/>
        <xdr:cNvSpPr/>
      </xdr:nvSpPr>
      <xdr:spPr>
        <a:xfrm>
          <a:off x="164592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145288</xdr:rowOff>
    </xdr:from>
    <xdr:to>
      <xdr:col>22</xdr:col>
      <xdr:colOff>565150</xdr:colOff>
      <xdr:row>35</xdr:row>
      <xdr:rowOff>28702</xdr:rowOff>
    </xdr:to>
    <xdr:cxnSp macro="">
      <xdr:nvCxnSpPr>
        <xdr:cNvPr id="316" name="直線コネクタ 315"/>
        <xdr:cNvCxnSpPr/>
      </xdr:nvCxnSpPr>
      <xdr:spPr>
        <a:xfrm>
          <a:off x="14782800" y="597458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7" name="フローチャート : 判断 316"/>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8" name="テキスト ボックス 317"/>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145288</xdr:rowOff>
    </xdr:from>
    <xdr:to>
      <xdr:col>21</xdr:col>
      <xdr:colOff>361950</xdr:colOff>
      <xdr:row>34</xdr:row>
      <xdr:rowOff>145288</xdr:rowOff>
    </xdr:to>
    <xdr:cxnSp macro="">
      <xdr:nvCxnSpPr>
        <xdr:cNvPr id="319" name="直線コネクタ 318"/>
        <xdr:cNvCxnSpPr/>
      </xdr:nvCxnSpPr>
      <xdr:spPr>
        <a:xfrm>
          <a:off x="13893800" y="59745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20" name="フローチャート : 判断 319"/>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21" name="テキスト ボックス 320"/>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140716</xdr:rowOff>
    </xdr:from>
    <xdr:to>
      <xdr:col>20</xdr:col>
      <xdr:colOff>158750</xdr:colOff>
      <xdr:row>34</xdr:row>
      <xdr:rowOff>145288</xdr:rowOff>
    </xdr:to>
    <xdr:cxnSp macro="">
      <xdr:nvCxnSpPr>
        <xdr:cNvPr id="322" name="直線コネクタ 321"/>
        <xdr:cNvCxnSpPr/>
      </xdr:nvCxnSpPr>
      <xdr:spPr>
        <a:xfrm>
          <a:off x="13004800" y="59700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23" name="フローチャート : 判断 322"/>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66565</xdr:rowOff>
    </xdr:from>
    <xdr:ext cx="762000" cy="259045"/>
    <xdr:sp macro="" textlink="">
      <xdr:nvSpPr>
        <xdr:cNvPr id="324" name="テキスト ボックス 323"/>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5" name="フローチャート : 判断 324"/>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61993</xdr:rowOff>
    </xdr:from>
    <xdr:ext cx="762000" cy="259045"/>
    <xdr:sp macro="" textlink="">
      <xdr:nvSpPr>
        <xdr:cNvPr id="326" name="テキスト ボックス 325"/>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80772</xdr:rowOff>
    </xdr:from>
    <xdr:to>
      <xdr:col>24</xdr:col>
      <xdr:colOff>82550</xdr:colOff>
      <xdr:row>35</xdr:row>
      <xdr:rowOff>10922</xdr:rowOff>
    </xdr:to>
    <xdr:sp macro="" textlink="">
      <xdr:nvSpPr>
        <xdr:cNvPr id="332" name="円/楕円 331"/>
        <xdr:cNvSpPr/>
      </xdr:nvSpPr>
      <xdr:spPr>
        <a:xfrm>
          <a:off x="164592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97299</xdr:rowOff>
    </xdr:from>
    <xdr:ext cx="762000" cy="259045"/>
    <xdr:sp macro="" textlink="">
      <xdr:nvSpPr>
        <xdr:cNvPr id="333" name="補助費等該当値テキスト"/>
        <xdr:cNvSpPr txBox="1"/>
      </xdr:nvSpPr>
      <xdr:spPr>
        <a:xfrm>
          <a:off x="16598900" y="575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149352</xdr:rowOff>
    </xdr:from>
    <xdr:to>
      <xdr:col>22</xdr:col>
      <xdr:colOff>615950</xdr:colOff>
      <xdr:row>35</xdr:row>
      <xdr:rowOff>79502</xdr:rowOff>
    </xdr:to>
    <xdr:sp macro="" textlink="">
      <xdr:nvSpPr>
        <xdr:cNvPr id="334" name="円/楕円 333"/>
        <xdr:cNvSpPr/>
      </xdr:nvSpPr>
      <xdr:spPr>
        <a:xfrm>
          <a:off x="15621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89679</xdr:rowOff>
    </xdr:from>
    <xdr:ext cx="736600" cy="259045"/>
    <xdr:sp macro="" textlink="">
      <xdr:nvSpPr>
        <xdr:cNvPr id="335" name="テキスト ボックス 334"/>
        <xdr:cNvSpPr txBox="1"/>
      </xdr:nvSpPr>
      <xdr:spPr>
        <a:xfrm>
          <a:off x="15290800" y="5747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94488</xdr:rowOff>
    </xdr:from>
    <xdr:to>
      <xdr:col>21</xdr:col>
      <xdr:colOff>412750</xdr:colOff>
      <xdr:row>35</xdr:row>
      <xdr:rowOff>24638</xdr:rowOff>
    </xdr:to>
    <xdr:sp macro="" textlink="">
      <xdr:nvSpPr>
        <xdr:cNvPr id="336" name="円/楕円 335"/>
        <xdr:cNvSpPr/>
      </xdr:nvSpPr>
      <xdr:spPr>
        <a:xfrm>
          <a:off x="14732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34815</xdr:rowOff>
    </xdr:from>
    <xdr:ext cx="762000" cy="259045"/>
    <xdr:sp macro="" textlink="">
      <xdr:nvSpPr>
        <xdr:cNvPr id="337" name="テキスト ボックス 336"/>
        <xdr:cNvSpPr txBox="1"/>
      </xdr:nvSpPr>
      <xdr:spPr>
        <a:xfrm>
          <a:off x="14401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94488</xdr:rowOff>
    </xdr:from>
    <xdr:to>
      <xdr:col>20</xdr:col>
      <xdr:colOff>209550</xdr:colOff>
      <xdr:row>35</xdr:row>
      <xdr:rowOff>24638</xdr:rowOff>
    </xdr:to>
    <xdr:sp macro="" textlink="">
      <xdr:nvSpPr>
        <xdr:cNvPr id="338" name="円/楕円 337"/>
        <xdr:cNvSpPr/>
      </xdr:nvSpPr>
      <xdr:spPr>
        <a:xfrm>
          <a:off x="13843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34815</xdr:rowOff>
    </xdr:from>
    <xdr:ext cx="762000" cy="259045"/>
    <xdr:sp macro="" textlink="">
      <xdr:nvSpPr>
        <xdr:cNvPr id="339" name="テキスト ボックス 338"/>
        <xdr:cNvSpPr txBox="1"/>
      </xdr:nvSpPr>
      <xdr:spPr>
        <a:xfrm>
          <a:off x="13512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89916</xdr:rowOff>
    </xdr:from>
    <xdr:to>
      <xdr:col>19</xdr:col>
      <xdr:colOff>6350</xdr:colOff>
      <xdr:row>35</xdr:row>
      <xdr:rowOff>20066</xdr:rowOff>
    </xdr:to>
    <xdr:sp macro="" textlink="">
      <xdr:nvSpPr>
        <xdr:cNvPr id="340" name="円/楕円 339"/>
        <xdr:cNvSpPr/>
      </xdr:nvSpPr>
      <xdr:spPr>
        <a:xfrm>
          <a:off x="12954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30243</xdr:rowOff>
    </xdr:from>
    <xdr:ext cx="762000" cy="259045"/>
    <xdr:sp macro="" textlink="">
      <xdr:nvSpPr>
        <xdr:cNvPr id="341" name="テキスト ボックス 340"/>
        <xdr:cNvSpPr txBox="1"/>
      </xdr:nvSpPr>
      <xdr:spPr>
        <a:xfrm>
          <a:off x="12623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ea"/>
              <a:ea typeface="+mn-ea"/>
              <a:cs typeface="+mn-cs"/>
            </a:rPr>
            <a:t>　市町村合併前の各団体にて、国の経済対策に呼応し、遅れている社会資本の整備や地域振興に資する事業に積極的に取り組んできたことにより、地方債の元利償還金の負担が大きくなっている。この結果、公債費に係る経常収支比率は類似団体平均を大きく上回る</a:t>
          </a:r>
          <a:r>
            <a:rPr kumimoji="1" lang="en-US" altLang="ja-JP" sz="1300">
              <a:solidFill>
                <a:schemeClr val="dk1"/>
              </a:solidFill>
              <a:latin typeface="+mn-ea"/>
              <a:ea typeface="+mn-ea"/>
              <a:cs typeface="+mn-cs"/>
            </a:rPr>
            <a:t>21.5</a:t>
          </a:r>
          <a:r>
            <a:rPr kumimoji="1" lang="ja-JP" altLang="ja-JP" sz="1300">
              <a:solidFill>
                <a:schemeClr val="dk1"/>
              </a:solidFill>
              <a:latin typeface="+mn-ea"/>
              <a:ea typeface="+mn-ea"/>
              <a:cs typeface="+mn-cs"/>
            </a:rPr>
            <a:t>％となっている。このため、地方債等の繰上償還を実施（</a:t>
          </a:r>
          <a:r>
            <a:rPr kumimoji="1" lang="en-US" altLang="ja-JP" sz="1300">
              <a:solidFill>
                <a:schemeClr val="dk1"/>
              </a:solidFill>
              <a:latin typeface="+mn-ea"/>
              <a:ea typeface="+mn-ea"/>
              <a:cs typeface="+mn-cs"/>
            </a:rPr>
            <a:t>18</a:t>
          </a:r>
          <a:r>
            <a:rPr kumimoji="1" lang="ja-JP" altLang="ja-JP" sz="1300">
              <a:solidFill>
                <a:schemeClr val="dk1"/>
              </a:solidFill>
              <a:latin typeface="+mn-ea"/>
              <a:ea typeface="+mn-ea"/>
              <a:cs typeface="+mn-cs"/>
            </a:rPr>
            <a:t>年度からの</a:t>
          </a:r>
          <a:r>
            <a:rPr kumimoji="1" lang="en-US" altLang="ja-JP" sz="1300">
              <a:solidFill>
                <a:schemeClr val="dk1"/>
              </a:solidFill>
              <a:latin typeface="+mn-ea"/>
              <a:ea typeface="+mn-ea"/>
              <a:cs typeface="+mn-cs"/>
            </a:rPr>
            <a:t>10</a:t>
          </a:r>
          <a:r>
            <a:rPr kumimoji="1" lang="ja-JP" altLang="ja-JP" sz="1300">
              <a:solidFill>
                <a:schemeClr val="dk1"/>
              </a:solidFill>
              <a:latin typeface="+mn-ea"/>
              <a:ea typeface="+mn-ea"/>
              <a:cs typeface="+mn-cs"/>
            </a:rPr>
            <a:t>ヶ年度で</a:t>
          </a:r>
          <a:r>
            <a:rPr kumimoji="1" lang="en-US" altLang="ja-JP" sz="1300">
              <a:solidFill>
                <a:schemeClr val="dk1"/>
              </a:solidFill>
              <a:latin typeface="+mn-ea"/>
              <a:ea typeface="+mn-ea"/>
              <a:cs typeface="+mn-cs"/>
            </a:rPr>
            <a:t>9,000</a:t>
          </a:r>
          <a:r>
            <a:rPr kumimoji="1" lang="ja-JP" altLang="ja-JP" sz="1300">
              <a:solidFill>
                <a:schemeClr val="dk1"/>
              </a:solidFill>
              <a:latin typeface="+mn-ea"/>
              <a:ea typeface="+mn-ea"/>
              <a:cs typeface="+mn-cs"/>
            </a:rPr>
            <a:t>百万円を超える額を実施）しており、対前年度比</a:t>
          </a:r>
          <a:r>
            <a:rPr kumimoji="1" lang="en-US" altLang="ja-JP" sz="1300">
              <a:solidFill>
                <a:schemeClr val="dk1"/>
              </a:solidFill>
              <a:latin typeface="+mn-ea"/>
              <a:ea typeface="+mn-ea"/>
              <a:cs typeface="+mn-cs"/>
            </a:rPr>
            <a:t>0.4</a:t>
          </a:r>
          <a:r>
            <a:rPr kumimoji="1" lang="ja-JP" altLang="ja-JP" sz="1300">
              <a:solidFill>
                <a:schemeClr val="dk1"/>
              </a:solidFill>
              <a:latin typeface="+mn-ea"/>
              <a:ea typeface="+mn-ea"/>
              <a:cs typeface="+mn-cs"/>
            </a:rPr>
            <a:t>の減と数値の改善が表れてきている。</a:t>
          </a:r>
          <a:endParaRPr lang="ja-JP" altLang="ja-JP" sz="1300">
            <a:latin typeface="+mn-ea"/>
            <a:ea typeface="+mn-ea"/>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127000</xdr:rowOff>
    </xdr:from>
    <xdr:to>
      <xdr:col>7</xdr:col>
      <xdr:colOff>15875</xdr:colOff>
      <xdr:row>80</xdr:row>
      <xdr:rowOff>85852</xdr:rowOff>
    </xdr:to>
    <xdr:cxnSp macro="">
      <xdr:nvCxnSpPr>
        <xdr:cNvPr id="366" name="直線コネクタ 365"/>
        <xdr:cNvCxnSpPr/>
      </xdr:nvCxnSpPr>
      <xdr:spPr>
        <a:xfrm flipV="1">
          <a:off x="4826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57929</xdr:rowOff>
    </xdr:from>
    <xdr:ext cx="762000" cy="259045"/>
    <xdr:sp macro="" textlink="">
      <xdr:nvSpPr>
        <xdr:cNvPr id="367"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6</xdr:col>
      <xdr:colOff>612775</xdr:colOff>
      <xdr:row>80</xdr:row>
      <xdr:rowOff>85852</xdr:rowOff>
    </xdr:from>
    <xdr:to>
      <xdr:col>7</xdr:col>
      <xdr:colOff>104775</xdr:colOff>
      <xdr:row>80</xdr:row>
      <xdr:rowOff>85852</xdr:rowOff>
    </xdr:to>
    <xdr:cxnSp macro="">
      <xdr:nvCxnSpPr>
        <xdr:cNvPr id="368" name="直線コネクタ 367"/>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41927</xdr:rowOff>
    </xdr:from>
    <xdr:ext cx="762000" cy="259045"/>
    <xdr:sp macro="" textlink="">
      <xdr:nvSpPr>
        <xdr:cNvPr id="369"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74</xdr:row>
      <xdr:rowOff>127000</xdr:rowOff>
    </xdr:from>
    <xdr:to>
      <xdr:col>7</xdr:col>
      <xdr:colOff>104775</xdr:colOff>
      <xdr:row>74</xdr:row>
      <xdr:rowOff>127000</xdr:rowOff>
    </xdr:to>
    <xdr:cxnSp macro="">
      <xdr:nvCxnSpPr>
        <xdr:cNvPr id="370" name="直線コネクタ 369"/>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24130</xdr:rowOff>
    </xdr:from>
    <xdr:to>
      <xdr:col>7</xdr:col>
      <xdr:colOff>15875</xdr:colOff>
      <xdr:row>79</xdr:row>
      <xdr:rowOff>42418</xdr:rowOff>
    </xdr:to>
    <xdr:cxnSp macro="">
      <xdr:nvCxnSpPr>
        <xdr:cNvPr id="371" name="直線コネクタ 370"/>
        <xdr:cNvCxnSpPr/>
      </xdr:nvCxnSpPr>
      <xdr:spPr>
        <a:xfrm flipV="1">
          <a:off x="3987800" y="135686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44721</xdr:rowOff>
    </xdr:from>
    <xdr:ext cx="762000" cy="259045"/>
    <xdr:sp macro="" textlink="">
      <xdr:nvSpPr>
        <xdr:cNvPr id="372" name="公債費平均値テキスト"/>
        <xdr:cNvSpPr txBox="1"/>
      </xdr:nvSpPr>
      <xdr:spPr>
        <a:xfrm>
          <a:off x="4914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73" name="フローチャート : 判断 372"/>
        <xdr:cNvSpPr/>
      </xdr:nvSpPr>
      <xdr:spPr>
        <a:xfrm>
          <a:off x="4775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42418</xdr:rowOff>
    </xdr:from>
    <xdr:to>
      <xdr:col>5</xdr:col>
      <xdr:colOff>549275</xdr:colOff>
      <xdr:row>79</xdr:row>
      <xdr:rowOff>65278</xdr:rowOff>
    </xdr:to>
    <xdr:cxnSp macro="">
      <xdr:nvCxnSpPr>
        <xdr:cNvPr id="374" name="直線コネクタ 373"/>
        <xdr:cNvCxnSpPr/>
      </xdr:nvCxnSpPr>
      <xdr:spPr>
        <a:xfrm flipV="1">
          <a:off x="3098800" y="135869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75" name="フローチャート : 判断 374"/>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73677</xdr:rowOff>
    </xdr:from>
    <xdr:ext cx="736600" cy="259045"/>
    <xdr:sp macro="" textlink="">
      <xdr:nvSpPr>
        <xdr:cNvPr id="376" name="テキスト ボックス 375"/>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65278</xdr:rowOff>
    </xdr:from>
    <xdr:to>
      <xdr:col>4</xdr:col>
      <xdr:colOff>346075</xdr:colOff>
      <xdr:row>79</xdr:row>
      <xdr:rowOff>101854</xdr:rowOff>
    </xdr:to>
    <xdr:cxnSp macro="">
      <xdr:nvCxnSpPr>
        <xdr:cNvPr id="377" name="直線コネクタ 376"/>
        <xdr:cNvCxnSpPr/>
      </xdr:nvCxnSpPr>
      <xdr:spPr>
        <a:xfrm flipV="1">
          <a:off x="2209800" y="136098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8" name="フローチャート : 判断 377"/>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78249</xdr:rowOff>
    </xdr:from>
    <xdr:ext cx="762000" cy="259045"/>
    <xdr:sp macro="" textlink="">
      <xdr:nvSpPr>
        <xdr:cNvPr id="379" name="テキスト ボックス 378"/>
        <xdr:cNvSpPr txBox="1"/>
      </xdr:nvSpPr>
      <xdr:spPr>
        <a:xfrm>
          <a:off x="2717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101854</xdr:rowOff>
    </xdr:from>
    <xdr:to>
      <xdr:col>3</xdr:col>
      <xdr:colOff>142875</xdr:colOff>
      <xdr:row>79</xdr:row>
      <xdr:rowOff>143002</xdr:rowOff>
    </xdr:to>
    <xdr:cxnSp macro="">
      <xdr:nvCxnSpPr>
        <xdr:cNvPr id="380" name="直線コネクタ 379"/>
        <xdr:cNvCxnSpPr/>
      </xdr:nvCxnSpPr>
      <xdr:spPr>
        <a:xfrm flipV="1">
          <a:off x="1320800" y="136464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81" name="フローチャート : 判断 380"/>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87392</xdr:rowOff>
    </xdr:from>
    <xdr:ext cx="762000" cy="259045"/>
    <xdr:sp macro="" textlink="">
      <xdr:nvSpPr>
        <xdr:cNvPr id="382" name="テキスト ボックス 381"/>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83" name="フローチャート : 判断 382"/>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101109</xdr:rowOff>
    </xdr:from>
    <xdr:ext cx="762000" cy="259045"/>
    <xdr:sp macro="" textlink="">
      <xdr:nvSpPr>
        <xdr:cNvPr id="384" name="テキスト ボックス 383"/>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144780</xdr:rowOff>
    </xdr:from>
    <xdr:to>
      <xdr:col>7</xdr:col>
      <xdr:colOff>66675</xdr:colOff>
      <xdr:row>79</xdr:row>
      <xdr:rowOff>74930</xdr:rowOff>
    </xdr:to>
    <xdr:sp macro="" textlink="">
      <xdr:nvSpPr>
        <xdr:cNvPr id="390" name="円/楕円 389"/>
        <xdr:cNvSpPr/>
      </xdr:nvSpPr>
      <xdr:spPr>
        <a:xfrm>
          <a:off x="47752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116857</xdr:rowOff>
    </xdr:from>
    <xdr:ext cx="762000" cy="259045"/>
    <xdr:sp macro="" textlink="">
      <xdr:nvSpPr>
        <xdr:cNvPr id="391" name="公債費該当値テキスト"/>
        <xdr:cNvSpPr txBox="1"/>
      </xdr:nvSpPr>
      <xdr:spPr>
        <a:xfrm>
          <a:off x="49149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163068</xdr:rowOff>
    </xdr:from>
    <xdr:to>
      <xdr:col>5</xdr:col>
      <xdr:colOff>600075</xdr:colOff>
      <xdr:row>79</xdr:row>
      <xdr:rowOff>93218</xdr:rowOff>
    </xdr:to>
    <xdr:sp macro="" textlink="">
      <xdr:nvSpPr>
        <xdr:cNvPr id="392" name="円/楕円 391"/>
        <xdr:cNvSpPr/>
      </xdr:nvSpPr>
      <xdr:spPr>
        <a:xfrm>
          <a:off x="3937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77995</xdr:rowOff>
    </xdr:from>
    <xdr:ext cx="736600" cy="259045"/>
    <xdr:sp macro="" textlink="">
      <xdr:nvSpPr>
        <xdr:cNvPr id="393" name="テキスト ボックス 392"/>
        <xdr:cNvSpPr txBox="1"/>
      </xdr:nvSpPr>
      <xdr:spPr>
        <a:xfrm>
          <a:off x="3606800" y="13622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14478</xdr:rowOff>
    </xdr:from>
    <xdr:to>
      <xdr:col>4</xdr:col>
      <xdr:colOff>396875</xdr:colOff>
      <xdr:row>79</xdr:row>
      <xdr:rowOff>116078</xdr:rowOff>
    </xdr:to>
    <xdr:sp macro="" textlink="">
      <xdr:nvSpPr>
        <xdr:cNvPr id="394" name="円/楕円 393"/>
        <xdr:cNvSpPr/>
      </xdr:nvSpPr>
      <xdr:spPr>
        <a:xfrm>
          <a:off x="30480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100855</xdr:rowOff>
    </xdr:from>
    <xdr:ext cx="762000" cy="259045"/>
    <xdr:sp macro="" textlink="">
      <xdr:nvSpPr>
        <xdr:cNvPr id="395" name="テキスト ボックス 394"/>
        <xdr:cNvSpPr txBox="1"/>
      </xdr:nvSpPr>
      <xdr:spPr>
        <a:xfrm>
          <a:off x="2717800" y="136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51054</xdr:rowOff>
    </xdr:from>
    <xdr:to>
      <xdr:col>3</xdr:col>
      <xdr:colOff>193675</xdr:colOff>
      <xdr:row>79</xdr:row>
      <xdr:rowOff>152654</xdr:rowOff>
    </xdr:to>
    <xdr:sp macro="" textlink="">
      <xdr:nvSpPr>
        <xdr:cNvPr id="396" name="円/楕円 395"/>
        <xdr:cNvSpPr/>
      </xdr:nvSpPr>
      <xdr:spPr>
        <a:xfrm>
          <a:off x="2159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137431</xdr:rowOff>
    </xdr:from>
    <xdr:ext cx="762000" cy="259045"/>
    <xdr:sp macro="" textlink="">
      <xdr:nvSpPr>
        <xdr:cNvPr id="397" name="テキスト ボックス 396"/>
        <xdr:cNvSpPr txBox="1"/>
      </xdr:nvSpPr>
      <xdr:spPr>
        <a:xfrm>
          <a:off x="1828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92202</xdr:rowOff>
    </xdr:from>
    <xdr:to>
      <xdr:col>1</xdr:col>
      <xdr:colOff>676275</xdr:colOff>
      <xdr:row>80</xdr:row>
      <xdr:rowOff>22352</xdr:rowOff>
    </xdr:to>
    <xdr:sp macro="" textlink="">
      <xdr:nvSpPr>
        <xdr:cNvPr id="398" name="円/楕円 397"/>
        <xdr:cNvSpPr/>
      </xdr:nvSpPr>
      <xdr:spPr>
        <a:xfrm>
          <a:off x="1270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7129</xdr:rowOff>
    </xdr:from>
    <xdr:ext cx="762000" cy="259045"/>
    <xdr:sp macro="" textlink="">
      <xdr:nvSpPr>
        <xdr:cNvPr id="399" name="テキスト ボックス 398"/>
        <xdr:cNvSpPr txBox="1"/>
      </xdr:nvSpPr>
      <xdr:spPr>
        <a:xfrm>
          <a:off x="9398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latin typeface="+mn-ea"/>
              <a:ea typeface="+mn-ea"/>
              <a:cs typeface="+mn-cs"/>
            </a:rPr>
            <a:t>　公債費以外に係る経常収支比率は、類似団体内平均値と比較すると</a:t>
          </a:r>
          <a:r>
            <a:rPr kumimoji="1" lang="en-US" altLang="ja-JP" sz="1200">
              <a:solidFill>
                <a:schemeClr val="dk1"/>
              </a:solidFill>
              <a:latin typeface="+mn-ea"/>
              <a:ea typeface="+mn-ea"/>
              <a:cs typeface="+mn-cs"/>
            </a:rPr>
            <a:t>10.7</a:t>
          </a:r>
          <a:r>
            <a:rPr kumimoji="1" lang="ja-JP" altLang="ja-JP" sz="1200">
              <a:solidFill>
                <a:schemeClr val="dk1"/>
              </a:solidFill>
              <a:latin typeface="+mn-ea"/>
              <a:ea typeface="+mn-ea"/>
              <a:cs typeface="+mn-cs"/>
            </a:rPr>
            <a:t>下回っているが、普通建設事業費の増に伴う地方債残高の増に対応するために地方債の繰上償還を行い、公債費が抑制されている一方で、繰出金等の増が影響しているために、公債費以外の経常収支比率は改善傾向にない状況である。今後も税収の大幅な増加が見込めない状況であり、引き続き行財政改革実施計画を確実に履行することにより、公債費以外の比率についても改善に努める。</a:t>
          </a:r>
          <a:endParaRPr lang="ja-JP" altLang="ja-JP" sz="1200">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97282</xdr:rowOff>
    </xdr:to>
    <xdr:cxnSp macro="">
      <xdr:nvCxnSpPr>
        <xdr:cNvPr id="425" name="直線コネクタ 424"/>
        <xdr:cNvCxnSpPr/>
      </xdr:nvCxnSpPr>
      <xdr:spPr>
        <a:xfrm flipV="1">
          <a:off x="16510000" y="1276858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69359</xdr:rowOff>
    </xdr:from>
    <xdr:ext cx="762000" cy="259045"/>
    <xdr:sp macro="" textlink="">
      <xdr:nvSpPr>
        <xdr:cNvPr id="426" name="公債費以外最小値テキスト"/>
        <xdr:cNvSpPr txBox="1"/>
      </xdr:nvSpPr>
      <xdr:spPr>
        <a:xfrm>
          <a:off x="16598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23</xdr:col>
      <xdr:colOff>628650</xdr:colOff>
      <xdr:row>81</xdr:row>
      <xdr:rowOff>97282</xdr:rowOff>
    </xdr:from>
    <xdr:to>
      <xdr:col>24</xdr:col>
      <xdr:colOff>120650</xdr:colOff>
      <xdr:row>81</xdr:row>
      <xdr:rowOff>97282</xdr:rowOff>
    </xdr:to>
    <xdr:cxnSp macro="">
      <xdr:nvCxnSpPr>
        <xdr:cNvPr id="427" name="直線コネクタ 426"/>
        <xdr:cNvCxnSpPr/>
      </xdr:nvCxnSpPr>
      <xdr:spPr>
        <a:xfrm>
          <a:off x="16421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64.0</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163576</xdr:rowOff>
    </xdr:from>
    <xdr:to>
      <xdr:col>24</xdr:col>
      <xdr:colOff>31750</xdr:colOff>
      <xdr:row>75</xdr:row>
      <xdr:rowOff>24130</xdr:rowOff>
    </xdr:to>
    <xdr:cxnSp macro="">
      <xdr:nvCxnSpPr>
        <xdr:cNvPr id="430" name="直線コネクタ 429"/>
        <xdr:cNvCxnSpPr/>
      </xdr:nvCxnSpPr>
      <xdr:spPr>
        <a:xfrm flipV="1">
          <a:off x="15671800" y="1285087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59707</xdr:rowOff>
    </xdr:from>
    <xdr:ext cx="762000" cy="259045"/>
    <xdr:sp macro="" textlink="">
      <xdr:nvSpPr>
        <xdr:cNvPr id="431" name="公債費以外平均値テキスト"/>
        <xdr:cNvSpPr txBox="1"/>
      </xdr:nvSpPr>
      <xdr:spPr>
        <a:xfrm>
          <a:off x="16598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32" name="フローチャート : 判断 431"/>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136144</xdr:rowOff>
    </xdr:from>
    <xdr:to>
      <xdr:col>22</xdr:col>
      <xdr:colOff>565150</xdr:colOff>
      <xdr:row>75</xdr:row>
      <xdr:rowOff>24130</xdr:rowOff>
    </xdr:to>
    <xdr:cxnSp macro="">
      <xdr:nvCxnSpPr>
        <xdr:cNvPr id="433" name="直線コネクタ 432"/>
        <xdr:cNvCxnSpPr/>
      </xdr:nvCxnSpPr>
      <xdr:spPr>
        <a:xfrm>
          <a:off x="14782800" y="128234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34" name="フローチャート : 判断 433"/>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32275</xdr:rowOff>
    </xdr:from>
    <xdr:ext cx="736600" cy="259045"/>
    <xdr:sp macro="" textlink="">
      <xdr:nvSpPr>
        <xdr:cNvPr id="435" name="テキスト ボックス 434"/>
        <xdr:cNvSpPr txBox="1"/>
      </xdr:nvSpPr>
      <xdr:spPr>
        <a:xfrm>
          <a:off x="15290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85852</xdr:rowOff>
    </xdr:from>
    <xdr:to>
      <xdr:col>21</xdr:col>
      <xdr:colOff>361950</xdr:colOff>
      <xdr:row>74</xdr:row>
      <xdr:rowOff>136144</xdr:rowOff>
    </xdr:to>
    <xdr:cxnSp macro="">
      <xdr:nvCxnSpPr>
        <xdr:cNvPr id="436" name="直線コネクタ 435"/>
        <xdr:cNvCxnSpPr/>
      </xdr:nvCxnSpPr>
      <xdr:spPr>
        <a:xfrm>
          <a:off x="13893800" y="127731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7" name="フローチャート : 判断 436"/>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139716</xdr:rowOff>
    </xdr:from>
    <xdr:ext cx="762000" cy="259045"/>
    <xdr:sp macro="" textlink="">
      <xdr:nvSpPr>
        <xdr:cNvPr id="438" name="テキスト ボックス 437"/>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76708</xdr:rowOff>
    </xdr:from>
    <xdr:to>
      <xdr:col>20</xdr:col>
      <xdr:colOff>158750</xdr:colOff>
      <xdr:row>74</xdr:row>
      <xdr:rowOff>85852</xdr:rowOff>
    </xdr:to>
    <xdr:cxnSp macro="">
      <xdr:nvCxnSpPr>
        <xdr:cNvPr id="439" name="直線コネクタ 438"/>
        <xdr:cNvCxnSpPr/>
      </xdr:nvCxnSpPr>
      <xdr:spPr>
        <a:xfrm>
          <a:off x="13004800" y="127640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40" name="フローチャート : 判断 439"/>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158005</xdr:rowOff>
    </xdr:from>
    <xdr:ext cx="762000" cy="259045"/>
    <xdr:sp macro="" textlink="">
      <xdr:nvSpPr>
        <xdr:cNvPr id="441" name="テキスト ボックス 440"/>
        <xdr:cNvSpPr txBox="1"/>
      </xdr:nvSpPr>
      <xdr:spPr>
        <a:xfrm>
          <a:off x="13512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2" name="フローチャート : 判断 441"/>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3" name="テキスト ボックス 442"/>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112776</xdr:rowOff>
    </xdr:from>
    <xdr:to>
      <xdr:col>24</xdr:col>
      <xdr:colOff>82550</xdr:colOff>
      <xdr:row>75</xdr:row>
      <xdr:rowOff>42926</xdr:rowOff>
    </xdr:to>
    <xdr:sp macro="" textlink="">
      <xdr:nvSpPr>
        <xdr:cNvPr id="449" name="円/楕円 448"/>
        <xdr:cNvSpPr/>
      </xdr:nvSpPr>
      <xdr:spPr>
        <a:xfrm>
          <a:off x="164592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21353</xdr:rowOff>
    </xdr:from>
    <xdr:ext cx="762000" cy="259045"/>
    <xdr:sp macro="" textlink="">
      <xdr:nvSpPr>
        <xdr:cNvPr id="450" name="公債費以外該当値テキスト"/>
        <xdr:cNvSpPr txBox="1"/>
      </xdr:nvSpPr>
      <xdr:spPr>
        <a:xfrm>
          <a:off x="16598900" y="1270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144780</xdr:rowOff>
    </xdr:from>
    <xdr:to>
      <xdr:col>22</xdr:col>
      <xdr:colOff>615950</xdr:colOff>
      <xdr:row>75</xdr:row>
      <xdr:rowOff>74930</xdr:rowOff>
    </xdr:to>
    <xdr:sp macro="" textlink="">
      <xdr:nvSpPr>
        <xdr:cNvPr id="451" name="円/楕円 450"/>
        <xdr:cNvSpPr/>
      </xdr:nvSpPr>
      <xdr:spPr>
        <a:xfrm>
          <a:off x="15621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85107</xdr:rowOff>
    </xdr:from>
    <xdr:ext cx="736600" cy="259045"/>
    <xdr:sp macro="" textlink="">
      <xdr:nvSpPr>
        <xdr:cNvPr id="452" name="テキスト ボックス 451"/>
        <xdr:cNvSpPr txBox="1"/>
      </xdr:nvSpPr>
      <xdr:spPr>
        <a:xfrm>
          <a:off x="15290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85344</xdr:rowOff>
    </xdr:from>
    <xdr:to>
      <xdr:col>21</xdr:col>
      <xdr:colOff>412750</xdr:colOff>
      <xdr:row>75</xdr:row>
      <xdr:rowOff>15494</xdr:rowOff>
    </xdr:to>
    <xdr:sp macro="" textlink="">
      <xdr:nvSpPr>
        <xdr:cNvPr id="453" name="円/楕円 452"/>
        <xdr:cNvSpPr/>
      </xdr:nvSpPr>
      <xdr:spPr>
        <a:xfrm>
          <a:off x="14732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25671</xdr:rowOff>
    </xdr:from>
    <xdr:ext cx="762000" cy="259045"/>
    <xdr:sp macro="" textlink="">
      <xdr:nvSpPr>
        <xdr:cNvPr id="454" name="テキスト ボックス 453"/>
        <xdr:cNvSpPr txBox="1"/>
      </xdr:nvSpPr>
      <xdr:spPr>
        <a:xfrm>
          <a:off x="14401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35052</xdr:rowOff>
    </xdr:from>
    <xdr:to>
      <xdr:col>20</xdr:col>
      <xdr:colOff>209550</xdr:colOff>
      <xdr:row>74</xdr:row>
      <xdr:rowOff>136652</xdr:rowOff>
    </xdr:to>
    <xdr:sp macro="" textlink="">
      <xdr:nvSpPr>
        <xdr:cNvPr id="455" name="円/楕円 454"/>
        <xdr:cNvSpPr/>
      </xdr:nvSpPr>
      <xdr:spPr>
        <a:xfrm>
          <a:off x="138430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146829</xdr:rowOff>
    </xdr:from>
    <xdr:ext cx="762000" cy="259045"/>
    <xdr:sp macro="" textlink="">
      <xdr:nvSpPr>
        <xdr:cNvPr id="456" name="テキスト ボックス 455"/>
        <xdr:cNvSpPr txBox="1"/>
      </xdr:nvSpPr>
      <xdr:spPr>
        <a:xfrm>
          <a:off x="13512800" y="1249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25908</xdr:rowOff>
    </xdr:from>
    <xdr:to>
      <xdr:col>19</xdr:col>
      <xdr:colOff>6350</xdr:colOff>
      <xdr:row>74</xdr:row>
      <xdr:rowOff>127508</xdr:rowOff>
    </xdr:to>
    <xdr:sp macro="" textlink="">
      <xdr:nvSpPr>
        <xdr:cNvPr id="457" name="円/楕円 456"/>
        <xdr:cNvSpPr/>
      </xdr:nvSpPr>
      <xdr:spPr>
        <a:xfrm>
          <a:off x="12954000" y="1271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137685</xdr:rowOff>
    </xdr:from>
    <xdr:ext cx="762000" cy="259045"/>
    <xdr:sp macro="" textlink="">
      <xdr:nvSpPr>
        <xdr:cNvPr id="458" name="テキスト ボックス 457"/>
        <xdr:cNvSpPr txBox="1"/>
      </xdr:nvSpPr>
      <xdr:spPr>
        <a:xfrm>
          <a:off x="12623800" y="124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島根県浜田市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12491</xdr:rowOff>
    </xdr:from>
    <xdr:to>
      <xdr:col>4</xdr:col>
      <xdr:colOff>1117600</xdr:colOff>
      <xdr:row>19</xdr:row>
      <xdr:rowOff>113703</xdr:rowOff>
    </xdr:to>
    <xdr:cxnSp macro="">
      <xdr:nvCxnSpPr>
        <xdr:cNvPr id="45" name="直線コネクタ 44"/>
        <xdr:cNvCxnSpPr/>
      </xdr:nvCxnSpPr>
      <xdr:spPr bwMode="auto">
        <a:xfrm flipV="1">
          <a:off x="5651500" y="2288966"/>
          <a:ext cx="0" cy="1129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85780</xdr:rowOff>
    </xdr:from>
    <xdr:ext cx="762000" cy="259045"/>
    <xdr:sp macro="" textlink="">
      <xdr:nvSpPr>
        <xdr:cNvPr id="46" name="人口1人当たり決算額の推移最小値テキスト130"/>
        <xdr:cNvSpPr txBox="1"/>
      </xdr:nvSpPr>
      <xdr:spPr>
        <a:xfrm>
          <a:off x="5740400" y="339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47,198</a:t>
          </a:r>
          <a:endParaRPr kumimoji="1" lang="ja-JP" altLang="en-US" sz="1000" b="1">
            <a:latin typeface="ＭＳ Ｐゴシック"/>
          </a:endParaRPr>
        </a:p>
      </xdr:txBody>
    </xdr:sp>
    <xdr:clientData/>
  </xdr:oneCellAnchor>
  <xdr:twoCellAnchor>
    <xdr:from>
      <xdr:col>4</xdr:col>
      <xdr:colOff>1028700</xdr:colOff>
      <xdr:row>19</xdr:row>
      <xdr:rowOff>113703</xdr:rowOff>
    </xdr:from>
    <xdr:to>
      <xdr:col>5</xdr:col>
      <xdr:colOff>73025</xdr:colOff>
      <xdr:row>19</xdr:row>
      <xdr:rowOff>113703</xdr:rowOff>
    </xdr:to>
    <xdr:cxnSp macro="">
      <xdr:nvCxnSpPr>
        <xdr:cNvPr id="47" name="直線コネクタ 46"/>
        <xdr:cNvCxnSpPr/>
      </xdr:nvCxnSpPr>
      <xdr:spPr bwMode="auto">
        <a:xfrm>
          <a:off x="5562600" y="34188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98868</xdr:rowOff>
    </xdr:from>
    <xdr:ext cx="762000" cy="259045"/>
    <xdr:sp macro="" textlink="">
      <xdr:nvSpPr>
        <xdr:cNvPr id="48" name="人口1人当たり決算額の推移最大値テキスト130"/>
        <xdr:cNvSpPr txBox="1"/>
      </xdr:nvSpPr>
      <xdr:spPr>
        <a:xfrm>
          <a:off x="5740400" y="203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106,511</a:t>
          </a:r>
          <a:endParaRPr kumimoji="1" lang="ja-JP" altLang="en-US" sz="1000" b="1">
            <a:latin typeface="ＭＳ Ｐゴシック"/>
          </a:endParaRPr>
        </a:p>
      </xdr:txBody>
    </xdr:sp>
    <xdr:clientData/>
  </xdr:oneCellAnchor>
  <xdr:twoCellAnchor>
    <xdr:from>
      <xdr:col>4</xdr:col>
      <xdr:colOff>1028700</xdr:colOff>
      <xdr:row>13</xdr:row>
      <xdr:rowOff>12491</xdr:rowOff>
    </xdr:from>
    <xdr:to>
      <xdr:col>5</xdr:col>
      <xdr:colOff>73025</xdr:colOff>
      <xdr:row>13</xdr:row>
      <xdr:rowOff>12491</xdr:rowOff>
    </xdr:to>
    <xdr:cxnSp macro="">
      <xdr:nvCxnSpPr>
        <xdr:cNvPr id="49" name="直線コネクタ 48"/>
        <xdr:cNvCxnSpPr/>
      </xdr:nvCxnSpPr>
      <xdr:spPr bwMode="auto">
        <a:xfrm>
          <a:off x="5562600" y="22889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12491</xdr:rowOff>
    </xdr:from>
    <xdr:to>
      <xdr:col>4</xdr:col>
      <xdr:colOff>1117600</xdr:colOff>
      <xdr:row>13</xdr:row>
      <xdr:rowOff>43294</xdr:rowOff>
    </xdr:to>
    <xdr:cxnSp macro="">
      <xdr:nvCxnSpPr>
        <xdr:cNvPr id="50" name="直線コネクタ 49"/>
        <xdr:cNvCxnSpPr/>
      </xdr:nvCxnSpPr>
      <xdr:spPr bwMode="auto">
        <a:xfrm flipV="1">
          <a:off x="5003800" y="2288966"/>
          <a:ext cx="647700" cy="30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168616</xdr:rowOff>
    </xdr:from>
    <xdr:ext cx="762000" cy="259045"/>
    <xdr:sp macro="" textlink="">
      <xdr:nvSpPr>
        <xdr:cNvPr id="51" name="人口1人当たり決算額の推移平均値テキスト130"/>
        <xdr:cNvSpPr txBox="1"/>
      </xdr:nvSpPr>
      <xdr:spPr>
        <a:xfrm>
          <a:off x="5740400" y="295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67,183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25089</xdr:rowOff>
    </xdr:from>
    <xdr:to>
      <xdr:col>5</xdr:col>
      <xdr:colOff>34925</xdr:colOff>
      <xdr:row>17</xdr:row>
      <xdr:rowOff>126689</xdr:rowOff>
    </xdr:to>
    <xdr:sp macro="" textlink="">
      <xdr:nvSpPr>
        <xdr:cNvPr id="52" name="フローチャート : 判断 51"/>
        <xdr:cNvSpPr/>
      </xdr:nvSpPr>
      <xdr:spPr bwMode="auto">
        <a:xfrm>
          <a:off x="56007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43294</xdr:rowOff>
    </xdr:from>
    <xdr:to>
      <xdr:col>4</xdr:col>
      <xdr:colOff>469900</xdr:colOff>
      <xdr:row>13</xdr:row>
      <xdr:rowOff>48076</xdr:rowOff>
    </xdr:to>
    <xdr:cxnSp macro="">
      <xdr:nvCxnSpPr>
        <xdr:cNvPr id="53" name="直線コネクタ 52"/>
        <xdr:cNvCxnSpPr/>
      </xdr:nvCxnSpPr>
      <xdr:spPr bwMode="auto">
        <a:xfrm flipV="1">
          <a:off x="4305300" y="2319769"/>
          <a:ext cx="698500" cy="4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159053</xdr:rowOff>
    </xdr:from>
    <xdr:ext cx="736600" cy="259045"/>
    <xdr:sp macro="" textlink="">
      <xdr:nvSpPr>
        <xdr:cNvPr id="55" name="テキスト ボックス 54"/>
        <xdr:cNvSpPr txBox="1"/>
      </xdr:nvSpPr>
      <xdr:spPr>
        <a:xfrm>
          <a:off x="4622800" y="2949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48076</xdr:rowOff>
    </xdr:from>
    <xdr:to>
      <xdr:col>3</xdr:col>
      <xdr:colOff>904875</xdr:colOff>
      <xdr:row>13</xdr:row>
      <xdr:rowOff>53848</xdr:rowOff>
    </xdr:to>
    <xdr:cxnSp macro="">
      <xdr:nvCxnSpPr>
        <xdr:cNvPr id="56" name="直線コネクタ 55"/>
        <xdr:cNvCxnSpPr/>
      </xdr:nvCxnSpPr>
      <xdr:spPr bwMode="auto">
        <a:xfrm flipV="1">
          <a:off x="3606800" y="2324551"/>
          <a:ext cx="698500" cy="5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13739</xdr:rowOff>
    </xdr:from>
    <xdr:ext cx="762000" cy="259045"/>
    <xdr:sp macro="" textlink="">
      <xdr:nvSpPr>
        <xdr:cNvPr id="58" name="テキスト ボックス 57"/>
        <xdr:cNvSpPr txBox="1"/>
      </xdr:nvSpPr>
      <xdr:spPr>
        <a:xfrm>
          <a:off x="39243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10852</xdr:rowOff>
    </xdr:from>
    <xdr:to>
      <xdr:col>3</xdr:col>
      <xdr:colOff>206375</xdr:colOff>
      <xdr:row>13</xdr:row>
      <xdr:rowOff>53848</xdr:rowOff>
    </xdr:to>
    <xdr:cxnSp macro="">
      <xdr:nvCxnSpPr>
        <xdr:cNvPr id="59" name="直線コネクタ 58"/>
        <xdr:cNvCxnSpPr/>
      </xdr:nvCxnSpPr>
      <xdr:spPr bwMode="auto">
        <a:xfrm>
          <a:off x="2908300" y="2287327"/>
          <a:ext cx="698500" cy="42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148156</xdr:rowOff>
    </xdr:from>
    <xdr:ext cx="762000" cy="259045"/>
    <xdr:sp macro="" textlink="">
      <xdr:nvSpPr>
        <xdr:cNvPr id="61" name="テキスト ボックス 60"/>
        <xdr:cNvSpPr txBox="1"/>
      </xdr:nvSpPr>
      <xdr:spPr>
        <a:xfrm>
          <a:off x="3225800" y="293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104113</xdr:rowOff>
    </xdr:from>
    <xdr:ext cx="762000" cy="259045"/>
    <xdr:sp macro="" textlink="">
      <xdr:nvSpPr>
        <xdr:cNvPr id="63" name="テキスト ボックス 62"/>
        <xdr:cNvSpPr txBox="1"/>
      </xdr:nvSpPr>
      <xdr:spPr>
        <a:xfrm>
          <a:off x="2527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12</xdr:row>
      <xdr:rowOff>133141</xdr:rowOff>
    </xdr:from>
    <xdr:to>
      <xdr:col>5</xdr:col>
      <xdr:colOff>34925</xdr:colOff>
      <xdr:row>13</xdr:row>
      <xdr:rowOff>63291</xdr:rowOff>
    </xdr:to>
    <xdr:sp macro="" textlink="">
      <xdr:nvSpPr>
        <xdr:cNvPr id="69" name="円/楕円 68"/>
        <xdr:cNvSpPr/>
      </xdr:nvSpPr>
      <xdr:spPr bwMode="auto">
        <a:xfrm>
          <a:off x="5600700" y="2238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79818</xdr:rowOff>
    </xdr:from>
    <xdr:ext cx="762000" cy="259045"/>
    <xdr:sp macro="" textlink="">
      <xdr:nvSpPr>
        <xdr:cNvPr id="70" name="人口1人当たり決算額の推移該当値テキスト130"/>
        <xdr:cNvSpPr txBox="1"/>
      </xdr:nvSpPr>
      <xdr:spPr>
        <a:xfrm>
          <a:off x="5740400" y="2184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106,511</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163944</xdr:rowOff>
    </xdr:from>
    <xdr:to>
      <xdr:col>4</xdr:col>
      <xdr:colOff>520700</xdr:colOff>
      <xdr:row>13</xdr:row>
      <xdr:rowOff>94094</xdr:rowOff>
    </xdr:to>
    <xdr:sp macro="" textlink="">
      <xdr:nvSpPr>
        <xdr:cNvPr id="71" name="円/楕円 70"/>
        <xdr:cNvSpPr/>
      </xdr:nvSpPr>
      <xdr:spPr bwMode="auto">
        <a:xfrm>
          <a:off x="4953000" y="2268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104271</xdr:rowOff>
    </xdr:from>
    <xdr:ext cx="736600" cy="259045"/>
    <xdr:sp macro="" textlink="">
      <xdr:nvSpPr>
        <xdr:cNvPr id="72" name="テキスト ボックス 71"/>
        <xdr:cNvSpPr txBox="1"/>
      </xdr:nvSpPr>
      <xdr:spPr>
        <a:xfrm>
          <a:off x="4622800" y="2037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104,894</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168726</xdr:rowOff>
    </xdr:from>
    <xdr:to>
      <xdr:col>3</xdr:col>
      <xdr:colOff>955675</xdr:colOff>
      <xdr:row>13</xdr:row>
      <xdr:rowOff>98876</xdr:rowOff>
    </xdr:to>
    <xdr:sp macro="" textlink="">
      <xdr:nvSpPr>
        <xdr:cNvPr id="73" name="円/楕円 72"/>
        <xdr:cNvSpPr/>
      </xdr:nvSpPr>
      <xdr:spPr bwMode="auto">
        <a:xfrm>
          <a:off x="4254500" y="2273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109053</xdr:rowOff>
    </xdr:from>
    <xdr:ext cx="762000" cy="259045"/>
    <xdr:sp macro="" textlink="">
      <xdr:nvSpPr>
        <xdr:cNvPr id="74" name="テキスト ボックス 73"/>
        <xdr:cNvSpPr txBox="1"/>
      </xdr:nvSpPr>
      <xdr:spPr>
        <a:xfrm>
          <a:off x="3924300" y="2042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104,643</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3048</xdr:rowOff>
    </xdr:from>
    <xdr:to>
      <xdr:col>3</xdr:col>
      <xdr:colOff>257175</xdr:colOff>
      <xdr:row>13</xdr:row>
      <xdr:rowOff>104648</xdr:rowOff>
    </xdr:to>
    <xdr:sp macro="" textlink="">
      <xdr:nvSpPr>
        <xdr:cNvPr id="75" name="円/楕円 74"/>
        <xdr:cNvSpPr/>
      </xdr:nvSpPr>
      <xdr:spPr bwMode="auto">
        <a:xfrm>
          <a:off x="3556000" y="2279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114825</xdr:rowOff>
    </xdr:from>
    <xdr:ext cx="762000" cy="259045"/>
    <xdr:sp macro="" textlink="">
      <xdr:nvSpPr>
        <xdr:cNvPr id="76" name="テキスト ボックス 75"/>
        <xdr:cNvSpPr txBox="1"/>
      </xdr:nvSpPr>
      <xdr:spPr>
        <a:xfrm>
          <a:off x="3225800" y="2048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104,340</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131502</xdr:rowOff>
    </xdr:from>
    <xdr:to>
      <xdr:col>2</xdr:col>
      <xdr:colOff>692150</xdr:colOff>
      <xdr:row>13</xdr:row>
      <xdr:rowOff>61652</xdr:rowOff>
    </xdr:to>
    <xdr:sp macro="" textlink="">
      <xdr:nvSpPr>
        <xdr:cNvPr id="77" name="円/楕円 76"/>
        <xdr:cNvSpPr/>
      </xdr:nvSpPr>
      <xdr:spPr bwMode="auto">
        <a:xfrm>
          <a:off x="2857500" y="2236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71829</xdr:rowOff>
    </xdr:from>
    <xdr:ext cx="762000" cy="259045"/>
    <xdr:sp macro="" textlink="">
      <xdr:nvSpPr>
        <xdr:cNvPr id="78" name="テキスト ボックス 77"/>
        <xdr:cNvSpPr txBox="1"/>
      </xdr:nvSpPr>
      <xdr:spPr>
        <a:xfrm>
          <a:off x="2527300" y="200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106,597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4" name="直線コネクタ 93"/>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6" name="テキスト ボックス 95"/>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7" name="直線コネクタ 96"/>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8" name="テキスト ボックス 97"/>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101" name="直線コネクタ 100"/>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2" name="テキスト ボックス 101"/>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3" name="直線コネクタ 102"/>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4" name="テキスト ボックス 103"/>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5" name="直線コネクタ 104"/>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6" name="テキスト ボックス 105"/>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183378</xdr:rowOff>
    </xdr:from>
    <xdr:to>
      <xdr:col>4</xdr:col>
      <xdr:colOff>1117600</xdr:colOff>
      <xdr:row>38</xdr:row>
      <xdr:rowOff>40075</xdr:rowOff>
    </xdr:to>
    <xdr:cxnSp macro="">
      <xdr:nvCxnSpPr>
        <xdr:cNvPr id="110" name="直線コネクタ 109"/>
        <xdr:cNvCxnSpPr/>
      </xdr:nvCxnSpPr>
      <xdr:spPr bwMode="auto">
        <a:xfrm flipV="1">
          <a:off x="5651500" y="6107928"/>
          <a:ext cx="0" cy="1399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12152</xdr:rowOff>
    </xdr:from>
    <xdr:ext cx="762000" cy="259045"/>
    <xdr:sp macro="" textlink="">
      <xdr:nvSpPr>
        <xdr:cNvPr id="111" name="人口1人当たり決算額の推移最小値テキスト445"/>
        <xdr:cNvSpPr txBox="1"/>
      </xdr:nvSpPr>
      <xdr:spPr>
        <a:xfrm>
          <a:off x="5740400" y="747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-4,958</a:t>
          </a:r>
          <a:endParaRPr kumimoji="1" lang="ja-JP" altLang="en-US" sz="1000" b="1">
            <a:latin typeface="ＭＳ Ｐゴシック"/>
          </a:endParaRPr>
        </a:p>
      </xdr:txBody>
    </xdr:sp>
    <xdr:clientData/>
  </xdr:oneCellAnchor>
  <xdr:twoCellAnchor>
    <xdr:from>
      <xdr:col>4</xdr:col>
      <xdr:colOff>1028700</xdr:colOff>
      <xdr:row>38</xdr:row>
      <xdr:rowOff>40075</xdr:rowOff>
    </xdr:from>
    <xdr:to>
      <xdr:col>5</xdr:col>
      <xdr:colOff>73025</xdr:colOff>
      <xdr:row>38</xdr:row>
      <xdr:rowOff>40075</xdr:rowOff>
    </xdr:to>
    <xdr:cxnSp macro="">
      <xdr:nvCxnSpPr>
        <xdr:cNvPr id="112" name="直線コネクタ 111"/>
        <xdr:cNvCxnSpPr/>
      </xdr:nvCxnSpPr>
      <xdr:spPr bwMode="auto">
        <a:xfrm>
          <a:off x="5562600" y="7507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98305</xdr:rowOff>
    </xdr:from>
    <xdr:ext cx="762000" cy="259045"/>
    <xdr:sp macro="" textlink="">
      <xdr:nvSpPr>
        <xdr:cNvPr id="113" name="人口1人当たり決算額の推移最大値テキスト445"/>
        <xdr:cNvSpPr txBox="1"/>
      </xdr:nvSpPr>
      <xdr:spPr>
        <a:xfrm>
          <a:off x="5740400" y="585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44,027</a:t>
          </a:r>
          <a:endParaRPr kumimoji="1" lang="ja-JP" altLang="en-US" sz="1000" b="1">
            <a:latin typeface="ＭＳ Ｐゴシック"/>
          </a:endParaRPr>
        </a:p>
      </xdr:txBody>
    </xdr:sp>
    <xdr:clientData/>
  </xdr:oneCellAnchor>
  <xdr:twoCellAnchor>
    <xdr:from>
      <xdr:col>4</xdr:col>
      <xdr:colOff>1028700</xdr:colOff>
      <xdr:row>33</xdr:row>
      <xdr:rowOff>183378</xdr:rowOff>
    </xdr:from>
    <xdr:to>
      <xdr:col>5</xdr:col>
      <xdr:colOff>73025</xdr:colOff>
      <xdr:row>33</xdr:row>
      <xdr:rowOff>183378</xdr:rowOff>
    </xdr:to>
    <xdr:cxnSp macro="">
      <xdr:nvCxnSpPr>
        <xdr:cNvPr id="114" name="直線コネクタ 113"/>
        <xdr:cNvCxnSpPr/>
      </xdr:nvCxnSpPr>
      <xdr:spPr bwMode="auto">
        <a:xfrm>
          <a:off x="5562600" y="61079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291106</xdr:rowOff>
    </xdr:from>
    <xdr:to>
      <xdr:col>4</xdr:col>
      <xdr:colOff>1117600</xdr:colOff>
      <xdr:row>34</xdr:row>
      <xdr:rowOff>320281</xdr:rowOff>
    </xdr:to>
    <xdr:cxnSp macro="">
      <xdr:nvCxnSpPr>
        <xdr:cNvPr id="115" name="直線コネクタ 114"/>
        <xdr:cNvCxnSpPr/>
      </xdr:nvCxnSpPr>
      <xdr:spPr bwMode="auto">
        <a:xfrm>
          <a:off x="5003800" y="6558556"/>
          <a:ext cx="647700" cy="29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330398</xdr:rowOff>
    </xdr:from>
    <xdr:ext cx="762000" cy="259045"/>
    <xdr:sp macro="" textlink="">
      <xdr:nvSpPr>
        <xdr:cNvPr id="116" name="人口1人当たり決算額の推移平均値テキスト445"/>
        <xdr:cNvSpPr txBox="1"/>
      </xdr:nvSpPr>
      <xdr:spPr>
        <a:xfrm>
          <a:off x="5740400" y="694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12,127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15421</xdr:rowOff>
    </xdr:from>
    <xdr:to>
      <xdr:col>5</xdr:col>
      <xdr:colOff>34925</xdr:colOff>
      <xdr:row>36</xdr:row>
      <xdr:rowOff>117021</xdr:rowOff>
    </xdr:to>
    <xdr:sp macro="" textlink="">
      <xdr:nvSpPr>
        <xdr:cNvPr id="117" name="フローチャート : 判断 116"/>
        <xdr:cNvSpPr/>
      </xdr:nvSpPr>
      <xdr:spPr bwMode="auto">
        <a:xfrm>
          <a:off x="5600700" y="6968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91881</xdr:rowOff>
    </xdr:from>
    <xdr:to>
      <xdr:col>4</xdr:col>
      <xdr:colOff>469900</xdr:colOff>
      <xdr:row>34</xdr:row>
      <xdr:rowOff>291106</xdr:rowOff>
    </xdr:to>
    <xdr:cxnSp macro="">
      <xdr:nvCxnSpPr>
        <xdr:cNvPr id="118" name="直線コネクタ 117"/>
        <xdr:cNvCxnSpPr/>
      </xdr:nvCxnSpPr>
      <xdr:spPr bwMode="auto">
        <a:xfrm>
          <a:off x="4305300" y="6359331"/>
          <a:ext cx="698500" cy="199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250022</xdr:rowOff>
    </xdr:from>
    <xdr:to>
      <xdr:col>4</xdr:col>
      <xdr:colOff>520700</xdr:colOff>
      <xdr:row>36</xdr:row>
      <xdr:rowOff>8722</xdr:rowOff>
    </xdr:to>
    <xdr:sp macro="" textlink="">
      <xdr:nvSpPr>
        <xdr:cNvPr id="119" name="フローチャート : 判断 118"/>
        <xdr:cNvSpPr/>
      </xdr:nvSpPr>
      <xdr:spPr bwMode="auto">
        <a:xfrm>
          <a:off x="4953000" y="6860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336399</xdr:rowOff>
    </xdr:from>
    <xdr:ext cx="736600" cy="259045"/>
    <xdr:sp macro="" textlink="">
      <xdr:nvSpPr>
        <xdr:cNvPr id="120" name="テキスト ボックス 119"/>
        <xdr:cNvSpPr txBox="1"/>
      </xdr:nvSpPr>
      <xdr:spPr>
        <a:xfrm>
          <a:off x="4622800" y="694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21215</xdr:rowOff>
    </xdr:from>
    <xdr:to>
      <xdr:col>3</xdr:col>
      <xdr:colOff>904875</xdr:colOff>
      <xdr:row>34</xdr:row>
      <xdr:rowOff>91881</xdr:rowOff>
    </xdr:to>
    <xdr:cxnSp macro="">
      <xdr:nvCxnSpPr>
        <xdr:cNvPr id="121" name="直線コネクタ 120"/>
        <xdr:cNvCxnSpPr/>
      </xdr:nvCxnSpPr>
      <xdr:spPr bwMode="auto">
        <a:xfrm>
          <a:off x="3606800" y="6288665"/>
          <a:ext cx="698500" cy="70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193443</xdr:rowOff>
    </xdr:from>
    <xdr:to>
      <xdr:col>3</xdr:col>
      <xdr:colOff>955675</xdr:colOff>
      <xdr:row>35</xdr:row>
      <xdr:rowOff>295043</xdr:rowOff>
    </xdr:to>
    <xdr:sp macro="" textlink="">
      <xdr:nvSpPr>
        <xdr:cNvPr id="122" name="フローチャート : 判断 121"/>
        <xdr:cNvSpPr/>
      </xdr:nvSpPr>
      <xdr:spPr bwMode="auto">
        <a:xfrm>
          <a:off x="4254500" y="6803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279820</xdr:rowOff>
    </xdr:from>
    <xdr:ext cx="762000" cy="259045"/>
    <xdr:sp macro="" textlink="">
      <xdr:nvSpPr>
        <xdr:cNvPr id="123" name="テキスト ボックス 122"/>
        <xdr:cNvSpPr txBox="1"/>
      </xdr:nvSpPr>
      <xdr:spPr>
        <a:xfrm>
          <a:off x="3924300" y="689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298707</xdr:rowOff>
    </xdr:from>
    <xdr:to>
      <xdr:col>3</xdr:col>
      <xdr:colOff>206375</xdr:colOff>
      <xdr:row>34</xdr:row>
      <xdr:rowOff>21215</xdr:rowOff>
    </xdr:to>
    <xdr:cxnSp macro="">
      <xdr:nvCxnSpPr>
        <xdr:cNvPr id="124" name="直線コネクタ 123"/>
        <xdr:cNvCxnSpPr/>
      </xdr:nvCxnSpPr>
      <xdr:spPr bwMode="auto">
        <a:xfrm>
          <a:off x="2908300" y="6223257"/>
          <a:ext cx="698500" cy="65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150066</xdr:rowOff>
    </xdr:from>
    <xdr:to>
      <xdr:col>3</xdr:col>
      <xdr:colOff>257175</xdr:colOff>
      <xdr:row>35</xdr:row>
      <xdr:rowOff>251666</xdr:rowOff>
    </xdr:to>
    <xdr:sp macro="" textlink="">
      <xdr:nvSpPr>
        <xdr:cNvPr id="125" name="フローチャート : 判断 124"/>
        <xdr:cNvSpPr/>
      </xdr:nvSpPr>
      <xdr:spPr bwMode="auto">
        <a:xfrm>
          <a:off x="3556000" y="6760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236443</xdr:rowOff>
    </xdr:from>
    <xdr:ext cx="762000" cy="259045"/>
    <xdr:sp macro="" textlink="">
      <xdr:nvSpPr>
        <xdr:cNvPr id="126" name="テキスト ボックス 125"/>
        <xdr:cNvSpPr txBox="1"/>
      </xdr:nvSpPr>
      <xdr:spPr>
        <a:xfrm>
          <a:off x="3225800" y="684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100374</xdr:rowOff>
    </xdr:from>
    <xdr:to>
      <xdr:col>2</xdr:col>
      <xdr:colOff>692150</xdr:colOff>
      <xdr:row>35</xdr:row>
      <xdr:rowOff>201974</xdr:rowOff>
    </xdr:to>
    <xdr:sp macro="" textlink="">
      <xdr:nvSpPr>
        <xdr:cNvPr id="127" name="フローチャート : 判断 126"/>
        <xdr:cNvSpPr/>
      </xdr:nvSpPr>
      <xdr:spPr bwMode="auto">
        <a:xfrm>
          <a:off x="2857500" y="6710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186751</xdr:rowOff>
    </xdr:from>
    <xdr:ext cx="762000" cy="259045"/>
    <xdr:sp macro="" textlink="">
      <xdr:nvSpPr>
        <xdr:cNvPr id="128" name="テキスト ボックス 127"/>
        <xdr:cNvSpPr txBox="1"/>
      </xdr:nvSpPr>
      <xdr:spPr>
        <a:xfrm>
          <a:off x="2527300" y="679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269481</xdr:rowOff>
    </xdr:from>
    <xdr:to>
      <xdr:col>5</xdr:col>
      <xdr:colOff>34925</xdr:colOff>
      <xdr:row>35</xdr:row>
      <xdr:rowOff>28181</xdr:rowOff>
    </xdr:to>
    <xdr:sp macro="" textlink="">
      <xdr:nvSpPr>
        <xdr:cNvPr id="134" name="円/楕円 133"/>
        <xdr:cNvSpPr/>
      </xdr:nvSpPr>
      <xdr:spPr bwMode="auto">
        <a:xfrm>
          <a:off x="5600700" y="6536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114558</xdr:rowOff>
    </xdr:from>
    <xdr:ext cx="762000" cy="259045"/>
    <xdr:sp macro="" textlink="">
      <xdr:nvSpPr>
        <xdr:cNvPr id="135" name="人口1人当たり決算額の推移該当値テキスト445"/>
        <xdr:cNvSpPr txBox="1"/>
      </xdr:nvSpPr>
      <xdr:spPr>
        <a:xfrm>
          <a:off x="5740400" y="638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27,236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240306</xdr:rowOff>
    </xdr:from>
    <xdr:to>
      <xdr:col>4</xdr:col>
      <xdr:colOff>520700</xdr:colOff>
      <xdr:row>34</xdr:row>
      <xdr:rowOff>341906</xdr:rowOff>
    </xdr:to>
    <xdr:sp macro="" textlink="">
      <xdr:nvSpPr>
        <xdr:cNvPr id="136" name="円/楕円 135"/>
        <xdr:cNvSpPr/>
      </xdr:nvSpPr>
      <xdr:spPr bwMode="auto">
        <a:xfrm>
          <a:off x="4953000" y="6507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9183</xdr:rowOff>
    </xdr:from>
    <xdr:ext cx="736600" cy="259045"/>
    <xdr:sp macro="" textlink="">
      <xdr:nvSpPr>
        <xdr:cNvPr id="137" name="テキスト ボックス 136"/>
        <xdr:cNvSpPr txBox="1"/>
      </xdr:nvSpPr>
      <xdr:spPr>
        <a:xfrm>
          <a:off x="4622800" y="6276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28,257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41081</xdr:rowOff>
    </xdr:from>
    <xdr:to>
      <xdr:col>3</xdr:col>
      <xdr:colOff>955675</xdr:colOff>
      <xdr:row>34</xdr:row>
      <xdr:rowOff>142681</xdr:rowOff>
    </xdr:to>
    <xdr:sp macro="" textlink="">
      <xdr:nvSpPr>
        <xdr:cNvPr id="138" name="円/楕円 137"/>
        <xdr:cNvSpPr/>
      </xdr:nvSpPr>
      <xdr:spPr bwMode="auto">
        <a:xfrm>
          <a:off x="4254500" y="6308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152858</xdr:rowOff>
    </xdr:from>
    <xdr:ext cx="762000" cy="259045"/>
    <xdr:sp macro="" textlink="">
      <xdr:nvSpPr>
        <xdr:cNvPr id="139" name="テキスト ボックス 138"/>
        <xdr:cNvSpPr txBox="1"/>
      </xdr:nvSpPr>
      <xdr:spPr>
        <a:xfrm>
          <a:off x="3924300" y="607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35,229</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313315</xdr:rowOff>
    </xdr:from>
    <xdr:to>
      <xdr:col>3</xdr:col>
      <xdr:colOff>257175</xdr:colOff>
      <xdr:row>34</xdr:row>
      <xdr:rowOff>72015</xdr:rowOff>
    </xdr:to>
    <xdr:sp macro="" textlink="">
      <xdr:nvSpPr>
        <xdr:cNvPr id="140" name="円/楕円 139"/>
        <xdr:cNvSpPr/>
      </xdr:nvSpPr>
      <xdr:spPr bwMode="auto">
        <a:xfrm>
          <a:off x="3556000" y="62378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82192</xdr:rowOff>
    </xdr:from>
    <xdr:ext cx="762000" cy="259045"/>
    <xdr:sp macro="" textlink="">
      <xdr:nvSpPr>
        <xdr:cNvPr id="141" name="テキスト ボックス 140"/>
        <xdr:cNvSpPr txBox="1"/>
      </xdr:nvSpPr>
      <xdr:spPr>
        <a:xfrm>
          <a:off x="3225800" y="600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37,702</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247907</xdr:rowOff>
    </xdr:from>
    <xdr:to>
      <xdr:col>2</xdr:col>
      <xdr:colOff>692150</xdr:colOff>
      <xdr:row>34</xdr:row>
      <xdr:rowOff>6607</xdr:rowOff>
    </xdr:to>
    <xdr:sp macro="" textlink="">
      <xdr:nvSpPr>
        <xdr:cNvPr id="142" name="円/楕円 141"/>
        <xdr:cNvSpPr/>
      </xdr:nvSpPr>
      <xdr:spPr bwMode="auto">
        <a:xfrm>
          <a:off x="2857500" y="6172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16784</xdr:rowOff>
    </xdr:from>
    <xdr:ext cx="762000" cy="259045"/>
    <xdr:sp macro="" textlink="">
      <xdr:nvSpPr>
        <xdr:cNvPr id="143" name="テキスト ボックス 142"/>
        <xdr:cNvSpPr txBox="1"/>
      </xdr:nvSpPr>
      <xdr:spPr>
        <a:xfrm>
          <a:off x="2527300" y="594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39,991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島根県浜田市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56,730
56,145
690.66
42,521,030
41,872,771
626,822
20,720,165
56,016,801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93.1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85,968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43505</xdr:rowOff>
    </xdr:from>
    <xdr:to>
      <xdr:col>6</xdr:col>
      <xdr:colOff>510540</xdr:colOff>
      <xdr:row>39</xdr:row>
      <xdr:rowOff>36030</xdr:rowOff>
    </xdr:to>
    <xdr:cxnSp macro="">
      <xdr:nvCxnSpPr>
        <xdr:cNvPr id="54" name="直線コネクタ 53"/>
        <xdr:cNvCxnSpPr/>
      </xdr:nvCxnSpPr>
      <xdr:spPr>
        <a:xfrm flipV="1">
          <a:off x="4633595" y="5187005"/>
          <a:ext cx="1270" cy="153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39857</xdr:rowOff>
    </xdr:from>
    <xdr:ext cx="534377" cy="259045"/>
    <xdr:sp macro="" textlink="">
      <xdr:nvSpPr>
        <xdr:cNvPr id="55" name="人件費最小値テキスト"/>
        <xdr:cNvSpPr txBox="1"/>
      </xdr:nvSpPr>
      <xdr:spPr>
        <a:xfrm>
          <a:off x="4686300" y="672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37,035</a:t>
          </a:r>
          <a:endParaRPr kumimoji="1" lang="ja-JP" altLang="en-US" sz="1000" b="1">
            <a:latin typeface="ＭＳ Ｐゴシック"/>
          </a:endParaRPr>
        </a:p>
      </xdr:txBody>
    </xdr:sp>
    <xdr:clientData/>
  </xdr:oneCellAnchor>
  <xdr:twoCellAnchor>
    <xdr:from>
      <xdr:col>6</xdr:col>
      <xdr:colOff>422275</xdr:colOff>
      <xdr:row>39</xdr:row>
      <xdr:rowOff>36030</xdr:rowOff>
    </xdr:from>
    <xdr:to>
      <xdr:col>6</xdr:col>
      <xdr:colOff>600075</xdr:colOff>
      <xdr:row>39</xdr:row>
      <xdr:rowOff>36030</xdr:rowOff>
    </xdr:to>
    <xdr:cxnSp macro="">
      <xdr:nvCxnSpPr>
        <xdr:cNvPr id="56" name="直線コネクタ 55"/>
        <xdr:cNvCxnSpPr/>
      </xdr:nvCxnSpPr>
      <xdr:spPr>
        <a:xfrm>
          <a:off x="4546600" y="672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161632</xdr:rowOff>
    </xdr:from>
    <xdr:ext cx="599010" cy="259045"/>
    <xdr:sp macro="" textlink="">
      <xdr:nvSpPr>
        <xdr:cNvPr id="57" name="人件費最大値テキスト"/>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104,208</a:t>
          </a:r>
          <a:endParaRPr kumimoji="1" lang="ja-JP" altLang="en-US" sz="1000" b="1">
            <a:latin typeface="ＭＳ Ｐゴシック"/>
          </a:endParaRPr>
        </a:p>
      </xdr:txBody>
    </xdr:sp>
    <xdr:clientData/>
  </xdr:oneCellAnchor>
  <xdr:twoCellAnchor>
    <xdr:from>
      <xdr:col>6</xdr:col>
      <xdr:colOff>422275</xdr:colOff>
      <xdr:row>30</xdr:row>
      <xdr:rowOff>43505</xdr:rowOff>
    </xdr:from>
    <xdr:to>
      <xdr:col>6</xdr:col>
      <xdr:colOff>600075</xdr:colOff>
      <xdr:row>30</xdr:row>
      <xdr:rowOff>43505</xdr:rowOff>
    </xdr:to>
    <xdr:cxnSp macro="">
      <xdr:nvCxnSpPr>
        <xdr:cNvPr id="58" name="直線コネクタ 57"/>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43505</xdr:rowOff>
    </xdr:from>
    <xdr:to>
      <xdr:col>6</xdr:col>
      <xdr:colOff>511175</xdr:colOff>
      <xdr:row>30</xdr:row>
      <xdr:rowOff>101158</xdr:rowOff>
    </xdr:to>
    <xdr:cxnSp macro="">
      <xdr:nvCxnSpPr>
        <xdr:cNvPr id="59" name="直線コネクタ 58"/>
        <xdr:cNvCxnSpPr/>
      </xdr:nvCxnSpPr>
      <xdr:spPr>
        <a:xfrm flipV="1">
          <a:off x="3797300" y="5187005"/>
          <a:ext cx="838200" cy="5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167637</xdr:rowOff>
    </xdr:from>
    <xdr:ext cx="534377" cy="259045"/>
    <xdr:sp macro="" textlink="">
      <xdr:nvSpPr>
        <xdr:cNvPr id="60" name="人件費平均値テキスト"/>
        <xdr:cNvSpPr txBox="1"/>
      </xdr:nvSpPr>
      <xdr:spPr>
        <a:xfrm>
          <a:off x="4686300" y="6168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58,112</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17760</xdr:rowOff>
    </xdr:from>
    <xdr:to>
      <xdr:col>6</xdr:col>
      <xdr:colOff>561975</xdr:colOff>
      <xdr:row>36</xdr:row>
      <xdr:rowOff>119360</xdr:rowOff>
    </xdr:to>
    <xdr:sp macro="" textlink="">
      <xdr:nvSpPr>
        <xdr:cNvPr id="61" name="フローチャート : 判断 60"/>
        <xdr:cNvSpPr/>
      </xdr:nvSpPr>
      <xdr:spPr>
        <a:xfrm>
          <a:off x="4584700" y="618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101158</xdr:rowOff>
    </xdr:from>
    <xdr:to>
      <xdr:col>5</xdr:col>
      <xdr:colOff>358775</xdr:colOff>
      <xdr:row>30</xdr:row>
      <xdr:rowOff>105684</xdr:rowOff>
    </xdr:to>
    <xdr:cxnSp macro="">
      <xdr:nvCxnSpPr>
        <xdr:cNvPr id="62" name="直線コネクタ 61"/>
        <xdr:cNvCxnSpPr/>
      </xdr:nvCxnSpPr>
      <xdr:spPr>
        <a:xfrm flipV="1">
          <a:off x="2908300" y="5244658"/>
          <a:ext cx="8890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121871</xdr:rowOff>
    </xdr:from>
    <xdr:ext cx="534377" cy="259045"/>
    <xdr:sp macro="" textlink="">
      <xdr:nvSpPr>
        <xdr:cNvPr id="64" name="テキスト ボックス 63"/>
        <xdr:cNvSpPr txBox="1"/>
      </xdr:nvSpPr>
      <xdr:spPr>
        <a:xfrm>
          <a:off x="3530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30</xdr:row>
      <xdr:rowOff>105684</xdr:rowOff>
    </xdr:from>
    <xdr:to>
      <xdr:col>4</xdr:col>
      <xdr:colOff>155575</xdr:colOff>
      <xdr:row>30</xdr:row>
      <xdr:rowOff>118280</xdr:rowOff>
    </xdr:to>
    <xdr:cxnSp macro="">
      <xdr:nvCxnSpPr>
        <xdr:cNvPr id="65" name="直線コネクタ 64"/>
        <xdr:cNvCxnSpPr/>
      </xdr:nvCxnSpPr>
      <xdr:spPr>
        <a:xfrm flipV="1">
          <a:off x="2019300" y="5249184"/>
          <a:ext cx="889000" cy="1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130489</xdr:rowOff>
    </xdr:from>
    <xdr:ext cx="534377" cy="259045"/>
    <xdr:sp macro="" textlink="">
      <xdr:nvSpPr>
        <xdr:cNvPr id="67" name="テキスト ボックス 66"/>
        <xdr:cNvSpPr txBox="1"/>
      </xdr:nvSpPr>
      <xdr:spPr>
        <a:xfrm>
          <a:off x="2641111" y="61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69428</xdr:rowOff>
    </xdr:from>
    <xdr:to>
      <xdr:col>2</xdr:col>
      <xdr:colOff>638175</xdr:colOff>
      <xdr:row>30</xdr:row>
      <xdr:rowOff>118280</xdr:rowOff>
    </xdr:to>
    <xdr:cxnSp macro="">
      <xdr:nvCxnSpPr>
        <xdr:cNvPr id="68" name="直線コネクタ 67"/>
        <xdr:cNvCxnSpPr/>
      </xdr:nvCxnSpPr>
      <xdr:spPr>
        <a:xfrm>
          <a:off x="1130300" y="5212928"/>
          <a:ext cx="889000" cy="4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83809</xdr:rowOff>
    </xdr:from>
    <xdr:ext cx="534377" cy="259045"/>
    <xdr:sp macro="" textlink="">
      <xdr:nvSpPr>
        <xdr:cNvPr id="70" name="テキスト ボックス 69"/>
        <xdr:cNvSpPr txBox="1"/>
      </xdr:nvSpPr>
      <xdr:spPr>
        <a:xfrm>
          <a:off x="1752111" y="60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28739</xdr:rowOff>
    </xdr:from>
    <xdr:ext cx="534377" cy="259045"/>
    <xdr:sp macro="" textlink="">
      <xdr:nvSpPr>
        <xdr:cNvPr id="72" name="テキスト ボックス 71"/>
        <xdr:cNvSpPr txBox="1"/>
      </xdr:nvSpPr>
      <xdr:spPr>
        <a:xfrm>
          <a:off x="863111" y="602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29</xdr:row>
      <xdr:rowOff>164155</xdr:rowOff>
    </xdr:from>
    <xdr:to>
      <xdr:col>6</xdr:col>
      <xdr:colOff>561975</xdr:colOff>
      <xdr:row>30</xdr:row>
      <xdr:rowOff>94305</xdr:rowOff>
    </xdr:to>
    <xdr:sp macro="" textlink="">
      <xdr:nvSpPr>
        <xdr:cNvPr id="78" name="円/楕円 77"/>
        <xdr:cNvSpPr/>
      </xdr:nvSpPr>
      <xdr:spPr>
        <a:xfrm>
          <a:off x="4584700" y="513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29</xdr:row>
      <xdr:rowOff>117182</xdr:rowOff>
    </xdr:from>
    <xdr:ext cx="599010" cy="259045"/>
    <xdr:sp macro="" textlink="">
      <xdr:nvSpPr>
        <xdr:cNvPr id="79" name="人件費該当値テキスト"/>
        <xdr:cNvSpPr txBox="1"/>
      </xdr:nvSpPr>
      <xdr:spPr>
        <a:xfrm>
          <a:off x="4686300" y="5089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104,208</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50358</xdr:rowOff>
    </xdr:from>
    <xdr:to>
      <xdr:col>5</xdr:col>
      <xdr:colOff>409575</xdr:colOff>
      <xdr:row>30</xdr:row>
      <xdr:rowOff>151958</xdr:rowOff>
    </xdr:to>
    <xdr:sp macro="" textlink="">
      <xdr:nvSpPr>
        <xdr:cNvPr id="80" name="円/楕円 79"/>
        <xdr:cNvSpPr/>
      </xdr:nvSpPr>
      <xdr:spPr>
        <a:xfrm>
          <a:off x="3746500" y="519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28</xdr:row>
      <xdr:rowOff>168485</xdr:rowOff>
    </xdr:from>
    <xdr:ext cx="599010" cy="259045"/>
    <xdr:sp macro="" textlink="">
      <xdr:nvSpPr>
        <xdr:cNvPr id="81" name="テキスト ボックス 80"/>
        <xdr:cNvSpPr txBox="1"/>
      </xdr:nvSpPr>
      <xdr:spPr>
        <a:xfrm>
          <a:off x="3497794" y="496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101,686</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54884</xdr:rowOff>
    </xdr:from>
    <xdr:to>
      <xdr:col>4</xdr:col>
      <xdr:colOff>206375</xdr:colOff>
      <xdr:row>30</xdr:row>
      <xdr:rowOff>156484</xdr:rowOff>
    </xdr:to>
    <xdr:sp macro="" textlink="">
      <xdr:nvSpPr>
        <xdr:cNvPr id="82" name="円/楕円 81"/>
        <xdr:cNvSpPr/>
      </xdr:nvSpPr>
      <xdr:spPr>
        <a:xfrm>
          <a:off x="2857500" y="519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29</xdr:row>
      <xdr:rowOff>1561</xdr:rowOff>
    </xdr:from>
    <xdr:ext cx="599010" cy="259045"/>
    <xdr:sp macro="" textlink="">
      <xdr:nvSpPr>
        <xdr:cNvPr id="83" name="テキスト ボックス 82"/>
        <xdr:cNvSpPr txBox="1"/>
      </xdr:nvSpPr>
      <xdr:spPr>
        <a:xfrm>
          <a:off x="2608794" y="4973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101,488</a:t>
          </a:r>
          <a:endParaRPr kumimoji="1" lang="ja-JP" altLang="en-US" sz="1000" b="1">
            <a:solidFill>
              <a:srgbClr val="FF0000"/>
            </a:solidFill>
            <a:latin typeface="ＭＳ Ｐゴシック"/>
          </a:endParaRPr>
        </a:p>
      </xdr:txBody>
    </xdr:sp>
    <xdr:clientData/>
  </xdr:oneCellAnchor>
  <xdr:twoCellAnchor>
    <xdr:from>
      <xdr:col>2</xdr:col>
      <xdr:colOff>587375</xdr:colOff>
      <xdr:row>30</xdr:row>
      <xdr:rowOff>67480</xdr:rowOff>
    </xdr:from>
    <xdr:to>
      <xdr:col>3</xdr:col>
      <xdr:colOff>3175</xdr:colOff>
      <xdr:row>30</xdr:row>
      <xdr:rowOff>169080</xdr:rowOff>
    </xdr:to>
    <xdr:sp macro="" textlink="">
      <xdr:nvSpPr>
        <xdr:cNvPr id="84" name="円/楕円 83"/>
        <xdr:cNvSpPr/>
      </xdr:nvSpPr>
      <xdr:spPr>
        <a:xfrm>
          <a:off x="1968500" y="521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29</xdr:row>
      <xdr:rowOff>14157</xdr:rowOff>
    </xdr:from>
    <xdr:ext cx="599010" cy="259045"/>
    <xdr:sp macro="" textlink="">
      <xdr:nvSpPr>
        <xdr:cNvPr id="85" name="テキスト ボックス 84"/>
        <xdr:cNvSpPr txBox="1"/>
      </xdr:nvSpPr>
      <xdr:spPr>
        <a:xfrm>
          <a:off x="1719794" y="498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100,937</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18628</xdr:rowOff>
    </xdr:from>
    <xdr:to>
      <xdr:col>1</xdr:col>
      <xdr:colOff>485775</xdr:colOff>
      <xdr:row>30</xdr:row>
      <xdr:rowOff>120228</xdr:rowOff>
    </xdr:to>
    <xdr:sp macro="" textlink="">
      <xdr:nvSpPr>
        <xdr:cNvPr id="86" name="円/楕円 85"/>
        <xdr:cNvSpPr/>
      </xdr:nvSpPr>
      <xdr:spPr>
        <a:xfrm>
          <a:off x="1079500" y="516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28</xdr:row>
      <xdr:rowOff>136755</xdr:rowOff>
    </xdr:from>
    <xdr:ext cx="599010" cy="259045"/>
    <xdr:sp macro="" textlink="">
      <xdr:nvSpPr>
        <xdr:cNvPr id="87" name="テキスト ボックス 86"/>
        <xdr:cNvSpPr txBox="1"/>
      </xdr:nvSpPr>
      <xdr:spPr>
        <a:xfrm>
          <a:off x="830794" y="4937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103,074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75,232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35099</xdr:rowOff>
    </xdr:from>
    <xdr:to>
      <xdr:col>6</xdr:col>
      <xdr:colOff>510540</xdr:colOff>
      <xdr:row>58</xdr:row>
      <xdr:rowOff>132515</xdr:rowOff>
    </xdr:to>
    <xdr:cxnSp macro="">
      <xdr:nvCxnSpPr>
        <xdr:cNvPr id="114" name="直線コネクタ 113"/>
        <xdr:cNvCxnSpPr/>
      </xdr:nvCxnSpPr>
      <xdr:spPr>
        <a:xfrm flipV="1">
          <a:off x="4633595" y="8779049"/>
          <a:ext cx="1270" cy="1297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136342</xdr:rowOff>
    </xdr:from>
    <xdr:ext cx="534377" cy="259045"/>
    <xdr:sp macro="" textlink="">
      <xdr:nvSpPr>
        <xdr:cNvPr id="115" name="物件費最小値テキスト"/>
        <xdr:cNvSpPr txBox="1"/>
      </xdr:nvSpPr>
      <xdr:spPr>
        <a:xfrm>
          <a:off x="4686300" y="1008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34,220</a:t>
          </a:r>
          <a:endParaRPr kumimoji="1" lang="ja-JP" altLang="en-US" sz="1000" b="1">
            <a:latin typeface="ＭＳ Ｐゴシック"/>
          </a:endParaRPr>
        </a:p>
      </xdr:txBody>
    </xdr:sp>
    <xdr:clientData/>
  </xdr:oneCellAnchor>
  <xdr:twoCellAnchor>
    <xdr:from>
      <xdr:col>6</xdr:col>
      <xdr:colOff>422275</xdr:colOff>
      <xdr:row>58</xdr:row>
      <xdr:rowOff>132515</xdr:rowOff>
    </xdr:from>
    <xdr:to>
      <xdr:col>6</xdr:col>
      <xdr:colOff>600075</xdr:colOff>
      <xdr:row>58</xdr:row>
      <xdr:rowOff>132515</xdr:rowOff>
    </xdr:to>
    <xdr:cxnSp macro="">
      <xdr:nvCxnSpPr>
        <xdr:cNvPr id="116" name="直線コネクタ 115"/>
        <xdr:cNvCxnSpPr/>
      </xdr:nvCxnSpPr>
      <xdr:spPr>
        <a:xfrm>
          <a:off x="4546600" y="1007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153226</xdr:rowOff>
    </xdr:from>
    <xdr:ext cx="534377" cy="259045"/>
    <xdr:sp macro="" textlink="">
      <xdr:nvSpPr>
        <xdr:cNvPr id="117" name="物件費最大値テキスト"/>
        <xdr:cNvSpPr txBox="1"/>
      </xdr:nvSpPr>
      <xdr:spPr>
        <a:xfrm>
          <a:off x="4686300" y="855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73,953</a:t>
          </a:r>
          <a:endParaRPr kumimoji="1" lang="ja-JP" altLang="en-US" sz="1000" b="1">
            <a:latin typeface="ＭＳ Ｐゴシック"/>
          </a:endParaRPr>
        </a:p>
      </xdr:txBody>
    </xdr:sp>
    <xdr:clientData/>
  </xdr:oneCellAnchor>
  <xdr:twoCellAnchor>
    <xdr:from>
      <xdr:col>6</xdr:col>
      <xdr:colOff>422275</xdr:colOff>
      <xdr:row>51</xdr:row>
      <xdr:rowOff>35099</xdr:rowOff>
    </xdr:from>
    <xdr:to>
      <xdr:col>6</xdr:col>
      <xdr:colOff>600075</xdr:colOff>
      <xdr:row>51</xdr:row>
      <xdr:rowOff>35099</xdr:rowOff>
    </xdr:to>
    <xdr:cxnSp macro="">
      <xdr:nvCxnSpPr>
        <xdr:cNvPr id="118" name="直線コネクタ 117"/>
        <xdr:cNvCxnSpPr/>
      </xdr:nvCxnSpPr>
      <xdr:spPr>
        <a:xfrm>
          <a:off x="4546600" y="877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35099</xdr:rowOff>
    </xdr:from>
    <xdr:to>
      <xdr:col>6</xdr:col>
      <xdr:colOff>511175</xdr:colOff>
      <xdr:row>51</xdr:row>
      <xdr:rowOff>141170</xdr:rowOff>
    </xdr:to>
    <xdr:cxnSp macro="">
      <xdr:nvCxnSpPr>
        <xdr:cNvPr id="119" name="直線コネクタ 118"/>
        <xdr:cNvCxnSpPr/>
      </xdr:nvCxnSpPr>
      <xdr:spPr>
        <a:xfrm flipV="1">
          <a:off x="3797300" y="8779049"/>
          <a:ext cx="838200" cy="10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98351</xdr:rowOff>
    </xdr:from>
    <xdr:ext cx="534377" cy="259045"/>
    <xdr:sp macro="" textlink="">
      <xdr:nvSpPr>
        <xdr:cNvPr id="120" name="物件費平均値テキスト"/>
        <xdr:cNvSpPr txBox="1"/>
      </xdr:nvSpPr>
      <xdr:spPr>
        <a:xfrm>
          <a:off x="4686300" y="9528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48,800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119924</xdr:rowOff>
    </xdr:from>
    <xdr:to>
      <xdr:col>6</xdr:col>
      <xdr:colOff>561975</xdr:colOff>
      <xdr:row>56</xdr:row>
      <xdr:rowOff>50074</xdr:rowOff>
    </xdr:to>
    <xdr:sp macro="" textlink="">
      <xdr:nvSpPr>
        <xdr:cNvPr id="121" name="フローチャート : 判断 120"/>
        <xdr:cNvSpPr/>
      </xdr:nvSpPr>
      <xdr:spPr>
        <a:xfrm>
          <a:off x="45847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51</xdr:row>
      <xdr:rowOff>141170</xdr:rowOff>
    </xdr:from>
    <xdr:to>
      <xdr:col>5</xdr:col>
      <xdr:colOff>358775</xdr:colOff>
      <xdr:row>52</xdr:row>
      <xdr:rowOff>127192</xdr:rowOff>
    </xdr:to>
    <xdr:cxnSp macro="">
      <xdr:nvCxnSpPr>
        <xdr:cNvPr id="122" name="直線コネクタ 121"/>
        <xdr:cNvCxnSpPr/>
      </xdr:nvCxnSpPr>
      <xdr:spPr>
        <a:xfrm flipV="1">
          <a:off x="2908300" y="8885120"/>
          <a:ext cx="889000" cy="15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24794</xdr:rowOff>
    </xdr:from>
    <xdr:to>
      <xdr:col>5</xdr:col>
      <xdr:colOff>409575</xdr:colOff>
      <xdr:row>54</xdr:row>
      <xdr:rowOff>126394</xdr:rowOff>
    </xdr:to>
    <xdr:sp macro="" textlink="">
      <xdr:nvSpPr>
        <xdr:cNvPr id="123" name="フローチャート : 判断 122"/>
        <xdr:cNvSpPr/>
      </xdr:nvSpPr>
      <xdr:spPr>
        <a:xfrm>
          <a:off x="3746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117521</xdr:rowOff>
    </xdr:from>
    <xdr:ext cx="534377" cy="259045"/>
    <xdr:sp macro="" textlink="">
      <xdr:nvSpPr>
        <xdr:cNvPr id="124" name="テキスト ボックス 123"/>
        <xdr:cNvSpPr txBox="1"/>
      </xdr:nvSpPr>
      <xdr:spPr>
        <a:xfrm>
          <a:off x="3530111" y="937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52636</xdr:rowOff>
    </xdr:from>
    <xdr:to>
      <xdr:col>4</xdr:col>
      <xdr:colOff>155575</xdr:colOff>
      <xdr:row>52</xdr:row>
      <xdr:rowOff>127192</xdr:rowOff>
    </xdr:to>
    <xdr:cxnSp macro="">
      <xdr:nvCxnSpPr>
        <xdr:cNvPr id="125" name="直線コネクタ 124"/>
        <xdr:cNvCxnSpPr/>
      </xdr:nvCxnSpPr>
      <xdr:spPr>
        <a:xfrm>
          <a:off x="2019300" y="8968036"/>
          <a:ext cx="889000" cy="7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9478</xdr:rowOff>
    </xdr:from>
    <xdr:to>
      <xdr:col>4</xdr:col>
      <xdr:colOff>206375</xdr:colOff>
      <xdr:row>54</xdr:row>
      <xdr:rowOff>111078</xdr:rowOff>
    </xdr:to>
    <xdr:sp macro="" textlink="">
      <xdr:nvSpPr>
        <xdr:cNvPr id="126" name="フローチャート : 判断 125"/>
        <xdr:cNvSpPr/>
      </xdr:nvSpPr>
      <xdr:spPr>
        <a:xfrm>
          <a:off x="2857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102205</xdr:rowOff>
    </xdr:from>
    <xdr:ext cx="534377" cy="259045"/>
    <xdr:sp macro="" textlink="">
      <xdr:nvSpPr>
        <xdr:cNvPr id="127" name="テキスト ボックス 126"/>
        <xdr:cNvSpPr txBox="1"/>
      </xdr:nvSpPr>
      <xdr:spPr>
        <a:xfrm>
          <a:off x="2641111" y="936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122098</xdr:rowOff>
    </xdr:from>
    <xdr:to>
      <xdr:col>2</xdr:col>
      <xdr:colOff>638175</xdr:colOff>
      <xdr:row>52</xdr:row>
      <xdr:rowOff>52636</xdr:rowOff>
    </xdr:to>
    <xdr:cxnSp macro="">
      <xdr:nvCxnSpPr>
        <xdr:cNvPr id="128" name="直線コネクタ 127"/>
        <xdr:cNvCxnSpPr/>
      </xdr:nvCxnSpPr>
      <xdr:spPr>
        <a:xfrm>
          <a:off x="1130300" y="8866048"/>
          <a:ext cx="889000" cy="10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120218</xdr:rowOff>
    </xdr:from>
    <xdr:to>
      <xdr:col>3</xdr:col>
      <xdr:colOff>3175</xdr:colOff>
      <xdr:row>55</xdr:row>
      <xdr:rowOff>50368</xdr:rowOff>
    </xdr:to>
    <xdr:sp macro="" textlink="">
      <xdr:nvSpPr>
        <xdr:cNvPr id="129" name="フローチャート : 判断 128"/>
        <xdr:cNvSpPr/>
      </xdr:nvSpPr>
      <xdr:spPr>
        <a:xfrm>
          <a:off x="1968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41495</xdr:rowOff>
    </xdr:from>
    <xdr:ext cx="534377" cy="259045"/>
    <xdr:sp macro="" textlink="">
      <xdr:nvSpPr>
        <xdr:cNvPr id="130" name="テキスト ボックス 129"/>
        <xdr:cNvSpPr txBox="1"/>
      </xdr:nvSpPr>
      <xdr:spPr>
        <a:xfrm>
          <a:off x="1752111" y="94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136971</xdr:rowOff>
    </xdr:from>
    <xdr:to>
      <xdr:col>1</xdr:col>
      <xdr:colOff>485775</xdr:colOff>
      <xdr:row>55</xdr:row>
      <xdr:rowOff>67121</xdr:rowOff>
    </xdr:to>
    <xdr:sp macro="" textlink="">
      <xdr:nvSpPr>
        <xdr:cNvPr id="131" name="フローチャート : 判断 130"/>
        <xdr:cNvSpPr/>
      </xdr:nvSpPr>
      <xdr:spPr>
        <a:xfrm>
          <a:off x="1079500" y="939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58248</xdr:rowOff>
    </xdr:from>
    <xdr:ext cx="534377" cy="259045"/>
    <xdr:sp macro="" textlink="">
      <xdr:nvSpPr>
        <xdr:cNvPr id="132" name="テキスト ボックス 131"/>
        <xdr:cNvSpPr txBox="1"/>
      </xdr:nvSpPr>
      <xdr:spPr>
        <a:xfrm>
          <a:off x="863111" y="948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50</xdr:row>
      <xdr:rowOff>155749</xdr:rowOff>
    </xdr:from>
    <xdr:to>
      <xdr:col>6</xdr:col>
      <xdr:colOff>561975</xdr:colOff>
      <xdr:row>51</xdr:row>
      <xdr:rowOff>85899</xdr:rowOff>
    </xdr:to>
    <xdr:sp macro="" textlink="">
      <xdr:nvSpPr>
        <xdr:cNvPr id="138" name="円/楕円 137"/>
        <xdr:cNvSpPr/>
      </xdr:nvSpPr>
      <xdr:spPr>
        <a:xfrm>
          <a:off x="4584700" y="872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50</xdr:row>
      <xdr:rowOff>108776</xdr:rowOff>
    </xdr:from>
    <xdr:ext cx="534377" cy="259045"/>
    <xdr:sp macro="" textlink="">
      <xdr:nvSpPr>
        <xdr:cNvPr id="139" name="物件費該当値テキスト"/>
        <xdr:cNvSpPr txBox="1"/>
      </xdr:nvSpPr>
      <xdr:spPr>
        <a:xfrm>
          <a:off x="4686300" y="868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73,953</a:t>
          </a:r>
          <a:endParaRPr kumimoji="1" lang="ja-JP" altLang="en-US" sz="1000" b="1">
            <a:solidFill>
              <a:srgbClr val="FF0000"/>
            </a:solidFill>
            <a:latin typeface="ＭＳ Ｐゴシック"/>
          </a:endParaRPr>
        </a:p>
      </xdr:txBody>
    </xdr:sp>
    <xdr:clientData/>
  </xdr:oneCellAnchor>
  <xdr:twoCellAnchor>
    <xdr:from>
      <xdr:col>5</xdr:col>
      <xdr:colOff>307975</xdr:colOff>
      <xdr:row>51</xdr:row>
      <xdr:rowOff>90370</xdr:rowOff>
    </xdr:from>
    <xdr:to>
      <xdr:col>5</xdr:col>
      <xdr:colOff>409575</xdr:colOff>
      <xdr:row>52</xdr:row>
      <xdr:rowOff>20520</xdr:rowOff>
    </xdr:to>
    <xdr:sp macro="" textlink="">
      <xdr:nvSpPr>
        <xdr:cNvPr id="140" name="円/楕円 139"/>
        <xdr:cNvSpPr/>
      </xdr:nvSpPr>
      <xdr:spPr>
        <a:xfrm>
          <a:off x="3746500" y="88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50</xdr:row>
      <xdr:rowOff>37047</xdr:rowOff>
    </xdr:from>
    <xdr:ext cx="534377" cy="259045"/>
    <xdr:sp macro="" textlink="">
      <xdr:nvSpPr>
        <xdr:cNvPr id="141" name="テキスト ボックス 140"/>
        <xdr:cNvSpPr txBox="1"/>
      </xdr:nvSpPr>
      <xdr:spPr>
        <a:xfrm>
          <a:off x="3530111" y="860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70,705</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76392</xdr:rowOff>
    </xdr:from>
    <xdr:to>
      <xdr:col>4</xdr:col>
      <xdr:colOff>206375</xdr:colOff>
      <xdr:row>53</xdr:row>
      <xdr:rowOff>6542</xdr:rowOff>
    </xdr:to>
    <xdr:sp macro="" textlink="">
      <xdr:nvSpPr>
        <xdr:cNvPr id="142" name="円/楕円 141"/>
        <xdr:cNvSpPr/>
      </xdr:nvSpPr>
      <xdr:spPr>
        <a:xfrm>
          <a:off x="2857500" y="899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51</xdr:row>
      <xdr:rowOff>23069</xdr:rowOff>
    </xdr:from>
    <xdr:ext cx="534377" cy="259045"/>
    <xdr:sp macro="" textlink="">
      <xdr:nvSpPr>
        <xdr:cNvPr id="143" name="テキスト ボックス 142"/>
        <xdr:cNvSpPr txBox="1"/>
      </xdr:nvSpPr>
      <xdr:spPr>
        <a:xfrm>
          <a:off x="2641111" y="876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65,883</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1836</xdr:rowOff>
    </xdr:from>
    <xdr:to>
      <xdr:col>3</xdr:col>
      <xdr:colOff>3175</xdr:colOff>
      <xdr:row>52</xdr:row>
      <xdr:rowOff>103436</xdr:rowOff>
    </xdr:to>
    <xdr:sp macro="" textlink="">
      <xdr:nvSpPr>
        <xdr:cNvPr id="144" name="円/楕円 143"/>
        <xdr:cNvSpPr/>
      </xdr:nvSpPr>
      <xdr:spPr>
        <a:xfrm>
          <a:off x="1968500" y="891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50</xdr:row>
      <xdr:rowOff>119963</xdr:rowOff>
    </xdr:from>
    <xdr:ext cx="534377" cy="259045"/>
    <xdr:sp macro="" textlink="">
      <xdr:nvSpPr>
        <xdr:cNvPr id="145" name="テキスト ボックス 144"/>
        <xdr:cNvSpPr txBox="1"/>
      </xdr:nvSpPr>
      <xdr:spPr>
        <a:xfrm>
          <a:off x="1752111" y="869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68,166</a:t>
          </a:r>
          <a:endParaRPr kumimoji="1" lang="ja-JP" altLang="en-US" sz="1000" b="1">
            <a:solidFill>
              <a:srgbClr val="FF0000"/>
            </a:solidFill>
            <a:latin typeface="ＭＳ Ｐゴシック"/>
          </a:endParaRPr>
        </a:p>
      </xdr:txBody>
    </xdr:sp>
    <xdr:clientData/>
  </xdr:oneCellAnchor>
  <xdr:twoCellAnchor>
    <xdr:from>
      <xdr:col>1</xdr:col>
      <xdr:colOff>384175</xdr:colOff>
      <xdr:row>51</xdr:row>
      <xdr:rowOff>71298</xdr:rowOff>
    </xdr:from>
    <xdr:to>
      <xdr:col>1</xdr:col>
      <xdr:colOff>485775</xdr:colOff>
      <xdr:row>52</xdr:row>
      <xdr:rowOff>1448</xdr:rowOff>
    </xdr:to>
    <xdr:sp macro="" textlink="">
      <xdr:nvSpPr>
        <xdr:cNvPr id="146" name="円/楕円 145"/>
        <xdr:cNvSpPr/>
      </xdr:nvSpPr>
      <xdr:spPr>
        <a:xfrm>
          <a:off x="1079500" y="881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50</xdr:row>
      <xdr:rowOff>17975</xdr:rowOff>
    </xdr:from>
    <xdr:ext cx="534377" cy="259045"/>
    <xdr:sp macro="" textlink="">
      <xdr:nvSpPr>
        <xdr:cNvPr id="147" name="テキスト ボックス 146"/>
        <xdr:cNvSpPr txBox="1"/>
      </xdr:nvSpPr>
      <xdr:spPr>
        <a:xfrm>
          <a:off x="863111" y="859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71,289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50546</xdr:rowOff>
    </xdr:from>
    <xdr:to>
      <xdr:col>6</xdr:col>
      <xdr:colOff>510540</xdr:colOff>
      <xdr:row>79</xdr:row>
      <xdr:rowOff>23876</xdr:rowOff>
    </xdr:to>
    <xdr:cxnSp macro="">
      <xdr:nvCxnSpPr>
        <xdr:cNvPr id="171" name="直線コネクタ 170"/>
        <xdr:cNvCxnSpPr/>
      </xdr:nvCxnSpPr>
      <xdr:spPr>
        <a:xfrm flipV="1">
          <a:off x="4633595" y="12052046"/>
          <a:ext cx="127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27703</xdr:rowOff>
    </xdr:from>
    <xdr:ext cx="378565" cy="259045"/>
    <xdr:sp macro="" textlink="">
      <xdr:nvSpPr>
        <xdr:cNvPr id="172" name="維持補修費最小値テキスト"/>
        <xdr:cNvSpPr txBox="1"/>
      </xdr:nvSpPr>
      <xdr:spPr>
        <a:xfrm>
          <a:off x="4686300" y="13572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422275</xdr:colOff>
      <xdr:row>79</xdr:row>
      <xdr:rowOff>23876</xdr:rowOff>
    </xdr:from>
    <xdr:to>
      <xdr:col>6</xdr:col>
      <xdr:colOff>600075</xdr:colOff>
      <xdr:row>79</xdr:row>
      <xdr:rowOff>23876</xdr:rowOff>
    </xdr:to>
    <xdr:cxnSp macro="">
      <xdr:nvCxnSpPr>
        <xdr:cNvPr id="173" name="直線コネクタ 172"/>
        <xdr:cNvCxnSpPr/>
      </xdr:nvCxnSpPr>
      <xdr:spPr>
        <a:xfrm>
          <a:off x="4546600" y="1356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168673</xdr:rowOff>
    </xdr:from>
    <xdr:ext cx="534377" cy="259045"/>
    <xdr:sp macro="" textlink="">
      <xdr:nvSpPr>
        <xdr:cNvPr id="174" name="維持補修費最大値テキスト"/>
        <xdr:cNvSpPr txBox="1"/>
      </xdr:nvSpPr>
      <xdr:spPr>
        <a:xfrm>
          <a:off x="4686300" y="1182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20,170</a:t>
          </a:r>
          <a:endParaRPr kumimoji="1" lang="ja-JP" altLang="en-US" sz="1000" b="1">
            <a:latin typeface="ＭＳ Ｐゴシック"/>
          </a:endParaRPr>
        </a:p>
      </xdr:txBody>
    </xdr:sp>
    <xdr:clientData/>
  </xdr:oneCellAnchor>
  <xdr:twoCellAnchor>
    <xdr:from>
      <xdr:col>6</xdr:col>
      <xdr:colOff>422275</xdr:colOff>
      <xdr:row>70</xdr:row>
      <xdr:rowOff>50546</xdr:rowOff>
    </xdr:from>
    <xdr:to>
      <xdr:col>6</xdr:col>
      <xdr:colOff>600075</xdr:colOff>
      <xdr:row>70</xdr:row>
      <xdr:rowOff>50546</xdr:rowOff>
    </xdr:to>
    <xdr:cxnSp macro="">
      <xdr:nvCxnSpPr>
        <xdr:cNvPr id="175" name="直線コネクタ 174"/>
        <xdr:cNvCxnSpPr/>
      </xdr:nvCxnSpPr>
      <xdr:spPr>
        <a:xfrm>
          <a:off x="4546600" y="12052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138405</xdr:rowOff>
    </xdr:from>
    <xdr:to>
      <xdr:col>6</xdr:col>
      <xdr:colOff>511175</xdr:colOff>
      <xdr:row>76</xdr:row>
      <xdr:rowOff>34010</xdr:rowOff>
    </xdr:to>
    <xdr:cxnSp macro="">
      <xdr:nvCxnSpPr>
        <xdr:cNvPr id="176" name="直線コネクタ 175"/>
        <xdr:cNvCxnSpPr/>
      </xdr:nvCxnSpPr>
      <xdr:spPr>
        <a:xfrm flipV="1">
          <a:off x="3797300" y="12997155"/>
          <a:ext cx="838200" cy="6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58107</xdr:rowOff>
    </xdr:from>
    <xdr:ext cx="469744" cy="259045"/>
    <xdr:sp macro="" textlink="">
      <xdr:nvSpPr>
        <xdr:cNvPr id="177" name="維持補修費平均値テキスト"/>
        <xdr:cNvSpPr txBox="1"/>
      </xdr:nvSpPr>
      <xdr:spPr>
        <a:xfrm>
          <a:off x="4686300" y="13259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79680</xdr:rowOff>
    </xdr:from>
    <xdr:to>
      <xdr:col>6</xdr:col>
      <xdr:colOff>561975</xdr:colOff>
      <xdr:row>78</xdr:row>
      <xdr:rowOff>9830</xdr:rowOff>
    </xdr:to>
    <xdr:sp macro="" textlink="">
      <xdr:nvSpPr>
        <xdr:cNvPr id="178" name="フローチャート : 判断 177"/>
        <xdr:cNvSpPr/>
      </xdr:nvSpPr>
      <xdr:spPr>
        <a:xfrm>
          <a:off x="4584700" y="132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16103</xdr:rowOff>
    </xdr:from>
    <xdr:to>
      <xdr:col>5</xdr:col>
      <xdr:colOff>358775</xdr:colOff>
      <xdr:row>76</xdr:row>
      <xdr:rowOff>34010</xdr:rowOff>
    </xdr:to>
    <xdr:cxnSp macro="">
      <xdr:nvCxnSpPr>
        <xdr:cNvPr id="179" name="直線コネクタ 178"/>
        <xdr:cNvCxnSpPr/>
      </xdr:nvCxnSpPr>
      <xdr:spPr>
        <a:xfrm>
          <a:off x="2908300" y="13046303"/>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160680</xdr:rowOff>
    </xdr:from>
    <xdr:to>
      <xdr:col>5</xdr:col>
      <xdr:colOff>409575</xdr:colOff>
      <xdr:row>77</xdr:row>
      <xdr:rowOff>90830</xdr:rowOff>
    </xdr:to>
    <xdr:sp macro="" textlink="">
      <xdr:nvSpPr>
        <xdr:cNvPr id="180" name="フローチャート : 判断 179"/>
        <xdr:cNvSpPr/>
      </xdr:nvSpPr>
      <xdr:spPr>
        <a:xfrm>
          <a:off x="3746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81957</xdr:rowOff>
    </xdr:from>
    <xdr:ext cx="469744" cy="259045"/>
    <xdr:sp macro="" textlink="">
      <xdr:nvSpPr>
        <xdr:cNvPr id="181" name="テキスト ボックス 180"/>
        <xdr:cNvSpPr txBox="1"/>
      </xdr:nvSpPr>
      <xdr:spPr>
        <a:xfrm>
          <a:off x="3562427" y="1328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16103</xdr:rowOff>
    </xdr:from>
    <xdr:to>
      <xdr:col>4</xdr:col>
      <xdr:colOff>155575</xdr:colOff>
      <xdr:row>76</xdr:row>
      <xdr:rowOff>73253</xdr:rowOff>
    </xdr:to>
    <xdr:cxnSp macro="">
      <xdr:nvCxnSpPr>
        <xdr:cNvPr id="182" name="直線コネクタ 181"/>
        <xdr:cNvCxnSpPr/>
      </xdr:nvCxnSpPr>
      <xdr:spPr>
        <a:xfrm flipV="1">
          <a:off x="2019300" y="1304630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3784</xdr:rowOff>
    </xdr:from>
    <xdr:to>
      <xdr:col>4</xdr:col>
      <xdr:colOff>206375</xdr:colOff>
      <xdr:row>77</xdr:row>
      <xdr:rowOff>105384</xdr:rowOff>
    </xdr:to>
    <xdr:sp macro="" textlink="">
      <xdr:nvSpPr>
        <xdr:cNvPr id="183" name="フローチャート : 判断 182"/>
        <xdr:cNvSpPr/>
      </xdr:nvSpPr>
      <xdr:spPr>
        <a:xfrm>
          <a:off x="2857500" y="1320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96511</xdr:rowOff>
    </xdr:from>
    <xdr:ext cx="469744" cy="259045"/>
    <xdr:sp macro="" textlink="">
      <xdr:nvSpPr>
        <xdr:cNvPr id="184" name="テキスト ボックス 183"/>
        <xdr:cNvSpPr txBox="1"/>
      </xdr:nvSpPr>
      <xdr:spPr>
        <a:xfrm>
          <a:off x="2673427" y="1329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73253</xdr:rowOff>
    </xdr:from>
    <xdr:to>
      <xdr:col>2</xdr:col>
      <xdr:colOff>638175</xdr:colOff>
      <xdr:row>76</xdr:row>
      <xdr:rowOff>121641</xdr:rowOff>
    </xdr:to>
    <xdr:cxnSp macro="">
      <xdr:nvCxnSpPr>
        <xdr:cNvPr id="185" name="直線コネクタ 184"/>
        <xdr:cNvCxnSpPr/>
      </xdr:nvCxnSpPr>
      <xdr:spPr>
        <a:xfrm flipV="1">
          <a:off x="1130300" y="13103453"/>
          <a:ext cx="889000" cy="4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168377</xdr:rowOff>
    </xdr:from>
    <xdr:to>
      <xdr:col>3</xdr:col>
      <xdr:colOff>3175</xdr:colOff>
      <xdr:row>77</xdr:row>
      <xdr:rowOff>98527</xdr:rowOff>
    </xdr:to>
    <xdr:sp macro="" textlink="">
      <xdr:nvSpPr>
        <xdr:cNvPr id="186" name="フローチャート : 判断 185"/>
        <xdr:cNvSpPr/>
      </xdr:nvSpPr>
      <xdr:spPr>
        <a:xfrm>
          <a:off x="1968500" y="1319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89654</xdr:rowOff>
    </xdr:from>
    <xdr:ext cx="469744" cy="259045"/>
    <xdr:sp macro="" textlink="">
      <xdr:nvSpPr>
        <xdr:cNvPr id="187" name="テキスト ボックス 186"/>
        <xdr:cNvSpPr txBox="1"/>
      </xdr:nvSpPr>
      <xdr:spPr>
        <a:xfrm>
          <a:off x="1784427" y="1329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18568</xdr:rowOff>
    </xdr:from>
    <xdr:to>
      <xdr:col>1</xdr:col>
      <xdr:colOff>485775</xdr:colOff>
      <xdr:row>77</xdr:row>
      <xdr:rowOff>120168</xdr:rowOff>
    </xdr:to>
    <xdr:sp macro="" textlink="">
      <xdr:nvSpPr>
        <xdr:cNvPr id="188" name="フローチャート : 判断 187"/>
        <xdr:cNvSpPr/>
      </xdr:nvSpPr>
      <xdr:spPr>
        <a:xfrm>
          <a:off x="1079500" y="1322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111295</xdr:rowOff>
    </xdr:from>
    <xdr:ext cx="469744" cy="259045"/>
    <xdr:sp macro="" textlink="">
      <xdr:nvSpPr>
        <xdr:cNvPr id="189" name="テキスト ボックス 188"/>
        <xdr:cNvSpPr txBox="1"/>
      </xdr:nvSpPr>
      <xdr:spPr>
        <a:xfrm>
          <a:off x="895427" y="1331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87605</xdr:rowOff>
    </xdr:from>
    <xdr:to>
      <xdr:col>6</xdr:col>
      <xdr:colOff>561975</xdr:colOff>
      <xdr:row>76</xdr:row>
      <xdr:rowOff>17754</xdr:rowOff>
    </xdr:to>
    <xdr:sp macro="" textlink="">
      <xdr:nvSpPr>
        <xdr:cNvPr id="195" name="円/楕円 194"/>
        <xdr:cNvSpPr/>
      </xdr:nvSpPr>
      <xdr:spPr>
        <a:xfrm>
          <a:off x="4584700" y="129463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110482</xdr:rowOff>
    </xdr:from>
    <xdr:ext cx="469744" cy="259045"/>
    <xdr:sp macro="" textlink="">
      <xdr:nvSpPr>
        <xdr:cNvPr id="196" name="維持補修費該当値テキスト"/>
        <xdr:cNvSpPr txBox="1"/>
      </xdr:nvSpPr>
      <xdr:spPr>
        <a:xfrm>
          <a:off x="4686300" y="12797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7,767</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154660</xdr:rowOff>
    </xdr:from>
    <xdr:to>
      <xdr:col>5</xdr:col>
      <xdr:colOff>409575</xdr:colOff>
      <xdr:row>76</xdr:row>
      <xdr:rowOff>84810</xdr:rowOff>
    </xdr:to>
    <xdr:sp macro="" textlink="">
      <xdr:nvSpPr>
        <xdr:cNvPr id="197" name="円/楕円 196"/>
        <xdr:cNvSpPr/>
      </xdr:nvSpPr>
      <xdr:spPr>
        <a:xfrm>
          <a:off x="3746500" y="1301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101337</xdr:rowOff>
    </xdr:from>
    <xdr:ext cx="469744" cy="259045"/>
    <xdr:sp macro="" textlink="">
      <xdr:nvSpPr>
        <xdr:cNvPr id="198" name="テキスト ボックス 197"/>
        <xdr:cNvSpPr txBox="1"/>
      </xdr:nvSpPr>
      <xdr:spPr>
        <a:xfrm>
          <a:off x="3562427" y="1278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6,887</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136754</xdr:rowOff>
    </xdr:from>
    <xdr:to>
      <xdr:col>4</xdr:col>
      <xdr:colOff>206375</xdr:colOff>
      <xdr:row>76</xdr:row>
      <xdr:rowOff>66904</xdr:rowOff>
    </xdr:to>
    <xdr:sp macro="" textlink="">
      <xdr:nvSpPr>
        <xdr:cNvPr id="199" name="円/楕円 198"/>
        <xdr:cNvSpPr/>
      </xdr:nvSpPr>
      <xdr:spPr>
        <a:xfrm>
          <a:off x="2857500" y="129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83431</xdr:rowOff>
    </xdr:from>
    <xdr:ext cx="469744" cy="259045"/>
    <xdr:sp macro="" textlink="">
      <xdr:nvSpPr>
        <xdr:cNvPr id="200" name="テキスト ボックス 199"/>
        <xdr:cNvSpPr txBox="1"/>
      </xdr:nvSpPr>
      <xdr:spPr>
        <a:xfrm>
          <a:off x="2673427" y="1277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22453</xdr:rowOff>
    </xdr:from>
    <xdr:to>
      <xdr:col>3</xdr:col>
      <xdr:colOff>3175</xdr:colOff>
      <xdr:row>76</xdr:row>
      <xdr:rowOff>124053</xdr:rowOff>
    </xdr:to>
    <xdr:sp macro="" textlink="">
      <xdr:nvSpPr>
        <xdr:cNvPr id="201" name="円/楕円 200"/>
        <xdr:cNvSpPr/>
      </xdr:nvSpPr>
      <xdr:spPr>
        <a:xfrm>
          <a:off x="1968500" y="1305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140581</xdr:rowOff>
    </xdr:from>
    <xdr:ext cx="469744" cy="259045"/>
    <xdr:sp macro="" textlink="">
      <xdr:nvSpPr>
        <xdr:cNvPr id="202" name="テキスト ボックス 201"/>
        <xdr:cNvSpPr txBox="1"/>
      </xdr:nvSpPr>
      <xdr:spPr>
        <a:xfrm>
          <a:off x="1784427" y="12827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6,372</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70841</xdr:rowOff>
    </xdr:from>
    <xdr:to>
      <xdr:col>1</xdr:col>
      <xdr:colOff>485775</xdr:colOff>
      <xdr:row>77</xdr:row>
      <xdr:rowOff>991</xdr:rowOff>
    </xdr:to>
    <xdr:sp macro="" textlink="">
      <xdr:nvSpPr>
        <xdr:cNvPr id="203" name="円/楕円 202"/>
        <xdr:cNvSpPr/>
      </xdr:nvSpPr>
      <xdr:spPr>
        <a:xfrm>
          <a:off x="1079500" y="1310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17518</xdr:rowOff>
    </xdr:from>
    <xdr:ext cx="469744" cy="259045"/>
    <xdr:sp macro="" textlink="">
      <xdr:nvSpPr>
        <xdr:cNvPr id="204" name="テキスト ボックス 203"/>
        <xdr:cNvSpPr txBox="1"/>
      </xdr:nvSpPr>
      <xdr:spPr>
        <a:xfrm>
          <a:off x="895427" y="1287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104,859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82841</xdr:rowOff>
    </xdr:from>
    <xdr:to>
      <xdr:col>6</xdr:col>
      <xdr:colOff>510540</xdr:colOff>
      <xdr:row>97</xdr:row>
      <xdr:rowOff>161544</xdr:rowOff>
    </xdr:to>
    <xdr:cxnSp macro="">
      <xdr:nvCxnSpPr>
        <xdr:cNvPr id="229" name="直線コネクタ 228"/>
        <xdr:cNvCxnSpPr/>
      </xdr:nvCxnSpPr>
      <xdr:spPr>
        <a:xfrm flipV="1">
          <a:off x="4633595" y="15513341"/>
          <a:ext cx="1270" cy="1278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165371</xdr:rowOff>
    </xdr:from>
    <xdr:ext cx="534377" cy="259045"/>
    <xdr:sp macro="" textlink="">
      <xdr:nvSpPr>
        <xdr:cNvPr id="230" name="扶助費最小値テキスト"/>
        <xdr:cNvSpPr txBox="1"/>
      </xdr:nvSpPr>
      <xdr:spPr>
        <a:xfrm>
          <a:off x="4686300" y="1679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47,780</a:t>
          </a:r>
          <a:endParaRPr kumimoji="1" lang="ja-JP" altLang="en-US" sz="1000" b="1">
            <a:latin typeface="ＭＳ Ｐゴシック"/>
          </a:endParaRPr>
        </a:p>
      </xdr:txBody>
    </xdr:sp>
    <xdr:clientData/>
  </xdr:oneCellAnchor>
  <xdr:twoCellAnchor>
    <xdr:from>
      <xdr:col>6</xdr:col>
      <xdr:colOff>422275</xdr:colOff>
      <xdr:row>97</xdr:row>
      <xdr:rowOff>161544</xdr:rowOff>
    </xdr:from>
    <xdr:to>
      <xdr:col>6</xdr:col>
      <xdr:colOff>600075</xdr:colOff>
      <xdr:row>97</xdr:row>
      <xdr:rowOff>161544</xdr:rowOff>
    </xdr:to>
    <xdr:cxnSp macro="">
      <xdr:nvCxnSpPr>
        <xdr:cNvPr id="231" name="直線コネクタ 230"/>
        <xdr:cNvCxnSpPr/>
      </xdr:nvCxnSpPr>
      <xdr:spPr>
        <a:xfrm>
          <a:off x="4546600" y="167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29518</xdr:rowOff>
    </xdr:from>
    <xdr:ext cx="599010" cy="259045"/>
    <xdr:sp macro="" textlink="">
      <xdr:nvSpPr>
        <xdr:cNvPr id="232" name="扶助費最大値テキスト"/>
        <xdr:cNvSpPr txBox="1"/>
      </xdr:nvSpPr>
      <xdr:spPr>
        <a:xfrm>
          <a:off x="4686300" y="15288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148,477</a:t>
          </a:r>
          <a:endParaRPr kumimoji="1" lang="ja-JP" altLang="en-US" sz="1000" b="1">
            <a:latin typeface="ＭＳ Ｐゴシック"/>
          </a:endParaRPr>
        </a:p>
      </xdr:txBody>
    </xdr:sp>
    <xdr:clientData/>
  </xdr:oneCellAnchor>
  <xdr:twoCellAnchor>
    <xdr:from>
      <xdr:col>6</xdr:col>
      <xdr:colOff>422275</xdr:colOff>
      <xdr:row>90</xdr:row>
      <xdr:rowOff>82841</xdr:rowOff>
    </xdr:from>
    <xdr:to>
      <xdr:col>6</xdr:col>
      <xdr:colOff>600075</xdr:colOff>
      <xdr:row>90</xdr:row>
      <xdr:rowOff>82841</xdr:rowOff>
    </xdr:to>
    <xdr:cxnSp macro="">
      <xdr:nvCxnSpPr>
        <xdr:cNvPr id="233" name="直線コネクタ 232"/>
        <xdr:cNvCxnSpPr/>
      </xdr:nvCxnSpPr>
      <xdr:spPr>
        <a:xfrm>
          <a:off x="4546600" y="1551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1829</xdr:rowOff>
    </xdr:from>
    <xdr:to>
      <xdr:col>6</xdr:col>
      <xdr:colOff>511175</xdr:colOff>
      <xdr:row>93</xdr:row>
      <xdr:rowOff>59283</xdr:rowOff>
    </xdr:to>
    <xdr:cxnSp macro="">
      <xdr:nvCxnSpPr>
        <xdr:cNvPr id="234" name="直線コネクタ 233"/>
        <xdr:cNvCxnSpPr/>
      </xdr:nvCxnSpPr>
      <xdr:spPr>
        <a:xfrm flipV="1">
          <a:off x="3797300" y="15946679"/>
          <a:ext cx="8382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122217</xdr:rowOff>
    </xdr:from>
    <xdr:ext cx="534377" cy="259045"/>
    <xdr:sp macro="" textlink="">
      <xdr:nvSpPr>
        <xdr:cNvPr id="235" name="扶助費平均値テキスト"/>
        <xdr:cNvSpPr txBox="1"/>
      </xdr:nvSpPr>
      <xdr:spPr>
        <a:xfrm>
          <a:off x="4686300" y="1623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143790</xdr:rowOff>
    </xdr:from>
    <xdr:to>
      <xdr:col>6</xdr:col>
      <xdr:colOff>561975</xdr:colOff>
      <xdr:row>95</xdr:row>
      <xdr:rowOff>73940</xdr:rowOff>
    </xdr:to>
    <xdr:sp macro="" textlink="">
      <xdr:nvSpPr>
        <xdr:cNvPr id="236" name="フローチャート : 判断 235"/>
        <xdr:cNvSpPr/>
      </xdr:nvSpPr>
      <xdr:spPr>
        <a:xfrm>
          <a:off x="45847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59283</xdr:rowOff>
    </xdr:from>
    <xdr:to>
      <xdr:col>5</xdr:col>
      <xdr:colOff>358775</xdr:colOff>
      <xdr:row>93</xdr:row>
      <xdr:rowOff>155905</xdr:rowOff>
    </xdr:to>
    <xdr:cxnSp macro="">
      <xdr:nvCxnSpPr>
        <xdr:cNvPr id="237" name="直線コネクタ 236"/>
        <xdr:cNvCxnSpPr/>
      </xdr:nvCxnSpPr>
      <xdr:spPr>
        <a:xfrm flipV="1">
          <a:off x="2908300" y="16004133"/>
          <a:ext cx="889000" cy="9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23901</xdr:rowOff>
    </xdr:from>
    <xdr:to>
      <xdr:col>5</xdr:col>
      <xdr:colOff>409575</xdr:colOff>
      <xdr:row>95</xdr:row>
      <xdr:rowOff>125501</xdr:rowOff>
    </xdr:to>
    <xdr:sp macro="" textlink="">
      <xdr:nvSpPr>
        <xdr:cNvPr id="238" name="フローチャート : 判断 237"/>
        <xdr:cNvSpPr/>
      </xdr:nvSpPr>
      <xdr:spPr>
        <a:xfrm>
          <a:off x="3746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116628</xdr:rowOff>
    </xdr:from>
    <xdr:ext cx="534377" cy="259045"/>
    <xdr:sp macro="" textlink="">
      <xdr:nvSpPr>
        <xdr:cNvPr id="239" name="テキスト ボックス 238"/>
        <xdr:cNvSpPr txBox="1"/>
      </xdr:nvSpPr>
      <xdr:spPr>
        <a:xfrm>
          <a:off x="3530111" y="1640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155905</xdr:rowOff>
    </xdr:from>
    <xdr:to>
      <xdr:col>4</xdr:col>
      <xdr:colOff>155575</xdr:colOff>
      <xdr:row>94</xdr:row>
      <xdr:rowOff>8407</xdr:rowOff>
    </xdr:to>
    <xdr:cxnSp macro="">
      <xdr:nvCxnSpPr>
        <xdr:cNvPr id="240" name="直線コネクタ 239"/>
        <xdr:cNvCxnSpPr/>
      </xdr:nvCxnSpPr>
      <xdr:spPr>
        <a:xfrm flipV="1">
          <a:off x="2019300" y="16100755"/>
          <a:ext cx="889000" cy="2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101702</xdr:rowOff>
    </xdr:from>
    <xdr:to>
      <xdr:col>4</xdr:col>
      <xdr:colOff>206375</xdr:colOff>
      <xdr:row>96</xdr:row>
      <xdr:rowOff>31852</xdr:rowOff>
    </xdr:to>
    <xdr:sp macro="" textlink="">
      <xdr:nvSpPr>
        <xdr:cNvPr id="241" name="フローチャート : 判断 240"/>
        <xdr:cNvSpPr/>
      </xdr:nvSpPr>
      <xdr:spPr>
        <a:xfrm>
          <a:off x="2857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22979</xdr:rowOff>
    </xdr:from>
    <xdr:ext cx="534377" cy="259045"/>
    <xdr:sp macro="" textlink="">
      <xdr:nvSpPr>
        <xdr:cNvPr id="242" name="テキスト ボックス 241"/>
        <xdr:cNvSpPr txBox="1"/>
      </xdr:nvSpPr>
      <xdr:spPr>
        <a:xfrm>
          <a:off x="2641111" y="1648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8407</xdr:rowOff>
    </xdr:from>
    <xdr:to>
      <xdr:col>2</xdr:col>
      <xdr:colOff>638175</xdr:colOff>
      <xdr:row>94</xdr:row>
      <xdr:rowOff>11164</xdr:rowOff>
    </xdr:to>
    <xdr:cxnSp macro="">
      <xdr:nvCxnSpPr>
        <xdr:cNvPr id="243" name="直線コネクタ 242"/>
        <xdr:cNvCxnSpPr/>
      </xdr:nvCxnSpPr>
      <xdr:spPr>
        <a:xfrm flipV="1">
          <a:off x="1130300" y="16124707"/>
          <a:ext cx="889000" cy="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120650</xdr:rowOff>
    </xdr:from>
    <xdr:to>
      <xdr:col>3</xdr:col>
      <xdr:colOff>3175</xdr:colOff>
      <xdr:row>96</xdr:row>
      <xdr:rowOff>50800</xdr:rowOff>
    </xdr:to>
    <xdr:sp macro="" textlink="">
      <xdr:nvSpPr>
        <xdr:cNvPr id="244" name="フローチャート : 判断 243"/>
        <xdr:cNvSpPr/>
      </xdr:nvSpPr>
      <xdr:spPr>
        <a:xfrm>
          <a:off x="1968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41927</xdr:rowOff>
    </xdr:from>
    <xdr:ext cx="534377" cy="259045"/>
    <xdr:sp macro="" textlink="">
      <xdr:nvSpPr>
        <xdr:cNvPr id="245" name="テキスト ボックス 244"/>
        <xdr:cNvSpPr txBox="1"/>
      </xdr:nvSpPr>
      <xdr:spPr>
        <a:xfrm>
          <a:off x="1752111" y="1650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112103</xdr:rowOff>
    </xdr:from>
    <xdr:to>
      <xdr:col>1</xdr:col>
      <xdr:colOff>485775</xdr:colOff>
      <xdr:row>96</xdr:row>
      <xdr:rowOff>42253</xdr:rowOff>
    </xdr:to>
    <xdr:sp macro="" textlink="">
      <xdr:nvSpPr>
        <xdr:cNvPr id="246" name="フローチャート : 判断 245"/>
        <xdr:cNvSpPr/>
      </xdr:nvSpPr>
      <xdr:spPr>
        <a:xfrm>
          <a:off x="1079500" y="1639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33380</xdr:rowOff>
    </xdr:from>
    <xdr:ext cx="534377" cy="259045"/>
    <xdr:sp macro="" textlink="">
      <xdr:nvSpPr>
        <xdr:cNvPr id="247" name="テキスト ボックス 246"/>
        <xdr:cNvSpPr txBox="1"/>
      </xdr:nvSpPr>
      <xdr:spPr>
        <a:xfrm>
          <a:off x="863111" y="1649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122479</xdr:rowOff>
    </xdr:from>
    <xdr:to>
      <xdr:col>6</xdr:col>
      <xdr:colOff>561975</xdr:colOff>
      <xdr:row>93</xdr:row>
      <xdr:rowOff>52629</xdr:rowOff>
    </xdr:to>
    <xdr:sp macro="" textlink="">
      <xdr:nvSpPr>
        <xdr:cNvPr id="253" name="円/楕円 252"/>
        <xdr:cNvSpPr/>
      </xdr:nvSpPr>
      <xdr:spPr>
        <a:xfrm>
          <a:off x="4584700" y="1589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145356</xdr:rowOff>
    </xdr:from>
    <xdr:ext cx="599010" cy="259045"/>
    <xdr:sp macro="" textlink="">
      <xdr:nvSpPr>
        <xdr:cNvPr id="254" name="扶助費該当値テキスト"/>
        <xdr:cNvSpPr txBox="1"/>
      </xdr:nvSpPr>
      <xdr:spPr>
        <a:xfrm>
          <a:off x="4686300" y="15747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114,356</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8483</xdr:rowOff>
    </xdr:from>
    <xdr:to>
      <xdr:col>5</xdr:col>
      <xdr:colOff>409575</xdr:colOff>
      <xdr:row>93</xdr:row>
      <xdr:rowOff>110083</xdr:rowOff>
    </xdr:to>
    <xdr:sp macro="" textlink="">
      <xdr:nvSpPr>
        <xdr:cNvPr id="255" name="円/楕円 254"/>
        <xdr:cNvSpPr/>
      </xdr:nvSpPr>
      <xdr:spPr>
        <a:xfrm>
          <a:off x="3746500" y="1595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126610</xdr:rowOff>
    </xdr:from>
    <xdr:ext cx="599010" cy="259045"/>
    <xdr:sp macro="" textlink="">
      <xdr:nvSpPr>
        <xdr:cNvPr id="256" name="テキスト ボックス 255"/>
        <xdr:cNvSpPr txBox="1"/>
      </xdr:nvSpPr>
      <xdr:spPr>
        <a:xfrm>
          <a:off x="3497794" y="1572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109,832</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105105</xdr:rowOff>
    </xdr:from>
    <xdr:to>
      <xdr:col>4</xdr:col>
      <xdr:colOff>206375</xdr:colOff>
      <xdr:row>94</xdr:row>
      <xdr:rowOff>35255</xdr:rowOff>
    </xdr:to>
    <xdr:sp macro="" textlink="">
      <xdr:nvSpPr>
        <xdr:cNvPr id="257" name="円/楕円 256"/>
        <xdr:cNvSpPr/>
      </xdr:nvSpPr>
      <xdr:spPr>
        <a:xfrm>
          <a:off x="2857500" y="1604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92</xdr:row>
      <xdr:rowOff>51782</xdr:rowOff>
    </xdr:from>
    <xdr:ext cx="599010" cy="259045"/>
    <xdr:sp macro="" textlink="">
      <xdr:nvSpPr>
        <xdr:cNvPr id="258" name="テキスト ボックス 257"/>
        <xdr:cNvSpPr txBox="1"/>
      </xdr:nvSpPr>
      <xdr:spPr>
        <a:xfrm>
          <a:off x="2608794" y="15825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102,224</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129057</xdr:rowOff>
    </xdr:from>
    <xdr:to>
      <xdr:col>3</xdr:col>
      <xdr:colOff>3175</xdr:colOff>
      <xdr:row>94</xdr:row>
      <xdr:rowOff>59207</xdr:rowOff>
    </xdr:to>
    <xdr:sp macro="" textlink="">
      <xdr:nvSpPr>
        <xdr:cNvPr id="259" name="円/楕円 258"/>
        <xdr:cNvSpPr/>
      </xdr:nvSpPr>
      <xdr:spPr>
        <a:xfrm>
          <a:off x="1968500" y="1607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92</xdr:row>
      <xdr:rowOff>75734</xdr:rowOff>
    </xdr:from>
    <xdr:ext cx="599010" cy="259045"/>
    <xdr:sp macro="" textlink="">
      <xdr:nvSpPr>
        <xdr:cNvPr id="260" name="テキスト ボックス 259"/>
        <xdr:cNvSpPr txBox="1"/>
      </xdr:nvSpPr>
      <xdr:spPr>
        <a:xfrm>
          <a:off x="1719794" y="1584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100,338</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131814</xdr:rowOff>
    </xdr:from>
    <xdr:to>
      <xdr:col>1</xdr:col>
      <xdr:colOff>485775</xdr:colOff>
      <xdr:row>94</xdr:row>
      <xdr:rowOff>61964</xdr:rowOff>
    </xdr:to>
    <xdr:sp macro="" textlink="">
      <xdr:nvSpPr>
        <xdr:cNvPr id="261" name="円/楕円 260"/>
        <xdr:cNvSpPr/>
      </xdr:nvSpPr>
      <xdr:spPr>
        <a:xfrm>
          <a:off x="1079500" y="1607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78491</xdr:rowOff>
    </xdr:from>
    <xdr:ext cx="599010" cy="259045"/>
    <xdr:sp macro="" textlink="">
      <xdr:nvSpPr>
        <xdr:cNvPr id="262" name="テキスト ボックス 261"/>
        <xdr:cNvSpPr txBox="1"/>
      </xdr:nvSpPr>
      <xdr:spPr>
        <a:xfrm>
          <a:off x="830794" y="15851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100,121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1003</xdr:rowOff>
    </xdr:from>
    <xdr:to>
      <xdr:col>15</xdr:col>
      <xdr:colOff>180340</xdr:colOff>
      <xdr:row>38</xdr:row>
      <xdr:rowOff>73381</xdr:rowOff>
    </xdr:to>
    <xdr:cxnSp macro="">
      <xdr:nvCxnSpPr>
        <xdr:cNvPr id="286" name="直線コネクタ 285"/>
        <xdr:cNvCxnSpPr/>
      </xdr:nvCxnSpPr>
      <xdr:spPr>
        <a:xfrm flipV="1">
          <a:off x="10475595" y="5315953"/>
          <a:ext cx="1270" cy="1272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77208</xdr:rowOff>
    </xdr:from>
    <xdr:ext cx="534377" cy="259045"/>
    <xdr:sp macro="" textlink="">
      <xdr:nvSpPr>
        <xdr:cNvPr id="287" name="補助費等最小値テキスト"/>
        <xdr:cNvSpPr txBox="1"/>
      </xdr:nvSpPr>
      <xdr:spPr>
        <a:xfrm>
          <a:off x="10528300" y="659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11,222</a:t>
          </a:r>
          <a:endParaRPr kumimoji="1" lang="ja-JP" altLang="en-US" sz="1000" b="1">
            <a:latin typeface="ＭＳ Ｐゴシック"/>
          </a:endParaRPr>
        </a:p>
      </xdr:txBody>
    </xdr:sp>
    <xdr:clientData/>
  </xdr:oneCellAnchor>
  <xdr:twoCellAnchor>
    <xdr:from>
      <xdr:col>15</xdr:col>
      <xdr:colOff>92075</xdr:colOff>
      <xdr:row>38</xdr:row>
      <xdr:rowOff>73381</xdr:rowOff>
    </xdr:from>
    <xdr:to>
      <xdr:col>15</xdr:col>
      <xdr:colOff>269875</xdr:colOff>
      <xdr:row>38</xdr:row>
      <xdr:rowOff>73381</xdr:rowOff>
    </xdr:to>
    <xdr:cxnSp macro="">
      <xdr:nvCxnSpPr>
        <xdr:cNvPr id="288" name="直線コネクタ 287"/>
        <xdr:cNvCxnSpPr/>
      </xdr:nvCxnSpPr>
      <xdr:spPr>
        <a:xfrm>
          <a:off x="10388600" y="65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119130</xdr:rowOff>
    </xdr:from>
    <xdr:ext cx="599010" cy="259045"/>
    <xdr:sp macro="" textlink="">
      <xdr:nvSpPr>
        <xdr:cNvPr id="289" name="補助費等最大値テキスト"/>
        <xdr:cNvSpPr txBox="1"/>
      </xdr:nvSpPr>
      <xdr:spPr>
        <a:xfrm>
          <a:off x="10528300" y="509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111,421</a:t>
          </a:r>
          <a:endParaRPr kumimoji="1" lang="ja-JP" altLang="en-US" sz="1000" b="1">
            <a:latin typeface="ＭＳ Ｐゴシック"/>
          </a:endParaRPr>
        </a:p>
      </xdr:txBody>
    </xdr:sp>
    <xdr:clientData/>
  </xdr:oneCellAnchor>
  <xdr:twoCellAnchor>
    <xdr:from>
      <xdr:col>15</xdr:col>
      <xdr:colOff>92075</xdr:colOff>
      <xdr:row>31</xdr:row>
      <xdr:rowOff>1003</xdr:rowOff>
    </xdr:from>
    <xdr:to>
      <xdr:col>15</xdr:col>
      <xdr:colOff>269875</xdr:colOff>
      <xdr:row>31</xdr:row>
      <xdr:rowOff>1003</xdr:rowOff>
    </xdr:to>
    <xdr:cxnSp macro="">
      <xdr:nvCxnSpPr>
        <xdr:cNvPr id="290" name="直線コネクタ 289"/>
        <xdr:cNvCxnSpPr/>
      </xdr:nvCxnSpPr>
      <xdr:spPr>
        <a:xfrm>
          <a:off x="10388600" y="531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164859</xdr:rowOff>
    </xdr:from>
    <xdr:to>
      <xdr:col>15</xdr:col>
      <xdr:colOff>180975</xdr:colOff>
      <xdr:row>35</xdr:row>
      <xdr:rowOff>19024</xdr:rowOff>
    </xdr:to>
    <xdr:cxnSp macro="">
      <xdr:nvCxnSpPr>
        <xdr:cNvPr id="291" name="直線コネクタ 290"/>
        <xdr:cNvCxnSpPr/>
      </xdr:nvCxnSpPr>
      <xdr:spPr>
        <a:xfrm flipV="1">
          <a:off x="9639300" y="5822709"/>
          <a:ext cx="838200" cy="19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14038</xdr:rowOff>
    </xdr:from>
    <xdr:ext cx="534377" cy="259045"/>
    <xdr:sp macro="" textlink="">
      <xdr:nvSpPr>
        <xdr:cNvPr id="292" name="補助費等平均値テキスト"/>
        <xdr:cNvSpPr txBox="1"/>
      </xdr:nvSpPr>
      <xdr:spPr>
        <a:xfrm>
          <a:off x="10528300" y="6186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35611</xdr:rowOff>
    </xdr:from>
    <xdr:to>
      <xdr:col>15</xdr:col>
      <xdr:colOff>231775</xdr:colOff>
      <xdr:row>36</xdr:row>
      <xdr:rowOff>137211</xdr:rowOff>
    </xdr:to>
    <xdr:sp macro="" textlink="">
      <xdr:nvSpPr>
        <xdr:cNvPr id="293" name="フローチャート : 判断 292"/>
        <xdr:cNvSpPr/>
      </xdr:nvSpPr>
      <xdr:spPr>
        <a:xfrm>
          <a:off x="104267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19024</xdr:rowOff>
    </xdr:from>
    <xdr:to>
      <xdr:col>14</xdr:col>
      <xdr:colOff>28575</xdr:colOff>
      <xdr:row>35</xdr:row>
      <xdr:rowOff>34049</xdr:rowOff>
    </xdr:to>
    <xdr:cxnSp macro="">
      <xdr:nvCxnSpPr>
        <xdr:cNvPr id="294" name="直線コネクタ 293"/>
        <xdr:cNvCxnSpPr/>
      </xdr:nvCxnSpPr>
      <xdr:spPr>
        <a:xfrm flipV="1">
          <a:off x="8750300" y="6019774"/>
          <a:ext cx="889000" cy="1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99547</xdr:rowOff>
    </xdr:from>
    <xdr:ext cx="534377" cy="259045"/>
    <xdr:sp macro="" textlink="">
      <xdr:nvSpPr>
        <xdr:cNvPr id="296" name="テキスト ボックス 295"/>
        <xdr:cNvSpPr txBox="1"/>
      </xdr:nvSpPr>
      <xdr:spPr>
        <a:xfrm>
          <a:off x="9372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34049</xdr:rowOff>
    </xdr:from>
    <xdr:to>
      <xdr:col>12</xdr:col>
      <xdr:colOff>511175</xdr:colOff>
      <xdr:row>35</xdr:row>
      <xdr:rowOff>133324</xdr:rowOff>
    </xdr:to>
    <xdr:cxnSp macro="">
      <xdr:nvCxnSpPr>
        <xdr:cNvPr id="297" name="直線コネクタ 296"/>
        <xdr:cNvCxnSpPr/>
      </xdr:nvCxnSpPr>
      <xdr:spPr>
        <a:xfrm flipV="1">
          <a:off x="7861300" y="6034799"/>
          <a:ext cx="889000" cy="9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57624</xdr:rowOff>
    </xdr:from>
    <xdr:ext cx="534377" cy="259045"/>
    <xdr:sp macro="" textlink="">
      <xdr:nvSpPr>
        <xdr:cNvPr id="299" name="テキスト ボックス 298"/>
        <xdr:cNvSpPr txBox="1"/>
      </xdr:nvSpPr>
      <xdr:spPr>
        <a:xfrm>
          <a:off x="8483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98018</xdr:rowOff>
    </xdr:from>
    <xdr:to>
      <xdr:col>11</xdr:col>
      <xdr:colOff>307975</xdr:colOff>
      <xdr:row>35</xdr:row>
      <xdr:rowOff>133324</xdr:rowOff>
    </xdr:to>
    <xdr:cxnSp macro="">
      <xdr:nvCxnSpPr>
        <xdr:cNvPr id="300" name="直線コネクタ 299"/>
        <xdr:cNvCxnSpPr/>
      </xdr:nvCxnSpPr>
      <xdr:spPr>
        <a:xfrm>
          <a:off x="6972300" y="6098768"/>
          <a:ext cx="889000" cy="3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96575</xdr:rowOff>
    </xdr:from>
    <xdr:ext cx="534377" cy="259045"/>
    <xdr:sp macro="" textlink="">
      <xdr:nvSpPr>
        <xdr:cNvPr id="302" name="テキスト ボックス 301"/>
        <xdr:cNvSpPr txBox="1"/>
      </xdr:nvSpPr>
      <xdr:spPr>
        <a:xfrm>
          <a:off x="7594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119803</xdr:rowOff>
    </xdr:from>
    <xdr:ext cx="534377" cy="259045"/>
    <xdr:sp macro="" textlink="">
      <xdr:nvSpPr>
        <xdr:cNvPr id="304" name="テキスト ボックス 303"/>
        <xdr:cNvSpPr txBox="1"/>
      </xdr:nvSpPr>
      <xdr:spPr>
        <a:xfrm>
          <a:off x="6705111" y="629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114059</xdr:rowOff>
    </xdr:from>
    <xdr:to>
      <xdr:col>15</xdr:col>
      <xdr:colOff>231775</xdr:colOff>
      <xdr:row>34</xdr:row>
      <xdr:rowOff>44209</xdr:rowOff>
    </xdr:to>
    <xdr:sp macro="" textlink="">
      <xdr:nvSpPr>
        <xdr:cNvPr id="310" name="円/楕円 309"/>
        <xdr:cNvSpPr/>
      </xdr:nvSpPr>
      <xdr:spPr>
        <a:xfrm>
          <a:off x="10426700" y="57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136936</xdr:rowOff>
    </xdr:from>
    <xdr:ext cx="534377" cy="259045"/>
    <xdr:sp macro="" textlink="">
      <xdr:nvSpPr>
        <xdr:cNvPr id="311" name="補助費等該当値テキスト"/>
        <xdr:cNvSpPr txBox="1"/>
      </xdr:nvSpPr>
      <xdr:spPr>
        <a:xfrm>
          <a:off x="10528300" y="562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71,519</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139674</xdr:rowOff>
    </xdr:from>
    <xdr:to>
      <xdr:col>14</xdr:col>
      <xdr:colOff>79375</xdr:colOff>
      <xdr:row>35</xdr:row>
      <xdr:rowOff>69824</xdr:rowOff>
    </xdr:to>
    <xdr:sp macro="" textlink="">
      <xdr:nvSpPr>
        <xdr:cNvPr id="312" name="円/楕円 311"/>
        <xdr:cNvSpPr/>
      </xdr:nvSpPr>
      <xdr:spPr>
        <a:xfrm>
          <a:off x="9588500" y="596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86351</xdr:rowOff>
    </xdr:from>
    <xdr:ext cx="534377" cy="259045"/>
    <xdr:sp macro="" textlink="">
      <xdr:nvSpPr>
        <xdr:cNvPr id="313" name="テキスト ボックス 312"/>
        <xdr:cNvSpPr txBox="1"/>
      </xdr:nvSpPr>
      <xdr:spPr>
        <a:xfrm>
          <a:off x="9372111" y="574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56,002</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154699</xdr:rowOff>
    </xdr:from>
    <xdr:to>
      <xdr:col>12</xdr:col>
      <xdr:colOff>561975</xdr:colOff>
      <xdr:row>35</xdr:row>
      <xdr:rowOff>84849</xdr:rowOff>
    </xdr:to>
    <xdr:sp macro="" textlink="">
      <xdr:nvSpPr>
        <xdr:cNvPr id="314" name="円/楕円 313"/>
        <xdr:cNvSpPr/>
      </xdr:nvSpPr>
      <xdr:spPr>
        <a:xfrm>
          <a:off x="8699500" y="598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101376</xdr:rowOff>
    </xdr:from>
    <xdr:ext cx="534377" cy="259045"/>
    <xdr:sp macro="" textlink="">
      <xdr:nvSpPr>
        <xdr:cNvPr id="315" name="テキスト ボックス 314"/>
        <xdr:cNvSpPr txBox="1"/>
      </xdr:nvSpPr>
      <xdr:spPr>
        <a:xfrm>
          <a:off x="8483111" y="575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54,819</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82524</xdr:rowOff>
    </xdr:from>
    <xdr:to>
      <xdr:col>11</xdr:col>
      <xdr:colOff>358775</xdr:colOff>
      <xdr:row>36</xdr:row>
      <xdr:rowOff>12674</xdr:rowOff>
    </xdr:to>
    <xdr:sp macro="" textlink="">
      <xdr:nvSpPr>
        <xdr:cNvPr id="316" name="円/楕円 315"/>
        <xdr:cNvSpPr/>
      </xdr:nvSpPr>
      <xdr:spPr>
        <a:xfrm>
          <a:off x="7810500" y="608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29201</xdr:rowOff>
    </xdr:from>
    <xdr:ext cx="534377" cy="259045"/>
    <xdr:sp macro="" textlink="">
      <xdr:nvSpPr>
        <xdr:cNvPr id="317" name="テキスト ボックス 316"/>
        <xdr:cNvSpPr txBox="1"/>
      </xdr:nvSpPr>
      <xdr:spPr>
        <a:xfrm>
          <a:off x="7594111" y="585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47,002</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47218</xdr:rowOff>
    </xdr:from>
    <xdr:to>
      <xdr:col>10</xdr:col>
      <xdr:colOff>155575</xdr:colOff>
      <xdr:row>35</xdr:row>
      <xdr:rowOff>148818</xdr:rowOff>
    </xdr:to>
    <xdr:sp macro="" textlink="">
      <xdr:nvSpPr>
        <xdr:cNvPr id="318" name="円/楕円 317"/>
        <xdr:cNvSpPr/>
      </xdr:nvSpPr>
      <xdr:spPr>
        <a:xfrm>
          <a:off x="6921500" y="604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165345</xdr:rowOff>
    </xdr:from>
    <xdr:ext cx="534377" cy="259045"/>
    <xdr:sp macro="" textlink="">
      <xdr:nvSpPr>
        <xdr:cNvPr id="319" name="テキスト ボックス 318"/>
        <xdr:cNvSpPr txBox="1"/>
      </xdr:nvSpPr>
      <xdr:spPr>
        <a:xfrm>
          <a:off x="6705111" y="582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49,782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99,568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94631</xdr:rowOff>
    </xdr:from>
    <xdr:to>
      <xdr:col>15</xdr:col>
      <xdr:colOff>180340</xdr:colOff>
      <xdr:row>58</xdr:row>
      <xdr:rowOff>160003</xdr:rowOff>
    </xdr:to>
    <xdr:cxnSp macro="">
      <xdr:nvCxnSpPr>
        <xdr:cNvPr id="343" name="直線コネクタ 342"/>
        <xdr:cNvCxnSpPr/>
      </xdr:nvCxnSpPr>
      <xdr:spPr>
        <a:xfrm flipV="1">
          <a:off x="10475595" y="8838581"/>
          <a:ext cx="1270" cy="1265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163830</xdr:rowOff>
    </xdr:from>
    <xdr:ext cx="534377" cy="259045"/>
    <xdr:sp macro="" textlink="">
      <xdr:nvSpPr>
        <xdr:cNvPr id="344" name="普通建設事業費最小値テキスト"/>
        <xdr:cNvSpPr txBox="1"/>
      </xdr:nvSpPr>
      <xdr:spPr>
        <a:xfrm>
          <a:off x="10528300" y="1010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14,671</a:t>
          </a:r>
          <a:endParaRPr kumimoji="1" lang="ja-JP" altLang="en-US" sz="1000" b="1">
            <a:latin typeface="ＭＳ Ｐゴシック"/>
          </a:endParaRPr>
        </a:p>
      </xdr:txBody>
    </xdr:sp>
    <xdr:clientData/>
  </xdr:oneCellAnchor>
  <xdr:twoCellAnchor>
    <xdr:from>
      <xdr:col>15</xdr:col>
      <xdr:colOff>92075</xdr:colOff>
      <xdr:row>58</xdr:row>
      <xdr:rowOff>160003</xdr:rowOff>
    </xdr:from>
    <xdr:to>
      <xdr:col>15</xdr:col>
      <xdr:colOff>269875</xdr:colOff>
      <xdr:row>58</xdr:row>
      <xdr:rowOff>160003</xdr:rowOff>
    </xdr:to>
    <xdr:cxnSp macro="">
      <xdr:nvCxnSpPr>
        <xdr:cNvPr id="345" name="直線コネクタ 344"/>
        <xdr:cNvCxnSpPr/>
      </xdr:nvCxnSpPr>
      <xdr:spPr>
        <a:xfrm>
          <a:off x="10388600" y="10104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41308</xdr:rowOff>
    </xdr:from>
    <xdr:ext cx="599010" cy="259045"/>
    <xdr:sp macro="" textlink="">
      <xdr:nvSpPr>
        <xdr:cNvPr id="346" name="普通建設事業費最大値テキスト"/>
        <xdr:cNvSpPr txBox="1"/>
      </xdr:nvSpPr>
      <xdr:spPr>
        <a:xfrm>
          <a:off x="10528300" y="8613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346,829</a:t>
          </a:r>
          <a:endParaRPr kumimoji="1" lang="ja-JP" altLang="en-US" sz="1000" b="1">
            <a:latin typeface="ＭＳ Ｐゴシック"/>
          </a:endParaRPr>
        </a:p>
      </xdr:txBody>
    </xdr:sp>
    <xdr:clientData/>
  </xdr:oneCellAnchor>
  <xdr:twoCellAnchor>
    <xdr:from>
      <xdr:col>15</xdr:col>
      <xdr:colOff>92075</xdr:colOff>
      <xdr:row>51</xdr:row>
      <xdr:rowOff>94631</xdr:rowOff>
    </xdr:from>
    <xdr:to>
      <xdr:col>15</xdr:col>
      <xdr:colOff>269875</xdr:colOff>
      <xdr:row>51</xdr:row>
      <xdr:rowOff>94631</xdr:rowOff>
    </xdr:to>
    <xdr:cxnSp macro="">
      <xdr:nvCxnSpPr>
        <xdr:cNvPr id="347" name="直線コネクタ 346"/>
        <xdr:cNvCxnSpPr/>
      </xdr:nvCxnSpPr>
      <xdr:spPr>
        <a:xfrm>
          <a:off x="10388600" y="883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63047</xdr:rowOff>
    </xdr:from>
    <xdr:to>
      <xdr:col>15</xdr:col>
      <xdr:colOff>180975</xdr:colOff>
      <xdr:row>56</xdr:row>
      <xdr:rowOff>121386</xdr:rowOff>
    </xdr:to>
    <xdr:cxnSp macro="">
      <xdr:nvCxnSpPr>
        <xdr:cNvPr id="348" name="直線コネクタ 347"/>
        <xdr:cNvCxnSpPr/>
      </xdr:nvCxnSpPr>
      <xdr:spPr>
        <a:xfrm>
          <a:off x="9639300" y="9664247"/>
          <a:ext cx="838200" cy="5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134848</xdr:rowOff>
    </xdr:from>
    <xdr:ext cx="534377" cy="259045"/>
    <xdr:sp macro="" textlink="">
      <xdr:nvSpPr>
        <xdr:cNvPr id="349" name="普通建設事業費平均値テキスト"/>
        <xdr:cNvSpPr txBox="1"/>
      </xdr:nvSpPr>
      <xdr:spPr>
        <a:xfrm>
          <a:off x="10528300" y="990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156421</xdr:rowOff>
    </xdr:from>
    <xdr:to>
      <xdr:col>15</xdr:col>
      <xdr:colOff>231775</xdr:colOff>
      <xdr:row>58</xdr:row>
      <xdr:rowOff>86571</xdr:rowOff>
    </xdr:to>
    <xdr:sp macro="" textlink="">
      <xdr:nvSpPr>
        <xdr:cNvPr id="350" name="フローチャート : 判断 349"/>
        <xdr:cNvSpPr/>
      </xdr:nvSpPr>
      <xdr:spPr>
        <a:xfrm>
          <a:off x="10426700" y="992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63047</xdr:rowOff>
    </xdr:from>
    <xdr:to>
      <xdr:col>14</xdr:col>
      <xdr:colOff>28575</xdr:colOff>
      <xdr:row>56</xdr:row>
      <xdr:rowOff>75780</xdr:rowOff>
    </xdr:to>
    <xdr:cxnSp macro="">
      <xdr:nvCxnSpPr>
        <xdr:cNvPr id="351" name="直線コネクタ 350"/>
        <xdr:cNvCxnSpPr/>
      </xdr:nvCxnSpPr>
      <xdr:spPr>
        <a:xfrm flipV="1">
          <a:off x="8750300" y="9664247"/>
          <a:ext cx="889000" cy="1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84118</xdr:rowOff>
    </xdr:from>
    <xdr:to>
      <xdr:col>14</xdr:col>
      <xdr:colOff>79375</xdr:colOff>
      <xdr:row>58</xdr:row>
      <xdr:rowOff>14268</xdr:rowOff>
    </xdr:to>
    <xdr:sp macro="" textlink="">
      <xdr:nvSpPr>
        <xdr:cNvPr id="352" name="フローチャート : 判断 351"/>
        <xdr:cNvSpPr/>
      </xdr:nvSpPr>
      <xdr:spPr>
        <a:xfrm>
          <a:off x="9588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5395</xdr:rowOff>
    </xdr:from>
    <xdr:ext cx="534377" cy="259045"/>
    <xdr:sp macro="" textlink="">
      <xdr:nvSpPr>
        <xdr:cNvPr id="353" name="テキスト ボックス 352"/>
        <xdr:cNvSpPr txBox="1"/>
      </xdr:nvSpPr>
      <xdr:spPr>
        <a:xfrm>
          <a:off x="9372111" y="994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75780</xdr:rowOff>
    </xdr:from>
    <xdr:to>
      <xdr:col>12</xdr:col>
      <xdr:colOff>511175</xdr:colOff>
      <xdr:row>56</xdr:row>
      <xdr:rowOff>165844</xdr:rowOff>
    </xdr:to>
    <xdr:cxnSp macro="">
      <xdr:nvCxnSpPr>
        <xdr:cNvPr id="354" name="直線コネクタ 353"/>
        <xdr:cNvCxnSpPr/>
      </xdr:nvCxnSpPr>
      <xdr:spPr>
        <a:xfrm flipV="1">
          <a:off x="7861300" y="9676980"/>
          <a:ext cx="889000" cy="9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92877</xdr:rowOff>
    </xdr:from>
    <xdr:to>
      <xdr:col>12</xdr:col>
      <xdr:colOff>561975</xdr:colOff>
      <xdr:row>58</xdr:row>
      <xdr:rowOff>23027</xdr:rowOff>
    </xdr:to>
    <xdr:sp macro="" textlink="">
      <xdr:nvSpPr>
        <xdr:cNvPr id="355" name="フローチャート : 判断 354"/>
        <xdr:cNvSpPr/>
      </xdr:nvSpPr>
      <xdr:spPr>
        <a:xfrm>
          <a:off x="8699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14154</xdr:rowOff>
    </xdr:from>
    <xdr:ext cx="534377" cy="259045"/>
    <xdr:sp macro="" textlink="">
      <xdr:nvSpPr>
        <xdr:cNvPr id="356" name="テキスト ボックス 355"/>
        <xdr:cNvSpPr txBox="1"/>
      </xdr:nvSpPr>
      <xdr:spPr>
        <a:xfrm>
          <a:off x="8483111" y="995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158384</xdr:rowOff>
    </xdr:from>
    <xdr:to>
      <xdr:col>11</xdr:col>
      <xdr:colOff>307975</xdr:colOff>
      <xdr:row>56</xdr:row>
      <xdr:rowOff>165844</xdr:rowOff>
    </xdr:to>
    <xdr:cxnSp macro="">
      <xdr:nvCxnSpPr>
        <xdr:cNvPr id="357" name="直線コネクタ 356"/>
        <xdr:cNvCxnSpPr/>
      </xdr:nvCxnSpPr>
      <xdr:spPr>
        <a:xfrm>
          <a:off x="6972300" y="9759584"/>
          <a:ext cx="889000" cy="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142697</xdr:rowOff>
    </xdr:from>
    <xdr:to>
      <xdr:col>11</xdr:col>
      <xdr:colOff>358775</xdr:colOff>
      <xdr:row>58</xdr:row>
      <xdr:rowOff>72847</xdr:rowOff>
    </xdr:to>
    <xdr:sp macro="" textlink="">
      <xdr:nvSpPr>
        <xdr:cNvPr id="358" name="フローチャート : 判断 357"/>
        <xdr:cNvSpPr/>
      </xdr:nvSpPr>
      <xdr:spPr>
        <a:xfrm>
          <a:off x="7810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63974</xdr:rowOff>
    </xdr:from>
    <xdr:ext cx="534377" cy="259045"/>
    <xdr:sp macro="" textlink="">
      <xdr:nvSpPr>
        <xdr:cNvPr id="359" name="テキスト ボックス 358"/>
        <xdr:cNvSpPr txBox="1"/>
      </xdr:nvSpPr>
      <xdr:spPr>
        <a:xfrm>
          <a:off x="7594111" y="1000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155312</xdr:rowOff>
    </xdr:from>
    <xdr:to>
      <xdr:col>10</xdr:col>
      <xdr:colOff>155575</xdr:colOff>
      <xdr:row>58</xdr:row>
      <xdr:rowOff>85462</xdr:rowOff>
    </xdr:to>
    <xdr:sp macro="" textlink="">
      <xdr:nvSpPr>
        <xdr:cNvPr id="360" name="フローチャート : 判断 359"/>
        <xdr:cNvSpPr/>
      </xdr:nvSpPr>
      <xdr:spPr>
        <a:xfrm>
          <a:off x="6921500" y="992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76589</xdr:rowOff>
    </xdr:from>
    <xdr:ext cx="534377" cy="259045"/>
    <xdr:sp macro="" textlink="">
      <xdr:nvSpPr>
        <xdr:cNvPr id="361" name="テキスト ボックス 360"/>
        <xdr:cNvSpPr txBox="1"/>
      </xdr:nvSpPr>
      <xdr:spPr>
        <a:xfrm>
          <a:off x="6705111" y="1002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70586</xdr:rowOff>
    </xdr:from>
    <xdr:to>
      <xdr:col>15</xdr:col>
      <xdr:colOff>231775</xdr:colOff>
      <xdr:row>57</xdr:row>
      <xdr:rowOff>736</xdr:rowOff>
    </xdr:to>
    <xdr:sp macro="" textlink="">
      <xdr:nvSpPr>
        <xdr:cNvPr id="367" name="円/楕円 366"/>
        <xdr:cNvSpPr/>
      </xdr:nvSpPr>
      <xdr:spPr>
        <a:xfrm>
          <a:off x="10426700" y="967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93463</xdr:rowOff>
    </xdr:from>
    <xdr:ext cx="599010" cy="259045"/>
    <xdr:sp macro="" textlink="">
      <xdr:nvSpPr>
        <xdr:cNvPr id="368" name="普通建設事業費該当値テキスト"/>
        <xdr:cNvSpPr txBox="1"/>
      </xdr:nvSpPr>
      <xdr:spPr>
        <a:xfrm>
          <a:off x="10528300" y="9523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114,807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12247</xdr:rowOff>
    </xdr:from>
    <xdr:to>
      <xdr:col>14</xdr:col>
      <xdr:colOff>79375</xdr:colOff>
      <xdr:row>56</xdr:row>
      <xdr:rowOff>113847</xdr:rowOff>
    </xdr:to>
    <xdr:sp macro="" textlink="">
      <xdr:nvSpPr>
        <xdr:cNvPr id="369" name="円/楕円 368"/>
        <xdr:cNvSpPr/>
      </xdr:nvSpPr>
      <xdr:spPr>
        <a:xfrm>
          <a:off x="9588500" y="961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130374</xdr:rowOff>
    </xdr:from>
    <xdr:ext cx="599010" cy="259045"/>
    <xdr:sp macro="" textlink="">
      <xdr:nvSpPr>
        <xdr:cNvPr id="370" name="テキスト ボックス 369"/>
        <xdr:cNvSpPr txBox="1"/>
      </xdr:nvSpPr>
      <xdr:spPr>
        <a:xfrm>
          <a:off x="9339794" y="9388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130,119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24980</xdr:rowOff>
    </xdr:from>
    <xdr:to>
      <xdr:col>12</xdr:col>
      <xdr:colOff>561975</xdr:colOff>
      <xdr:row>56</xdr:row>
      <xdr:rowOff>126580</xdr:rowOff>
    </xdr:to>
    <xdr:sp macro="" textlink="">
      <xdr:nvSpPr>
        <xdr:cNvPr id="371" name="円/楕円 370"/>
        <xdr:cNvSpPr/>
      </xdr:nvSpPr>
      <xdr:spPr>
        <a:xfrm>
          <a:off x="8699500" y="962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143107</xdr:rowOff>
    </xdr:from>
    <xdr:ext cx="599010" cy="259045"/>
    <xdr:sp macro="" textlink="">
      <xdr:nvSpPr>
        <xdr:cNvPr id="372" name="テキスト ボックス 371"/>
        <xdr:cNvSpPr txBox="1"/>
      </xdr:nvSpPr>
      <xdr:spPr>
        <a:xfrm>
          <a:off x="8450794" y="9401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126,777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115044</xdr:rowOff>
    </xdr:from>
    <xdr:to>
      <xdr:col>11</xdr:col>
      <xdr:colOff>358775</xdr:colOff>
      <xdr:row>57</xdr:row>
      <xdr:rowOff>45194</xdr:rowOff>
    </xdr:to>
    <xdr:sp macro="" textlink="">
      <xdr:nvSpPr>
        <xdr:cNvPr id="373" name="円/楕円 372"/>
        <xdr:cNvSpPr/>
      </xdr:nvSpPr>
      <xdr:spPr>
        <a:xfrm>
          <a:off x="7810500" y="971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61721</xdr:rowOff>
    </xdr:from>
    <xdr:ext cx="599010" cy="259045"/>
    <xdr:sp macro="" textlink="">
      <xdr:nvSpPr>
        <xdr:cNvPr id="374" name="テキスト ボックス 373"/>
        <xdr:cNvSpPr txBox="1"/>
      </xdr:nvSpPr>
      <xdr:spPr>
        <a:xfrm>
          <a:off x="7561794" y="9491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103,138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107584</xdr:rowOff>
    </xdr:from>
    <xdr:to>
      <xdr:col>10</xdr:col>
      <xdr:colOff>155575</xdr:colOff>
      <xdr:row>57</xdr:row>
      <xdr:rowOff>37734</xdr:rowOff>
    </xdr:to>
    <xdr:sp macro="" textlink="">
      <xdr:nvSpPr>
        <xdr:cNvPr id="375" name="円/楕円 374"/>
        <xdr:cNvSpPr/>
      </xdr:nvSpPr>
      <xdr:spPr>
        <a:xfrm>
          <a:off x="6921500" y="970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54261</xdr:rowOff>
    </xdr:from>
    <xdr:ext cx="599010" cy="259045"/>
    <xdr:sp macro="" textlink="">
      <xdr:nvSpPr>
        <xdr:cNvPr id="376" name="テキスト ボックス 375"/>
        <xdr:cNvSpPr txBox="1"/>
      </xdr:nvSpPr>
      <xdr:spPr>
        <a:xfrm>
          <a:off x="6672794" y="9484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105,096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44,267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7" name="直線コネクタ 386"/>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8" name="テキスト ボックス 387"/>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1" name="直線コネクタ 390"/>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2" name="テキスト ボックス 391"/>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147307</xdr:rowOff>
    </xdr:from>
    <xdr:to>
      <xdr:col>15</xdr:col>
      <xdr:colOff>180340</xdr:colOff>
      <xdr:row>78</xdr:row>
      <xdr:rowOff>25400</xdr:rowOff>
    </xdr:to>
    <xdr:cxnSp macro="">
      <xdr:nvCxnSpPr>
        <xdr:cNvPr id="396" name="直線コネクタ 395"/>
        <xdr:cNvCxnSpPr/>
      </xdr:nvCxnSpPr>
      <xdr:spPr>
        <a:xfrm flipV="1">
          <a:off x="10475595" y="12148807"/>
          <a:ext cx="1270" cy="124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7"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8" name="直線コネクタ 397"/>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93984</xdr:rowOff>
    </xdr:from>
    <xdr:ext cx="599010" cy="259045"/>
    <xdr:sp macro="" textlink="">
      <xdr:nvSpPr>
        <xdr:cNvPr id="399" name="普通建設事業費 （ うち新規整備　）最大値テキスト"/>
        <xdr:cNvSpPr txBox="1"/>
      </xdr:nvSpPr>
      <xdr:spPr>
        <a:xfrm>
          <a:off x="10528300" y="1192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218,669</a:t>
          </a:r>
          <a:endParaRPr kumimoji="1" lang="ja-JP" altLang="en-US" sz="1000" b="1">
            <a:latin typeface="ＭＳ Ｐゴシック"/>
          </a:endParaRPr>
        </a:p>
      </xdr:txBody>
    </xdr:sp>
    <xdr:clientData/>
  </xdr:oneCellAnchor>
  <xdr:twoCellAnchor>
    <xdr:from>
      <xdr:col>15</xdr:col>
      <xdr:colOff>92075</xdr:colOff>
      <xdr:row>70</xdr:row>
      <xdr:rowOff>147307</xdr:rowOff>
    </xdr:from>
    <xdr:to>
      <xdr:col>15</xdr:col>
      <xdr:colOff>269875</xdr:colOff>
      <xdr:row>70</xdr:row>
      <xdr:rowOff>147307</xdr:rowOff>
    </xdr:to>
    <xdr:cxnSp macro="">
      <xdr:nvCxnSpPr>
        <xdr:cNvPr id="400" name="直線コネクタ 399"/>
        <xdr:cNvCxnSpPr/>
      </xdr:nvCxnSpPr>
      <xdr:spPr>
        <a:xfrm>
          <a:off x="10388600" y="1214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154199</xdr:rowOff>
    </xdr:from>
    <xdr:to>
      <xdr:col>15</xdr:col>
      <xdr:colOff>180975</xdr:colOff>
      <xdr:row>76</xdr:row>
      <xdr:rowOff>5260</xdr:rowOff>
    </xdr:to>
    <xdr:cxnSp macro="">
      <xdr:nvCxnSpPr>
        <xdr:cNvPr id="401" name="直線コネクタ 400"/>
        <xdr:cNvCxnSpPr/>
      </xdr:nvCxnSpPr>
      <xdr:spPr>
        <a:xfrm>
          <a:off x="9639300" y="12841499"/>
          <a:ext cx="838200" cy="19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12109</xdr:rowOff>
    </xdr:from>
    <xdr:ext cx="534377" cy="259045"/>
    <xdr:sp macro="" textlink="">
      <xdr:nvSpPr>
        <xdr:cNvPr id="402" name="普通建設事業費 （ うち新規整備　）平均値テキスト"/>
        <xdr:cNvSpPr txBox="1"/>
      </xdr:nvSpPr>
      <xdr:spPr>
        <a:xfrm>
          <a:off x="10528300" y="13213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19,662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33682</xdr:rowOff>
    </xdr:from>
    <xdr:to>
      <xdr:col>15</xdr:col>
      <xdr:colOff>231775</xdr:colOff>
      <xdr:row>77</xdr:row>
      <xdr:rowOff>135282</xdr:rowOff>
    </xdr:to>
    <xdr:sp macro="" textlink="">
      <xdr:nvSpPr>
        <xdr:cNvPr id="403" name="フローチャート : 判断 402"/>
        <xdr:cNvSpPr/>
      </xdr:nvSpPr>
      <xdr:spPr>
        <a:xfrm>
          <a:off x="104267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157308</xdr:rowOff>
    </xdr:from>
    <xdr:to>
      <xdr:col>14</xdr:col>
      <xdr:colOff>79375</xdr:colOff>
      <xdr:row>77</xdr:row>
      <xdr:rowOff>87458</xdr:rowOff>
    </xdr:to>
    <xdr:sp macro="" textlink="">
      <xdr:nvSpPr>
        <xdr:cNvPr id="404" name="フローチャート : 判断 403"/>
        <xdr:cNvSpPr/>
      </xdr:nvSpPr>
      <xdr:spPr>
        <a:xfrm>
          <a:off x="9588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78585</xdr:rowOff>
    </xdr:from>
    <xdr:ext cx="534377" cy="259045"/>
    <xdr:sp macro="" textlink="">
      <xdr:nvSpPr>
        <xdr:cNvPr id="405" name="テキスト ボックス 404"/>
        <xdr:cNvSpPr txBox="1"/>
      </xdr:nvSpPr>
      <xdr:spPr>
        <a:xfrm>
          <a:off x="9372111" y="1328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125910</xdr:rowOff>
    </xdr:from>
    <xdr:to>
      <xdr:col>15</xdr:col>
      <xdr:colOff>231775</xdr:colOff>
      <xdr:row>76</xdr:row>
      <xdr:rowOff>56060</xdr:rowOff>
    </xdr:to>
    <xdr:sp macro="" textlink="">
      <xdr:nvSpPr>
        <xdr:cNvPr id="411" name="円/楕円 410"/>
        <xdr:cNvSpPr/>
      </xdr:nvSpPr>
      <xdr:spPr>
        <a:xfrm>
          <a:off x="10426700" y="1298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148787</xdr:rowOff>
    </xdr:from>
    <xdr:ext cx="534377" cy="259045"/>
    <xdr:sp macro="" textlink="">
      <xdr:nvSpPr>
        <xdr:cNvPr id="412" name="普通建設事業費 （ うち新規整備　）該当値テキスト"/>
        <xdr:cNvSpPr txBox="1"/>
      </xdr:nvSpPr>
      <xdr:spPr>
        <a:xfrm>
          <a:off x="10528300" y="1283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63,524</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103399</xdr:rowOff>
    </xdr:from>
    <xdr:to>
      <xdr:col>14</xdr:col>
      <xdr:colOff>79375</xdr:colOff>
      <xdr:row>75</xdr:row>
      <xdr:rowOff>33549</xdr:rowOff>
    </xdr:to>
    <xdr:sp macro="" textlink="">
      <xdr:nvSpPr>
        <xdr:cNvPr id="413" name="円/楕円 412"/>
        <xdr:cNvSpPr/>
      </xdr:nvSpPr>
      <xdr:spPr>
        <a:xfrm>
          <a:off x="9588500" y="1279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50076</xdr:rowOff>
    </xdr:from>
    <xdr:ext cx="534377" cy="259045"/>
    <xdr:sp macro="" textlink="">
      <xdr:nvSpPr>
        <xdr:cNvPr id="414" name="テキスト ボックス 413"/>
        <xdr:cNvSpPr txBox="1"/>
      </xdr:nvSpPr>
      <xdr:spPr>
        <a:xfrm>
          <a:off x="9372111" y="125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97,463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36,573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5" name="直線コネクタ 42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6" name="テキスト ボックス 42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7" name="直線コネクタ 42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8" name="テキスト ボックス 42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9" name="直線コネクタ 42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0" name="テキスト ボックス 42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1" name="直線コネクタ 43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2" name="テキスト ボックス 43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3" name="直線コネクタ 43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4" name="テキスト ボックス 43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5" name="直線コネクタ 43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6" name="テキスト ボックス 43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8" name="テキスト ボックス 43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161548</xdr:rowOff>
    </xdr:from>
    <xdr:to>
      <xdr:col>15</xdr:col>
      <xdr:colOff>180340</xdr:colOff>
      <xdr:row>99</xdr:row>
      <xdr:rowOff>57992</xdr:rowOff>
    </xdr:to>
    <xdr:cxnSp macro="">
      <xdr:nvCxnSpPr>
        <xdr:cNvPr id="440" name="直線コネクタ 439"/>
        <xdr:cNvCxnSpPr/>
      </xdr:nvCxnSpPr>
      <xdr:spPr>
        <a:xfrm flipV="1">
          <a:off x="10475595" y="15420598"/>
          <a:ext cx="1270" cy="1610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61819</xdr:rowOff>
    </xdr:from>
    <xdr:ext cx="469744" cy="259045"/>
    <xdr:sp macro="" textlink="">
      <xdr:nvSpPr>
        <xdr:cNvPr id="441" name="普通建設事業費 （ うち更新整備　）最小値テキスト"/>
        <xdr:cNvSpPr txBox="1"/>
      </xdr:nvSpPr>
      <xdr:spPr>
        <a:xfrm>
          <a:off x="10528300" y="17035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a:t>
          </a:r>
          <a:endParaRPr kumimoji="1" lang="ja-JP" altLang="en-US" sz="1000" b="1">
            <a:latin typeface="ＭＳ Ｐゴシック"/>
          </a:endParaRPr>
        </a:p>
      </xdr:txBody>
    </xdr:sp>
    <xdr:clientData/>
  </xdr:oneCellAnchor>
  <xdr:twoCellAnchor>
    <xdr:from>
      <xdr:col>15</xdr:col>
      <xdr:colOff>92075</xdr:colOff>
      <xdr:row>99</xdr:row>
      <xdr:rowOff>57992</xdr:rowOff>
    </xdr:from>
    <xdr:to>
      <xdr:col>15</xdr:col>
      <xdr:colOff>269875</xdr:colOff>
      <xdr:row>99</xdr:row>
      <xdr:rowOff>57992</xdr:rowOff>
    </xdr:to>
    <xdr:cxnSp macro="">
      <xdr:nvCxnSpPr>
        <xdr:cNvPr id="442" name="直線コネクタ 441"/>
        <xdr:cNvCxnSpPr/>
      </xdr:nvCxnSpPr>
      <xdr:spPr>
        <a:xfrm>
          <a:off x="10388600" y="17031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108225</xdr:rowOff>
    </xdr:from>
    <xdr:ext cx="534377" cy="259045"/>
    <xdr:sp macro="" textlink="">
      <xdr:nvSpPr>
        <xdr:cNvPr id="443" name="普通建設事業費 （ うち更新整備　）最大値テキスト"/>
        <xdr:cNvSpPr txBox="1"/>
      </xdr:nvSpPr>
      <xdr:spPr>
        <a:xfrm>
          <a:off x="10528300" y="1519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50,581</a:t>
          </a:r>
          <a:endParaRPr kumimoji="1" lang="ja-JP" altLang="en-US" sz="1000" b="1">
            <a:latin typeface="ＭＳ Ｐゴシック"/>
          </a:endParaRPr>
        </a:p>
      </xdr:txBody>
    </xdr:sp>
    <xdr:clientData/>
  </xdr:oneCellAnchor>
  <xdr:twoCellAnchor>
    <xdr:from>
      <xdr:col>15</xdr:col>
      <xdr:colOff>92075</xdr:colOff>
      <xdr:row>89</xdr:row>
      <xdr:rowOff>161548</xdr:rowOff>
    </xdr:from>
    <xdr:to>
      <xdr:col>15</xdr:col>
      <xdr:colOff>269875</xdr:colOff>
      <xdr:row>89</xdr:row>
      <xdr:rowOff>161548</xdr:rowOff>
    </xdr:to>
    <xdr:cxnSp macro="">
      <xdr:nvCxnSpPr>
        <xdr:cNvPr id="444" name="直線コネクタ 443"/>
        <xdr:cNvCxnSpPr/>
      </xdr:nvCxnSpPr>
      <xdr:spPr>
        <a:xfrm>
          <a:off x="10388600" y="1542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169190</xdr:rowOff>
    </xdr:from>
    <xdr:to>
      <xdr:col>15</xdr:col>
      <xdr:colOff>180975</xdr:colOff>
      <xdr:row>95</xdr:row>
      <xdr:rowOff>145382</xdr:rowOff>
    </xdr:to>
    <xdr:cxnSp macro="">
      <xdr:nvCxnSpPr>
        <xdr:cNvPr id="445" name="直線コネクタ 444"/>
        <xdr:cNvCxnSpPr/>
      </xdr:nvCxnSpPr>
      <xdr:spPr>
        <a:xfrm flipV="1">
          <a:off x="9639300" y="15942590"/>
          <a:ext cx="838200" cy="49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138127</xdr:rowOff>
    </xdr:from>
    <xdr:ext cx="534377" cy="259045"/>
    <xdr:sp macro="" textlink="">
      <xdr:nvSpPr>
        <xdr:cNvPr id="446" name="普通建設事業費 （ うち更新整備　）平均値テキスト"/>
        <xdr:cNvSpPr txBox="1"/>
      </xdr:nvSpPr>
      <xdr:spPr>
        <a:xfrm>
          <a:off x="10528300" y="16425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17,582</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159700</xdr:rowOff>
    </xdr:from>
    <xdr:to>
      <xdr:col>15</xdr:col>
      <xdr:colOff>231775</xdr:colOff>
      <xdr:row>96</xdr:row>
      <xdr:rowOff>89850</xdr:rowOff>
    </xdr:to>
    <xdr:sp macro="" textlink="">
      <xdr:nvSpPr>
        <xdr:cNvPr id="447" name="フローチャート : 判断 446"/>
        <xdr:cNvSpPr/>
      </xdr:nvSpPr>
      <xdr:spPr>
        <a:xfrm>
          <a:off x="10426700" y="1644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63297</xdr:rowOff>
    </xdr:from>
    <xdr:to>
      <xdr:col>14</xdr:col>
      <xdr:colOff>79375</xdr:colOff>
      <xdr:row>94</xdr:row>
      <xdr:rowOff>164897</xdr:rowOff>
    </xdr:to>
    <xdr:sp macro="" textlink="">
      <xdr:nvSpPr>
        <xdr:cNvPr id="448" name="フローチャート : 判断 447"/>
        <xdr:cNvSpPr/>
      </xdr:nvSpPr>
      <xdr:spPr>
        <a:xfrm>
          <a:off x="9588500" y="1617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9974</xdr:rowOff>
    </xdr:from>
    <xdr:ext cx="534377" cy="259045"/>
    <xdr:sp macro="" textlink="">
      <xdr:nvSpPr>
        <xdr:cNvPr id="449" name="テキスト ボックス 448"/>
        <xdr:cNvSpPr txBox="1"/>
      </xdr:nvSpPr>
      <xdr:spPr>
        <a:xfrm>
          <a:off x="9372111" y="1595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92</xdr:row>
      <xdr:rowOff>118390</xdr:rowOff>
    </xdr:from>
    <xdr:to>
      <xdr:col>15</xdr:col>
      <xdr:colOff>231775</xdr:colOff>
      <xdr:row>93</xdr:row>
      <xdr:rowOff>48540</xdr:rowOff>
    </xdr:to>
    <xdr:sp macro="" textlink="">
      <xdr:nvSpPr>
        <xdr:cNvPr id="455" name="円/楕円 454"/>
        <xdr:cNvSpPr/>
      </xdr:nvSpPr>
      <xdr:spPr>
        <a:xfrm>
          <a:off x="10426700" y="1589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141267</xdr:rowOff>
    </xdr:from>
    <xdr:ext cx="534377" cy="259045"/>
    <xdr:sp macro="" textlink="">
      <xdr:nvSpPr>
        <xdr:cNvPr id="456" name="普通建設事業費 （ うち更新整備　）該当値テキスト"/>
        <xdr:cNvSpPr txBox="1"/>
      </xdr:nvSpPr>
      <xdr:spPr>
        <a:xfrm>
          <a:off x="10528300" y="1574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34,597</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94582</xdr:rowOff>
    </xdr:from>
    <xdr:to>
      <xdr:col>14</xdr:col>
      <xdr:colOff>79375</xdr:colOff>
      <xdr:row>96</xdr:row>
      <xdr:rowOff>24732</xdr:rowOff>
    </xdr:to>
    <xdr:sp macro="" textlink="">
      <xdr:nvSpPr>
        <xdr:cNvPr id="457" name="円/楕円 456"/>
        <xdr:cNvSpPr/>
      </xdr:nvSpPr>
      <xdr:spPr>
        <a:xfrm>
          <a:off x="9588500" y="1638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15859</xdr:rowOff>
    </xdr:from>
    <xdr:ext cx="534377" cy="259045"/>
    <xdr:sp macro="" textlink="">
      <xdr:nvSpPr>
        <xdr:cNvPr id="458" name="テキスト ボックス 457"/>
        <xdr:cNvSpPr txBox="1"/>
      </xdr:nvSpPr>
      <xdr:spPr>
        <a:xfrm>
          <a:off x="9372111" y="1647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9" name="正方形/長方形 45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0" name="正方形/長方形 45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1" name="正方形/長方形 46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2" name="正方形/長方形 46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3" name="正方形/長方形 46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4" name="正方形/長方形 46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5" name="正方形/長方形 46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9" name="直線コネクタ 46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0" name="テキスト ボックス 46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1" name="直線コネクタ 47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2" name="テキスト ボックス 47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4" name="テキスト ボックス 47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5" name="直線コネクタ 47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76" name="テキスト ボックス 47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7" name="直線コネクタ 47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8" name="テキスト ボックス 47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36</xdr:row>
      <xdr:rowOff>125298</xdr:rowOff>
    </xdr:from>
    <xdr:to>
      <xdr:col>23</xdr:col>
      <xdr:colOff>516889</xdr:colOff>
      <xdr:row>39</xdr:row>
      <xdr:rowOff>44450</xdr:rowOff>
    </xdr:to>
    <xdr:cxnSp macro="">
      <xdr:nvCxnSpPr>
        <xdr:cNvPr id="482" name="直線コネクタ 481"/>
        <xdr:cNvCxnSpPr/>
      </xdr:nvCxnSpPr>
      <xdr:spPr>
        <a:xfrm flipV="1">
          <a:off x="16317595" y="6297498"/>
          <a:ext cx="1269" cy="433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82503</xdr:rowOff>
    </xdr:from>
    <xdr:ext cx="249299" cy="259045"/>
    <xdr:sp macro="" textlink="">
      <xdr:nvSpPr>
        <xdr:cNvPr id="483" name="災害復旧事業費最小値テキスト"/>
        <xdr:cNvSpPr txBox="1"/>
      </xdr:nvSpPr>
      <xdr:spPr>
        <a:xfrm>
          <a:off x="16370300" y="6769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4" name="直線コネクタ 48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71975</xdr:rowOff>
    </xdr:from>
    <xdr:ext cx="534377" cy="259045"/>
    <xdr:sp macro="" textlink="">
      <xdr:nvSpPr>
        <xdr:cNvPr id="485" name="災害復旧事業費最大値テキスト"/>
        <xdr:cNvSpPr txBox="1"/>
      </xdr:nvSpPr>
      <xdr:spPr>
        <a:xfrm>
          <a:off x="16370300" y="607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36</xdr:row>
      <xdr:rowOff>125298</xdr:rowOff>
    </xdr:from>
    <xdr:to>
      <xdr:col>23</xdr:col>
      <xdr:colOff>606425</xdr:colOff>
      <xdr:row>36</xdr:row>
      <xdr:rowOff>125298</xdr:rowOff>
    </xdr:to>
    <xdr:cxnSp macro="">
      <xdr:nvCxnSpPr>
        <xdr:cNvPr id="486" name="直線コネクタ 485"/>
        <xdr:cNvCxnSpPr/>
      </xdr:nvCxnSpPr>
      <xdr:spPr>
        <a:xfrm>
          <a:off x="16230600" y="629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91199</xdr:rowOff>
    </xdr:from>
    <xdr:to>
      <xdr:col>23</xdr:col>
      <xdr:colOff>517525</xdr:colOff>
      <xdr:row>36</xdr:row>
      <xdr:rowOff>126898</xdr:rowOff>
    </xdr:to>
    <xdr:cxnSp macro="">
      <xdr:nvCxnSpPr>
        <xdr:cNvPr id="487" name="直線コネクタ 486"/>
        <xdr:cNvCxnSpPr/>
      </xdr:nvCxnSpPr>
      <xdr:spPr>
        <a:xfrm>
          <a:off x="15481300" y="5406149"/>
          <a:ext cx="838200" cy="89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126954</xdr:rowOff>
    </xdr:from>
    <xdr:ext cx="378565" cy="259045"/>
    <xdr:sp macro="" textlink="">
      <xdr:nvSpPr>
        <xdr:cNvPr id="488" name="災害復旧事業費平均値テキスト"/>
        <xdr:cNvSpPr txBox="1"/>
      </xdr:nvSpPr>
      <xdr:spPr>
        <a:xfrm>
          <a:off x="16370300" y="66420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148527</xdr:rowOff>
    </xdr:from>
    <xdr:to>
      <xdr:col>23</xdr:col>
      <xdr:colOff>568325</xdr:colOff>
      <xdr:row>39</xdr:row>
      <xdr:rowOff>78677</xdr:rowOff>
    </xdr:to>
    <xdr:sp macro="" textlink="">
      <xdr:nvSpPr>
        <xdr:cNvPr id="489" name="フローチャート : 判断 488"/>
        <xdr:cNvSpPr/>
      </xdr:nvSpPr>
      <xdr:spPr>
        <a:xfrm>
          <a:off x="16268700" y="66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91199</xdr:rowOff>
    </xdr:from>
    <xdr:to>
      <xdr:col>22</xdr:col>
      <xdr:colOff>365125</xdr:colOff>
      <xdr:row>36</xdr:row>
      <xdr:rowOff>74244</xdr:rowOff>
    </xdr:to>
    <xdr:cxnSp macro="">
      <xdr:nvCxnSpPr>
        <xdr:cNvPr id="490" name="直線コネクタ 489"/>
        <xdr:cNvCxnSpPr/>
      </xdr:nvCxnSpPr>
      <xdr:spPr>
        <a:xfrm flipV="1">
          <a:off x="14592300" y="5406149"/>
          <a:ext cx="889000" cy="84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16929</xdr:rowOff>
    </xdr:from>
    <xdr:to>
      <xdr:col>22</xdr:col>
      <xdr:colOff>415925</xdr:colOff>
      <xdr:row>38</xdr:row>
      <xdr:rowOff>118529</xdr:rowOff>
    </xdr:to>
    <xdr:sp macro="" textlink="">
      <xdr:nvSpPr>
        <xdr:cNvPr id="491" name="フローチャート : 判断 490"/>
        <xdr:cNvSpPr/>
      </xdr:nvSpPr>
      <xdr:spPr>
        <a:xfrm>
          <a:off x="15430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109656</xdr:rowOff>
    </xdr:from>
    <xdr:ext cx="469744" cy="259045"/>
    <xdr:sp macro="" textlink="">
      <xdr:nvSpPr>
        <xdr:cNvPr id="492" name="テキスト ボックス 491"/>
        <xdr:cNvSpPr txBox="1"/>
      </xdr:nvSpPr>
      <xdr:spPr>
        <a:xfrm>
          <a:off x="15246427" y="662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74244</xdr:rowOff>
    </xdr:from>
    <xdr:to>
      <xdr:col>21</xdr:col>
      <xdr:colOff>161925</xdr:colOff>
      <xdr:row>39</xdr:row>
      <xdr:rowOff>44450</xdr:rowOff>
    </xdr:to>
    <xdr:cxnSp macro="">
      <xdr:nvCxnSpPr>
        <xdr:cNvPr id="493" name="直線コネクタ 492"/>
        <xdr:cNvCxnSpPr/>
      </xdr:nvCxnSpPr>
      <xdr:spPr>
        <a:xfrm flipV="1">
          <a:off x="13703300" y="6246444"/>
          <a:ext cx="889000" cy="48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5918</xdr:rowOff>
    </xdr:from>
    <xdr:to>
      <xdr:col>21</xdr:col>
      <xdr:colOff>212725</xdr:colOff>
      <xdr:row>38</xdr:row>
      <xdr:rowOff>107518</xdr:rowOff>
    </xdr:to>
    <xdr:sp macro="" textlink="">
      <xdr:nvSpPr>
        <xdr:cNvPr id="494" name="フローチャート : 判断 493"/>
        <xdr:cNvSpPr/>
      </xdr:nvSpPr>
      <xdr:spPr>
        <a:xfrm>
          <a:off x="14541500" y="652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98645</xdr:rowOff>
    </xdr:from>
    <xdr:ext cx="469744" cy="259045"/>
    <xdr:sp macro="" textlink="">
      <xdr:nvSpPr>
        <xdr:cNvPr id="495" name="テキスト ボックス 494"/>
        <xdr:cNvSpPr txBox="1"/>
      </xdr:nvSpPr>
      <xdr:spPr>
        <a:xfrm>
          <a:off x="14357427" y="6613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142977</xdr:rowOff>
    </xdr:from>
    <xdr:to>
      <xdr:col>19</xdr:col>
      <xdr:colOff>644525</xdr:colOff>
      <xdr:row>39</xdr:row>
      <xdr:rowOff>44450</xdr:rowOff>
    </xdr:to>
    <xdr:cxnSp macro="">
      <xdr:nvCxnSpPr>
        <xdr:cNvPr id="496" name="直線コネクタ 495"/>
        <xdr:cNvCxnSpPr/>
      </xdr:nvCxnSpPr>
      <xdr:spPr>
        <a:xfrm>
          <a:off x="12814300" y="6658077"/>
          <a:ext cx="889000" cy="7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153137</xdr:rowOff>
    </xdr:from>
    <xdr:to>
      <xdr:col>20</xdr:col>
      <xdr:colOff>9525</xdr:colOff>
      <xdr:row>38</xdr:row>
      <xdr:rowOff>83286</xdr:rowOff>
    </xdr:to>
    <xdr:sp macro="" textlink="">
      <xdr:nvSpPr>
        <xdr:cNvPr id="497" name="フローチャート : 判断 496"/>
        <xdr:cNvSpPr/>
      </xdr:nvSpPr>
      <xdr:spPr>
        <a:xfrm>
          <a:off x="13652500" y="64967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99814</xdr:rowOff>
    </xdr:from>
    <xdr:ext cx="469744" cy="259045"/>
    <xdr:sp macro="" textlink="">
      <xdr:nvSpPr>
        <xdr:cNvPr id="498" name="テキスト ボックス 497"/>
        <xdr:cNvSpPr txBox="1"/>
      </xdr:nvSpPr>
      <xdr:spPr>
        <a:xfrm>
          <a:off x="13468427" y="627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23673</xdr:rowOff>
    </xdr:from>
    <xdr:to>
      <xdr:col>18</xdr:col>
      <xdr:colOff>492125</xdr:colOff>
      <xdr:row>38</xdr:row>
      <xdr:rowOff>125273</xdr:rowOff>
    </xdr:to>
    <xdr:sp macro="" textlink="">
      <xdr:nvSpPr>
        <xdr:cNvPr id="499" name="フローチャート : 判断 498"/>
        <xdr:cNvSpPr/>
      </xdr:nvSpPr>
      <xdr:spPr>
        <a:xfrm>
          <a:off x="12763500" y="653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141800</xdr:rowOff>
    </xdr:from>
    <xdr:ext cx="469744" cy="259045"/>
    <xdr:sp macro="" textlink="">
      <xdr:nvSpPr>
        <xdr:cNvPr id="500" name="テキスト ボックス 499"/>
        <xdr:cNvSpPr txBox="1"/>
      </xdr:nvSpPr>
      <xdr:spPr>
        <a:xfrm>
          <a:off x="12579427" y="631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76098</xdr:rowOff>
    </xdr:from>
    <xdr:to>
      <xdr:col>23</xdr:col>
      <xdr:colOff>568325</xdr:colOff>
      <xdr:row>37</xdr:row>
      <xdr:rowOff>6248</xdr:rowOff>
    </xdr:to>
    <xdr:sp macro="" textlink="">
      <xdr:nvSpPr>
        <xdr:cNvPr id="506" name="円/楕円 505"/>
        <xdr:cNvSpPr/>
      </xdr:nvSpPr>
      <xdr:spPr>
        <a:xfrm>
          <a:off x="16268700" y="624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27525</xdr:rowOff>
    </xdr:from>
    <xdr:ext cx="534377" cy="259045"/>
    <xdr:sp macro="" textlink="">
      <xdr:nvSpPr>
        <xdr:cNvPr id="507" name="災害復旧事業費該当値テキスト"/>
        <xdr:cNvSpPr txBox="1"/>
      </xdr:nvSpPr>
      <xdr:spPr>
        <a:xfrm>
          <a:off x="16370300" y="619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11,336</a:t>
          </a:r>
          <a:endParaRPr kumimoji="1" lang="ja-JP" altLang="en-US" sz="1000" b="1">
            <a:solidFill>
              <a:srgbClr val="FF0000"/>
            </a:solidFill>
            <a:latin typeface="ＭＳ Ｐゴシック"/>
          </a:endParaRPr>
        </a:p>
      </xdr:txBody>
    </xdr:sp>
    <xdr:clientData/>
  </xdr:oneCellAnchor>
  <xdr:twoCellAnchor>
    <xdr:from>
      <xdr:col>22</xdr:col>
      <xdr:colOff>314325</xdr:colOff>
      <xdr:row>31</xdr:row>
      <xdr:rowOff>40399</xdr:rowOff>
    </xdr:from>
    <xdr:to>
      <xdr:col>22</xdr:col>
      <xdr:colOff>415925</xdr:colOff>
      <xdr:row>31</xdr:row>
      <xdr:rowOff>141999</xdr:rowOff>
    </xdr:to>
    <xdr:sp macro="" textlink="">
      <xdr:nvSpPr>
        <xdr:cNvPr id="508" name="円/楕円 507"/>
        <xdr:cNvSpPr/>
      </xdr:nvSpPr>
      <xdr:spPr>
        <a:xfrm>
          <a:off x="15430500" y="535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29</xdr:row>
      <xdr:rowOff>158526</xdr:rowOff>
    </xdr:from>
    <xdr:ext cx="534377" cy="259045"/>
    <xdr:sp macro="" textlink="">
      <xdr:nvSpPr>
        <xdr:cNvPr id="509" name="テキスト ボックス 508"/>
        <xdr:cNvSpPr txBox="1"/>
      </xdr:nvSpPr>
      <xdr:spPr>
        <a:xfrm>
          <a:off x="15214111" y="513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34,773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23444</xdr:rowOff>
    </xdr:from>
    <xdr:to>
      <xdr:col>21</xdr:col>
      <xdr:colOff>212725</xdr:colOff>
      <xdr:row>36</xdr:row>
      <xdr:rowOff>125044</xdr:rowOff>
    </xdr:to>
    <xdr:sp macro="" textlink="">
      <xdr:nvSpPr>
        <xdr:cNvPr id="510" name="円/楕円 509"/>
        <xdr:cNvSpPr/>
      </xdr:nvSpPr>
      <xdr:spPr>
        <a:xfrm>
          <a:off x="14541500" y="619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141571</xdr:rowOff>
    </xdr:from>
    <xdr:ext cx="534377" cy="259045"/>
    <xdr:sp macro="" textlink="">
      <xdr:nvSpPr>
        <xdr:cNvPr id="511" name="テキスト ボックス 510"/>
        <xdr:cNvSpPr txBox="1"/>
      </xdr:nvSpPr>
      <xdr:spPr>
        <a:xfrm>
          <a:off x="14325111" y="597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2" name="円/楕円 51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13" name="テキスト ボックス 512"/>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92177</xdr:rowOff>
    </xdr:from>
    <xdr:to>
      <xdr:col>18</xdr:col>
      <xdr:colOff>492125</xdr:colOff>
      <xdr:row>39</xdr:row>
      <xdr:rowOff>22327</xdr:rowOff>
    </xdr:to>
    <xdr:sp macro="" textlink="">
      <xdr:nvSpPr>
        <xdr:cNvPr id="514" name="円/楕円 513"/>
        <xdr:cNvSpPr/>
      </xdr:nvSpPr>
      <xdr:spPr>
        <a:xfrm>
          <a:off x="12763500" y="660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13454</xdr:rowOff>
    </xdr:from>
    <xdr:ext cx="469744" cy="259045"/>
    <xdr:sp macro="" textlink="">
      <xdr:nvSpPr>
        <xdr:cNvPr id="515" name="テキスト ボックス 514"/>
        <xdr:cNvSpPr txBox="1"/>
      </xdr:nvSpPr>
      <xdr:spPr>
        <a:xfrm>
          <a:off x="12579427" y="6700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5" name="直線コネクタ 574"/>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76" name="テキスト ボックス 575"/>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77" name="直線コネクタ 57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78" name="テキスト ボックス 577"/>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79" name="直線コネクタ 578"/>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0" name="テキスト ボックス 579"/>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1" name="直線コネクタ 58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2" name="テキスト ボックス 58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3" name="直線コネクタ 582"/>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4" name="テキスト ボックス 583"/>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5" name="直線コネクタ 58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86" name="テキスト ボックス 58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87" name="直線コネクタ 586"/>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88" name="テキスト ボックス 587"/>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9" name="直線コネクタ 58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0" name="テキスト ボックス 58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68362</xdr:rowOff>
    </xdr:from>
    <xdr:to>
      <xdr:col>23</xdr:col>
      <xdr:colOff>516889</xdr:colOff>
      <xdr:row>78</xdr:row>
      <xdr:rowOff>163674</xdr:rowOff>
    </xdr:to>
    <xdr:cxnSp macro="">
      <xdr:nvCxnSpPr>
        <xdr:cNvPr id="592" name="直線コネクタ 591"/>
        <xdr:cNvCxnSpPr/>
      </xdr:nvCxnSpPr>
      <xdr:spPr>
        <a:xfrm flipV="1">
          <a:off x="16317595" y="12241312"/>
          <a:ext cx="1269" cy="1295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167501</xdr:rowOff>
    </xdr:from>
    <xdr:ext cx="534377" cy="259045"/>
    <xdr:sp macro="" textlink="">
      <xdr:nvSpPr>
        <xdr:cNvPr id="593" name="公債費最小値テキスト"/>
        <xdr:cNvSpPr txBox="1"/>
      </xdr:nvSpPr>
      <xdr:spPr>
        <a:xfrm>
          <a:off x="16370300" y="1354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78</xdr:row>
      <xdr:rowOff>163674</xdr:rowOff>
    </xdr:from>
    <xdr:to>
      <xdr:col>23</xdr:col>
      <xdr:colOff>606425</xdr:colOff>
      <xdr:row>78</xdr:row>
      <xdr:rowOff>163674</xdr:rowOff>
    </xdr:to>
    <xdr:cxnSp macro="">
      <xdr:nvCxnSpPr>
        <xdr:cNvPr id="594" name="直線コネクタ 593"/>
        <xdr:cNvCxnSpPr/>
      </xdr:nvCxnSpPr>
      <xdr:spPr>
        <a:xfrm>
          <a:off x="16230600" y="13536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15039</xdr:rowOff>
    </xdr:from>
    <xdr:ext cx="599010" cy="259045"/>
    <xdr:sp macro="" textlink="">
      <xdr:nvSpPr>
        <xdr:cNvPr id="595" name="公債費最大値テキスト"/>
        <xdr:cNvSpPr txBox="1"/>
      </xdr:nvSpPr>
      <xdr:spPr>
        <a:xfrm>
          <a:off x="16370300" y="12016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71</xdr:row>
      <xdr:rowOff>68362</xdr:rowOff>
    </xdr:from>
    <xdr:to>
      <xdr:col>23</xdr:col>
      <xdr:colOff>606425</xdr:colOff>
      <xdr:row>71</xdr:row>
      <xdr:rowOff>68362</xdr:rowOff>
    </xdr:to>
    <xdr:cxnSp macro="">
      <xdr:nvCxnSpPr>
        <xdr:cNvPr id="596" name="直線コネクタ 595"/>
        <xdr:cNvCxnSpPr/>
      </xdr:nvCxnSpPr>
      <xdr:spPr>
        <a:xfrm>
          <a:off x="16230600" y="12241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84165</xdr:rowOff>
    </xdr:from>
    <xdr:to>
      <xdr:col>23</xdr:col>
      <xdr:colOff>517525</xdr:colOff>
      <xdr:row>71</xdr:row>
      <xdr:rowOff>105653</xdr:rowOff>
    </xdr:to>
    <xdr:cxnSp macro="">
      <xdr:nvCxnSpPr>
        <xdr:cNvPr id="597" name="直線コネクタ 596"/>
        <xdr:cNvCxnSpPr/>
      </xdr:nvCxnSpPr>
      <xdr:spPr>
        <a:xfrm>
          <a:off x="15481300" y="12257115"/>
          <a:ext cx="8382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81801</xdr:rowOff>
    </xdr:from>
    <xdr:ext cx="534377" cy="259045"/>
    <xdr:sp macro="" textlink="">
      <xdr:nvSpPr>
        <xdr:cNvPr id="598" name="公債費平均値テキスト"/>
        <xdr:cNvSpPr txBox="1"/>
      </xdr:nvSpPr>
      <xdr:spPr>
        <a:xfrm>
          <a:off x="16370300" y="13112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34,987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103374</xdr:rowOff>
    </xdr:from>
    <xdr:to>
      <xdr:col>23</xdr:col>
      <xdr:colOff>568325</xdr:colOff>
      <xdr:row>77</xdr:row>
      <xdr:rowOff>33524</xdr:rowOff>
    </xdr:to>
    <xdr:sp macro="" textlink="">
      <xdr:nvSpPr>
        <xdr:cNvPr id="599" name="フローチャート : 判断 598"/>
        <xdr:cNvSpPr/>
      </xdr:nvSpPr>
      <xdr:spPr>
        <a:xfrm>
          <a:off x="162687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70</xdr:row>
      <xdr:rowOff>134542</xdr:rowOff>
    </xdr:from>
    <xdr:to>
      <xdr:col>22</xdr:col>
      <xdr:colOff>365125</xdr:colOff>
      <xdr:row>71</xdr:row>
      <xdr:rowOff>84165</xdr:rowOff>
    </xdr:to>
    <xdr:cxnSp macro="">
      <xdr:nvCxnSpPr>
        <xdr:cNvPr id="600" name="直線コネクタ 599"/>
        <xdr:cNvCxnSpPr/>
      </xdr:nvCxnSpPr>
      <xdr:spPr>
        <a:xfrm>
          <a:off x="14592300" y="12136042"/>
          <a:ext cx="889000" cy="12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131949</xdr:rowOff>
    </xdr:from>
    <xdr:to>
      <xdr:col>22</xdr:col>
      <xdr:colOff>415925</xdr:colOff>
      <xdr:row>76</xdr:row>
      <xdr:rowOff>62099</xdr:rowOff>
    </xdr:to>
    <xdr:sp macro="" textlink="">
      <xdr:nvSpPr>
        <xdr:cNvPr id="601" name="フローチャート : 判断 600"/>
        <xdr:cNvSpPr/>
      </xdr:nvSpPr>
      <xdr:spPr>
        <a:xfrm>
          <a:off x="15430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53226</xdr:rowOff>
    </xdr:from>
    <xdr:ext cx="534377" cy="259045"/>
    <xdr:sp macro="" textlink="">
      <xdr:nvSpPr>
        <xdr:cNvPr id="602" name="テキスト ボックス 601"/>
        <xdr:cNvSpPr txBox="1"/>
      </xdr:nvSpPr>
      <xdr:spPr>
        <a:xfrm>
          <a:off x="15214111" y="1308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134542</xdr:rowOff>
    </xdr:from>
    <xdr:to>
      <xdr:col>21</xdr:col>
      <xdr:colOff>161925</xdr:colOff>
      <xdr:row>71</xdr:row>
      <xdr:rowOff>85522</xdr:rowOff>
    </xdr:to>
    <xdr:cxnSp macro="">
      <xdr:nvCxnSpPr>
        <xdr:cNvPr id="603" name="直線コネクタ 602"/>
        <xdr:cNvCxnSpPr/>
      </xdr:nvCxnSpPr>
      <xdr:spPr>
        <a:xfrm flipV="1">
          <a:off x="13703300" y="12136042"/>
          <a:ext cx="889000" cy="12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134248</xdr:rowOff>
    </xdr:from>
    <xdr:to>
      <xdr:col>21</xdr:col>
      <xdr:colOff>212725</xdr:colOff>
      <xdr:row>76</xdr:row>
      <xdr:rowOff>64399</xdr:rowOff>
    </xdr:to>
    <xdr:sp macro="" textlink="">
      <xdr:nvSpPr>
        <xdr:cNvPr id="604" name="フローチャート : 判断 603"/>
        <xdr:cNvSpPr/>
      </xdr:nvSpPr>
      <xdr:spPr>
        <a:xfrm>
          <a:off x="14541500" y="129929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55526</xdr:rowOff>
    </xdr:from>
    <xdr:ext cx="534377" cy="259045"/>
    <xdr:sp macro="" textlink="">
      <xdr:nvSpPr>
        <xdr:cNvPr id="605" name="テキスト ボックス 604"/>
        <xdr:cNvSpPr txBox="1"/>
      </xdr:nvSpPr>
      <xdr:spPr>
        <a:xfrm>
          <a:off x="14325111" y="1308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85522</xdr:rowOff>
    </xdr:from>
    <xdr:to>
      <xdr:col>19</xdr:col>
      <xdr:colOff>644525</xdr:colOff>
      <xdr:row>71</xdr:row>
      <xdr:rowOff>146486</xdr:rowOff>
    </xdr:to>
    <xdr:cxnSp macro="">
      <xdr:nvCxnSpPr>
        <xdr:cNvPr id="606" name="直線コネクタ 605"/>
        <xdr:cNvCxnSpPr/>
      </xdr:nvCxnSpPr>
      <xdr:spPr>
        <a:xfrm flipV="1">
          <a:off x="12814300" y="12258472"/>
          <a:ext cx="889000" cy="6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132205</xdr:rowOff>
    </xdr:from>
    <xdr:to>
      <xdr:col>20</xdr:col>
      <xdr:colOff>9525</xdr:colOff>
      <xdr:row>76</xdr:row>
      <xdr:rowOff>62356</xdr:rowOff>
    </xdr:to>
    <xdr:sp macro="" textlink="">
      <xdr:nvSpPr>
        <xdr:cNvPr id="607" name="フローチャート : 判断 606"/>
        <xdr:cNvSpPr/>
      </xdr:nvSpPr>
      <xdr:spPr>
        <a:xfrm>
          <a:off x="13652500" y="12990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53483</xdr:rowOff>
    </xdr:from>
    <xdr:ext cx="534377" cy="259045"/>
    <xdr:sp macro="" textlink="">
      <xdr:nvSpPr>
        <xdr:cNvPr id="608" name="テキスト ボックス 607"/>
        <xdr:cNvSpPr txBox="1"/>
      </xdr:nvSpPr>
      <xdr:spPr>
        <a:xfrm>
          <a:off x="13436111" y="1308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115803</xdr:rowOff>
    </xdr:from>
    <xdr:to>
      <xdr:col>18</xdr:col>
      <xdr:colOff>492125</xdr:colOff>
      <xdr:row>76</xdr:row>
      <xdr:rowOff>45954</xdr:rowOff>
    </xdr:to>
    <xdr:sp macro="" textlink="">
      <xdr:nvSpPr>
        <xdr:cNvPr id="609" name="フローチャート : 判断 608"/>
        <xdr:cNvSpPr/>
      </xdr:nvSpPr>
      <xdr:spPr>
        <a:xfrm>
          <a:off x="12763500" y="129745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37081</xdr:rowOff>
    </xdr:from>
    <xdr:ext cx="534377" cy="259045"/>
    <xdr:sp macro="" textlink="">
      <xdr:nvSpPr>
        <xdr:cNvPr id="610" name="テキスト ボックス 609"/>
        <xdr:cNvSpPr txBox="1"/>
      </xdr:nvSpPr>
      <xdr:spPr>
        <a:xfrm>
          <a:off x="12547111" y="1306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1" name="テキスト ボックス 61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2" name="テキスト ボックス 61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3" name="テキスト ボックス 61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4" name="テキスト ボックス 61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5" name="テキスト ボックス 61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71</xdr:row>
      <xdr:rowOff>54853</xdr:rowOff>
    </xdr:from>
    <xdr:to>
      <xdr:col>23</xdr:col>
      <xdr:colOff>568325</xdr:colOff>
      <xdr:row>71</xdr:row>
      <xdr:rowOff>156453</xdr:rowOff>
    </xdr:to>
    <xdr:sp macro="" textlink="">
      <xdr:nvSpPr>
        <xdr:cNvPr id="616" name="円/楕円 615"/>
        <xdr:cNvSpPr/>
      </xdr:nvSpPr>
      <xdr:spPr>
        <a:xfrm>
          <a:off x="16268700" y="1222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142040</xdr:rowOff>
    </xdr:from>
    <xdr:ext cx="534377" cy="259045"/>
    <xdr:sp macro="" textlink="">
      <xdr:nvSpPr>
        <xdr:cNvPr id="617" name="公債費該当値テキスト"/>
        <xdr:cNvSpPr txBox="1"/>
      </xdr:nvSpPr>
      <xdr:spPr>
        <a:xfrm>
          <a:off x="16370300" y="12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98,383</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33365</xdr:rowOff>
    </xdr:from>
    <xdr:to>
      <xdr:col>22</xdr:col>
      <xdr:colOff>415925</xdr:colOff>
      <xdr:row>71</xdr:row>
      <xdr:rowOff>134965</xdr:rowOff>
    </xdr:to>
    <xdr:sp macro="" textlink="">
      <xdr:nvSpPr>
        <xdr:cNvPr id="618" name="円/楕円 617"/>
        <xdr:cNvSpPr/>
      </xdr:nvSpPr>
      <xdr:spPr>
        <a:xfrm>
          <a:off x="15430500" y="122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69</xdr:row>
      <xdr:rowOff>151492</xdr:rowOff>
    </xdr:from>
    <xdr:ext cx="534377" cy="259045"/>
    <xdr:sp macro="" textlink="">
      <xdr:nvSpPr>
        <xdr:cNvPr id="619" name="テキスト ボックス 618"/>
        <xdr:cNvSpPr txBox="1"/>
      </xdr:nvSpPr>
      <xdr:spPr>
        <a:xfrm>
          <a:off x="15214111" y="1198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99,887</a:t>
          </a:r>
          <a:endParaRPr kumimoji="1" lang="ja-JP" altLang="en-US" sz="1000" b="1">
            <a:solidFill>
              <a:srgbClr val="FF0000"/>
            </a:solidFill>
            <a:latin typeface="ＭＳ Ｐゴシック"/>
          </a:endParaRPr>
        </a:p>
      </xdr:txBody>
    </xdr:sp>
    <xdr:clientData/>
  </xdr:oneCellAnchor>
  <xdr:twoCellAnchor>
    <xdr:from>
      <xdr:col>21</xdr:col>
      <xdr:colOff>111125</xdr:colOff>
      <xdr:row>70</xdr:row>
      <xdr:rowOff>83742</xdr:rowOff>
    </xdr:from>
    <xdr:to>
      <xdr:col>21</xdr:col>
      <xdr:colOff>212725</xdr:colOff>
      <xdr:row>71</xdr:row>
      <xdr:rowOff>13892</xdr:rowOff>
    </xdr:to>
    <xdr:sp macro="" textlink="">
      <xdr:nvSpPr>
        <xdr:cNvPr id="620" name="円/楕円 619"/>
        <xdr:cNvSpPr/>
      </xdr:nvSpPr>
      <xdr:spPr>
        <a:xfrm>
          <a:off x="14541500" y="120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69</xdr:row>
      <xdr:rowOff>30419</xdr:rowOff>
    </xdr:from>
    <xdr:ext cx="599010" cy="259045"/>
    <xdr:sp macro="" textlink="">
      <xdr:nvSpPr>
        <xdr:cNvPr id="621" name="テキスト ボックス 620"/>
        <xdr:cNvSpPr txBox="1"/>
      </xdr:nvSpPr>
      <xdr:spPr>
        <a:xfrm>
          <a:off x="14292794" y="11860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108,361</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34722</xdr:rowOff>
    </xdr:from>
    <xdr:to>
      <xdr:col>20</xdr:col>
      <xdr:colOff>9525</xdr:colOff>
      <xdr:row>71</xdr:row>
      <xdr:rowOff>136322</xdr:rowOff>
    </xdr:to>
    <xdr:sp macro="" textlink="">
      <xdr:nvSpPr>
        <xdr:cNvPr id="622" name="円/楕円 621"/>
        <xdr:cNvSpPr/>
      </xdr:nvSpPr>
      <xdr:spPr>
        <a:xfrm>
          <a:off x="13652500" y="1220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69</xdr:row>
      <xdr:rowOff>152849</xdr:rowOff>
    </xdr:from>
    <xdr:ext cx="534377" cy="259045"/>
    <xdr:sp macro="" textlink="">
      <xdr:nvSpPr>
        <xdr:cNvPr id="623" name="テキスト ボックス 622"/>
        <xdr:cNvSpPr txBox="1"/>
      </xdr:nvSpPr>
      <xdr:spPr>
        <a:xfrm>
          <a:off x="13436111" y="1198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99,792</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95686</xdr:rowOff>
    </xdr:from>
    <xdr:to>
      <xdr:col>18</xdr:col>
      <xdr:colOff>492125</xdr:colOff>
      <xdr:row>72</xdr:row>
      <xdr:rowOff>25836</xdr:rowOff>
    </xdr:to>
    <xdr:sp macro="" textlink="">
      <xdr:nvSpPr>
        <xdr:cNvPr id="624" name="円/楕円 623"/>
        <xdr:cNvSpPr/>
      </xdr:nvSpPr>
      <xdr:spPr>
        <a:xfrm>
          <a:off x="12763500" y="1226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42363</xdr:rowOff>
    </xdr:from>
    <xdr:ext cx="534377" cy="259045"/>
    <xdr:sp macro="" textlink="">
      <xdr:nvSpPr>
        <xdr:cNvPr id="625" name="テキスト ボックス 624"/>
        <xdr:cNvSpPr txBox="1"/>
      </xdr:nvSpPr>
      <xdr:spPr>
        <a:xfrm>
          <a:off x="12547111" y="1204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95,525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6" name="正方形/長方形 62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7" name="正方形/長方形 62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8" name="正方形/長方形 62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9" name="正方形/長方形 62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0" name="正方形/長方形 62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1" name="正方形/長方形 63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2" name="正方形/長方形 63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16,748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3" name="正方形/長方形 63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4" name="テキスト ボックス 63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5" name="直線コネクタ 63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6" name="直線コネクタ 63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7" name="テキスト ボックス 63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8" name="直線コネクタ 63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9" name="テキスト ボックス 63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0" name="直線コネクタ 63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1" name="テキスト ボックス 64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3" name="テキスト ボックス 64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155856</xdr:rowOff>
    </xdr:from>
    <xdr:to>
      <xdr:col>23</xdr:col>
      <xdr:colOff>516889</xdr:colOff>
      <xdr:row>98</xdr:row>
      <xdr:rowOff>24692</xdr:rowOff>
    </xdr:to>
    <xdr:cxnSp macro="">
      <xdr:nvCxnSpPr>
        <xdr:cNvPr id="645" name="直線コネクタ 644"/>
        <xdr:cNvCxnSpPr/>
      </xdr:nvCxnSpPr>
      <xdr:spPr>
        <a:xfrm flipV="1">
          <a:off x="16317595" y="15586356"/>
          <a:ext cx="1269" cy="1240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28519</xdr:rowOff>
    </xdr:from>
    <xdr:ext cx="378565" cy="259045"/>
    <xdr:sp macro="" textlink="">
      <xdr:nvSpPr>
        <xdr:cNvPr id="646" name="積立金最小値テキスト"/>
        <xdr:cNvSpPr txBox="1"/>
      </xdr:nvSpPr>
      <xdr:spPr>
        <a:xfrm>
          <a:off x="16370300" y="16830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23</xdr:col>
      <xdr:colOff>428625</xdr:colOff>
      <xdr:row>98</xdr:row>
      <xdr:rowOff>24692</xdr:rowOff>
    </xdr:from>
    <xdr:to>
      <xdr:col>23</xdr:col>
      <xdr:colOff>606425</xdr:colOff>
      <xdr:row>98</xdr:row>
      <xdr:rowOff>24692</xdr:rowOff>
    </xdr:to>
    <xdr:cxnSp macro="">
      <xdr:nvCxnSpPr>
        <xdr:cNvPr id="647" name="直線コネクタ 646"/>
        <xdr:cNvCxnSpPr/>
      </xdr:nvCxnSpPr>
      <xdr:spPr>
        <a:xfrm>
          <a:off x="16230600" y="16826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102533</xdr:rowOff>
    </xdr:from>
    <xdr:ext cx="599010" cy="259045"/>
    <xdr:sp macro="" textlink="">
      <xdr:nvSpPr>
        <xdr:cNvPr id="648" name="積立金最大値テキスト"/>
        <xdr:cNvSpPr txBox="1"/>
      </xdr:nvSpPr>
      <xdr:spPr>
        <a:xfrm>
          <a:off x="16370300" y="15361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217,173</a:t>
          </a:r>
          <a:endParaRPr kumimoji="1" lang="ja-JP" altLang="en-US" sz="1000" b="1">
            <a:latin typeface="ＭＳ Ｐゴシック"/>
          </a:endParaRPr>
        </a:p>
      </xdr:txBody>
    </xdr:sp>
    <xdr:clientData/>
  </xdr:oneCellAnchor>
  <xdr:twoCellAnchor>
    <xdr:from>
      <xdr:col>23</xdr:col>
      <xdr:colOff>428625</xdr:colOff>
      <xdr:row>90</xdr:row>
      <xdr:rowOff>155856</xdr:rowOff>
    </xdr:from>
    <xdr:to>
      <xdr:col>23</xdr:col>
      <xdr:colOff>606425</xdr:colOff>
      <xdr:row>90</xdr:row>
      <xdr:rowOff>155856</xdr:rowOff>
    </xdr:to>
    <xdr:cxnSp macro="">
      <xdr:nvCxnSpPr>
        <xdr:cNvPr id="649" name="直線コネクタ 648"/>
        <xdr:cNvCxnSpPr/>
      </xdr:nvCxnSpPr>
      <xdr:spPr>
        <a:xfrm>
          <a:off x="16230600" y="1558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166560</xdr:rowOff>
    </xdr:from>
    <xdr:to>
      <xdr:col>23</xdr:col>
      <xdr:colOff>517525</xdr:colOff>
      <xdr:row>97</xdr:row>
      <xdr:rowOff>20507</xdr:rowOff>
    </xdr:to>
    <xdr:cxnSp macro="">
      <xdr:nvCxnSpPr>
        <xdr:cNvPr id="650" name="直線コネクタ 649"/>
        <xdr:cNvCxnSpPr/>
      </xdr:nvCxnSpPr>
      <xdr:spPr>
        <a:xfrm flipV="1">
          <a:off x="15481300" y="16454310"/>
          <a:ext cx="838200" cy="19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48085</xdr:rowOff>
    </xdr:from>
    <xdr:ext cx="534377" cy="259045"/>
    <xdr:sp macro="" textlink="">
      <xdr:nvSpPr>
        <xdr:cNvPr id="651" name="積立金平均値テキスト"/>
        <xdr:cNvSpPr txBox="1"/>
      </xdr:nvSpPr>
      <xdr:spPr>
        <a:xfrm>
          <a:off x="16370300" y="16678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13,367</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69658</xdr:rowOff>
    </xdr:from>
    <xdr:to>
      <xdr:col>23</xdr:col>
      <xdr:colOff>568325</xdr:colOff>
      <xdr:row>97</xdr:row>
      <xdr:rowOff>171258</xdr:rowOff>
    </xdr:to>
    <xdr:sp macro="" textlink="">
      <xdr:nvSpPr>
        <xdr:cNvPr id="652" name="フローチャート : 判断 651"/>
        <xdr:cNvSpPr/>
      </xdr:nvSpPr>
      <xdr:spPr>
        <a:xfrm>
          <a:off x="16268700" y="167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20507</xdr:rowOff>
    </xdr:from>
    <xdr:to>
      <xdr:col>22</xdr:col>
      <xdr:colOff>365125</xdr:colOff>
      <xdr:row>97</xdr:row>
      <xdr:rowOff>99850</xdr:rowOff>
    </xdr:to>
    <xdr:cxnSp macro="">
      <xdr:nvCxnSpPr>
        <xdr:cNvPr id="653" name="直線コネクタ 652"/>
        <xdr:cNvCxnSpPr/>
      </xdr:nvCxnSpPr>
      <xdr:spPr>
        <a:xfrm flipV="1">
          <a:off x="14592300" y="16651157"/>
          <a:ext cx="889000" cy="7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47301</xdr:rowOff>
    </xdr:from>
    <xdr:to>
      <xdr:col>22</xdr:col>
      <xdr:colOff>415925</xdr:colOff>
      <xdr:row>97</xdr:row>
      <xdr:rowOff>148901</xdr:rowOff>
    </xdr:to>
    <xdr:sp macro="" textlink="">
      <xdr:nvSpPr>
        <xdr:cNvPr id="654" name="フローチャート : 判断 653"/>
        <xdr:cNvSpPr/>
      </xdr:nvSpPr>
      <xdr:spPr>
        <a:xfrm>
          <a:off x="15430500" y="1667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140028</xdr:rowOff>
    </xdr:from>
    <xdr:ext cx="534377" cy="259045"/>
    <xdr:sp macro="" textlink="">
      <xdr:nvSpPr>
        <xdr:cNvPr id="655" name="テキスト ボックス 654"/>
        <xdr:cNvSpPr txBox="1"/>
      </xdr:nvSpPr>
      <xdr:spPr>
        <a:xfrm>
          <a:off x="15214111" y="1677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151318</xdr:rowOff>
    </xdr:from>
    <xdr:to>
      <xdr:col>21</xdr:col>
      <xdr:colOff>161925</xdr:colOff>
      <xdr:row>97</xdr:row>
      <xdr:rowOff>99850</xdr:rowOff>
    </xdr:to>
    <xdr:cxnSp macro="">
      <xdr:nvCxnSpPr>
        <xdr:cNvPr id="656" name="直線コネクタ 655"/>
        <xdr:cNvCxnSpPr/>
      </xdr:nvCxnSpPr>
      <xdr:spPr>
        <a:xfrm>
          <a:off x="13703300" y="16610518"/>
          <a:ext cx="889000" cy="11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32648</xdr:rowOff>
    </xdr:from>
    <xdr:to>
      <xdr:col>21</xdr:col>
      <xdr:colOff>212725</xdr:colOff>
      <xdr:row>97</xdr:row>
      <xdr:rowOff>134248</xdr:rowOff>
    </xdr:to>
    <xdr:sp macro="" textlink="">
      <xdr:nvSpPr>
        <xdr:cNvPr id="657" name="フローチャート : 判断 656"/>
        <xdr:cNvSpPr/>
      </xdr:nvSpPr>
      <xdr:spPr>
        <a:xfrm>
          <a:off x="14541500" y="1666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150775</xdr:rowOff>
    </xdr:from>
    <xdr:ext cx="534377" cy="259045"/>
    <xdr:sp macro="" textlink="">
      <xdr:nvSpPr>
        <xdr:cNvPr id="658" name="テキスト ボックス 657"/>
        <xdr:cNvSpPr txBox="1"/>
      </xdr:nvSpPr>
      <xdr:spPr>
        <a:xfrm>
          <a:off x="14325111" y="1643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151318</xdr:rowOff>
    </xdr:from>
    <xdr:to>
      <xdr:col>19</xdr:col>
      <xdr:colOff>644525</xdr:colOff>
      <xdr:row>97</xdr:row>
      <xdr:rowOff>11238</xdr:rowOff>
    </xdr:to>
    <xdr:cxnSp macro="">
      <xdr:nvCxnSpPr>
        <xdr:cNvPr id="659" name="直線コネクタ 658"/>
        <xdr:cNvCxnSpPr/>
      </xdr:nvCxnSpPr>
      <xdr:spPr>
        <a:xfrm flipV="1">
          <a:off x="12814300" y="16610518"/>
          <a:ext cx="889000" cy="3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164492</xdr:rowOff>
    </xdr:from>
    <xdr:to>
      <xdr:col>20</xdr:col>
      <xdr:colOff>9525</xdr:colOff>
      <xdr:row>97</xdr:row>
      <xdr:rowOff>94642</xdr:rowOff>
    </xdr:to>
    <xdr:sp macro="" textlink="">
      <xdr:nvSpPr>
        <xdr:cNvPr id="660" name="フローチャート : 判断 659"/>
        <xdr:cNvSpPr/>
      </xdr:nvSpPr>
      <xdr:spPr>
        <a:xfrm>
          <a:off x="13652500" y="1662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85769</xdr:rowOff>
    </xdr:from>
    <xdr:ext cx="534377" cy="259045"/>
    <xdr:sp macro="" textlink="">
      <xdr:nvSpPr>
        <xdr:cNvPr id="661" name="テキスト ボックス 660"/>
        <xdr:cNvSpPr txBox="1"/>
      </xdr:nvSpPr>
      <xdr:spPr>
        <a:xfrm>
          <a:off x="13436111" y="1671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54621</xdr:rowOff>
    </xdr:from>
    <xdr:to>
      <xdr:col>18</xdr:col>
      <xdr:colOff>492125</xdr:colOff>
      <xdr:row>97</xdr:row>
      <xdr:rowOff>156221</xdr:rowOff>
    </xdr:to>
    <xdr:sp macro="" textlink="">
      <xdr:nvSpPr>
        <xdr:cNvPr id="662" name="フローチャート : 判断 661"/>
        <xdr:cNvSpPr/>
      </xdr:nvSpPr>
      <xdr:spPr>
        <a:xfrm>
          <a:off x="12763500" y="1668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147348</xdr:rowOff>
    </xdr:from>
    <xdr:ext cx="534377" cy="259045"/>
    <xdr:sp macro="" textlink="">
      <xdr:nvSpPr>
        <xdr:cNvPr id="663" name="テキスト ボックス 662"/>
        <xdr:cNvSpPr txBox="1"/>
      </xdr:nvSpPr>
      <xdr:spPr>
        <a:xfrm>
          <a:off x="12547111" y="1677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115760</xdr:rowOff>
    </xdr:from>
    <xdr:to>
      <xdr:col>23</xdr:col>
      <xdr:colOff>568325</xdr:colOff>
      <xdr:row>96</xdr:row>
      <xdr:rowOff>45910</xdr:rowOff>
    </xdr:to>
    <xdr:sp macro="" textlink="">
      <xdr:nvSpPr>
        <xdr:cNvPr id="669" name="円/楕円 668"/>
        <xdr:cNvSpPr/>
      </xdr:nvSpPr>
      <xdr:spPr>
        <a:xfrm>
          <a:off x="16268700" y="1640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138637</xdr:rowOff>
    </xdr:from>
    <xdr:ext cx="534377" cy="259045"/>
    <xdr:sp macro="" textlink="">
      <xdr:nvSpPr>
        <xdr:cNvPr id="670" name="積立金該当値テキスト"/>
        <xdr:cNvSpPr txBox="1"/>
      </xdr:nvSpPr>
      <xdr:spPr>
        <a:xfrm>
          <a:off x="16370300" y="1625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65,300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141157</xdr:rowOff>
    </xdr:from>
    <xdr:to>
      <xdr:col>22</xdr:col>
      <xdr:colOff>415925</xdr:colOff>
      <xdr:row>97</xdr:row>
      <xdr:rowOff>71307</xdr:rowOff>
    </xdr:to>
    <xdr:sp macro="" textlink="">
      <xdr:nvSpPr>
        <xdr:cNvPr id="671" name="円/楕円 670"/>
        <xdr:cNvSpPr/>
      </xdr:nvSpPr>
      <xdr:spPr>
        <a:xfrm>
          <a:off x="15430500" y="1660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87834</xdr:rowOff>
    </xdr:from>
    <xdr:ext cx="534377" cy="259045"/>
    <xdr:sp macro="" textlink="">
      <xdr:nvSpPr>
        <xdr:cNvPr id="672" name="テキスト ボックス 671"/>
        <xdr:cNvSpPr txBox="1"/>
      </xdr:nvSpPr>
      <xdr:spPr>
        <a:xfrm>
          <a:off x="15214111" y="1637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30,856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49050</xdr:rowOff>
    </xdr:from>
    <xdr:to>
      <xdr:col>21</xdr:col>
      <xdr:colOff>212725</xdr:colOff>
      <xdr:row>97</xdr:row>
      <xdr:rowOff>150650</xdr:rowOff>
    </xdr:to>
    <xdr:sp macro="" textlink="">
      <xdr:nvSpPr>
        <xdr:cNvPr id="673" name="円/楕円 672"/>
        <xdr:cNvSpPr/>
      </xdr:nvSpPr>
      <xdr:spPr>
        <a:xfrm>
          <a:off x="14541500" y="16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141777</xdr:rowOff>
    </xdr:from>
    <xdr:ext cx="534377" cy="259045"/>
    <xdr:sp macro="" textlink="">
      <xdr:nvSpPr>
        <xdr:cNvPr id="674" name="テキスト ボックス 673"/>
        <xdr:cNvSpPr txBox="1"/>
      </xdr:nvSpPr>
      <xdr:spPr>
        <a:xfrm>
          <a:off x="14325111" y="1677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16,973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100518</xdr:rowOff>
    </xdr:from>
    <xdr:to>
      <xdr:col>20</xdr:col>
      <xdr:colOff>9525</xdr:colOff>
      <xdr:row>97</xdr:row>
      <xdr:rowOff>30668</xdr:rowOff>
    </xdr:to>
    <xdr:sp macro="" textlink="">
      <xdr:nvSpPr>
        <xdr:cNvPr id="675" name="円/楕円 674"/>
        <xdr:cNvSpPr/>
      </xdr:nvSpPr>
      <xdr:spPr>
        <a:xfrm>
          <a:off x="13652500" y="1655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47195</xdr:rowOff>
    </xdr:from>
    <xdr:ext cx="534377" cy="259045"/>
    <xdr:sp macro="" textlink="">
      <xdr:nvSpPr>
        <xdr:cNvPr id="676" name="テキスト ボックス 675"/>
        <xdr:cNvSpPr txBox="1"/>
      </xdr:nvSpPr>
      <xdr:spPr>
        <a:xfrm>
          <a:off x="13436111" y="163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37,967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131888</xdr:rowOff>
    </xdr:from>
    <xdr:to>
      <xdr:col>18</xdr:col>
      <xdr:colOff>492125</xdr:colOff>
      <xdr:row>97</xdr:row>
      <xdr:rowOff>62038</xdr:rowOff>
    </xdr:to>
    <xdr:sp macro="" textlink="">
      <xdr:nvSpPr>
        <xdr:cNvPr id="677" name="円/楕円 676"/>
        <xdr:cNvSpPr/>
      </xdr:nvSpPr>
      <xdr:spPr>
        <a:xfrm>
          <a:off x="12763500" y="1659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78565</xdr:rowOff>
    </xdr:from>
    <xdr:ext cx="534377" cy="259045"/>
    <xdr:sp macro="" textlink="">
      <xdr:nvSpPr>
        <xdr:cNvPr id="678" name="テキスト ボックス 677"/>
        <xdr:cNvSpPr txBox="1"/>
      </xdr:nvSpPr>
      <xdr:spPr>
        <a:xfrm>
          <a:off x="12547111" y="1636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32,478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9" name="直線コネクタ 68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0" name="テキスト ボックス 68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1" name="直線コネクタ 69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2" name="テキスト ボックス 69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3" name="直線コネクタ 69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4" name="テキスト ボックス 69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5" name="直線コネクタ 69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696" name="テキスト ボックス 69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7" name="直線コネクタ 69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8" name="テキスト ボックス 69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9" name="直線コネクタ 69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0" name="テキスト ボックス 69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116916</xdr:rowOff>
    </xdr:from>
    <xdr:to>
      <xdr:col>32</xdr:col>
      <xdr:colOff>186689</xdr:colOff>
      <xdr:row>39</xdr:row>
      <xdr:rowOff>44450</xdr:rowOff>
    </xdr:to>
    <xdr:cxnSp macro="">
      <xdr:nvCxnSpPr>
        <xdr:cNvPr id="702" name="直線コネクタ 701"/>
        <xdr:cNvCxnSpPr/>
      </xdr:nvCxnSpPr>
      <xdr:spPr>
        <a:xfrm flipV="1">
          <a:off x="22159595" y="5431866"/>
          <a:ext cx="1269" cy="129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4" name="直線コネクタ 70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63593</xdr:rowOff>
    </xdr:from>
    <xdr:ext cx="534377" cy="259045"/>
    <xdr:sp macro="" textlink="">
      <xdr:nvSpPr>
        <xdr:cNvPr id="705" name="投資及び出資金最大値テキスト"/>
        <xdr:cNvSpPr txBox="1"/>
      </xdr:nvSpPr>
      <xdr:spPr>
        <a:xfrm>
          <a:off x="22212300" y="52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17,049</a:t>
          </a:r>
          <a:endParaRPr kumimoji="1" lang="ja-JP" altLang="en-US" sz="1000" b="1">
            <a:latin typeface="ＭＳ Ｐゴシック"/>
          </a:endParaRPr>
        </a:p>
      </xdr:txBody>
    </xdr:sp>
    <xdr:clientData/>
  </xdr:oneCellAnchor>
  <xdr:twoCellAnchor>
    <xdr:from>
      <xdr:col>32</xdr:col>
      <xdr:colOff>98425</xdr:colOff>
      <xdr:row>31</xdr:row>
      <xdr:rowOff>116916</xdr:rowOff>
    </xdr:from>
    <xdr:to>
      <xdr:col>32</xdr:col>
      <xdr:colOff>276225</xdr:colOff>
      <xdr:row>31</xdr:row>
      <xdr:rowOff>116916</xdr:rowOff>
    </xdr:to>
    <xdr:cxnSp macro="">
      <xdr:nvCxnSpPr>
        <xdr:cNvPr id="706" name="直線コネクタ 705"/>
        <xdr:cNvCxnSpPr/>
      </xdr:nvCxnSpPr>
      <xdr:spPr>
        <a:xfrm>
          <a:off x="22072600" y="5431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1550</xdr:rowOff>
    </xdr:from>
    <xdr:to>
      <xdr:col>32</xdr:col>
      <xdr:colOff>187325</xdr:colOff>
      <xdr:row>39</xdr:row>
      <xdr:rowOff>44450</xdr:rowOff>
    </xdr:to>
    <xdr:cxnSp macro="">
      <xdr:nvCxnSpPr>
        <xdr:cNvPr id="707" name="直線コネクタ 706"/>
        <xdr:cNvCxnSpPr/>
      </xdr:nvCxnSpPr>
      <xdr:spPr>
        <a:xfrm>
          <a:off x="21323300" y="6688100"/>
          <a:ext cx="838200" cy="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123131</xdr:rowOff>
    </xdr:from>
    <xdr:ext cx="378565" cy="259045"/>
    <xdr:sp macro="" textlink="">
      <xdr:nvSpPr>
        <xdr:cNvPr id="708" name="投資及び出資金平均値テキスト"/>
        <xdr:cNvSpPr txBox="1"/>
      </xdr:nvSpPr>
      <xdr:spPr>
        <a:xfrm>
          <a:off x="22212300" y="6466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100254</xdr:rowOff>
    </xdr:from>
    <xdr:to>
      <xdr:col>32</xdr:col>
      <xdr:colOff>238125</xdr:colOff>
      <xdr:row>39</xdr:row>
      <xdr:rowOff>30404</xdr:rowOff>
    </xdr:to>
    <xdr:sp macro="" textlink="">
      <xdr:nvSpPr>
        <xdr:cNvPr id="709" name="フローチャート : 判断 708"/>
        <xdr:cNvSpPr/>
      </xdr:nvSpPr>
      <xdr:spPr>
        <a:xfrm>
          <a:off x="22110700" y="661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1550</xdr:rowOff>
    </xdr:from>
    <xdr:to>
      <xdr:col>31</xdr:col>
      <xdr:colOff>34925</xdr:colOff>
      <xdr:row>39</xdr:row>
      <xdr:rowOff>43383</xdr:rowOff>
    </xdr:to>
    <xdr:cxnSp macro="">
      <xdr:nvCxnSpPr>
        <xdr:cNvPr id="710" name="直線コネクタ 709"/>
        <xdr:cNvCxnSpPr/>
      </xdr:nvCxnSpPr>
      <xdr:spPr>
        <a:xfrm flipV="1">
          <a:off x="20434300" y="6688100"/>
          <a:ext cx="889000" cy="4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70231</xdr:rowOff>
    </xdr:from>
    <xdr:to>
      <xdr:col>31</xdr:col>
      <xdr:colOff>85725</xdr:colOff>
      <xdr:row>39</xdr:row>
      <xdr:rowOff>381</xdr:rowOff>
    </xdr:to>
    <xdr:sp macro="" textlink="">
      <xdr:nvSpPr>
        <xdr:cNvPr id="711" name="フローチャート : 判断 710"/>
        <xdr:cNvSpPr/>
      </xdr:nvSpPr>
      <xdr:spPr>
        <a:xfrm>
          <a:off x="21272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16908</xdr:rowOff>
    </xdr:from>
    <xdr:ext cx="469744" cy="259045"/>
    <xdr:sp macro="" textlink="">
      <xdr:nvSpPr>
        <xdr:cNvPr id="712" name="テキスト ボックス 711"/>
        <xdr:cNvSpPr txBox="1"/>
      </xdr:nvSpPr>
      <xdr:spPr>
        <a:xfrm>
          <a:off x="21088427" y="636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23190</xdr:rowOff>
    </xdr:from>
    <xdr:to>
      <xdr:col>29</xdr:col>
      <xdr:colOff>517525</xdr:colOff>
      <xdr:row>39</xdr:row>
      <xdr:rowOff>43383</xdr:rowOff>
    </xdr:to>
    <xdr:cxnSp macro="">
      <xdr:nvCxnSpPr>
        <xdr:cNvPr id="713" name="直線コネクタ 712"/>
        <xdr:cNvCxnSpPr/>
      </xdr:nvCxnSpPr>
      <xdr:spPr>
        <a:xfrm>
          <a:off x="19545300" y="6709740"/>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36703</xdr:rowOff>
    </xdr:from>
    <xdr:to>
      <xdr:col>29</xdr:col>
      <xdr:colOff>568325</xdr:colOff>
      <xdr:row>38</xdr:row>
      <xdr:rowOff>138303</xdr:rowOff>
    </xdr:to>
    <xdr:sp macro="" textlink="">
      <xdr:nvSpPr>
        <xdr:cNvPr id="714" name="フローチャート : 判断 713"/>
        <xdr:cNvSpPr/>
      </xdr:nvSpPr>
      <xdr:spPr>
        <a:xfrm>
          <a:off x="20383500" y="655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154830</xdr:rowOff>
    </xdr:from>
    <xdr:ext cx="469744" cy="259045"/>
    <xdr:sp macro="" textlink="">
      <xdr:nvSpPr>
        <xdr:cNvPr id="715" name="テキスト ボックス 714"/>
        <xdr:cNvSpPr txBox="1"/>
      </xdr:nvSpPr>
      <xdr:spPr>
        <a:xfrm>
          <a:off x="20199427" y="632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170561</xdr:rowOff>
    </xdr:from>
    <xdr:to>
      <xdr:col>28</xdr:col>
      <xdr:colOff>314325</xdr:colOff>
      <xdr:row>39</xdr:row>
      <xdr:rowOff>23190</xdr:rowOff>
    </xdr:to>
    <xdr:cxnSp macro="">
      <xdr:nvCxnSpPr>
        <xdr:cNvPr id="716" name="直線コネクタ 715"/>
        <xdr:cNvCxnSpPr/>
      </xdr:nvCxnSpPr>
      <xdr:spPr>
        <a:xfrm>
          <a:off x="18656300" y="6685661"/>
          <a:ext cx="8890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52248</xdr:rowOff>
    </xdr:from>
    <xdr:to>
      <xdr:col>28</xdr:col>
      <xdr:colOff>365125</xdr:colOff>
      <xdr:row>38</xdr:row>
      <xdr:rowOff>153848</xdr:rowOff>
    </xdr:to>
    <xdr:sp macro="" textlink="">
      <xdr:nvSpPr>
        <xdr:cNvPr id="717" name="フローチャート : 判断 716"/>
        <xdr:cNvSpPr/>
      </xdr:nvSpPr>
      <xdr:spPr>
        <a:xfrm>
          <a:off x="19494500" y="656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170375</xdr:rowOff>
    </xdr:from>
    <xdr:ext cx="469744" cy="259045"/>
    <xdr:sp macro="" textlink="">
      <xdr:nvSpPr>
        <xdr:cNvPr id="718" name="テキスト ボックス 717"/>
        <xdr:cNvSpPr txBox="1"/>
      </xdr:nvSpPr>
      <xdr:spPr>
        <a:xfrm>
          <a:off x="19310427" y="63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56667</xdr:rowOff>
    </xdr:from>
    <xdr:to>
      <xdr:col>27</xdr:col>
      <xdr:colOff>161925</xdr:colOff>
      <xdr:row>38</xdr:row>
      <xdr:rowOff>158267</xdr:rowOff>
    </xdr:to>
    <xdr:sp macro="" textlink="">
      <xdr:nvSpPr>
        <xdr:cNvPr id="719" name="フローチャート : 判断 718"/>
        <xdr:cNvSpPr/>
      </xdr:nvSpPr>
      <xdr:spPr>
        <a:xfrm>
          <a:off x="18605500" y="657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3344</xdr:rowOff>
    </xdr:from>
    <xdr:ext cx="469744" cy="259045"/>
    <xdr:sp macro="" textlink="">
      <xdr:nvSpPr>
        <xdr:cNvPr id="720" name="テキスト ボックス 719"/>
        <xdr:cNvSpPr txBox="1"/>
      </xdr:nvSpPr>
      <xdr:spPr>
        <a:xfrm>
          <a:off x="18421427" y="634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1" name="テキスト ボックス 72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2" name="テキスト ボックス 72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3" name="テキスト ボックス 72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4" name="テキスト ボックス 72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5" name="テキスト ボックス 72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6" name="円/楕円 72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2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122200</xdr:rowOff>
    </xdr:from>
    <xdr:to>
      <xdr:col>31</xdr:col>
      <xdr:colOff>85725</xdr:colOff>
      <xdr:row>39</xdr:row>
      <xdr:rowOff>52350</xdr:rowOff>
    </xdr:to>
    <xdr:sp macro="" textlink="">
      <xdr:nvSpPr>
        <xdr:cNvPr id="728" name="円/楕円 727"/>
        <xdr:cNvSpPr/>
      </xdr:nvSpPr>
      <xdr:spPr>
        <a:xfrm>
          <a:off x="21272500" y="66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43477</xdr:rowOff>
    </xdr:from>
    <xdr:ext cx="378565" cy="259045"/>
    <xdr:sp macro="" textlink="">
      <xdr:nvSpPr>
        <xdr:cNvPr id="729" name="テキスト ボックス 728"/>
        <xdr:cNvSpPr txBox="1"/>
      </xdr:nvSpPr>
      <xdr:spPr>
        <a:xfrm>
          <a:off x="21134017" y="6730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164033</xdr:rowOff>
    </xdr:from>
    <xdr:to>
      <xdr:col>29</xdr:col>
      <xdr:colOff>568325</xdr:colOff>
      <xdr:row>39</xdr:row>
      <xdr:rowOff>94183</xdr:rowOff>
    </xdr:to>
    <xdr:sp macro="" textlink="">
      <xdr:nvSpPr>
        <xdr:cNvPr id="730" name="円/楕円 729"/>
        <xdr:cNvSpPr/>
      </xdr:nvSpPr>
      <xdr:spPr>
        <a:xfrm>
          <a:off x="20383500" y="667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85310</xdr:rowOff>
    </xdr:from>
    <xdr:ext cx="313932" cy="259045"/>
    <xdr:sp macro="" textlink="">
      <xdr:nvSpPr>
        <xdr:cNvPr id="731" name="テキスト ボックス 730"/>
        <xdr:cNvSpPr txBox="1"/>
      </xdr:nvSpPr>
      <xdr:spPr>
        <a:xfrm>
          <a:off x="20277333" y="6771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143840</xdr:rowOff>
    </xdr:from>
    <xdr:to>
      <xdr:col>28</xdr:col>
      <xdr:colOff>365125</xdr:colOff>
      <xdr:row>39</xdr:row>
      <xdr:rowOff>73990</xdr:rowOff>
    </xdr:to>
    <xdr:sp macro="" textlink="">
      <xdr:nvSpPr>
        <xdr:cNvPr id="732" name="円/楕円 731"/>
        <xdr:cNvSpPr/>
      </xdr:nvSpPr>
      <xdr:spPr>
        <a:xfrm>
          <a:off x="19494500" y="66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65117</xdr:rowOff>
    </xdr:from>
    <xdr:ext cx="378565" cy="259045"/>
    <xdr:sp macro="" textlink="">
      <xdr:nvSpPr>
        <xdr:cNvPr id="733" name="テキスト ボックス 732"/>
        <xdr:cNvSpPr txBox="1"/>
      </xdr:nvSpPr>
      <xdr:spPr>
        <a:xfrm>
          <a:off x="19356017" y="6751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119761</xdr:rowOff>
    </xdr:from>
    <xdr:to>
      <xdr:col>27</xdr:col>
      <xdr:colOff>161925</xdr:colOff>
      <xdr:row>39</xdr:row>
      <xdr:rowOff>49911</xdr:rowOff>
    </xdr:to>
    <xdr:sp macro="" textlink="">
      <xdr:nvSpPr>
        <xdr:cNvPr id="734" name="円/楕円 733"/>
        <xdr:cNvSpPr/>
      </xdr:nvSpPr>
      <xdr:spPr>
        <a:xfrm>
          <a:off x="18605500" y="663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41038</xdr:rowOff>
    </xdr:from>
    <xdr:ext cx="378565" cy="259045"/>
    <xdr:sp macro="" textlink="">
      <xdr:nvSpPr>
        <xdr:cNvPr id="735" name="テキスト ボックス 734"/>
        <xdr:cNvSpPr txBox="1"/>
      </xdr:nvSpPr>
      <xdr:spPr>
        <a:xfrm>
          <a:off x="18467017" y="672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6" name="正方形/長方形 73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7" name="正方形/長方形 73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8" name="正方形/長方形 73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9" name="正方形/長方形 73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0" name="正方形/長方形 73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1" name="正方形/長方形 74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2" name="正方形/長方形 74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3" name="正方形/長方形 74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4" name="テキスト ボックス 74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5" name="直線コネクタ 74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6" name="直線コネクタ 74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7" name="テキスト ボックス 74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8" name="直線コネクタ 74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9" name="テキスト ボックス 748"/>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0" name="直線コネクタ 74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1" name="テキスト ボックス 750"/>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2" name="直線コネクタ 75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3" name="テキスト ボックス 752"/>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4" name="直線コネクタ 75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5" name="テキスト ボックス 75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6" name="直線コネクタ 75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7" name="テキスト ボックス 75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8" name="直線コネクタ 75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9" name="テキスト ボックス 75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168536</xdr:rowOff>
    </xdr:from>
    <xdr:to>
      <xdr:col>32</xdr:col>
      <xdr:colOff>186689</xdr:colOff>
      <xdr:row>59</xdr:row>
      <xdr:rowOff>98878</xdr:rowOff>
    </xdr:to>
    <xdr:cxnSp macro="">
      <xdr:nvCxnSpPr>
        <xdr:cNvPr id="761" name="直線コネクタ 760"/>
        <xdr:cNvCxnSpPr/>
      </xdr:nvCxnSpPr>
      <xdr:spPr>
        <a:xfrm flipV="1">
          <a:off x="22159595" y="8741036"/>
          <a:ext cx="1269" cy="147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3" name="直線コネクタ 76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115213</xdr:rowOff>
    </xdr:from>
    <xdr:ext cx="534377" cy="259045"/>
    <xdr:sp macro="" textlink="">
      <xdr:nvSpPr>
        <xdr:cNvPr id="764" name="貸付金最大値テキスト"/>
        <xdr:cNvSpPr txBox="1"/>
      </xdr:nvSpPr>
      <xdr:spPr>
        <a:xfrm>
          <a:off x="22212300" y="851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45,117</a:t>
          </a:r>
          <a:endParaRPr kumimoji="1" lang="ja-JP" altLang="en-US" sz="1000" b="1">
            <a:latin typeface="ＭＳ Ｐゴシック"/>
          </a:endParaRPr>
        </a:p>
      </xdr:txBody>
    </xdr:sp>
    <xdr:clientData/>
  </xdr:oneCellAnchor>
  <xdr:twoCellAnchor>
    <xdr:from>
      <xdr:col>32</xdr:col>
      <xdr:colOff>98425</xdr:colOff>
      <xdr:row>50</xdr:row>
      <xdr:rowOff>168536</xdr:rowOff>
    </xdr:from>
    <xdr:to>
      <xdr:col>32</xdr:col>
      <xdr:colOff>276225</xdr:colOff>
      <xdr:row>50</xdr:row>
      <xdr:rowOff>168536</xdr:rowOff>
    </xdr:to>
    <xdr:cxnSp macro="">
      <xdr:nvCxnSpPr>
        <xdr:cNvPr id="765" name="直線コネクタ 764"/>
        <xdr:cNvCxnSpPr/>
      </xdr:nvCxnSpPr>
      <xdr:spPr>
        <a:xfrm>
          <a:off x="22072600" y="874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712</xdr:rowOff>
    </xdr:from>
    <xdr:to>
      <xdr:col>32</xdr:col>
      <xdr:colOff>187325</xdr:colOff>
      <xdr:row>58</xdr:row>
      <xdr:rowOff>121477</xdr:rowOff>
    </xdr:to>
    <xdr:cxnSp macro="">
      <xdr:nvCxnSpPr>
        <xdr:cNvPr id="766" name="直線コネクタ 765"/>
        <xdr:cNvCxnSpPr/>
      </xdr:nvCxnSpPr>
      <xdr:spPr>
        <a:xfrm flipV="1">
          <a:off x="21323300" y="9944812"/>
          <a:ext cx="838200" cy="12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113374</xdr:rowOff>
    </xdr:from>
    <xdr:ext cx="469744" cy="259045"/>
    <xdr:sp macro="" textlink="">
      <xdr:nvSpPr>
        <xdr:cNvPr id="767" name="貸付金平均値テキスト"/>
        <xdr:cNvSpPr txBox="1"/>
      </xdr:nvSpPr>
      <xdr:spPr>
        <a:xfrm>
          <a:off x="22212300" y="1005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134947</xdr:rowOff>
    </xdr:from>
    <xdr:to>
      <xdr:col>32</xdr:col>
      <xdr:colOff>238125</xdr:colOff>
      <xdr:row>59</xdr:row>
      <xdr:rowOff>65097</xdr:rowOff>
    </xdr:to>
    <xdr:sp macro="" textlink="">
      <xdr:nvSpPr>
        <xdr:cNvPr id="768" name="フローチャート : 判断 767"/>
        <xdr:cNvSpPr/>
      </xdr:nvSpPr>
      <xdr:spPr>
        <a:xfrm>
          <a:off x="22110700" y="1007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167850</xdr:rowOff>
    </xdr:from>
    <xdr:to>
      <xdr:col>31</xdr:col>
      <xdr:colOff>34925</xdr:colOff>
      <xdr:row>58</xdr:row>
      <xdr:rowOff>121477</xdr:rowOff>
    </xdr:to>
    <xdr:cxnSp macro="">
      <xdr:nvCxnSpPr>
        <xdr:cNvPr id="769" name="直線コネクタ 768"/>
        <xdr:cNvCxnSpPr/>
      </xdr:nvCxnSpPr>
      <xdr:spPr>
        <a:xfrm>
          <a:off x="20434300" y="9769050"/>
          <a:ext cx="889000" cy="29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69992</xdr:rowOff>
    </xdr:from>
    <xdr:to>
      <xdr:col>31</xdr:col>
      <xdr:colOff>85725</xdr:colOff>
      <xdr:row>59</xdr:row>
      <xdr:rowOff>142</xdr:rowOff>
    </xdr:to>
    <xdr:sp macro="" textlink="">
      <xdr:nvSpPr>
        <xdr:cNvPr id="770" name="フローチャート : 判断 769"/>
        <xdr:cNvSpPr/>
      </xdr:nvSpPr>
      <xdr:spPr>
        <a:xfrm>
          <a:off x="21272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16669</xdr:rowOff>
    </xdr:from>
    <xdr:ext cx="469744" cy="259045"/>
    <xdr:sp macro="" textlink="">
      <xdr:nvSpPr>
        <xdr:cNvPr id="771" name="テキスト ボックス 770"/>
        <xdr:cNvSpPr txBox="1"/>
      </xdr:nvSpPr>
      <xdr:spPr>
        <a:xfrm>
          <a:off x="21088427" y="978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167850</xdr:rowOff>
    </xdr:from>
    <xdr:to>
      <xdr:col>29</xdr:col>
      <xdr:colOff>517525</xdr:colOff>
      <xdr:row>56</xdr:row>
      <xdr:rowOff>170006</xdr:rowOff>
    </xdr:to>
    <xdr:cxnSp macro="">
      <xdr:nvCxnSpPr>
        <xdr:cNvPr id="772" name="直線コネクタ 771"/>
        <xdr:cNvCxnSpPr/>
      </xdr:nvCxnSpPr>
      <xdr:spPr>
        <a:xfrm flipV="1">
          <a:off x="19545300" y="9769050"/>
          <a:ext cx="889000" cy="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9380</xdr:rowOff>
    </xdr:from>
    <xdr:to>
      <xdr:col>29</xdr:col>
      <xdr:colOff>568325</xdr:colOff>
      <xdr:row>58</xdr:row>
      <xdr:rowOff>110980</xdr:rowOff>
    </xdr:to>
    <xdr:sp macro="" textlink="">
      <xdr:nvSpPr>
        <xdr:cNvPr id="773" name="フローチャート : 判断 772"/>
        <xdr:cNvSpPr/>
      </xdr:nvSpPr>
      <xdr:spPr>
        <a:xfrm>
          <a:off x="20383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102107</xdr:rowOff>
    </xdr:from>
    <xdr:ext cx="469744" cy="259045"/>
    <xdr:sp macro="" textlink="">
      <xdr:nvSpPr>
        <xdr:cNvPr id="774" name="テキスト ボックス 773"/>
        <xdr:cNvSpPr txBox="1"/>
      </xdr:nvSpPr>
      <xdr:spPr>
        <a:xfrm>
          <a:off x="20199427" y="100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129478</xdr:rowOff>
    </xdr:from>
    <xdr:to>
      <xdr:col>28</xdr:col>
      <xdr:colOff>314325</xdr:colOff>
      <xdr:row>56</xdr:row>
      <xdr:rowOff>170006</xdr:rowOff>
    </xdr:to>
    <xdr:cxnSp macro="">
      <xdr:nvCxnSpPr>
        <xdr:cNvPr id="775" name="直線コネクタ 774"/>
        <xdr:cNvCxnSpPr/>
      </xdr:nvCxnSpPr>
      <xdr:spPr>
        <a:xfrm>
          <a:off x="18656300" y="9730678"/>
          <a:ext cx="889000" cy="4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13723</xdr:rowOff>
    </xdr:from>
    <xdr:to>
      <xdr:col>28</xdr:col>
      <xdr:colOff>365125</xdr:colOff>
      <xdr:row>58</xdr:row>
      <xdr:rowOff>115323</xdr:rowOff>
    </xdr:to>
    <xdr:sp macro="" textlink="">
      <xdr:nvSpPr>
        <xdr:cNvPr id="776" name="フローチャート : 判断 775"/>
        <xdr:cNvSpPr/>
      </xdr:nvSpPr>
      <xdr:spPr>
        <a:xfrm>
          <a:off x="19494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106450</xdr:rowOff>
    </xdr:from>
    <xdr:ext cx="469744" cy="259045"/>
    <xdr:sp macro="" textlink="">
      <xdr:nvSpPr>
        <xdr:cNvPr id="777" name="テキスト ボックス 776"/>
        <xdr:cNvSpPr txBox="1"/>
      </xdr:nvSpPr>
      <xdr:spPr>
        <a:xfrm>
          <a:off x="19310427" y="1005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162248</xdr:rowOff>
    </xdr:from>
    <xdr:to>
      <xdr:col>27</xdr:col>
      <xdr:colOff>161925</xdr:colOff>
      <xdr:row>58</xdr:row>
      <xdr:rowOff>92398</xdr:rowOff>
    </xdr:to>
    <xdr:sp macro="" textlink="">
      <xdr:nvSpPr>
        <xdr:cNvPr id="778" name="フローチャート : 判断 777"/>
        <xdr:cNvSpPr/>
      </xdr:nvSpPr>
      <xdr:spPr>
        <a:xfrm>
          <a:off x="18605500" y="993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83525</xdr:rowOff>
    </xdr:from>
    <xdr:ext cx="469744" cy="259045"/>
    <xdr:sp macro="" textlink="">
      <xdr:nvSpPr>
        <xdr:cNvPr id="779" name="テキスト ボックス 778"/>
        <xdr:cNvSpPr txBox="1"/>
      </xdr:nvSpPr>
      <xdr:spPr>
        <a:xfrm>
          <a:off x="18421427" y="1002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0" name="テキスト ボックス 77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1" name="テキスト ボックス 78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2" name="テキスト ボックス 78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3" name="テキスト ボックス 78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4" name="テキスト ボックス 78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121362</xdr:rowOff>
    </xdr:from>
    <xdr:to>
      <xdr:col>32</xdr:col>
      <xdr:colOff>238125</xdr:colOff>
      <xdr:row>58</xdr:row>
      <xdr:rowOff>51512</xdr:rowOff>
    </xdr:to>
    <xdr:sp macro="" textlink="">
      <xdr:nvSpPr>
        <xdr:cNvPr id="785" name="円/楕円 784"/>
        <xdr:cNvSpPr/>
      </xdr:nvSpPr>
      <xdr:spPr>
        <a:xfrm>
          <a:off x="22110700" y="989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144239</xdr:rowOff>
    </xdr:from>
    <xdr:ext cx="469744" cy="259045"/>
    <xdr:sp macro="" textlink="">
      <xdr:nvSpPr>
        <xdr:cNvPr id="786" name="貸付金該当値テキスト"/>
        <xdr:cNvSpPr txBox="1"/>
      </xdr:nvSpPr>
      <xdr:spPr>
        <a:xfrm>
          <a:off x="22212300" y="9745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8,256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70677</xdr:rowOff>
    </xdr:from>
    <xdr:to>
      <xdr:col>31</xdr:col>
      <xdr:colOff>85725</xdr:colOff>
      <xdr:row>59</xdr:row>
      <xdr:rowOff>827</xdr:rowOff>
    </xdr:to>
    <xdr:sp macro="" textlink="">
      <xdr:nvSpPr>
        <xdr:cNvPr id="787" name="円/楕円 786"/>
        <xdr:cNvSpPr/>
      </xdr:nvSpPr>
      <xdr:spPr>
        <a:xfrm>
          <a:off x="21272500" y="1001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163404</xdr:rowOff>
    </xdr:from>
    <xdr:ext cx="469744" cy="259045"/>
    <xdr:sp macro="" textlink="">
      <xdr:nvSpPr>
        <xdr:cNvPr id="788" name="テキスト ボックス 787"/>
        <xdr:cNvSpPr txBox="1"/>
      </xdr:nvSpPr>
      <xdr:spPr>
        <a:xfrm>
          <a:off x="21088427" y="1010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4,558</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117050</xdr:rowOff>
    </xdr:from>
    <xdr:to>
      <xdr:col>29</xdr:col>
      <xdr:colOff>568325</xdr:colOff>
      <xdr:row>57</xdr:row>
      <xdr:rowOff>47200</xdr:rowOff>
    </xdr:to>
    <xdr:sp macro="" textlink="">
      <xdr:nvSpPr>
        <xdr:cNvPr id="789" name="円/楕円 788"/>
        <xdr:cNvSpPr/>
      </xdr:nvSpPr>
      <xdr:spPr>
        <a:xfrm>
          <a:off x="20383500" y="97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55</xdr:row>
      <xdr:rowOff>63727</xdr:rowOff>
    </xdr:from>
    <xdr:ext cx="534377" cy="259045"/>
    <xdr:sp macro="" textlink="">
      <xdr:nvSpPr>
        <xdr:cNvPr id="790" name="テキスト ボックス 789"/>
        <xdr:cNvSpPr txBox="1"/>
      </xdr:nvSpPr>
      <xdr:spPr>
        <a:xfrm>
          <a:off x="20167111" y="949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13,638</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119206</xdr:rowOff>
    </xdr:from>
    <xdr:to>
      <xdr:col>28</xdr:col>
      <xdr:colOff>365125</xdr:colOff>
      <xdr:row>57</xdr:row>
      <xdr:rowOff>49356</xdr:rowOff>
    </xdr:to>
    <xdr:sp macro="" textlink="">
      <xdr:nvSpPr>
        <xdr:cNvPr id="791" name="円/楕円 790"/>
        <xdr:cNvSpPr/>
      </xdr:nvSpPr>
      <xdr:spPr>
        <a:xfrm>
          <a:off x="19494500" y="972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65883</xdr:rowOff>
    </xdr:from>
    <xdr:ext cx="534377" cy="259045"/>
    <xdr:sp macro="" textlink="">
      <xdr:nvSpPr>
        <xdr:cNvPr id="792" name="テキスト ボックス 791"/>
        <xdr:cNvSpPr txBox="1"/>
      </xdr:nvSpPr>
      <xdr:spPr>
        <a:xfrm>
          <a:off x="19278111" y="949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13,572</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78678</xdr:rowOff>
    </xdr:from>
    <xdr:to>
      <xdr:col>27</xdr:col>
      <xdr:colOff>161925</xdr:colOff>
      <xdr:row>57</xdr:row>
      <xdr:rowOff>8828</xdr:rowOff>
    </xdr:to>
    <xdr:sp macro="" textlink="">
      <xdr:nvSpPr>
        <xdr:cNvPr id="793" name="円/楕円 792"/>
        <xdr:cNvSpPr/>
      </xdr:nvSpPr>
      <xdr:spPr>
        <a:xfrm>
          <a:off x="18605500" y="967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25355</xdr:rowOff>
    </xdr:from>
    <xdr:ext cx="534377" cy="259045"/>
    <xdr:sp macro="" textlink="">
      <xdr:nvSpPr>
        <xdr:cNvPr id="794" name="テキスト ボックス 793"/>
        <xdr:cNvSpPr txBox="1"/>
      </xdr:nvSpPr>
      <xdr:spPr>
        <a:xfrm>
          <a:off x="18389111" y="945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14,813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5" name="正方形/長方形 79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6" name="正方形/長方形 79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7" name="正方形/長方形 79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8" name="正方形/長方形 79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9" name="正方形/長方形 79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0" name="正方形/長方形 79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1" name="正方形/長方形 80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63,689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2" name="正方形/長方形 80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3" name="テキスト ボックス 80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4" name="直線コネクタ 80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5" name="直線コネクタ 80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6" name="テキスト ボックス 805"/>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7" name="直線コネクタ 80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8" name="テキスト ボックス 80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9" name="直線コネクタ 80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0" name="テキスト ボックス 809"/>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1" name="直線コネクタ 81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2" name="テキスト ボックス 811"/>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3" name="直線コネクタ 81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4" name="テキスト ボックス 81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5" name="直線コネクタ 81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6" name="テキスト ボックス 81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19983</xdr:rowOff>
    </xdr:from>
    <xdr:to>
      <xdr:col>32</xdr:col>
      <xdr:colOff>186689</xdr:colOff>
      <xdr:row>78</xdr:row>
      <xdr:rowOff>63691</xdr:rowOff>
    </xdr:to>
    <xdr:cxnSp macro="">
      <xdr:nvCxnSpPr>
        <xdr:cNvPr id="818" name="直線コネクタ 817"/>
        <xdr:cNvCxnSpPr/>
      </xdr:nvCxnSpPr>
      <xdr:spPr>
        <a:xfrm flipV="1">
          <a:off x="22159595" y="12192933"/>
          <a:ext cx="1269" cy="124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67518</xdr:rowOff>
    </xdr:from>
    <xdr:ext cx="534377" cy="259045"/>
    <xdr:sp macro="" textlink="">
      <xdr:nvSpPr>
        <xdr:cNvPr id="819" name="繰出金最小値テキスト"/>
        <xdr:cNvSpPr txBox="1"/>
      </xdr:nvSpPr>
      <xdr:spPr>
        <a:xfrm>
          <a:off x="22212300" y="1344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19,975</a:t>
          </a:r>
          <a:endParaRPr kumimoji="1" lang="ja-JP" altLang="en-US" sz="1000" b="1">
            <a:latin typeface="ＭＳ Ｐゴシック"/>
          </a:endParaRPr>
        </a:p>
      </xdr:txBody>
    </xdr:sp>
    <xdr:clientData/>
  </xdr:oneCellAnchor>
  <xdr:twoCellAnchor>
    <xdr:from>
      <xdr:col>32</xdr:col>
      <xdr:colOff>98425</xdr:colOff>
      <xdr:row>78</xdr:row>
      <xdr:rowOff>63691</xdr:rowOff>
    </xdr:from>
    <xdr:to>
      <xdr:col>32</xdr:col>
      <xdr:colOff>276225</xdr:colOff>
      <xdr:row>78</xdr:row>
      <xdr:rowOff>63691</xdr:rowOff>
    </xdr:to>
    <xdr:cxnSp macro="">
      <xdr:nvCxnSpPr>
        <xdr:cNvPr id="820" name="直線コネクタ 819"/>
        <xdr:cNvCxnSpPr/>
      </xdr:nvCxnSpPr>
      <xdr:spPr>
        <a:xfrm>
          <a:off x="22072600" y="1343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138110</xdr:rowOff>
    </xdr:from>
    <xdr:ext cx="599010" cy="259045"/>
    <xdr:sp macro="" textlink="">
      <xdr:nvSpPr>
        <xdr:cNvPr id="821" name="繰出金最大値テキスト"/>
        <xdr:cNvSpPr txBox="1"/>
      </xdr:nvSpPr>
      <xdr:spPr>
        <a:xfrm>
          <a:off x="22212300" y="1196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183,211</a:t>
          </a:r>
          <a:endParaRPr kumimoji="1" lang="ja-JP" altLang="en-US" sz="1000" b="1">
            <a:latin typeface="ＭＳ Ｐゴシック"/>
          </a:endParaRPr>
        </a:p>
      </xdr:txBody>
    </xdr:sp>
    <xdr:clientData/>
  </xdr:oneCellAnchor>
  <xdr:twoCellAnchor>
    <xdr:from>
      <xdr:col>32</xdr:col>
      <xdr:colOff>98425</xdr:colOff>
      <xdr:row>71</xdr:row>
      <xdr:rowOff>19983</xdr:rowOff>
    </xdr:from>
    <xdr:to>
      <xdr:col>32</xdr:col>
      <xdr:colOff>276225</xdr:colOff>
      <xdr:row>71</xdr:row>
      <xdr:rowOff>19983</xdr:rowOff>
    </xdr:to>
    <xdr:cxnSp macro="">
      <xdr:nvCxnSpPr>
        <xdr:cNvPr id="822" name="直線コネクタ 821"/>
        <xdr:cNvCxnSpPr/>
      </xdr:nvCxnSpPr>
      <xdr:spPr>
        <a:xfrm>
          <a:off x="22072600" y="1219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38964</xdr:rowOff>
    </xdr:from>
    <xdr:to>
      <xdr:col>32</xdr:col>
      <xdr:colOff>187325</xdr:colOff>
      <xdr:row>76</xdr:row>
      <xdr:rowOff>61748</xdr:rowOff>
    </xdr:to>
    <xdr:cxnSp macro="">
      <xdr:nvCxnSpPr>
        <xdr:cNvPr id="823" name="直線コネクタ 822"/>
        <xdr:cNvCxnSpPr/>
      </xdr:nvCxnSpPr>
      <xdr:spPr>
        <a:xfrm flipV="1">
          <a:off x="21323300" y="13069164"/>
          <a:ext cx="838200" cy="2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167157</xdr:rowOff>
    </xdr:from>
    <xdr:ext cx="534377" cy="259045"/>
    <xdr:sp macro="" textlink="">
      <xdr:nvSpPr>
        <xdr:cNvPr id="824" name="繰出金平均値テキスト"/>
        <xdr:cNvSpPr txBox="1"/>
      </xdr:nvSpPr>
      <xdr:spPr>
        <a:xfrm>
          <a:off x="22212300" y="13197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41,899</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17280</xdr:rowOff>
    </xdr:from>
    <xdr:to>
      <xdr:col>32</xdr:col>
      <xdr:colOff>238125</xdr:colOff>
      <xdr:row>77</xdr:row>
      <xdr:rowOff>118880</xdr:rowOff>
    </xdr:to>
    <xdr:sp macro="" textlink="">
      <xdr:nvSpPr>
        <xdr:cNvPr id="825" name="フローチャート : 判断 824"/>
        <xdr:cNvSpPr/>
      </xdr:nvSpPr>
      <xdr:spPr>
        <a:xfrm>
          <a:off x="22110700" y="1321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61748</xdr:rowOff>
    </xdr:from>
    <xdr:to>
      <xdr:col>31</xdr:col>
      <xdr:colOff>34925</xdr:colOff>
      <xdr:row>76</xdr:row>
      <xdr:rowOff>74115</xdr:rowOff>
    </xdr:to>
    <xdr:cxnSp macro="">
      <xdr:nvCxnSpPr>
        <xdr:cNvPr id="826" name="直線コネクタ 825"/>
        <xdr:cNvCxnSpPr/>
      </xdr:nvCxnSpPr>
      <xdr:spPr>
        <a:xfrm flipV="1">
          <a:off x="20434300" y="13091948"/>
          <a:ext cx="889000" cy="1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10985</xdr:rowOff>
    </xdr:from>
    <xdr:to>
      <xdr:col>31</xdr:col>
      <xdr:colOff>85725</xdr:colOff>
      <xdr:row>77</xdr:row>
      <xdr:rowOff>112585</xdr:rowOff>
    </xdr:to>
    <xdr:sp macro="" textlink="">
      <xdr:nvSpPr>
        <xdr:cNvPr id="827" name="フローチャート : 判断 826"/>
        <xdr:cNvSpPr/>
      </xdr:nvSpPr>
      <xdr:spPr>
        <a:xfrm>
          <a:off x="21272500" y="1321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103712</xdr:rowOff>
    </xdr:from>
    <xdr:ext cx="534377" cy="259045"/>
    <xdr:sp macro="" textlink="">
      <xdr:nvSpPr>
        <xdr:cNvPr id="828" name="テキスト ボックス 827"/>
        <xdr:cNvSpPr txBox="1"/>
      </xdr:nvSpPr>
      <xdr:spPr>
        <a:xfrm>
          <a:off x="21056111" y="1330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74115</xdr:rowOff>
    </xdr:from>
    <xdr:to>
      <xdr:col>29</xdr:col>
      <xdr:colOff>517525</xdr:colOff>
      <xdr:row>76</xdr:row>
      <xdr:rowOff>104549</xdr:rowOff>
    </xdr:to>
    <xdr:cxnSp macro="">
      <xdr:nvCxnSpPr>
        <xdr:cNvPr id="829" name="直線コネクタ 828"/>
        <xdr:cNvCxnSpPr/>
      </xdr:nvCxnSpPr>
      <xdr:spPr>
        <a:xfrm flipV="1">
          <a:off x="19545300" y="13104315"/>
          <a:ext cx="889000" cy="3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21561</xdr:rowOff>
    </xdr:from>
    <xdr:to>
      <xdr:col>29</xdr:col>
      <xdr:colOff>568325</xdr:colOff>
      <xdr:row>77</xdr:row>
      <xdr:rowOff>123161</xdr:rowOff>
    </xdr:to>
    <xdr:sp macro="" textlink="">
      <xdr:nvSpPr>
        <xdr:cNvPr id="830" name="フローチャート : 判断 829"/>
        <xdr:cNvSpPr/>
      </xdr:nvSpPr>
      <xdr:spPr>
        <a:xfrm>
          <a:off x="20383500" y="1322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114288</xdr:rowOff>
    </xdr:from>
    <xdr:ext cx="534377" cy="259045"/>
    <xdr:sp macro="" textlink="">
      <xdr:nvSpPr>
        <xdr:cNvPr id="831" name="テキスト ボックス 830"/>
        <xdr:cNvSpPr txBox="1"/>
      </xdr:nvSpPr>
      <xdr:spPr>
        <a:xfrm>
          <a:off x="20167111" y="1331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104549</xdr:rowOff>
    </xdr:from>
    <xdr:to>
      <xdr:col>28</xdr:col>
      <xdr:colOff>314325</xdr:colOff>
      <xdr:row>76</xdr:row>
      <xdr:rowOff>112962</xdr:rowOff>
    </xdr:to>
    <xdr:cxnSp macro="">
      <xdr:nvCxnSpPr>
        <xdr:cNvPr id="832" name="直線コネクタ 831"/>
        <xdr:cNvCxnSpPr/>
      </xdr:nvCxnSpPr>
      <xdr:spPr>
        <a:xfrm flipV="1">
          <a:off x="18656300" y="13134749"/>
          <a:ext cx="889000" cy="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24679</xdr:rowOff>
    </xdr:from>
    <xdr:to>
      <xdr:col>28</xdr:col>
      <xdr:colOff>365125</xdr:colOff>
      <xdr:row>77</xdr:row>
      <xdr:rowOff>126279</xdr:rowOff>
    </xdr:to>
    <xdr:sp macro="" textlink="">
      <xdr:nvSpPr>
        <xdr:cNvPr id="833" name="フローチャート : 判断 832"/>
        <xdr:cNvSpPr/>
      </xdr:nvSpPr>
      <xdr:spPr>
        <a:xfrm>
          <a:off x="19494500" y="132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117406</xdr:rowOff>
    </xdr:from>
    <xdr:ext cx="534377" cy="259045"/>
    <xdr:sp macro="" textlink="">
      <xdr:nvSpPr>
        <xdr:cNvPr id="834" name="テキスト ボックス 833"/>
        <xdr:cNvSpPr txBox="1"/>
      </xdr:nvSpPr>
      <xdr:spPr>
        <a:xfrm>
          <a:off x="19278111" y="1331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25783</xdr:rowOff>
    </xdr:from>
    <xdr:to>
      <xdr:col>27</xdr:col>
      <xdr:colOff>161925</xdr:colOff>
      <xdr:row>77</xdr:row>
      <xdr:rowOff>127383</xdr:rowOff>
    </xdr:to>
    <xdr:sp macro="" textlink="">
      <xdr:nvSpPr>
        <xdr:cNvPr id="835" name="フローチャート : 判断 834"/>
        <xdr:cNvSpPr/>
      </xdr:nvSpPr>
      <xdr:spPr>
        <a:xfrm>
          <a:off x="18605500" y="132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118510</xdr:rowOff>
    </xdr:from>
    <xdr:ext cx="534377" cy="259045"/>
    <xdr:sp macro="" textlink="">
      <xdr:nvSpPr>
        <xdr:cNvPr id="836" name="テキスト ボックス 835"/>
        <xdr:cNvSpPr txBox="1"/>
      </xdr:nvSpPr>
      <xdr:spPr>
        <a:xfrm>
          <a:off x="18389111" y="133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7" name="テキスト ボックス 83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8" name="テキスト ボックス 83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9" name="テキスト ボックス 83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0" name="テキスト ボックス 83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1" name="テキスト ボックス 84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159614</xdr:rowOff>
    </xdr:from>
    <xdr:to>
      <xdr:col>32</xdr:col>
      <xdr:colOff>238125</xdr:colOff>
      <xdr:row>76</xdr:row>
      <xdr:rowOff>89764</xdr:rowOff>
    </xdr:to>
    <xdr:sp macro="" textlink="">
      <xdr:nvSpPr>
        <xdr:cNvPr id="842" name="円/楕円 841"/>
        <xdr:cNvSpPr/>
      </xdr:nvSpPr>
      <xdr:spPr>
        <a:xfrm>
          <a:off x="22110700" y="130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11041</xdr:rowOff>
    </xdr:from>
    <xdr:ext cx="534377" cy="259045"/>
    <xdr:sp macro="" textlink="">
      <xdr:nvSpPr>
        <xdr:cNvPr id="843" name="繰出金該当値テキスト"/>
        <xdr:cNvSpPr txBox="1"/>
      </xdr:nvSpPr>
      <xdr:spPr>
        <a:xfrm>
          <a:off x="22212300" y="1286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68,220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10948</xdr:rowOff>
    </xdr:from>
    <xdr:to>
      <xdr:col>31</xdr:col>
      <xdr:colOff>85725</xdr:colOff>
      <xdr:row>76</xdr:row>
      <xdr:rowOff>112548</xdr:rowOff>
    </xdr:to>
    <xdr:sp macro="" textlink="">
      <xdr:nvSpPr>
        <xdr:cNvPr id="844" name="円/楕円 843"/>
        <xdr:cNvSpPr/>
      </xdr:nvSpPr>
      <xdr:spPr>
        <a:xfrm>
          <a:off x="21272500" y="1304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129074</xdr:rowOff>
    </xdr:from>
    <xdr:ext cx="534377" cy="259045"/>
    <xdr:sp macro="" textlink="">
      <xdr:nvSpPr>
        <xdr:cNvPr id="845" name="テキスト ボックス 844"/>
        <xdr:cNvSpPr txBox="1"/>
      </xdr:nvSpPr>
      <xdr:spPr>
        <a:xfrm>
          <a:off x="21056111" y="1281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65,230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23315</xdr:rowOff>
    </xdr:from>
    <xdr:to>
      <xdr:col>29</xdr:col>
      <xdr:colOff>568325</xdr:colOff>
      <xdr:row>76</xdr:row>
      <xdr:rowOff>124915</xdr:rowOff>
    </xdr:to>
    <xdr:sp macro="" textlink="">
      <xdr:nvSpPr>
        <xdr:cNvPr id="846" name="円/楕円 845"/>
        <xdr:cNvSpPr/>
      </xdr:nvSpPr>
      <xdr:spPr>
        <a:xfrm>
          <a:off x="20383500" y="1305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141442</xdr:rowOff>
    </xdr:from>
    <xdr:ext cx="534377" cy="259045"/>
    <xdr:sp macro="" textlink="">
      <xdr:nvSpPr>
        <xdr:cNvPr id="847" name="テキスト ボックス 846"/>
        <xdr:cNvSpPr txBox="1"/>
      </xdr:nvSpPr>
      <xdr:spPr>
        <a:xfrm>
          <a:off x="20167111" y="1282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63,607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53749</xdr:rowOff>
    </xdr:from>
    <xdr:to>
      <xdr:col>28</xdr:col>
      <xdr:colOff>365125</xdr:colOff>
      <xdr:row>76</xdr:row>
      <xdr:rowOff>155349</xdr:rowOff>
    </xdr:to>
    <xdr:sp macro="" textlink="">
      <xdr:nvSpPr>
        <xdr:cNvPr id="848" name="円/楕円 847"/>
        <xdr:cNvSpPr/>
      </xdr:nvSpPr>
      <xdr:spPr>
        <a:xfrm>
          <a:off x="19494500" y="130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426</xdr:rowOff>
    </xdr:from>
    <xdr:ext cx="534377" cy="259045"/>
    <xdr:sp macro="" textlink="">
      <xdr:nvSpPr>
        <xdr:cNvPr id="849" name="テキスト ボックス 848"/>
        <xdr:cNvSpPr txBox="1"/>
      </xdr:nvSpPr>
      <xdr:spPr>
        <a:xfrm>
          <a:off x="19278111" y="1285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59,613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62162</xdr:rowOff>
    </xdr:from>
    <xdr:to>
      <xdr:col>27</xdr:col>
      <xdr:colOff>161925</xdr:colOff>
      <xdr:row>76</xdr:row>
      <xdr:rowOff>163762</xdr:rowOff>
    </xdr:to>
    <xdr:sp macro="" textlink="">
      <xdr:nvSpPr>
        <xdr:cNvPr id="850" name="円/楕円 849"/>
        <xdr:cNvSpPr/>
      </xdr:nvSpPr>
      <xdr:spPr>
        <a:xfrm>
          <a:off x="18605500" y="1309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8838</xdr:rowOff>
    </xdr:from>
    <xdr:ext cx="534377" cy="259045"/>
    <xdr:sp macro="" textlink="">
      <xdr:nvSpPr>
        <xdr:cNvPr id="851" name="テキスト ボックス 850"/>
        <xdr:cNvSpPr txBox="1"/>
      </xdr:nvSpPr>
      <xdr:spPr>
        <a:xfrm>
          <a:off x="18389111" y="1286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58,509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2" name="正方形/長方形 85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3" name="正方形/長方形 85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4" name="正方形/長方形 85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5" name="正方形/長方形 85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6" name="正方形/長方形 85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7" name="正方形/長方形 85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8" name="正方形/長方形 85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9" name="正方形/長方形 85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0" name="テキスト ボックス 85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1" name="直線コネクタ 86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2" name="直線コネクタ 861"/>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3" name="テキスト ボックス 862"/>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4" name="直線コネクタ 863"/>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5" name="テキスト ボックス 864"/>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6" name="直線コネクタ 865"/>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7" name="テキスト ボックス 866"/>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8" name="直線コネクタ 867"/>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9" name="テキスト ボックス 868"/>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0" name="直線コネクタ 869"/>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1" name="テキスト ボックス 870"/>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2" name="直線コネクタ 871"/>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3" name="テキスト ボックス 872"/>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5" name="テキスト ボックス 874"/>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7" name="直線コネクタ 876"/>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8"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9" name="直線コネクタ 878"/>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0"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1" name="直線コネクタ 880"/>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2" name="直線コネクタ 881"/>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3"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4" name="フローチャート : 判断 883"/>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5" name="直線コネクタ 884"/>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6" name="フローチャート : 判断 885"/>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7" name="テキスト ボックス 886"/>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8" name="直線コネクタ 887"/>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9" name="フローチャート : 判断 888"/>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90" name="テキスト ボックス 889"/>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1" name="直線コネクタ 890"/>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2" name="フローチャート : 判断 891"/>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3" name="テキスト ボックス 892"/>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4" name="フローチャート : 判断 893"/>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5" name="テキスト ボックス 894"/>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1" name="円/楕円 900"/>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2"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3" name="円/楕円 902"/>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4" name="テキスト ボックス 903"/>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5" name="円/楕円 904"/>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6" name="テキスト ボックス 905"/>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7" name="円/楕円 906"/>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8" name="テキスト ボックス 907"/>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9" name="円/楕円 908"/>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0" name="テキスト ボックス 909"/>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○歳出決算総額は、住民一人当たり</a:t>
          </a:r>
          <a:r>
            <a:rPr kumimoji="1" lang="en-US" altLang="ja-JP" sz="1050">
              <a:latin typeface="ＭＳ Ｐゴシック"/>
            </a:rPr>
            <a:t>738</a:t>
          </a:r>
          <a:r>
            <a:rPr kumimoji="1" lang="ja-JP" altLang="en-US" sz="1050">
              <a:latin typeface="ＭＳ Ｐゴシック"/>
            </a:rPr>
            <a:t>千円となっている。主な構成項目である普通建設事業費は、住民一人当たり</a:t>
          </a:r>
          <a:r>
            <a:rPr kumimoji="1" lang="en-US" altLang="ja-JP" sz="1050">
              <a:latin typeface="ＭＳ Ｐゴシック"/>
            </a:rPr>
            <a:t>115</a:t>
          </a:r>
          <a:r>
            <a:rPr kumimoji="1" lang="ja-JP" altLang="en-US" sz="1050">
              <a:latin typeface="ＭＳ Ｐゴシック"/>
            </a:rPr>
            <a:t>千円となっており、高い水準となっている。これは</a:t>
          </a:r>
          <a:r>
            <a:rPr kumimoji="1" lang="en-US" altLang="ja-JP" sz="1050">
              <a:latin typeface="ＭＳ Ｐゴシック"/>
            </a:rPr>
            <a:t>27</a:t>
          </a:r>
          <a:r>
            <a:rPr kumimoji="1" lang="ja-JP" altLang="en-US" sz="1050">
              <a:latin typeface="ＭＳ Ｐゴシック"/>
            </a:rPr>
            <a:t>年度までに集中的に投資を行うことによる影響が表れたためである。今後は公共施設等総合管理計画や中期財政計画に基づいた、「集中と選択」をテーマとした事業実施に努める必要がある。</a:t>
          </a:r>
        </a:p>
        <a:p>
          <a:r>
            <a:rPr kumimoji="1" lang="ja-JP" altLang="en-US" sz="1050">
              <a:latin typeface="ＭＳ Ｐゴシック"/>
            </a:rPr>
            <a:t>○人件費は住民一人当たり</a:t>
          </a:r>
          <a:r>
            <a:rPr kumimoji="1" lang="en-US" altLang="ja-JP" sz="1050">
              <a:latin typeface="ＭＳ Ｐゴシック"/>
            </a:rPr>
            <a:t>104</a:t>
          </a:r>
          <a:r>
            <a:rPr kumimoji="1" lang="ja-JP" altLang="en-US" sz="1050">
              <a:latin typeface="ＭＳ Ｐゴシック"/>
            </a:rPr>
            <a:t>千円となっており、類似団体と比較して一人当たりコストが高い状況となっている。これは、給与水準（ラスパイレス指数）は類似団体と比較して下回っている者の、職員数が類似団体と比較して多いことが要因になっている。今後も引き続き「定員適正化計画」に基づく職員数の純減を進めることとしている。</a:t>
          </a:r>
        </a:p>
        <a:p>
          <a:r>
            <a:rPr kumimoji="1" lang="ja-JP" altLang="en-US" sz="1050">
              <a:latin typeface="ＭＳ Ｐゴシック"/>
            </a:rPr>
            <a:t>○物件費・補助費等は住民一人当たりそれぞれ</a:t>
          </a:r>
          <a:r>
            <a:rPr kumimoji="1" lang="en-US" altLang="ja-JP" sz="1050">
              <a:latin typeface="ＭＳ Ｐゴシック"/>
            </a:rPr>
            <a:t>74</a:t>
          </a:r>
          <a:r>
            <a:rPr kumimoji="1" lang="ja-JP" altLang="en-US" sz="1050">
              <a:latin typeface="ＭＳ Ｐゴシック"/>
            </a:rPr>
            <a:t>千円・</a:t>
          </a:r>
          <a:r>
            <a:rPr kumimoji="1" lang="en-US" altLang="ja-JP" sz="1050">
              <a:latin typeface="ＭＳ Ｐゴシック"/>
            </a:rPr>
            <a:t>72</a:t>
          </a:r>
          <a:r>
            <a:rPr kumimoji="1" lang="ja-JP" altLang="en-US" sz="1050">
              <a:latin typeface="ＭＳ Ｐゴシック"/>
            </a:rPr>
            <a:t>千円となっており、類似団体と比較して一人当たりコストが高い状況となっている。これらについては、</a:t>
          </a:r>
          <a:r>
            <a:rPr kumimoji="1" lang="en-US" altLang="ja-JP" sz="1050">
              <a:latin typeface="ＭＳ Ｐゴシック"/>
            </a:rPr>
            <a:t>27</a:t>
          </a:r>
          <a:r>
            <a:rPr kumimoji="1" lang="ja-JP" altLang="en-US" sz="1050">
              <a:latin typeface="ＭＳ Ｐゴシック"/>
            </a:rPr>
            <a:t>年度までに類似団体平均並みに引き下げる方針であったため、更なる行財政改革実施計画の推進が必要である。</a:t>
          </a:r>
        </a:p>
        <a:p>
          <a:r>
            <a:rPr kumimoji="1" lang="ja-JP" altLang="en-US" sz="1050">
              <a:latin typeface="ＭＳ Ｐゴシック"/>
            </a:rPr>
            <a:t>○災害復旧事業費は住民一人当たり</a:t>
          </a:r>
          <a:r>
            <a:rPr kumimoji="1" lang="en-US" altLang="ja-JP" sz="1050">
              <a:latin typeface="ＭＳ Ｐゴシック"/>
            </a:rPr>
            <a:t>11</a:t>
          </a:r>
          <a:r>
            <a:rPr kumimoji="1" lang="ja-JP" altLang="en-US" sz="1050">
              <a:latin typeface="ＭＳ Ｐゴシック"/>
            </a:rPr>
            <a:t>千円となっており、類似団体と比較して一人当たりコストが高い状況となっているが、これは</a:t>
          </a:r>
          <a:r>
            <a:rPr kumimoji="1" lang="en-US" altLang="ja-JP" sz="1050">
              <a:latin typeface="ＭＳ Ｐゴシック"/>
            </a:rPr>
            <a:t>25</a:t>
          </a:r>
          <a:r>
            <a:rPr kumimoji="1" lang="ja-JP" altLang="en-US" sz="1050">
              <a:latin typeface="ＭＳ Ｐゴシック"/>
            </a:rPr>
            <a:t>年</a:t>
          </a:r>
          <a:r>
            <a:rPr kumimoji="1" lang="en-US" altLang="ja-JP" sz="1050">
              <a:latin typeface="ＭＳ Ｐゴシック"/>
            </a:rPr>
            <a:t>8</a:t>
          </a:r>
          <a:r>
            <a:rPr kumimoji="1" lang="ja-JP" altLang="en-US" sz="1050">
              <a:latin typeface="ＭＳ Ｐゴシック"/>
            </a:rPr>
            <a:t>月に発生した豪雨災害等の復旧工事によるもので、今後は類似団体並みに縮減する見込である。</a:t>
          </a:r>
        </a:p>
        <a:p>
          <a:r>
            <a:rPr kumimoji="1" lang="ja-JP" altLang="en-US" sz="1050">
              <a:latin typeface="ＭＳ Ｐゴシック"/>
            </a:rPr>
            <a:t>○公債費は住民一人あたり</a:t>
          </a:r>
          <a:r>
            <a:rPr kumimoji="1" lang="en-US" altLang="ja-JP" sz="1050">
              <a:latin typeface="ＭＳ Ｐゴシック"/>
            </a:rPr>
            <a:t>98</a:t>
          </a:r>
          <a:r>
            <a:rPr kumimoji="1" lang="ja-JP" altLang="en-US" sz="1050">
              <a:latin typeface="ＭＳ Ｐゴシック"/>
            </a:rPr>
            <a:t>千円となっており、類似団体と比較して一人当たりコストが高い状況となっている。これは、繰上償還の実施や</a:t>
          </a:r>
          <a:r>
            <a:rPr kumimoji="1" lang="en-US" altLang="ja-JP" sz="1050">
              <a:latin typeface="ＭＳ Ｐゴシック"/>
            </a:rPr>
            <a:t>27</a:t>
          </a:r>
          <a:r>
            <a:rPr kumimoji="1" lang="ja-JP" altLang="en-US" sz="1050">
              <a:latin typeface="ＭＳ Ｐゴシック"/>
            </a:rPr>
            <a:t>年度までを集中投資期間として建設事業等を行ったことが原因となっているが、交付税算入の手厚い過疎債や合併特例債の借入を行うなどして、財政状況の健全化に努めている。</a:t>
          </a:r>
        </a:p>
        <a:p>
          <a:r>
            <a:rPr kumimoji="1" lang="ja-JP" altLang="en-US" sz="1050">
              <a:latin typeface="ＭＳ Ｐゴシック"/>
            </a:rPr>
            <a:t>○積立金は住民一人あたり</a:t>
          </a:r>
          <a:r>
            <a:rPr kumimoji="1" lang="en-US" altLang="ja-JP" sz="1050">
              <a:latin typeface="ＭＳ Ｐゴシック"/>
            </a:rPr>
            <a:t>65</a:t>
          </a:r>
          <a:r>
            <a:rPr kumimoji="1" lang="ja-JP" altLang="en-US" sz="1050">
              <a:latin typeface="ＭＳ Ｐゴシック"/>
            </a:rPr>
            <a:t>千円となっており、類似団体と比較して一人当たりコストが高い状況となっている。これはふるさと寄附金の増加に伴うふるさと応援基金への積立金の増加が原因となっており、今後も高い水準で推移していくと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島根県浜田市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56,730
56,145
690.66
42,521,030
41,872,771
626,822
20,720,165
56,016,801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93.1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32</xdr:row>
      <xdr:rowOff>68453</xdr:rowOff>
    </xdr:from>
    <xdr:to>
      <xdr:col>6</xdr:col>
      <xdr:colOff>510540</xdr:colOff>
      <xdr:row>38</xdr:row>
      <xdr:rowOff>18542</xdr:rowOff>
    </xdr:to>
    <xdr:cxnSp macro="">
      <xdr:nvCxnSpPr>
        <xdr:cNvPr id="56" name="直線コネクタ 55"/>
        <xdr:cNvCxnSpPr/>
      </xdr:nvCxnSpPr>
      <xdr:spPr>
        <a:xfrm flipV="1">
          <a:off x="4633595" y="5554853"/>
          <a:ext cx="1270" cy="97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22369</xdr:rowOff>
    </xdr:from>
    <xdr:ext cx="469744" cy="259045"/>
    <xdr:sp macro="" textlink="">
      <xdr:nvSpPr>
        <xdr:cNvPr id="57" name="議会費最小値テキスト"/>
        <xdr:cNvSpPr txBox="1"/>
      </xdr:nvSpPr>
      <xdr:spPr>
        <a:xfrm>
          <a:off x="4686300" y="653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6</xdr:col>
      <xdr:colOff>422275</xdr:colOff>
      <xdr:row>38</xdr:row>
      <xdr:rowOff>18542</xdr:rowOff>
    </xdr:from>
    <xdr:to>
      <xdr:col>6</xdr:col>
      <xdr:colOff>600075</xdr:colOff>
      <xdr:row>38</xdr:row>
      <xdr:rowOff>18542</xdr:rowOff>
    </xdr:to>
    <xdr:cxnSp macro="">
      <xdr:nvCxnSpPr>
        <xdr:cNvPr id="58" name="直線コネクタ 57"/>
        <xdr:cNvCxnSpPr/>
      </xdr:nvCxnSpPr>
      <xdr:spPr>
        <a:xfrm>
          <a:off x="4546600" y="653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31</xdr:row>
      <xdr:rowOff>15130</xdr:rowOff>
    </xdr:from>
    <xdr:ext cx="469744" cy="259045"/>
    <xdr:sp macro="" textlink="">
      <xdr:nvSpPr>
        <xdr:cNvPr id="59" name="議会費最大値テキスト"/>
        <xdr:cNvSpPr txBox="1"/>
      </xdr:nvSpPr>
      <xdr:spPr>
        <a:xfrm>
          <a:off x="4686300" y="533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a:t>
          </a:r>
          <a:endParaRPr kumimoji="1" lang="ja-JP" altLang="en-US" sz="1000" b="1">
            <a:latin typeface="ＭＳ Ｐゴシック"/>
          </a:endParaRPr>
        </a:p>
      </xdr:txBody>
    </xdr:sp>
    <xdr:clientData/>
  </xdr:oneCellAnchor>
  <xdr:twoCellAnchor>
    <xdr:from>
      <xdr:col>6</xdr:col>
      <xdr:colOff>422275</xdr:colOff>
      <xdr:row>32</xdr:row>
      <xdr:rowOff>68453</xdr:rowOff>
    </xdr:from>
    <xdr:to>
      <xdr:col>6</xdr:col>
      <xdr:colOff>600075</xdr:colOff>
      <xdr:row>32</xdr:row>
      <xdr:rowOff>68453</xdr:rowOff>
    </xdr:to>
    <xdr:cxnSp macro="">
      <xdr:nvCxnSpPr>
        <xdr:cNvPr id="60" name="直線コネクタ 59"/>
        <xdr:cNvCxnSpPr/>
      </xdr:nvCxnSpPr>
      <xdr:spPr>
        <a:xfrm>
          <a:off x="4546600" y="555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61595</xdr:rowOff>
    </xdr:from>
    <xdr:to>
      <xdr:col>6</xdr:col>
      <xdr:colOff>511175</xdr:colOff>
      <xdr:row>33</xdr:row>
      <xdr:rowOff>79121</xdr:rowOff>
    </xdr:to>
    <xdr:cxnSp macro="">
      <xdr:nvCxnSpPr>
        <xdr:cNvPr id="61" name="直線コネクタ 60"/>
        <xdr:cNvCxnSpPr/>
      </xdr:nvCxnSpPr>
      <xdr:spPr>
        <a:xfrm>
          <a:off x="3797300" y="5719445"/>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27703</xdr:rowOff>
    </xdr:from>
    <xdr:ext cx="469744" cy="259045"/>
    <xdr:sp macro="" textlink="">
      <xdr:nvSpPr>
        <xdr:cNvPr id="62" name="議会費平均値テキスト"/>
        <xdr:cNvSpPr txBox="1"/>
      </xdr:nvSpPr>
      <xdr:spPr>
        <a:xfrm>
          <a:off x="4686300" y="60284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49276</xdr:rowOff>
    </xdr:from>
    <xdr:to>
      <xdr:col>6</xdr:col>
      <xdr:colOff>561975</xdr:colOff>
      <xdr:row>35</xdr:row>
      <xdr:rowOff>150876</xdr:rowOff>
    </xdr:to>
    <xdr:sp macro="" textlink="">
      <xdr:nvSpPr>
        <xdr:cNvPr id="63" name="フローチャート : 判断 62"/>
        <xdr:cNvSpPr/>
      </xdr:nvSpPr>
      <xdr:spPr>
        <a:xfrm>
          <a:off x="4584700" y="60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61595</xdr:rowOff>
    </xdr:from>
    <xdr:to>
      <xdr:col>5</xdr:col>
      <xdr:colOff>358775</xdr:colOff>
      <xdr:row>33</xdr:row>
      <xdr:rowOff>124079</xdr:rowOff>
    </xdr:to>
    <xdr:cxnSp macro="">
      <xdr:nvCxnSpPr>
        <xdr:cNvPr id="64" name="直線コネクタ 63"/>
        <xdr:cNvCxnSpPr/>
      </xdr:nvCxnSpPr>
      <xdr:spPr>
        <a:xfrm flipV="1">
          <a:off x="2908300" y="5719445"/>
          <a:ext cx="88900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53467</xdr:rowOff>
    </xdr:from>
    <xdr:to>
      <xdr:col>5</xdr:col>
      <xdr:colOff>409575</xdr:colOff>
      <xdr:row>35</xdr:row>
      <xdr:rowOff>155067</xdr:rowOff>
    </xdr:to>
    <xdr:sp macro="" textlink="">
      <xdr:nvSpPr>
        <xdr:cNvPr id="65" name="フローチャート : 判断 64"/>
        <xdr:cNvSpPr/>
      </xdr:nvSpPr>
      <xdr:spPr>
        <a:xfrm>
          <a:off x="3746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146194</xdr:rowOff>
    </xdr:from>
    <xdr:ext cx="469744" cy="259045"/>
    <xdr:sp macro="" textlink="">
      <xdr:nvSpPr>
        <xdr:cNvPr id="66" name="テキスト ボックス 65"/>
        <xdr:cNvSpPr txBox="1"/>
      </xdr:nvSpPr>
      <xdr:spPr>
        <a:xfrm>
          <a:off x="3562427"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44069</xdr:rowOff>
    </xdr:from>
    <xdr:to>
      <xdr:col>4</xdr:col>
      <xdr:colOff>155575</xdr:colOff>
      <xdr:row>33</xdr:row>
      <xdr:rowOff>124079</xdr:rowOff>
    </xdr:to>
    <xdr:cxnSp macro="">
      <xdr:nvCxnSpPr>
        <xdr:cNvPr id="67" name="直線コネクタ 66"/>
        <xdr:cNvCxnSpPr/>
      </xdr:nvCxnSpPr>
      <xdr:spPr>
        <a:xfrm>
          <a:off x="2019300" y="5701919"/>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66421</xdr:rowOff>
    </xdr:from>
    <xdr:to>
      <xdr:col>4</xdr:col>
      <xdr:colOff>206375</xdr:colOff>
      <xdr:row>35</xdr:row>
      <xdr:rowOff>168021</xdr:rowOff>
    </xdr:to>
    <xdr:sp macro="" textlink="">
      <xdr:nvSpPr>
        <xdr:cNvPr id="68" name="フローチャート : 判断 67"/>
        <xdr:cNvSpPr/>
      </xdr:nvSpPr>
      <xdr:spPr>
        <a:xfrm>
          <a:off x="2857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159148</xdr:rowOff>
    </xdr:from>
    <xdr:ext cx="469744" cy="259045"/>
    <xdr:sp macro="" textlink="">
      <xdr:nvSpPr>
        <xdr:cNvPr id="69" name="テキスト ボックス 68"/>
        <xdr:cNvSpPr txBox="1"/>
      </xdr:nvSpPr>
      <xdr:spPr>
        <a:xfrm>
          <a:off x="2673427" y="615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151511</xdr:rowOff>
    </xdr:from>
    <xdr:to>
      <xdr:col>2</xdr:col>
      <xdr:colOff>638175</xdr:colOff>
      <xdr:row>33</xdr:row>
      <xdr:rowOff>44069</xdr:rowOff>
    </xdr:to>
    <xdr:cxnSp macro="">
      <xdr:nvCxnSpPr>
        <xdr:cNvPr id="70" name="直線コネクタ 69"/>
        <xdr:cNvCxnSpPr/>
      </xdr:nvCxnSpPr>
      <xdr:spPr>
        <a:xfrm>
          <a:off x="1130300" y="5466461"/>
          <a:ext cx="889000" cy="23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10414</xdr:rowOff>
    </xdr:from>
    <xdr:to>
      <xdr:col>3</xdr:col>
      <xdr:colOff>3175</xdr:colOff>
      <xdr:row>35</xdr:row>
      <xdr:rowOff>112014</xdr:rowOff>
    </xdr:to>
    <xdr:sp macro="" textlink="">
      <xdr:nvSpPr>
        <xdr:cNvPr id="71" name="フローチャート : 判断 70"/>
        <xdr:cNvSpPr/>
      </xdr:nvSpPr>
      <xdr:spPr>
        <a:xfrm>
          <a:off x="1968500" y="601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103141</xdr:rowOff>
    </xdr:from>
    <xdr:ext cx="469744" cy="259045"/>
    <xdr:sp macro="" textlink="">
      <xdr:nvSpPr>
        <xdr:cNvPr id="72" name="テキスト ボックス 71"/>
        <xdr:cNvSpPr txBox="1"/>
      </xdr:nvSpPr>
      <xdr:spPr>
        <a:xfrm>
          <a:off x="1784427" y="6103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151384</xdr:rowOff>
    </xdr:from>
    <xdr:to>
      <xdr:col>1</xdr:col>
      <xdr:colOff>485775</xdr:colOff>
      <xdr:row>34</xdr:row>
      <xdr:rowOff>81534</xdr:rowOff>
    </xdr:to>
    <xdr:sp macro="" textlink="">
      <xdr:nvSpPr>
        <xdr:cNvPr id="73" name="フローチャート : 判断 72"/>
        <xdr:cNvSpPr/>
      </xdr:nvSpPr>
      <xdr:spPr>
        <a:xfrm>
          <a:off x="1079500" y="580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72661</xdr:rowOff>
    </xdr:from>
    <xdr:ext cx="469744" cy="259045"/>
    <xdr:sp macro="" textlink="">
      <xdr:nvSpPr>
        <xdr:cNvPr id="74" name="テキスト ボックス 73"/>
        <xdr:cNvSpPr txBox="1"/>
      </xdr:nvSpPr>
      <xdr:spPr>
        <a:xfrm>
          <a:off x="895427" y="590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28321</xdr:rowOff>
    </xdr:from>
    <xdr:to>
      <xdr:col>6</xdr:col>
      <xdr:colOff>561975</xdr:colOff>
      <xdr:row>33</xdr:row>
      <xdr:rowOff>129921</xdr:rowOff>
    </xdr:to>
    <xdr:sp macro="" textlink="">
      <xdr:nvSpPr>
        <xdr:cNvPr id="80" name="円/楕円 79"/>
        <xdr:cNvSpPr/>
      </xdr:nvSpPr>
      <xdr:spPr>
        <a:xfrm>
          <a:off x="4584700" y="568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51198</xdr:rowOff>
    </xdr:from>
    <xdr:ext cx="469744" cy="259045"/>
    <xdr:sp macro="" textlink="">
      <xdr:nvSpPr>
        <xdr:cNvPr id="81" name="議会費該当値テキスト"/>
        <xdr:cNvSpPr txBox="1"/>
      </xdr:nvSpPr>
      <xdr:spPr>
        <a:xfrm>
          <a:off x="4686300" y="553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4,609</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10795</xdr:rowOff>
    </xdr:from>
    <xdr:to>
      <xdr:col>5</xdr:col>
      <xdr:colOff>409575</xdr:colOff>
      <xdr:row>33</xdr:row>
      <xdr:rowOff>112395</xdr:rowOff>
    </xdr:to>
    <xdr:sp macro="" textlink="">
      <xdr:nvSpPr>
        <xdr:cNvPr id="82" name="円/楕円 81"/>
        <xdr:cNvSpPr/>
      </xdr:nvSpPr>
      <xdr:spPr>
        <a:xfrm>
          <a:off x="3746500" y="56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128922</xdr:rowOff>
    </xdr:from>
    <xdr:ext cx="469744" cy="259045"/>
    <xdr:sp macro="" textlink="">
      <xdr:nvSpPr>
        <xdr:cNvPr id="83" name="テキスト ボックス 82"/>
        <xdr:cNvSpPr txBox="1"/>
      </xdr:nvSpPr>
      <xdr:spPr>
        <a:xfrm>
          <a:off x="3562427" y="5443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4,655</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73279</xdr:rowOff>
    </xdr:from>
    <xdr:to>
      <xdr:col>4</xdr:col>
      <xdr:colOff>206375</xdr:colOff>
      <xdr:row>34</xdr:row>
      <xdr:rowOff>3429</xdr:rowOff>
    </xdr:to>
    <xdr:sp macro="" textlink="">
      <xdr:nvSpPr>
        <xdr:cNvPr id="84" name="円/楕円 83"/>
        <xdr:cNvSpPr/>
      </xdr:nvSpPr>
      <xdr:spPr>
        <a:xfrm>
          <a:off x="2857500" y="573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19956</xdr:rowOff>
    </xdr:from>
    <xdr:ext cx="469744" cy="259045"/>
    <xdr:sp macro="" textlink="">
      <xdr:nvSpPr>
        <xdr:cNvPr id="85" name="テキスト ボックス 84"/>
        <xdr:cNvSpPr txBox="1"/>
      </xdr:nvSpPr>
      <xdr:spPr>
        <a:xfrm>
          <a:off x="2673427" y="550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4,491</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164719</xdr:rowOff>
    </xdr:from>
    <xdr:to>
      <xdr:col>3</xdr:col>
      <xdr:colOff>3175</xdr:colOff>
      <xdr:row>33</xdr:row>
      <xdr:rowOff>94869</xdr:rowOff>
    </xdr:to>
    <xdr:sp macro="" textlink="">
      <xdr:nvSpPr>
        <xdr:cNvPr id="86" name="円/楕円 85"/>
        <xdr:cNvSpPr/>
      </xdr:nvSpPr>
      <xdr:spPr>
        <a:xfrm>
          <a:off x="1968500" y="565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111396</xdr:rowOff>
    </xdr:from>
    <xdr:ext cx="469744" cy="259045"/>
    <xdr:sp macro="" textlink="">
      <xdr:nvSpPr>
        <xdr:cNvPr id="87" name="テキスト ボックス 86"/>
        <xdr:cNvSpPr txBox="1"/>
      </xdr:nvSpPr>
      <xdr:spPr>
        <a:xfrm>
          <a:off x="1784427" y="542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4,701</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100711</xdr:rowOff>
    </xdr:from>
    <xdr:to>
      <xdr:col>1</xdr:col>
      <xdr:colOff>485775</xdr:colOff>
      <xdr:row>32</xdr:row>
      <xdr:rowOff>30861</xdr:rowOff>
    </xdr:to>
    <xdr:sp macro="" textlink="">
      <xdr:nvSpPr>
        <xdr:cNvPr id="88" name="円/楕円 87"/>
        <xdr:cNvSpPr/>
      </xdr:nvSpPr>
      <xdr:spPr>
        <a:xfrm>
          <a:off x="1079500" y="541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47388</xdr:rowOff>
    </xdr:from>
    <xdr:ext cx="469744" cy="259045"/>
    <xdr:sp macro="" textlink="">
      <xdr:nvSpPr>
        <xdr:cNvPr id="89" name="テキスト ボックス 88"/>
        <xdr:cNvSpPr txBox="1"/>
      </xdr:nvSpPr>
      <xdr:spPr>
        <a:xfrm>
          <a:off x="895427" y="51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87,583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157083</xdr:rowOff>
    </xdr:from>
    <xdr:to>
      <xdr:col>6</xdr:col>
      <xdr:colOff>510540</xdr:colOff>
      <xdr:row>57</xdr:row>
      <xdr:rowOff>165016</xdr:rowOff>
    </xdr:to>
    <xdr:cxnSp macro="">
      <xdr:nvCxnSpPr>
        <xdr:cNvPr id="111" name="直線コネクタ 110"/>
        <xdr:cNvCxnSpPr/>
      </xdr:nvCxnSpPr>
      <xdr:spPr>
        <a:xfrm flipV="1">
          <a:off x="4633595" y="8901033"/>
          <a:ext cx="1270" cy="103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168843</xdr:rowOff>
    </xdr:from>
    <xdr:ext cx="534377" cy="259045"/>
    <xdr:sp macro="" textlink="">
      <xdr:nvSpPr>
        <xdr:cNvPr id="112" name="総務費最小値テキスト"/>
        <xdr:cNvSpPr txBox="1"/>
      </xdr:nvSpPr>
      <xdr:spPr>
        <a:xfrm>
          <a:off x="4686300" y="994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31,963</a:t>
          </a:r>
          <a:endParaRPr kumimoji="1" lang="ja-JP" altLang="en-US" sz="1000" b="1">
            <a:latin typeface="ＭＳ Ｐゴシック"/>
          </a:endParaRPr>
        </a:p>
      </xdr:txBody>
    </xdr:sp>
    <xdr:clientData/>
  </xdr:oneCellAnchor>
  <xdr:twoCellAnchor>
    <xdr:from>
      <xdr:col>6</xdr:col>
      <xdr:colOff>422275</xdr:colOff>
      <xdr:row>57</xdr:row>
      <xdr:rowOff>165016</xdr:rowOff>
    </xdr:from>
    <xdr:to>
      <xdr:col>6</xdr:col>
      <xdr:colOff>600075</xdr:colOff>
      <xdr:row>57</xdr:row>
      <xdr:rowOff>165016</xdr:rowOff>
    </xdr:to>
    <xdr:cxnSp macro="">
      <xdr:nvCxnSpPr>
        <xdr:cNvPr id="113" name="直線コネクタ 112"/>
        <xdr:cNvCxnSpPr/>
      </xdr:nvCxnSpPr>
      <xdr:spPr>
        <a:xfrm>
          <a:off x="4546600" y="993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103760</xdr:rowOff>
    </xdr:from>
    <xdr:ext cx="599010" cy="259045"/>
    <xdr:sp macro="" textlink="">
      <xdr:nvSpPr>
        <xdr:cNvPr id="114" name="総務費最大値テキスト"/>
        <xdr:cNvSpPr txBox="1"/>
      </xdr:nvSpPr>
      <xdr:spPr>
        <a:xfrm>
          <a:off x="4686300" y="8676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258,698</a:t>
          </a:r>
          <a:endParaRPr kumimoji="1" lang="ja-JP" altLang="en-US" sz="1000" b="1">
            <a:latin typeface="ＭＳ Ｐゴシック"/>
          </a:endParaRPr>
        </a:p>
      </xdr:txBody>
    </xdr:sp>
    <xdr:clientData/>
  </xdr:oneCellAnchor>
  <xdr:twoCellAnchor>
    <xdr:from>
      <xdr:col>6</xdr:col>
      <xdr:colOff>422275</xdr:colOff>
      <xdr:row>51</xdr:row>
      <xdr:rowOff>157083</xdr:rowOff>
    </xdr:from>
    <xdr:to>
      <xdr:col>6</xdr:col>
      <xdr:colOff>600075</xdr:colOff>
      <xdr:row>51</xdr:row>
      <xdr:rowOff>157083</xdr:rowOff>
    </xdr:to>
    <xdr:cxnSp macro="">
      <xdr:nvCxnSpPr>
        <xdr:cNvPr id="115" name="直線コネクタ 114"/>
        <xdr:cNvCxnSpPr/>
      </xdr:nvCxnSpPr>
      <xdr:spPr>
        <a:xfrm>
          <a:off x="4546600" y="890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148400</xdr:rowOff>
    </xdr:from>
    <xdr:to>
      <xdr:col>6</xdr:col>
      <xdr:colOff>511175</xdr:colOff>
      <xdr:row>56</xdr:row>
      <xdr:rowOff>15694</xdr:rowOff>
    </xdr:to>
    <xdr:cxnSp macro="">
      <xdr:nvCxnSpPr>
        <xdr:cNvPr id="116" name="直線コネクタ 115"/>
        <xdr:cNvCxnSpPr/>
      </xdr:nvCxnSpPr>
      <xdr:spPr>
        <a:xfrm flipV="1">
          <a:off x="3797300" y="9406700"/>
          <a:ext cx="838200" cy="21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169671</xdr:rowOff>
    </xdr:from>
    <xdr:ext cx="534377" cy="259045"/>
    <xdr:sp macro="" textlink="">
      <xdr:nvSpPr>
        <xdr:cNvPr id="117" name="総務費平均値テキスト"/>
        <xdr:cNvSpPr txBox="1"/>
      </xdr:nvSpPr>
      <xdr:spPr>
        <a:xfrm>
          <a:off x="4686300" y="9770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19794</xdr:rowOff>
    </xdr:from>
    <xdr:to>
      <xdr:col>6</xdr:col>
      <xdr:colOff>561975</xdr:colOff>
      <xdr:row>57</xdr:row>
      <xdr:rowOff>121394</xdr:rowOff>
    </xdr:to>
    <xdr:sp macro="" textlink="">
      <xdr:nvSpPr>
        <xdr:cNvPr id="118" name="フローチャート : 判断 117"/>
        <xdr:cNvSpPr/>
      </xdr:nvSpPr>
      <xdr:spPr>
        <a:xfrm>
          <a:off x="4584700" y="979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15694</xdr:rowOff>
    </xdr:from>
    <xdr:to>
      <xdr:col>5</xdr:col>
      <xdr:colOff>358775</xdr:colOff>
      <xdr:row>56</xdr:row>
      <xdr:rowOff>77406</xdr:rowOff>
    </xdr:to>
    <xdr:cxnSp macro="">
      <xdr:nvCxnSpPr>
        <xdr:cNvPr id="119" name="直線コネクタ 118"/>
        <xdr:cNvCxnSpPr/>
      </xdr:nvCxnSpPr>
      <xdr:spPr>
        <a:xfrm flipV="1">
          <a:off x="2908300" y="9616894"/>
          <a:ext cx="889000" cy="6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158815</xdr:rowOff>
    </xdr:from>
    <xdr:to>
      <xdr:col>5</xdr:col>
      <xdr:colOff>409575</xdr:colOff>
      <xdr:row>57</xdr:row>
      <xdr:rowOff>88965</xdr:rowOff>
    </xdr:to>
    <xdr:sp macro="" textlink="">
      <xdr:nvSpPr>
        <xdr:cNvPr id="120" name="フローチャート : 判断 119"/>
        <xdr:cNvSpPr/>
      </xdr:nvSpPr>
      <xdr:spPr>
        <a:xfrm>
          <a:off x="3746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80092</xdr:rowOff>
    </xdr:from>
    <xdr:ext cx="534377" cy="259045"/>
    <xdr:sp macro="" textlink="">
      <xdr:nvSpPr>
        <xdr:cNvPr id="121" name="テキスト ボックス 120"/>
        <xdr:cNvSpPr txBox="1"/>
      </xdr:nvSpPr>
      <xdr:spPr>
        <a:xfrm>
          <a:off x="3530111" y="98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8717</xdr:rowOff>
    </xdr:from>
    <xdr:to>
      <xdr:col>4</xdr:col>
      <xdr:colOff>155575</xdr:colOff>
      <xdr:row>56</xdr:row>
      <xdr:rowOff>77406</xdr:rowOff>
    </xdr:to>
    <xdr:cxnSp macro="">
      <xdr:nvCxnSpPr>
        <xdr:cNvPr id="122" name="直線コネクタ 121"/>
        <xdr:cNvCxnSpPr/>
      </xdr:nvCxnSpPr>
      <xdr:spPr>
        <a:xfrm>
          <a:off x="2019300" y="9609917"/>
          <a:ext cx="889000" cy="6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140660</xdr:rowOff>
    </xdr:from>
    <xdr:to>
      <xdr:col>4</xdr:col>
      <xdr:colOff>206375</xdr:colOff>
      <xdr:row>57</xdr:row>
      <xdr:rowOff>70810</xdr:rowOff>
    </xdr:to>
    <xdr:sp macro="" textlink="">
      <xdr:nvSpPr>
        <xdr:cNvPr id="123" name="フローチャート : 判断 122"/>
        <xdr:cNvSpPr/>
      </xdr:nvSpPr>
      <xdr:spPr>
        <a:xfrm>
          <a:off x="2857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61937</xdr:rowOff>
    </xdr:from>
    <xdr:ext cx="534377" cy="259045"/>
    <xdr:sp macro="" textlink="">
      <xdr:nvSpPr>
        <xdr:cNvPr id="124" name="テキスト ボックス 123"/>
        <xdr:cNvSpPr txBox="1"/>
      </xdr:nvSpPr>
      <xdr:spPr>
        <a:xfrm>
          <a:off x="2641111" y="98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8717</xdr:rowOff>
    </xdr:from>
    <xdr:to>
      <xdr:col>2</xdr:col>
      <xdr:colOff>638175</xdr:colOff>
      <xdr:row>56</xdr:row>
      <xdr:rowOff>73323</xdr:rowOff>
    </xdr:to>
    <xdr:cxnSp macro="">
      <xdr:nvCxnSpPr>
        <xdr:cNvPr id="125" name="直線コネクタ 124"/>
        <xdr:cNvCxnSpPr/>
      </xdr:nvCxnSpPr>
      <xdr:spPr>
        <a:xfrm flipV="1">
          <a:off x="1130300" y="9609917"/>
          <a:ext cx="889000" cy="6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118576</xdr:rowOff>
    </xdr:from>
    <xdr:to>
      <xdr:col>3</xdr:col>
      <xdr:colOff>3175</xdr:colOff>
      <xdr:row>57</xdr:row>
      <xdr:rowOff>48726</xdr:rowOff>
    </xdr:to>
    <xdr:sp macro="" textlink="">
      <xdr:nvSpPr>
        <xdr:cNvPr id="126" name="フローチャート : 判断 125"/>
        <xdr:cNvSpPr/>
      </xdr:nvSpPr>
      <xdr:spPr>
        <a:xfrm>
          <a:off x="1968500" y="971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39853</xdr:rowOff>
    </xdr:from>
    <xdr:ext cx="534377" cy="259045"/>
    <xdr:sp macro="" textlink="">
      <xdr:nvSpPr>
        <xdr:cNvPr id="127" name="テキスト ボックス 126"/>
        <xdr:cNvSpPr txBox="1"/>
      </xdr:nvSpPr>
      <xdr:spPr>
        <a:xfrm>
          <a:off x="1752111" y="981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7564</xdr:rowOff>
    </xdr:from>
    <xdr:to>
      <xdr:col>1</xdr:col>
      <xdr:colOff>485775</xdr:colOff>
      <xdr:row>57</xdr:row>
      <xdr:rowOff>109164</xdr:rowOff>
    </xdr:to>
    <xdr:sp macro="" textlink="">
      <xdr:nvSpPr>
        <xdr:cNvPr id="128" name="フローチャート : 判断 127"/>
        <xdr:cNvSpPr/>
      </xdr:nvSpPr>
      <xdr:spPr>
        <a:xfrm>
          <a:off x="1079500" y="978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100291</xdr:rowOff>
    </xdr:from>
    <xdr:ext cx="534377" cy="259045"/>
    <xdr:sp macro="" textlink="">
      <xdr:nvSpPr>
        <xdr:cNvPr id="129" name="テキスト ボックス 128"/>
        <xdr:cNvSpPr txBox="1"/>
      </xdr:nvSpPr>
      <xdr:spPr>
        <a:xfrm>
          <a:off x="863111" y="987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97600</xdr:rowOff>
    </xdr:from>
    <xdr:to>
      <xdr:col>6</xdr:col>
      <xdr:colOff>561975</xdr:colOff>
      <xdr:row>55</xdr:row>
      <xdr:rowOff>27750</xdr:rowOff>
    </xdr:to>
    <xdr:sp macro="" textlink="">
      <xdr:nvSpPr>
        <xdr:cNvPr id="135" name="円/楕円 134"/>
        <xdr:cNvSpPr/>
      </xdr:nvSpPr>
      <xdr:spPr>
        <a:xfrm>
          <a:off x="4584700" y="93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120477</xdr:rowOff>
    </xdr:from>
    <xdr:ext cx="599010" cy="259045"/>
    <xdr:sp macro="" textlink="">
      <xdr:nvSpPr>
        <xdr:cNvPr id="136" name="総務費該当値テキスト"/>
        <xdr:cNvSpPr txBox="1"/>
      </xdr:nvSpPr>
      <xdr:spPr>
        <a:xfrm>
          <a:off x="4686300" y="9207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148,097</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136344</xdr:rowOff>
    </xdr:from>
    <xdr:to>
      <xdr:col>5</xdr:col>
      <xdr:colOff>409575</xdr:colOff>
      <xdr:row>56</xdr:row>
      <xdr:rowOff>66494</xdr:rowOff>
    </xdr:to>
    <xdr:sp macro="" textlink="">
      <xdr:nvSpPr>
        <xdr:cNvPr id="137" name="円/楕円 136"/>
        <xdr:cNvSpPr/>
      </xdr:nvSpPr>
      <xdr:spPr>
        <a:xfrm>
          <a:off x="3746500" y="956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83021</xdr:rowOff>
    </xdr:from>
    <xdr:ext cx="599010" cy="259045"/>
    <xdr:sp macro="" textlink="">
      <xdr:nvSpPr>
        <xdr:cNvPr id="138" name="テキスト ボックス 137"/>
        <xdr:cNvSpPr txBox="1"/>
      </xdr:nvSpPr>
      <xdr:spPr>
        <a:xfrm>
          <a:off x="3497794" y="9341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102,123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26606</xdr:rowOff>
    </xdr:from>
    <xdr:to>
      <xdr:col>4</xdr:col>
      <xdr:colOff>206375</xdr:colOff>
      <xdr:row>56</xdr:row>
      <xdr:rowOff>128206</xdr:rowOff>
    </xdr:to>
    <xdr:sp macro="" textlink="">
      <xdr:nvSpPr>
        <xdr:cNvPr id="139" name="円/楕円 138"/>
        <xdr:cNvSpPr/>
      </xdr:nvSpPr>
      <xdr:spPr>
        <a:xfrm>
          <a:off x="2857500" y="962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144733</xdr:rowOff>
    </xdr:from>
    <xdr:ext cx="534377" cy="259045"/>
    <xdr:sp macro="" textlink="">
      <xdr:nvSpPr>
        <xdr:cNvPr id="140" name="テキスト ボックス 139"/>
        <xdr:cNvSpPr txBox="1"/>
      </xdr:nvSpPr>
      <xdr:spPr>
        <a:xfrm>
          <a:off x="2641111" y="940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88,625</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129367</xdr:rowOff>
    </xdr:from>
    <xdr:to>
      <xdr:col>3</xdr:col>
      <xdr:colOff>3175</xdr:colOff>
      <xdr:row>56</xdr:row>
      <xdr:rowOff>59517</xdr:rowOff>
    </xdr:to>
    <xdr:sp macro="" textlink="">
      <xdr:nvSpPr>
        <xdr:cNvPr id="141" name="円/楕円 140"/>
        <xdr:cNvSpPr/>
      </xdr:nvSpPr>
      <xdr:spPr>
        <a:xfrm>
          <a:off x="1968500" y="955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76044</xdr:rowOff>
    </xdr:from>
    <xdr:ext cx="599010" cy="259045"/>
    <xdr:sp macro="" textlink="">
      <xdr:nvSpPr>
        <xdr:cNvPr id="142" name="テキスト ボックス 141"/>
        <xdr:cNvSpPr txBox="1"/>
      </xdr:nvSpPr>
      <xdr:spPr>
        <a:xfrm>
          <a:off x="1719794" y="933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103,649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22523</xdr:rowOff>
    </xdr:from>
    <xdr:to>
      <xdr:col>1</xdr:col>
      <xdr:colOff>485775</xdr:colOff>
      <xdr:row>56</xdr:row>
      <xdr:rowOff>124123</xdr:rowOff>
    </xdr:to>
    <xdr:sp macro="" textlink="">
      <xdr:nvSpPr>
        <xdr:cNvPr id="143" name="円/楕円 142"/>
        <xdr:cNvSpPr/>
      </xdr:nvSpPr>
      <xdr:spPr>
        <a:xfrm>
          <a:off x="1079500" y="962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140650</xdr:rowOff>
    </xdr:from>
    <xdr:ext cx="534377" cy="259045"/>
    <xdr:sp macro="" textlink="">
      <xdr:nvSpPr>
        <xdr:cNvPr id="144" name="テキスト ボックス 143"/>
        <xdr:cNvSpPr txBox="1"/>
      </xdr:nvSpPr>
      <xdr:spPr>
        <a:xfrm>
          <a:off x="863111" y="939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89,518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175,704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71895</xdr:rowOff>
    </xdr:from>
    <xdr:to>
      <xdr:col>6</xdr:col>
      <xdr:colOff>510540</xdr:colOff>
      <xdr:row>78</xdr:row>
      <xdr:rowOff>157124</xdr:rowOff>
    </xdr:to>
    <xdr:cxnSp macro="">
      <xdr:nvCxnSpPr>
        <xdr:cNvPr id="169" name="直線コネクタ 168"/>
        <xdr:cNvCxnSpPr/>
      </xdr:nvCxnSpPr>
      <xdr:spPr>
        <a:xfrm flipV="1">
          <a:off x="4633595" y="12073395"/>
          <a:ext cx="1270" cy="1456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160951</xdr:rowOff>
    </xdr:from>
    <xdr:ext cx="534377" cy="259045"/>
    <xdr:sp macro="" textlink="">
      <xdr:nvSpPr>
        <xdr:cNvPr id="170" name="民生費最小値テキスト"/>
        <xdr:cNvSpPr txBox="1"/>
      </xdr:nvSpPr>
      <xdr:spPr>
        <a:xfrm>
          <a:off x="4686300" y="135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94,628</a:t>
          </a:r>
          <a:endParaRPr kumimoji="1" lang="ja-JP" altLang="en-US" sz="1000" b="1">
            <a:latin typeface="ＭＳ Ｐゴシック"/>
          </a:endParaRPr>
        </a:p>
      </xdr:txBody>
    </xdr:sp>
    <xdr:clientData/>
  </xdr:oneCellAnchor>
  <xdr:twoCellAnchor>
    <xdr:from>
      <xdr:col>6</xdr:col>
      <xdr:colOff>422275</xdr:colOff>
      <xdr:row>78</xdr:row>
      <xdr:rowOff>157124</xdr:rowOff>
    </xdr:from>
    <xdr:to>
      <xdr:col>6</xdr:col>
      <xdr:colOff>600075</xdr:colOff>
      <xdr:row>78</xdr:row>
      <xdr:rowOff>157124</xdr:rowOff>
    </xdr:to>
    <xdr:cxnSp macro="">
      <xdr:nvCxnSpPr>
        <xdr:cNvPr id="171" name="直線コネクタ 170"/>
        <xdr:cNvCxnSpPr/>
      </xdr:nvCxnSpPr>
      <xdr:spPr>
        <a:xfrm>
          <a:off x="4546600" y="13530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18572</xdr:rowOff>
    </xdr:from>
    <xdr:ext cx="599010" cy="259045"/>
    <xdr:sp macro="" textlink="">
      <xdr:nvSpPr>
        <xdr:cNvPr id="172" name="民生費最大値テキスト"/>
        <xdr:cNvSpPr txBox="1"/>
      </xdr:nvSpPr>
      <xdr:spPr>
        <a:xfrm>
          <a:off x="4686300" y="1184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209,339</a:t>
          </a:r>
          <a:endParaRPr kumimoji="1" lang="ja-JP" altLang="en-US" sz="1000" b="1">
            <a:latin typeface="ＭＳ Ｐゴシック"/>
          </a:endParaRPr>
        </a:p>
      </xdr:txBody>
    </xdr:sp>
    <xdr:clientData/>
  </xdr:oneCellAnchor>
  <xdr:twoCellAnchor>
    <xdr:from>
      <xdr:col>6</xdr:col>
      <xdr:colOff>422275</xdr:colOff>
      <xdr:row>70</xdr:row>
      <xdr:rowOff>71895</xdr:rowOff>
    </xdr:from>
    <xdr:to>
      <xdr:col>6</xdr:col>
      <xdr:colOff>600075</xdr:colOff>
      <xdr:row>70</xdr:row>
      <xdr:rowOff>71895</xdr:rowOff>
    </xdr:to>
    <xdr:cxnSp macro="">
      <xdr:nvCxnSpPr>
        <xdr:cNvPr id="173" name="直線コネクタ 172"/>
        <xdr:cNvCxnSpPr/>
      </xdr:nvCxnSpPr>
      <xdr:spPr>
        <a:xfrm>
          <a:off x="4546600" y="1207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54458</xdr:rowOff>
    </xdr:from>
    <xdr:to>
      <xdr:col>6</xdr:col>
      <xdr:colOff>511175</xdr:colOff>
      <xdr:row>72</xdr:row>
      <xdr:rowOff>118783</xdr:rowOff>
    </xdr:to>
    <xdr:cxnSp macro="">
      <xdr:nvCxnSpPr>
        <xdr:cNvPr id="174" name="直線コネクタ 173"/>
        <xdr:cNvCxnSpPr/>
      </xdr:nvCxnSpPr>
      <xdr:spPr>
        <a:xfrm flipV="1">
          <a:off x="3797300" y="12398858"/>
          <a:ext cx="838200" cy="6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9212</xdr:rowOff>
    </xdr:from>
    <xdr:ext cx="599010" cy="259045"/>
    <xdr:sp macro="" textlink="">
      <xdr:nvSpPr>
        <xdr:cNvPr id="175" name="民生費平均値テキスト"/>
        <xdr:cNvSpPr txBox="1"/>
      </xdr:nvSpPr>
      <xdr:spPr>
        <a:xfrm>
          <a:off x="4686300" y="12867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141,076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30785</xdr:rowOff>
    </xdr:from>
    <xdr:to>
      <xdr:col>6</xdr:col>
      <xdr:colOff>561975</xdr:colOff>
      <xdr:row>75</xdr:row>
      <xdr:rowOff>132385</xdr:rowOff>
    </xdr:to>
    <xdr:sp macro="" textlink="">
      <xdr:nvSpPr>
        <xdr:cNvPr id="176" name="フローチャート : 判断 175"/>
        <xdr:cNvSpPr/>
      </xdr:nvSpPr>
      <xdr:spPr>
        <a:xfrm>
          <a:off x="45847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118783</xdr:rowOff>
    </xdr:from>
    <xdr:to>
      <xdr:col>5</xdr:col>
      <xdr:colOff>358775</xdr:colOff>
      <xdr:row>73</xdr:row>
      <xdr:rowOff>73406</xdr:rowOff>
    </xdr:to>
    <xdr:cxnSp macro="">
      <xdr:nvCxnSpPr>
        <xdr:cNvPr id="177" name="直線コネクタ 176"/>
        <xdr:cNvCxnSpPr/>
      </xdr:nvCxnSpPr>
      <xdr:spPr>
        <a:xfrm flipV="1">
          <a:off x="2908300" y="12463183"/>
          <a:ext cx="889000" cy="12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162281</xdr:rowOff>
    </xdr:from>
    <xdr:to>
      <xdr:col>5</xdr:col>
      <xdr:colOff>409575</xdr:colOff>
      <xdr:row>75</xdr:row>
      <xdr:rowOff>92431</xdr:rowOff>
    </xdr:to>
    <xdr:sp macro="" textlink="">
      <xdr:nvSpPr>
        <xdr:cNvPr id="178" name="フローチャート : 判断 177"/>
        <xdr:cNvSpPr/>
      </xdr:nvSpPr>
      <xdr:spPr>
        <a:xfrm>
          <a:off x="3746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83558</xdr:rowOff>
    </xdr:from>
    <xdr:ext cx="599010" cy="259045"/>
    <xdr:sp macro="" textlink="">
      <xdr:nvSpPr>
        <xdr:cNvPr id="179" name="テキスト ボックス 178"/>
        <xdr:cNvSpPr txBox="1"/>
      </xdr:nvSpPr>
      <xdr:spPr>
        <a:xfrm>
          <a:off x="3497794" y="1294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73406</xdr:rowOff>
    </xdr:from>
    <xdr:to>
      <xdr:col>4</xdr:col>
      <xdr:colOff>155575</xdr:colOff>
      <xdr:row>73</xdr:row>
      <xdr:rowOff>134303</xdr:rowOff>
    </xdr:to>
    <xdr:cxnSp macro="">
      <xdr:nvCxnSpPr>
        <xdr:cNvPr id="180" name="直線コネクタ 179"/>
        <xdr:cNvCxnSpPr/>
      </xdr:nvCxnSpPr>
      <xdr:spPr>
        <a:xfrm flipV="1">
          <a:off x="2019300" y="12589256"/>
          <a:ext cx="889000" cy="6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74613</xdr:rowOff>
    </xdr:from>
    <xdr:to>
      <xdr:col>4</xdr:col>
      <xdr:colOff>206375</xdr:colOff>
      <xdr:row>76</xdr:row>
      <xdr:rowOff>4763</xdr:rowOff>
    </xdr:to>
    <xdr:sp macro="" textlink="">
      <xdr:nvSpPr>
        <xdr:cNvPr id="181" name="フローチャート : 判断 180"/>
        <xdr:cNvSpPr/>
      </xdr:nvSpPr>
      <xdr:spPr>
        <a:xfrm>
          <a:off x="2857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167340</xdr:rowOff>
    </xdr:from>
    <xdr:ext cx="599010" cy="259045"/>
    <xdr:sp macro="" textlink="">
      <xdr:nvSpPr>
        <xdr:cNvPr id="182" name="テキスト ボックス 181"/>
        <xdr:cNvSpPr txBox="1"/>
      </xdr:nvSpPr>
      <xdr:spPr>
        <a:xfrm>
          <a:off x="2608794" y="1302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115265</xdr:rowOff>
    </xdr:from>
    <xdr:to>
      <xdr:col>2</xdr:col>
      <xdr:colOff>638175</xdr:colOff>
      <xdr:row>73</xdr:row>
      <xdr:rowOff>134303</xdr:rowOff>
    </xdr:to>
    <xdr:cxnSp macro="">
      <xdr:nvCxnSpPr>
        <xdr:cNvPr id="183" name="直線コネクタ 182"/>
        <xdr:cNvCxnSpPr/>
      </xdr:nvCxnSpPr>
      <xdr:spPr>
        <a:xfrm>
          <a:off x="1130300" y="12631115"/>
          <a:ext cx="889000" cy="1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145186</xdr:rowOff>
    </xdr:from>
    <xdr:to>
      <xdr:col>3</xdr:col>
      <xdr:colOff>3175</xdr:colOff>
      <xdr:row>76</xdr:row>
      <xdr:rowOff>75336</xdr:rowOff>
    </xdr:to>
    <xdr:sp macro="" textlink="">
      <xdr:nvSpPr>
        <xdr:cNvPr id="184" name="フローチャート : 判断 183"/>
        <xdr:cNvSpPr/>
      </xdr:nvSpPr>
      <xdr:spPr>
        <a:xfrm>
          <a:off x="1968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66463</xdr:rowOff>
    </xdr:from>
    <xdr:ext cx="599010" cy="259045"/>
    <xdr:sp macro="" textlink="">
      <xdr:nvSpPr>
        <xdr:cNvPr id="185" name="テキスト ボックス 184"/>
        <xdr:cNvSpPr txBox="1"/>
      </xdr:nvSpPr>
      <xdr:spPr>
        <a:xfrm>
          <a:off x="1719794" y="1309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160922</xdr:rowOff>
    </xdr:from>
    <xdr:to>
      <xdr:col>1</xdr:col>
      <xdr:colOff>485775</xdr:colOff>
      <xdr:row>76</xdr:row>
      <xdr:rowOff>91072</xdr:rowOff>
    </xdr:to>
    <xdr:sp macro="" textlink="">
      <xdr:nvSpPr>
        <xdr:cNvPr id="186" name="フローチャート : 判断 185"/>
        <xdr:cNvSpPr/>
      </xdr:nvSpPr>
      <xdr:spPr>
        <a:xfrm>
          <a:off x="1079500" y="1301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82199</xdr:rowOff>
    </xdr:from>
    <xdr:ext cx="599010" cy="259045"/>
    <xdr:sp macro="" textlink="">
      <xdr:nvSpPr>
        <xdr:cNvPr id="187" name="テキスト ボックス 186"/>
        <xdr:cNvSpPr txBox="1"/>
      </xdr:nvSpPr>
      <xdr:spPr>
        <a:xfrm>
          <a:off x="830794" y="1311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72</xdr:row>
      <xdr:rowOff>3658</xdr:rowOff>
    </xdr:from>
    <xdr:to>
      <xdr:col>6</xdr:col>
      <xdr:colOff>561975</xdr:colOff>
      <xdr:row>72</xdr:row>
      <xdr:rowOff>105258</xdr:rowOff>
    </xdr:to>
    <xdr:sp macro="" textlink="">
      <xdr:nvSpPr>
        <xdr:cNvPr id="193" name="円/楕円 192"/>
        <xdr:cNvSpPr/>
      </xdr:nvSpPr>
      <xdr:spPr>
        <a:xfrm>
          <a:off x="4584700" y="1234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26535</xdr:rowOff>
    </xdr:from>
    <xdr:ext cx="599010" cy="259045"/>
    <xdr:sp macro="" textlink="">
      <xdr:nvSpPr>
        <xdr:cNvPr id="194" name="民生費該当値テキスト"/>
        <xdr:cNvSpPr txBox="1"/>
      </xdr:nvSpPr>
      <xdr:spPr>
        <a:xfrm>
          <a:off x="4686300" y="1219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183,712</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67983</xdr:rowOff>
    </xdr:from>
    <xdr:to>
      <xdr:col>5</xdr:col>
      <xdr:colOff>409575</xdr:colOff>
      <xdr:row>72</xdr:row>
      <xdr:rowOff>169583</xdr:rowOff>
    </xdr:to>
    <xdr:sp macro="" textlink="">
      <xdr:nvSpPr>
        <xdr:cNvPr id="195" name="円/楕円 194"/>
        <xdr:cNvSpPr/>
      </xdr:nvSpPr>
      <xdr:spPr>
        <a:xfrm>
          <a:off x="3746500" y="1241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71</xdr:row>
      <xdr:rowOff>14660</xdr:rowOff>
    </xdr:from>
    <xdr:ext cx="599010" cy="259045"/>
    <xdr:sp macro="" textlink="">
      <xdr:nvSpPr>
        <xdr:cNvPr id="196" name="テキスト ボックス 195"/>
        <xdr:cNvSpPr txBox="1"/>
      </xdr:nvSpPr>
      <xdr:spPr>
        <a:xfrm>
          <a:off x="3497794" y="1218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178,647</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22606</xdr:rowOff>
    </xdr:from>
    <xdr:to>
      <xdr:col>4</xdr:col>
      <xdr:colOff>206375</xdr:colOff>
      <xdr:row>73</xdr:row>
      <xdr:rowOff>124206</xdr:rowOff>
    </xdr:to>
    <xdr:sp macro="" textlink="">
      <xdr:nvSpPr>
        <xdr:cNvPr id="197" name="円/楕円 196"/>
        <xdr:cNvSpPr/>
      </xdr:nvSpPr>
      <xdr:spPr>
        <a:xfrm>
          <a:off x="2857500" y="1253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71</xdr:row>
      <xdr:rowOff>140733</xdr:rowOff>
    </xdr:from>
    <xdr:ext cx="599010" cy="259045"/>
    <xdr:sp macro="" textlink="">
      <xdr:nvSpPr>
        <xdr:cNvPr id="198" name="テキスト ボックス 197"/>
        <xdr:cNvSpPr txBox="1"/>
      </xdr:nvSpPr>
      <xdr:spPr>
        <a:xfrm>
          <a:off x="2608794" y="1231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168,720</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83503</xdr:rowOff>
    </xdr:from>
    <xdr:to>
      <xdr:col>3</xdr:col>
      <xdr:colOff>3175</xdr:colOff>
      <xdr:row>74</xdr:row>
      <xdr:rowOff>13653</xdr:rowOff>
    </xdr:to>
    <xdr:sp macro="" textlink="">
      <xdr:nvSpPr>
        <xdr:cNvPr id="199" name="円/楕円 198"/>
        <xdr:cNvSpPr/>
      </xdr:nvSpPr>
      <xdr:spPr>
        <a:xfrm>
          <a:off x="1968500" y="1259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30180</xdr:rowOff>
    </xdr:from>
    <xdr:ext cx="599010" cy="259045"/>
    <xdr:sp macro="" textlink="">
      <xdr:nvSpPr>
        <xdr:cNvPr id="200" name="テキスト ボックス 199"/>
        <xdr:cNvSpPr txBox="1"/>
      </xdr:nvSpPr>
      <xdr:spPr>
        <a:xfrm>
          <a:off x="1719794" y="12374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163,925</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64465</xdr:rowOff>
    </xdr:from>
    <xdr:to>
      <xdr:col>1</xdr:col>
      <xdr:colOff>485775</xdr:colOff>
      <xdr:row>73</xdr:row>
      <xdr:rowOff>166065</xdr:rowOff>
    </xdr:to>
    <xdr:sp macro="" textlink="">
      <xdr:nvSpPr>
        <xdr:cNvPr id="201" name="円/楕円 200"/>
        <xdr:cNvSpPr/>
      </xdr:nvSpPr>
      <xdr:spPr>
        <a:xfrm>
          <a:off x="1079500" y="1258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11142</xdr:rowOff>
    </xdr:from>
    <xdr:ext cx="599010" cy="259045"/>
    <xdr:sp macro="" textlink="">
      <xdr:nvSpPr>
        <xdr:cNvPr id="202" name="テキスト ボックス 201"/>
        <xdr:cNvSpPr txBox="1"/>
      </xdr:nvSpPr>
      <xdr:spPr>
        <a:xfrm>
          <a:off x="830794" y="12355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165,424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4" name="直線コネクタ 213"/>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5" name="テキスト ボックス 214"/>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6" name="直線コネクタ 215"/>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7" name="テキスト ボックス 216"/>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8" name="直線コネクタ 217"/>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9" name="テキスト ボックス 218"/>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0" name="直線コネクタ 219"/>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1" name="テキスト ボックス 220"/>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24462</xdr:rowOff>
    </xdr:from>
    <xdr:to>
      <xdr:col>6</xdr:col>
      <xdr:colOff>510540</xdr:colOff>
      <xdr:row>99</xdr:row>
      <xdr:rowOff>20348</xdr:rowOff>
    </xdr:to>
    <xdr:cxnSp macro="">
      <xdr:nvCxnSpPr>
        <xdr:cNvPr id="225" name="直線コネクタ 224"/>
        <xdr:cNvCxnSpPr/>
      </xdr:nvCxnSpPr>
      <xdr:spPr>
        <a:xfrm flipV="1">
          <a:off x="4633595" y="15454962"/>
          <a:ext cx="1270" cy="15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24175</xdr:rowOff>
    </xdr:from>
    <xdr:ext cx="534377" cy="259045"/>
    <xdr:sp macro="" textlink="">
      <xdr:nvSpPr>
        <xdr:cNvPr id="226" name="衛生費最小値テキスト"/>
        <xdr:cNvSpPr txBox="1"/>
      </xdr:nvSpPr>
      <xdr:spPr>
        <a:xfrm>
          <a:off x="4686300" y="1699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17,721</a:t>
          </a:r>
          <a:endParaRPr kumimoji="1" lang="ja-JP" altLang="en-US" sz="1000" b="1">
            <a:latin typeface="ＭＳ Ｐゴシック"/>
          </a:endParaRPr>
        </a:p>
      </xdr:txBody>
    </xdr:sp>
    <xdr:clientData/>
  </xdr:oneCellAnchor>
  <xdr:twoCellAnchor>
    <xdr:from>
      <xdr:col>6</xdr:col>
      <xdr:colOff>422275</xdr:colOff>
      <xdr:row>99</xdr:row>
      <xdr:rowOff>20348</xdr:rowOff>
    </xdr:from>
    <xdr:to>
      <xdr:col>6</xdr:col>
      <xdr:colOff>600075</xdr:colOff>
      <xdr:row>99</xdr:row>
      <xdr:rowOff>20348</xdr:rowOff>
    </xdr:to>
    <xdr:cxnSp macro="">
      <xdr:nvCxnSpPr>
        <xdr:cNvPr id="227" name="直線コネクタ 226"/>
        <xdr:cNvCxnSpPr/>
      </xdr:nvCxnSpPr>
      <xdr:spPr>
        <a:xfrm>
          <a:off x="4546600" y="1699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142589</xdr:rowOff>
    </xdr:from>
    <xdr:ext cx="534377" cy="259045"/>
    <xdr:sp macro="" textlink="">
      <xdr:nvSpPr>
        <xdr:cNvPr id="228" name="衛生費最大値テキスト"/>
        <xdr:cNvSpPr txBox="1"/>
      </xdr:nvSpPr>
      <xdr:spPr>
        <a:xfrm>
          <a:off x="4686300" y="1523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85,041</a:t>
          </a:r>
          <a:endParaRPr kumimoji="1" lang="ja-JP" altLang="en-US" sz="1000" b="1">
            <a:latin typeface="ＭＳ Ｐゴシック"/>
          </a:endParaRPr>
        </a:p>
      </xdr:txBody>
    </xdr:sp>
    <xdr:clientData/>
  </xdr:oneCellAnchor>
  <xdr:twoCellAnchor>
    <xdr:from>
      <xdr:col>6</xdr:col>
      <xdr:colOff>422275</xdr:colOff>
      <xdr:row>90</xdr:row>
      <xdr:rowOff>24462</xdr:rowOff>
    </xdr:from>
    <xdr:to>
      <xdr:col>6</xdr:col>
      <xdr:colOff>600075</xdr:colOff>
      <xdr:row>90</xdr:row>
      <xdr:rowOff>24462</xdr:rowOff>
    </xdr:to>
    <xdr:cxnSp macro="">
      <xdr:nvCxnSpPr>
        <xdr:cNvPr id="229" name="直線コネクタ 228"/>
        <xdr:cNvCxnSpPr/>
      </xdr:nvCxnSpPr>
      <xdr:spPr>
        <a:xfrm>
          <a:off x="4546600" y="15454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146603</xdr:rowOff>
    </xdr:from>
    <xdr:to>
      <xdr:col>6</xdr:col>
      <xdr:colOff>511175</xdr:colOff>
      <xdr:row>94</xdr:row>
      <xdr:rowOff>84539</xdr:rowOff>
    </xdr:to>
    <xdr:cxnSp macro="">
      <xdr:nvCxnSpPr>
        <xdr:cNvPr id="230" name="直線コネクタ 229"/>
        <xdr:cNvCxnSpPr/>
      </xdr:nvCxnSpPr>
      <xdr:spPr>
        <a:xfrm flipV="1">
          <a:off x="3797300" y="16091453"/>
          <a:ext cx="838200" cy="10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146606</xdr:rowOff>
    </xdr:from>
    <xdr:ext cx="534377" cy="259045"/>
    <xdr:sp macro="" textlink="">
      <xdr:nvSpPr>
        <xdr:cNvPr id="231" name="衛生費平均値テキスト"/>
        <xdr:cNvSpPr txBox="1"/>
      </xdr:nvSpPr>
      <xdr:spPr>
        <a:xfrm>
          <a:off x="4686300" y="16605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31,532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168179</xdr:rowOff>
    </xdr:from>
    <xdr:to>
      <xdr:col>6</xdr:col>
      <xdr:colOff>561975</xdr:colOff>
      <xdr:row>97</xdr:row>
      <xdr:rowOff>98329</xdr:rowOff>
    </xdr:to>
    <xdr:sp macro="" textlink="">
      <xdr:nvSpPr>
        <xdr:cNvPr id="232" name="フローチャート : 判断 231"/>
        <xdr:cNvSpPr/>
      </xdr:nvSpPr>
      <xdr:spPr>
        <a:xfrm>
          <a:off x="4584700" y="1662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58821</xdr:rowOff>
    </xdr:from>
    <xdr:to>
      <xdr:col>5</xdr:col>
      <xdr:colOff>358775</xdr:colOff>
      <xdr:row>94</xdr:row>
      <xdr:rowOff>84539</xdr:rowOff>
    </xdr:to>
    <xdr:cxnSp macro="">
      <xdr:nvCxnSpPr>
        <xdr:cNvPr id="233" name="直線コネクタ 232"/>
        <xdr:cNvCxnSpPr/>
      </xdr:nvCxnSpPr>
      <xdr:spPr>
        <a:xfrm>
          <a:off x="2908300" y="16175121"/>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48826</xdr:rowOff>
    </xdr:from>
    <xdr:to>
      <xdr:col>5</xdr:col>
      <xdr:colOff>409575</xdr:colOff>
      <xdr:row>96</xdr:row>
      <xdr:rowOff>150426</xdr:rowOff>
    </xdr:to>
    <xdr:sp macro="" textlink="">
      <xdr:nvSpPr>
        <xdr:cNvPr id="234" name="フローチャート : 判断 233"/>
        <xdr:cNvSpPr/>
      </xdr:nvSpPr>
      <xdr:spPr>
        <a:xfrm>
          <a:off x="3746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141553</xdr:rowOff>
    </xdr:from>
    <xdr:ext cx="534377" cy="259045"/>
    <xdr:sp macro="" textlink="">
      <xdr:nvSpPr>
        <xdr:cNvPr id="235" name="テキスト ボックス 234"/>
        <xdr:cNvSpPr txBox="1"/>
      </xdr:nvSpPr>
      <xdr:spPr>
        <a:xfrm>
          <a:off x="3530111" y="1660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58821</xdr:rowOff>
    </xdr:from>
    <xdr:to>
      <xdr:col>4</xdr:col>
      <xdr:colOff>155575</xdr:colOff>
      <xdr:row>94</xdr:row>
      <xdr:rowOff>86277</xdr:rowOff>
    </xdr:to>
    <xdr:cxnSp macro="">
      <xdr:nvCxnSpPr>
        <xdr:cNvPr id="236" name="直線コネクタ 235"/>
        <xdr:cNvCxnSpPr/>
      </xdr:nvCxnSpPr>
      <xdr:spPr>
        <a:xfrm flipV="1">
          <a:off x="2019300" y="16175121"/>
          <a:ext cx="889000" cy="2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26972</xdr:rowOff>
    </xdr:from>
    <xdr:to>
      <xdr:col>4</xdr:col>
      <xdr:colOff>206375</xdr:colOff>
      <xdr:row>96</xdr:row>
      <xdr:rowOff>128572</xdr:rowOff>
    </xdr:to>
    <xdr:sp macro="" textlink="">
      <xdr:nvSpPr>
        <xdr:cNvPr id="237" name="フローチャート : 判断 236"/>
        <xdr:cNvSpPr/>
      </xdr:nvSpPr>
      <xdr:spPr>
        <a:xfrm>
          <a:off x="2857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119699</xdr:rowOff>
    </xdr:from>
    <xdr:ext cx="534377" cy="259045"/>
    <xdr:sp macro="" textlink="">
      <xdr:nvSpPr>
        <xdr:cNvPr id="238" name="テキスト ボックス 237"/>
        <xdr:cNvSpPr txBox="1"/>
      </xdr:nvSpPr>
      <xdr:spPr>
        <a:xfrm>
          <a:off x="2641111" y="1657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12210</xdr:rowOff>
    </xdr:from>
    <xdr:to>
      <xdr:col>2</xdr:col>
      <xdr:colOff>638175</xdr:colOff>
      <xdr:row>94</xdr:row>
      <xdr:rowOff>86277</xdr:rowOff>
    </xdr:to>
    <xdr:cxnSp macro="">
      <xdr:nvCxnSpPr>
        <xdr:cNvPr id="239" name="直線コネクタ 238"/>
        <xdr:cNvCxnSpPr/>
      </xdr:nvCxnSpPr>
      <xdr:spPr>
        <a:xfrm>
          <a:off x="1130300" y="16128510"/>
          <a:ext cx="889000" cy="7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70292</xdr:rowOff>
    </xdr:from>
    <xdr:to>
      <xdr:col>3</xdr:col>
      <xdr:colOff>3175</xdr:colOff>
      <xdr:row>97</xdr:row>
      <xdr:rowOff>442</xdr:rowOff>
    </xdr:to>
    <xdr:sp macro="" textlink="">
      <xdr:nvSpPr>
        <xdr:cNvPr id="240" name="フローチャート : 判断 239"/>
        <xdr:cNvSpPr/>
      </xdr:nvSpPr>
      <xdr:spPr>
        <a:xfrm>
          <a:off x="1968500" y="1652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163019</xdr:rowOff>
    </xdr:from>
    <xdr:ext cx="534377" cy="259045"/>
    <xdr:sp macro="" textlink="">
      <xdr:nvSpPr>
        <xdr:cNvPr id="241" name="テキスト ボックス 240"/>
        <xdr:cNvSpPr txBox="1"/>
      </xdr:nvSpPr>
      <xdr:spPr>
        <a:xfrm>
          <a:off x="1752111" y="1662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51798</xdr:rowOff>
    </xdr:from>
    <xdr:to>
      <xdr:col>1</xdr:col>
      <xdr:colOff>485775</xdr:colOff>
      <xdr:row>96</xdr:row>
      <xdr:rowOff>153398</xdr:rowOff>
    </xdr:to>
    <xdr:sp macro="" textlink="">
      <xdr:nvSpPr>
        <xdr:cNvPr id="242" name="フローチャート : 判断 241"/>
        <xdr:cNvSpPr/>
      </xdr:nvSpPr>
      <xdr:spPr>
        <a:xfrm>
          <a:off x="1079500" y="1651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144525</xdr:rowOff>
    </xdr:from>
    <xdr:ext cx="534377" cy="259045"/>
    <xdr:sp macro="" textlink="">
      <xdr:nvSpPr>
        <xdr:cNvPr id="243" name="テキスト ボックス 242"/>
        <xdr:cNvSpPr txBox="1"/>
      </xdr:nvSpPr>
      <xdr:spPr>
        <a:xfrm>
          <a:off x="863111" y="1660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95803</xdr:rowOff>
    </xdr:from>
    <xdr:to>
      <xdr:col>6</xdr:col>
      <xdr:colOff>561975</xdr:colOff>
      <xdr:row>94</xdr:row>
      <xdr:rowOff>25953</xdr:rowOff>
    </xdr:to>
    <xdr:sp macro="" textlink="">
      <xdr:nvSpPr>
        <xdr:cNvPr id="249" name="円/楕円 248"/>
        <xdr:cNvSpPr/>
      </xdr:nvSpPr>
      <xdr:spPr>
        <a:xfrm>
          <a:off x="4584700" y="1604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118680</xdr:rowOff>
    </xdr:from>
    <xdr:ext cx="534377" cy="259045"/>
    <xdr:sp macro="" textlink="">
      <xdr:nvSpPr>
        <xdr:cNvPr id="250" name="衛生費該当値テキスト"/>
        <xdr:cNvSpPr txBox="1"/>
      </xdr:nvSpPr>
      <xdr:spPr>
        <a:xfrm>
          <a:off x="4686300" y="1589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57,198</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33739</xdr:rowOff>
    </xdr:from>
    <xdr:to>
      <xdr:col>5</xdr:col>
      <xdr:colOff>409575</xdr:colOff>
      <xdr:row>94</xdr:row>
      <xdr:rowOff>135339</xdr:rowOff>
    </xdr:to>
    <xdr:sp macro="" textlink="">
      <xdr:nvSpPr>
        <xdr:cNvPr id="251" name="円/楕円 250"/>
        <xdr:cNvSpPr/>
      </xdr:nvSpPr>
      <xdr:spPr>
        <a:xfrm>
          <a:off x="3746500" y="1615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151866</xdr:rowOff>
    </xdr:from>
    <xdr:ext cx="534377" cy="259045"/>
    <xdr:sp macro="" textlink="">
      <xdr:nvSpPr>
        <xdr:cNvPr id="252" name="テキスト ボックス 251"/>
        <xdr:cNvSpPr txBox="1"/>
      </xdr:nvSpPr>
      <xdr:spPr>
        <a:xfrm>
          <a:off x="3530111" y="1592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52,413</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8021</xdr:rowOff>
    </xdr:from>
    <xdr:to>
      <xdr:col>4</xdr:col>
      <xdr:colOff>206375</xdr:colOff>
      <xdr:row>94</xdr:row>
      <xdr:rowOff>109621</xdr:rowOff>
    </xdr:to>
    <xdr:sp macro="" textlink="">
      <xdr:nvSpPr>
        <xdr:cNvPr id="253" name="円/楕円 252"/>
        <xdr:cNvSpPr/>
      </xdr:nvSpPr>
      <xdr:spPr>
        <a:xfrm>
          <a:off x="2857500" y="1612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126148</xdr:rowOff>
    </xdr:from>
    <xdr:ext cx="534377" cy="259045"/>
    <xdr:sp macro="" textlink="">
      <xdr:nvSpPr>
        <xdr:cNvPr id="254" name="テキスト ボックス 253"/>
        <xdr:cNvSpPr txBox="1"/>
      </xdr:nvSpPr>
      <xdr:spPr>
        <a:xfrm>
          <a:off x="2641111" y="1589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53,538</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35477</xdr:rowOff>
    </xdr:from>
    <xdr:to>
      <xdr:col>3</xdr:col>
      <xdr:colOff>3175</xdr:colOff>
      <xdr:row>94</xdr:row>
      <xdr:rowOff>137077</xdr:rowOff>
    </xdr:to>
    <xdr:sp macro="" textlink="">
      <xdr:nvSpPr>
        <xdr:cNvPr id="255" name="円/楕円 254"/>
        <xdr:cNvSpPr/>
      </xdr:nvSpPr>
      <xdr:spPr>
        <a:xfrm>
          <a:off x="1968500" y="1615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153604</xdr:rowOff>
    </xdr:from>
    <xdr:ext cx="534377" cy="259045"/>
    <xdr:sp macro="" textlink="">
      <xdr:nvSpPr>
        <xdr:cNvPr id="256" name="テキスト ボックス 255"/>
        <xdr:cNvSpPr txBox="1"/>
      </xdr:nvSpPr>
      <xdr:spPr>
        <a:xfrm>
          <a:off x="1752111" y="1592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52,337</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132860</xdr:rowOff>
    </xdr:from>
    <xdr:to>
      <xdr:col>1</xdr:col>
      <xdr:colOff>485775</xdr:colOff>
      <xdr:row>94</xdr:row>
      <xdr:rowOff>63010</xdr:rowOff>
    </xdr:to>
    <xdr:sp macro="" textlink="">
      <xdr:nvSpPr>
        <xdr:cNvPr id="257" name="円/楕円 256"/>
        <xdr:cNvSpPr/>
      </xdr:nvSpPr>
      <xdr:spPr>
        <a:xfrm>
          <a:off x="1079500" y="16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79537</xdr:rowOff>
    </xdr:from>
    <xdr:ext cx="534377" cy="259045"/>
    <xdr:sp macro="" textlink="">
      <xdr:nvSpPr>
        <xdr:cNvPr id="258" name="テキスト ボックス 257"/>
        <xdr:cNvSpPr txBox="1"/>
      </xdr:nvSpPr>
      <xdr:spPr>
        <a:xfrm>
          <a:off x="863111" y="1585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55,577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2" name="テキスト ボックス 27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4" name="テキスト ボックス 27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6" name="テキスト ボックス 27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33</xdr:row>
      <xdr:rowOff>133757</xdr:rowOff>
    </xdr:from>
    <xdr:to>
      <xdr:col>15</xdr:col>
      <xdr:colOff>180340</xdr:colOff>
      <xdr:row>38</xdr:row>
      <xdr:rowOff>139700</xdr:rowOff>
    </xdr:to>
    <xdr:cxnSp macro="">
      <xdr:nvCxnSpPr>
        <xdr:cNvPr id="280" name="直線コネクタ 279"/>
        <xdr:cNvCxnSpPr/>
      </xdr:nvCxnSpPr>
      <xdr:spPr>
        <a:xfrm flipV="1">
          <a:off x="10475595" y="5791607"/>
          <a:ext cx="1270" cy="863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2" name="直線コネクタ 28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80434</xdr:rowOff>
    </xdr:from>
    <xdr:ext cx="469744" cy="259045"/>
    <xdr:sp macro="" textlink="">
      <xdr:nvSpPr>
        <xdr:cNvPr id="283" name="労働費最大値テキスト"/>
        <xdr:cNvSpPr txBox="1"/>
      </xdr:nvSpPr>
      <xdr:spPr>
        <a:xfrm>
          <a:off x="10528300" y="5566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3,776</a:t>
          </a:r>
          <a:endParaRPr kumimoji="1" lang="ja-JP" altLang="en-US" sz="1000" b="1">
            <a:latin typeface="ＭＳ Ｐゴシック"/>
          </a:endParaRPr>
        </a:p>
      </xdr:txBody>
    </xdr:sp>
    <xdr:clientData/>
  </xdr:oneCellAnchor>
  <xdr:twoCellAnchor>
    <xdr:from>
      <xdr:col>15</xdr:col>
      <xdr:colOff>92075</xdr:colOff>
      <xdr:row>33</xdr:row>
      <xdr:rowOff>133757</xdr:rowOff>
    </xdr:from>
    <xdr:to>
      <xdr:col>15</xdr:col>
      <xdr:colOff>269875</xdr:colOff>
      <xdr:row>33</xdr:row>
      <xdr:rowOff>133757</xdr:rowOff>
    </xdr:to>
    <xdr:cxnSp macro="">
      <xdr:nvCxnSpPr>
        <xdr:cNvPr id="284" name="直線コネクタ 283"/>
        <xdr:cNvCxnSpPr/>
      </xdr:nvCxnSpPr>
      <xdr:spPr>
        <a:xfrm>
          <a:off x="10388600" y="5791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6198</xdr:rowOff>
    </xdr:from>
    <xdr:to>
      <xdr:col>15</xdr:col>
      <xdr:colOff>180975</xdr:colOff>
      <xdr:row>37</xdr:row>
      <xdr:rowOff>58547</xdr:rowOff>
    </xdr:to>
    <xdr:cxnSp macro="">
      <xdr:nvCxnSpPr>
        <xdr:cNvPr id="285" name="直線コネクタ 284"/>
        <xdr:cNvCxnSpPr/>
      </xdr:nvCxnSpPr>
      <xdr:spPr>
        <a:xfrm>
          <a:off x="9639300" y="6178398"/>
          <a:ext cx="838200" cy="22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378565" cy="259045"/>
    <xdr:sp macro="" textlink="">
      <xdr:nvSpPr>
        <xdr:cNvPr id="286" name="労働費平均値テキスト"/>
        <xdr:cNvSpPr txBox="1"/>
      </xdr:nvSpPr>
      <xdr:spPr>
        <a:xfrm>
          <a:off x="10528300" y="6421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99187</xdr:rowOff>
    </xdr:from>
    <xdr:to>
      <xdr:col>15</xdr:col>
      <xdr:colOff>231775</xdr:colOff>
      <xdr:row>38</xdr:row>
      <xdr:rowOff>29337</xdr:rowOff>
    </xdr:to>
    <xdr:sp macro="" textlink="">
      <xdr:nvSpPr>
        <xdr:cNvPr id="287" name="フローチャート : 判断 286"/>
        <xdr:cNvSpPr/>
      </xdr:nvSpPr>
      <xdr:spPr>
        <a:xfrm>
          <a:off x="104267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94209</xdr:rowOff>
    </xdr:from>
    <xdr:to>
      <xdr:col>14</xdr:col>
      <xdr:colOff>28575</xdr:colOff>
      <xdr:row>36</xdr:row>
      <xdr:rowOff>6198</xdr:rowOff>
    </xdr:to>
    <xdr:cxnSp macro="">
      <xdr:nvCxnSpPr>
        <xdr:cNvPr id="288" name="直線コネクタ 287"/>
        <xdr:cNvCxnSpPr/>
      </xdr:nvCxnSpPr>
      <xdr:spPr>
        <a:xfrm>
          <a:off x="8750300" y="6094959"/>
          <a:ext cx="889000" cy="8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148793</xdr:rowOff>
    </xdr:from>
    <xdr:to>
      <xdr:col>14</xdr:col>
      <xdr:colOff>79375</xdr:colOff>
      <xdr:row>37</xdr:row>
      <xdr:rowOff>78943</xdr:rowOff>
    </xdr:to>
    <xdr:sp macro="" textlink="">
      <xdr:nvSpPr>
        <xdr:cNvPr id="289" name="フローチャート : 判断 288"/>
        <xdr:cNvSpPr/>
      </xdr:nvSpPr>
      <xdr:spPr>
        <a:xfrm>
          <a:off x="9588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70070</xdr:rowOff>
    </xdr:from>
    <xdr:ext cx="469744" cy="259045"/>
    <xdr:sp macro="" textlink="">
      <xdr:nvSpPr>
        <xdr:cNvPr id="290" name="テキスト ボックス 289"/>
        <xdr:cNvSpPr txBox="1"/>
      </xdr:nvSpPr>
      <xdr:spPr>
        <a:xfrm>
          <a:off x="9404427" y="6413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93523</xdr:rowOff>
    </xdr:from>
    <xdr:to>
      <xdr:col>12</xdr:col>
      <xdr:colOff>511175</xdr:colOff>
      <xdr:row>35</xdr:row>
      <xdr:rowOff>94209</xdr:rowOff>
    </xdr:to>
    <xdr:cxnSp macro="">
      <xdr:nvCxnSpPr>
        <xdr:cNvPr id="291" name="直線コネクタ 290"/>
        <xdr:cNvCxnSpPr/>
      </xdr:nvCxnSpPr>
      <xdr:spPr>
        <a:xfrm>
          <a:off x="7861300" y="5922823"/>
          <a:ext cx="889000" cy="17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76784</xdr:rowOff>
    </xdr:from>
    <xdr:to>
      <xdr:col>12</xdr:col>
      <xdr:colOff>561975</xdr:colOff>
      <xdr:row>37</xdr:row>
      <xdr:rowOff>6934</xdr:rowOff>
    </xdr:to>
    <xdr:sp macro="" textlink="">
      <xdr:nvSpPr>
        <xdr:cNvPr id="292" name="フローチャート : 判断 291"/>
        <xdr:cNvSpPr/>
      </xdr:nvSpPr>
      <xdr:spPr>
        <a:xfrm>
          <a:off x="8699500" y="62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169511</xdr:rowOff>
    </xdr:from>
    <xdr:ext cx="469744" cy="259045"/>
    <xdr:sp macro="" textlink="">
      <xdr:nvSpPr>
        <xdr:cNvPr id="293" name="テキスト ボックス 292"/>
        <xdr:cNvSpPr txBox="1"/>
      </xdr:nvSpPr>
      <xdr:spPr>
        <a:xfrm>
          <a:off x="8515427" y="634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76835</xdr:rowOff>
    </xdr:from>
    <xdr:to>
      <xdr:col>11</xdr:col>
      <xdr:colOff>307975</xdr:colOff>
      <xdr:row>34</xdr:row>
      <xdr:rowOff>93523</xdr:rowOff>
    </xdr:to>
    <xdr:cxnSp macro="">
      <xdr:nvCxnSpPr>
        <xdr:cNvPr id="294" name="直線コネクタ 293"/>
        <xdr:cNvCxnSpPr/>
      </xdr:nvCxnSpPr>
      <xdr:spPr>
        <a:xfrm>
          <a:off x="6972300" y="5220335"/>
          <a:ext cx="889000" cy="70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171424</xdr:rowOff>
    </xdr:from>
    <xdr:to>
      <xdr:col>11</xdr:col>
      <xdr:colOff>358775</xdr:colOff>
      <xdr:row>36</xdr:row>
      <xdr:rowOff>101574</xdr:rowOff>
    </xdr:to>
    <xdr:sp macro="" textlink="">
      <xdr:nvSpPr>
        <xdr:cNvPr id="295" name="フローチャート : 判断 294"/>
        <xdr:cNvSpPr/>
      </xdr:nvSpPr>
      <xdr:spPr>
        <a:xfrm>
          <a:off x="7810500" y="61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92701</xdr:rowOff>
    </xdr:from>
    <xdr:ext cx="469744" cy="259045"/>
    <xdr:sp macro="" textlink="">
      <xdr:nvSpPr>
        <xdr:cNvPr id="296" name="テキスト ボックス 295"/>
        <xdr:cNvSpPr txBox="1"/>
      </xdr:nvSpPr>
      <xdr:spPr>
        <a:xfrm>
          <a:off x="7626427" y="626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119532</xdr:rowOff>
    </xdr:from>
    <xdr:to>
      <xdr:col>10</xdr:col>
      <xdr:colOff>155575</xdr:colOff>
      <xdr:row>35</xdr:row>
      <xdr:rowOff>49682</xdr:rowOff>
    </xdr:to>
    <xdr:sp macro="" textlink="">
      <xdr:nvSpPr>
        <xdr:cNvPr id="297" name="フローチャート : 判断 296"/>
        <xdr:cNvSpPr/>
      </xdr:nvSpPr>
      <xdr:spPr>
        <a:xfrm>
          <a:off x="6921500" y="594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40809</xdr:rowOff>
    </xdr:from>
    <xdr:ext cx="469744" cy="259045"/>
    <xdr:sp macro="" textlink="">
      <xdr:nvSpPr>
        <xdr:cNvPr id="298" name="テキスト ボックス 297"/>
        <xdr:cNvSpPr txBox="1"/>
      </xdr:nvSpPr>
      <xdr:spPr>
        <a:xfrm>
          <a:off x="6737427" y="6041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7747</xdr:rowOff>
    </xdr:from>
    <xdr:to>
      <xdr:col>15</xdr:col>
      <xdr:colOff>231775</xdr:colOff>
      <xdr:row>37</xdr:row>
      <xdr:rowOff>109347</xdr:rowOff>
    </xdr:to>
    <xdr:sp macro="" textlink="">
      <xdr:nvSpPr>
        <xdr:cNvPr id="304" name="円/楕円 303"/>
        <xdr:cNvSpPr/>
      </xdr:nvSpPr>
      <xdr:spPr>
        <a:xfrm>
          <a:off x="10426700" y="635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30624</xdr:rowOff>
    </xdr:from>
    <xdr:ext cx="469744" cy="259045"/>
    <xdr:sp macro="" textlink="">
      <xdr:nvSpPr>
        <xdr:cNvPr id="305" name="労働費該当値テキスト"/>
        <xdr:cNvSpPr txBox="1"/>
      </xdr:nvSpPr>
      <xdr:spPr>
        <a:xfrm>
          <a:off x="10528300" y="6202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126848</xdr:rowOff>
    </xdr:from>
    <xdr:to>
      <xdr:col>14</xdr:col>
      <xdr:colOff>79375</xdr:colOff>
      <xdr:row>36</xdr:row>
      <xdr:rowOff>56998</xdr:rowOff>
    </xdr:to>
    <xdr:sp macro="" textlink="">
      <xdr:nvSpPr>
        <xdr:cNvPr id="306" name="円/楕円 305"/>
        <xdr:cNvSpPr/>
      </xdr:nvSpPr>
      <xdr:spPr>
        <a:xfrm>
          <a:off x="9588500" y="612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73525</xdr:rowOff>
    </xdr:from>
    <xdr:ext cx="469744" cy="259045"/>
    <xdr:sp macro="" textlink="">
      <xdr:nvSpPr>
        <xdr:cNvPr id="307" name="テキスト ボックス 306"/>
        <xdr:cNvSpPr txBox="1"/>
      </xdr:nvSpPr>
      <xdr:spPr>
        <a:xfrm>
          <a:off x="9404427" y="590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2,084</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43409</xdr:rowOff>
    </xdr:from>
    <xdr:to>
      <xdr:col>12</xdr:col>
      <xdr:colOff>561975</xdr:colOff>
      <xdr:row>35</xdr:row>
      <xdr:rowOff>145009</xdr:rowOff>
    </xdr:to>
    <xdr:sp macro="" textlink="">
      <xdr:nvSpPr>
        <xdr:cNvPr id="308" name="円/楕円 307"/>
        <xdr:cNvSpPr/>
      </xdr:nvSpPr>
      <xdr:spPr>
        <a:xfrm>
          <a:off x="8699500" y="604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161536</xdr:rowOff>
    </xdr:from>
    <xdr:ext cx="469744" cy="259045"/>
    <xdr:sp macro="" textlink="">
      <xdr:nvSpPr>
        <xdr:cNvPr id="309" name="テキスト ボックス 308"/>
        <xdr:cNvSpPr txBox="1"/>
      </xdr:nvSpPr>
      <xdr:spPr>
        <a:xfrm>
          <a:off x="8515427" y="581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2,449</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42723</xdr:rowOff>
    </xdr:from>
    <xdr:to>
      <xdr:col>11</xdr:col>
      <xdr:colOff>358775</xdr:colOff>
      <xdr:row>34</xdr:row>
      <xdr:rowOff>144323</xdr:rowOff>
    </xdr:to>
    <xdr:sp macro="" textlink="">
      <xdr:nvSpPr>
        <xdr:cNvPr id="310" name="円/楕円 309"/>
        <xdr:cNvSpPr/>
      </xdr:nvSpPr>
      <xdr:spPr>
        <a:xfrm>
          <a:off x="7810500" y="587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160850</xdr:rowOff>
    </xdr:from>
    <xdr:ext cx="469744" cy="259045"/>
    <xdr:sp macro="" textlink="">
      <xdr:nvSpPr>
        <xdr:cNvPr id="311" name="テキスト ボックス 310"/>
        <xdr:cNvSpPr txBox="1"/>
      </xdr:nvSpPr>
      <xdr:spPr>
        <a:xfrm>
          <a:off x="7626427" y="5647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3,202</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26035</xdr:rowOff>
    </xdr:from>
    <xdr:to>
      <xdr:col>10</xdr:col>
      <xdr:colOff>155575</xdr:colOff>
      <xdr:row>30</xdr:row>
      <xdr:rowOff>127635</xdr:rowOff>
    </xdr:to>
    <xdr:sp macro="" textlink="">
      <xdr:nvSpPr>
        <xdr:cNvPr id="312" name="円/楕円 311"/>
        <xdr:cNvSpPr/>
      </xdr:nvSpPr>
      <xdr:spPr>
        <a:xfrm>
          <a:off x="6921500" y="516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28</xdr:row>
      <xdr:rowOff>144162</xdr:rowOff>
    </xdr:from>
    <xdr:ext cx="469744" cy="259045"/>
    <xdr:sp macro="" textlink="">
      <xdr:nvSpPr>
        <xdr:cNvPr id="313" name="テキスト ボックス 312"/>
        <xdr:cNvSpPr txBox="1"/>
      </xdr:nvSpPr>
      <xdr:spPr>
        <a:xfrm>
          <a:off x="6737427" y="494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1" name="テキスト ボックス 33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4979</xdr:rowOff>
    </xdr:from>
    <xdr:to>
      <xdr:col>15</xdr:col>
      <xdr:colOff>180340</xdr:colOff>
      <xdr:row>59</xdr:row>
      <xdr:rowOff>40691</xdr:rowOff>
    </xdr:to>
    <xdr:cxnSp macro="">
      <xdr:nvCxnSpPr>
        <xdr:cNvPr id="337" name="直線コネクタ 336"/>
        <xdr:cNvCxnSpPr/>
      </xdr:nvCxnSpPr>
      <xdr:spPr>
        <a:xfrm flipV="1">
          <a:off x="10475595" y="8577479"/>
          <a:ext cx="1270" cy="157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44518</xdr:rowOff>
    </xdr:from>
    <xdr:ext cx="378565" cy="259045"/>
    <xdr:sp macro="" textlink="">
      <xdr:nvSpPr>
        <xdr:cNvPr id="338" name="農林水産業費最小値テキスト"/>
        <xdr:cNvSpPr txBox="1"/>
      </xdr:nvSpPr>
      <xdr:spPr>
        <a:xfrm>
          <a:off x="10528300" y="1016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15</xdr:col>
      <xdr:colOff>92075</xdr:colOff>
      <xdr:row>59</xdr:row>
      <xdr:rowOff>40691</xdr:rowOff>
    </xdr:from>
    <xdr:to>
      <xdr:col>15</xdr:col>
      <xdr:colOff>269875</xdr:colOff>
      <xdr:row>59</xdr:row>
      <xdr:rowOff>40691</xdr:rowOff>
    </xdr:to>
    <xdr:cxnSp macro="">
      <xdr:nvCxnSpPr>
        <xdr:cNvPr id="339" name="直線コネクタ 338"/>
        <xdr:cNvCxnSpPr/>
      </xdr:nvCxnSpPr>
      <xdr:spPr>
        <a:xfrm>
          <a:off x="10388600" y="10156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123106</xdr:rowOff>
    </xdr:from>
    <xdr:ext cx="599010" cy="259045"/>
    <xdr:sp macro="" textlink="">
      <xdr:nvSpPr>
        <xdr:cNvPr id="340" name="農林水産業費最大値テキスト"/>
        <xdr:cNvSpPr txBox="1"/>
      </xdr:nvSpPr>
      <xdr:spPr>
        <a:xfrm>
          <a:off x="10528300" y="835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124,608</a:t>
          </a:r>
          <a:endParaRPr kumimoji="1" lang="ja-JP" altLang="en-US" sz="1000" b="1">
            <a:latin typeface="ＭＳ Ｐゴシック"/>
          </a:endParaRPr>
        </a:p>
      </xdr:txBody>
    </xdr:sp>
    <xdr:clientData/>
  </xdr:oneCellAnchor>
  <xdr:twoCellAnchor>
    <xdr:from>
      <xdr:col>15</xdr:col>
      <xdr:colOff>92075</xdr:colOff>
      <xdr:row>50</xdr:row>
      <xdr:rowOff>4979</xdr:rowOff>
    </xdr:from>
    <xdr:to>
      <xdr:col>15</xdr:col>
      <xdr:colOff>269875</xdr:colOff>
      <xdr:row>50</xdr:row>
      <xdr:rowOff>4979</xdr:rowOff>
    </xdr:to>
    <xdr:cxnSp macro="">
      <xdr:nvCxnSpPr>
        <xdr:cNvPr id="341" name="直線コネクタ 340"/>
        <xdr:cNvCxnSpPr/>
      </xdr:nvCxnSpPr>
      <xdr:spPr>
        <a:xfrm>
          <a:off x="10388600" y="8577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91122</xdr:rowOff>
    </xdr:from>
    <xdr:to>
      <xdr:col>15</xdr:col>
      <xdr:colOff>180975</xdr:colOff>
      <xdr:row>56</xdr:row>
      <xdr:rowOff>86157</xdr:rowOff>
    </xdr:to>
    <xdr:cxnSp macro="">
      <xdr:nvCxnSpPr>
        <xdr:cNvPr id="342" name="直線コネクタ 341"/>
        <xdr:cNvCxnSpPr/>
      </xdr:nvCxnSpPr>
      <xdr:spPr>
        <a:xfrm flipV="1">
          <a:off x="9639300" y="9520872"/>
          <a:ext cx="838200" cy="166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64940</xdr:rowOff>
    </xdr:from>
    <xdr:ext cx="469744" cy="259045"/>
    <xdr:sp macro="" textlink="">
      <xdr:nvSpPr>
        <xdr:cNvPr id="343" name="農林水産業費平均値テキスト"/>
        <xdr:cNvSpPr txBox="1"/>
      </xdr:nvSpPr>
      <xdr:spPr>
        <a:xfrm>
          <a:off x="10528300" y="10009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86513</xdr:rowOff>
    </xdr:from>
    <xdr:to>
      <xdr:col>15</xdr:col>
      <xdr:colOff>231775</xdr:colOff>
      <xdr:row>59</xdr:row>
      <xdr:rowOff>16663</xdr:rowOff>
    </xdr:to>
    <xdr:sp macro="" textlink="">
      <xdr:nvSpPr>
        <xdr:cNvPr id="344" name="フローチャート : 判断 343"/>
        <xdr:cNvSpPr/>
      </xdr:nvSpPr>
      <xdr:spPr>
        <a:xfrm>
          <a:off x="10426700" y="1003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86157</xdr:rowOff>
    </xdr:from>
    <xdr:to>
      <xdr:col>14</xdr:col>
      <xdr:colOff>28575</xdr:colOff>
      <xdr:row>56</xdr:row>
      <xdr:rowOff>124257</xdr:rowOff>
    </xdr:to>
    <xdr:cxnSp macro="">
      <xdr:nvCxnSpPr>
        <xdr:cNvPr id="345" name="直線コネクタ 344"/>
        <xdr:cNvCxnSpPr/>
      </xdr:nvCxnSpPr>
      <xdr:spPr>
        <a:xfrm flipV="1">
          <a:off x="8750300" y="9687357"/>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154787</xdr:rowOff>
    </xdr:from>
    <xdr:to>
      <xdr:col>14</xdr:col>
      <xdr:colOff>79375</xdr:colOff>
      <xdr:row>58</xdr:row>
      <xdr:rowOff>84937</xdr:rowOff>
    </xdr:to>
    <xdr:sp macro="" textlink="">
      <xdr:nvSpPr>
        <xdr:cNvPr id="346" name="フローチャート : 判断 345"/>
        <xdr:cNvSpPr/>
      </xdr:nvSpPr>
      <xdr:spPr>
        <a:xfrm>
          <a:off x="9588500" y="99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76064</xdr:rowOff>
    </xdr:from>
    <xdr:ext cx="534377" cy="259045"/>
    <xdr:sp macro="" textlink="">
      <xdr:nvSpPr>
        <xdr:cNvPr id="347" name="テキスト ボックス 346"/>
        <xdr:cNvSpPr txBox="1"/>
      </xdr:nvSpPr>
      <xdr:spPr>
        <a:xfrm>
          <a:off x="9372111" y="1002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124257</xdr:rowOff>
    </xdr:from>
    <xdr:to>
      <xdr:col>12</xdr:col>
      <xdr:colOff>511175</xdr:colOff>
      <xdr:row>56</xdr:row>
      <xdr:rowOff>151714</xdr:rowOff>
    </xdr:to>
    <xdr:cxnSp macro="">
      <xdr:nvCxnSpPr>
        <xdr:cNvPr id="348" name="直線コネクタ 347"/>
        <xdr:cNvCxnSpPr/>
      </xdr:nvCxnSpPr>
      <xdr:spPr>
        <a:xfrm flipV="1">
          <a:off x="7861300" y="9725457"/>
          <a:ext cx="889000" cy="2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160058</xdr:rowOff>
    </xdr:from>
    <xdr:to>
      <xdr:col>12</xdr:col>
      <xdr:colOff>561975</xdr:colOff>
      <xdr:row>58</xdr:row>
      <xdr:rowOff>90208</xdr:rowOff>
    </xdr:to>
    <xdr:sp macro="" textlink="">
      <xdr:nvSpPr>
        <xdr:cNvPr id="349" name="フローチャート : 判断 348"/>
        <xdr:cNvSpPr/>
      </xdr:nvSpPr>
      <xdr:spPr>
        <a:xfrm>
          <a:off x="8699500" y="993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81335</xdr:rowOff>
    </xdr:from>
    <xdr:ext cx="534377" cy="259045"/>
    <xdr:sp macro="" textlink="">
      <xdr:nvSpPr>
        <xdr:cNvPr id="350" name="テキスト ボックス 349"/>
        <xdr:cNvSpPr txBox="1"/>
      </xdr:nvSpPr>
      <xdr:spPr>
        <a:xfrm>
          <a:off x="8483111" y="1002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151714</xdr:rowOff>
    </xdr:from>
    <xdr:to>
      <xdr:col>11</xdr:col>
      <xdr:colOff>307975</xdr:colOff>
      <xdr:row>57</xdr:row>
      <xdr:rowOff>10096</xdr:rowOff>
    </xdr:to>
    <xdr:cxnSp macro="">
      <xdr:nvCxnSpPr>
        <xdr:cNvPr id="351" name="直線コネクタ 350"/>
        <xdr:cNvCxnSpPr/>
      </xdr:nvCxnSpPr>
      <xdr:spPr>
        <a:xfrm flipV="1">
          <a:off x="6972300" y="9752914"/>
          <a:ext cx="8890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6426</xdr:rowOff>
    </xdr:from>
    <xdr:to>
      <xdr:col>11</xdr:col>
      <xdr:colOff>358775</xdr:colOff>
      <xdr:row>58</xdr:row>
      <xdr:rowOff>108026</xdr:rowOff>
    </xdr:to>
    <xdr:sp macro="" textlink="">
      <xdr:nvSpPr>
        <xdr:cNvPr id="352" name="フローチャート : 判断 351"/>
        <xdr:cNvSpPr/>
      </xdr:nvSpPr>
      <xdr:spPr>
        <a:xfrm>
          <a:off x="7810500" y="99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99153</xdr:rowOff>
    </xdr:from>
    <xdr:ext cx="534377" cy="259045"/>
    <xdr:sp macro="" textlink="">
      <xdr:nvSpPr>
        <xdr:cNvPr id="353" name="テキスト ボックス 352"/>
        <xdr:cNvSpPr txBox="1"/>
      </xdr:nvSpPr>
      <xdr:spPr>
        <a:xfrm>
          <a:off x="7594111" y="100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7620</xdr:rowOff>
    </xdr:from>
    <xdr:to>
      <xdr:col>10</xdr:col>
      <xdr:colOff>155575</xdr:colOff>
      <xdr:row>58</xdr:row>
      <xdr:rowOff>109220</xdr:rowOff>
    </xdr:to>
    <xdr:sp macro="" textlink="">
      <xdr:nvSpPr>
        <xdr:cNvPr id="354" name="フローチャート : 判断 353"/>
        <xdr:cNvSpPr/>
      </xdr:nvSpPr>
      <xdr:spPr>
        <a:xfrm>
          <a:off x="69215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100347</xdr:rowOff>
    </xdr:from>
    <xdr:ext cx="534377" cy="259045"/>
    <xdr:sp macro="" textlink="">
      <xdr:nvSpPr>
        <xdr:cNvPr id="355" name="テキスト ボックス 354"/>
        <xdr:cNvSpPr txBox="1"/>
      </xdr:nvSpPr>
      <xdr:spPr>
        <a:xfrm>
          <a:off x="6705111" y="1004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40322</xdr:rowOff>
    </xdr:from>
    <xdr:to>
      <xdr:col>15</xdr:col>
      <xdr:colOff>231775</xdr:colOff>
      <xdr:row>55</xdr:row>
      <xdr:rowOff>141922</xdr:rowOff>
    </xdr:to>
    <xdr:sp macro="" textlink="">
      <xdr:nvSpPr>
        <xdr:cNvPr id="361" name="円/楕円 360"/>
        <xdr:cNvSpPr/>
      </xdr:nvSpPr>
      <xdr:spPr>
        <a:xfrm>
          <a:off x="10426700" y="947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63199</xdr:rowOff>
    </xdr:from>
    <xdr:ext cx="534377" cy="259045"/>
    <xdr:sp macro="" textlink="">
      <xdr:nvSpPr>
        <xdr:cNvPr id="362" name="農林水産業費該当値テキスト"/>
        <xdr:cNvSpPr txBox="1"/>
      </xdr:nvSpPr>
      <xdr:spPr>
        <a:xfrm>
          <a:off x="10528300" y="932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50,325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35357</xdr:rowOff>
    </xdr:from>
    <xdr:to>
      <xdr:col>14</xdr:col>
      <xdr:colOff>79375</xdr:colOff>
      <xdr:row>56</xdr:row>
      <xdr:rowOff>136957</xdr:rowOff>
    </xdr:to>
    <xdr:sp macro="" textlink="">
      <xdr:nvSpPr>
        <xdr:cNvPr id="363" name="円/楕円 362"/>
        <xdr:cNvSpPr/>
      </xdr:nvSpPr>
      <xdr:spPr>
        <a:xfrm>
          <a:off x="9588500" y="963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153484</xdr:rowOff>
    </xdr:from>
    <xdr:ext cx="534377" cy="259045"/>
    <xdr:sp macro="" textlink="">
      <xdr:nvSpPr>
        <xdr:cNvPr id="364" name="テキスト ボックス 363"/>
        <xdr:cNvSpPr txBox="1"/>
      </xdr:nvSpPr>
      <xdr:spPr>
        <a:xfrm>
          <a:off x="9372111" y="941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37,216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73457</xdr:rowOff>
    </xdr:from>
    <xdr:to>
      <xdr:col>12</xdr:col>
      <xdr:colOff>561975</xdr:colOff>
      <xdr:row>57</xdr:row>
      <xdr:rowOff>3607</xdr:rowOff>
    </xdr:to>
    <xdr:sp macro="" textlink="">
      <xdr:nvSpPr>
        <xdr:cNvPr id="365" name="円/楕円 364"/>
        <xdr:cNvSpPr/>
      </xdr:nvSpPr>
      <xdr:spPr>
        <a:xfrm>
          <a:off x="8699500" y="96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20134</xdr:rowOff>
    </xdr:from>
    <xdr:ext cx="534377" cy="259045"/>
    <xdr:sp macro="" textlink="">
      <xdr:nvSpPr>
        <xdr:cNvPr id="366" name="テキスト ボックス 365"/>
        <xdr:cNvSpPr txBox="1"/>
      </xdr:nvSpPr>
      <xdr:spPr>
        <a:xfrm>
          <a:off x="8483111" y="944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34,216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100914</xdr:rowOff>
    </xdr:from>
    <xdr:to>
      <xdr:col>11</xdr:col>
      <xdr:colOff>358775</xdr:colOff>
      <xdr:row>57</xdr:row>
      <xdr:rowOff>31064</xdr:rowOff>
    </xdr:to>
    <xdr:sp macro="" textlink="">
      <xdr:nvSpPr>
        <xdr:cNvPr id="367" name="円/楕円 366"/>
        <xdr:cNvSpPr/>
      </xdr:nvSpPr>
      <xdr:spPr>
        <a:xfrm>
          <a:off x="7810500" y="970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47591</xdr:rowOff>
    </xdr:from>
    <xdr:ext cx="534377" cy="259045"/>
    <xdr:sp macro="" textlink="">
      <xdr:nvSpPr>
        <xdr:cNvPr id="368" name="テキスト ボックス 367"/>
        <xdr:cNvSpPr txBox="1"/>
      </xdr:nvSpPr>
      <xdr:spPr>
        <a:xfrm>
          <a:off x="7594111" y="947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32,054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130746</xdr:rowOff>
    </xdr:from>
    <xdr:to>
      <xdr:col>10</xdr:col>
      <xdr:colOff>155575</xdr:colOff>
      <xdr:row>57</xdr:row>
      <xdr:rowOff>60896</xdr:rowOff>
    </xdr:to>
    <xdr:sp macro="" textlink="">
      <xdr:nvSpPr>
        <xdr:cNvPr id="369" name="円/楕円 368"/>
        <xdr:cNvSpPr/>
      </xdr:nvSpPr>
      <xdr:spPr>
        <a:xfrm>
          <a:off x="6921500" y="973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77423</xdr:rowOff>
    </xdr:from>
    <xdr:ext cx="534377" cy="259045"/>
    <xdr:sp macro="" textlink="">
      <xdr:nvSpPr>
        <xdr:cNvPr id="370" name="テキスト ボックス 369"/>
        <xdr:cNvSpPr txBox="1"/>
      </xdr:nvSpPr>
      <xdr:spPr>
        <a:xfrm>
          <a:off x="6705111" y="950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29,705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23,024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4" name="テキスト ボックス 38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6" name="テキスト ボックス 38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8" name="テキスト ボックス 38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0" name="テキスト ボックス 38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118669</xdr:rowOff>
    </xdr:from>
    <xdr:to>
      <xdr:col>15</xdr:col>
      <xdr:colOff>180340</xdr:colOff>
      <xdr:row>78</xdr:row>
      <xdr:rowOff>58821</xdr:rowOff>
    </xdr:to>
    <xdr:cxnSp macro="">
      <xdr:nvCxnSpPr>
        <xdr:cNvPr id="392" name="直線コネクタ 391"/>
        <xdr:cNvCxnSpPr/>
      </xdr:nvCxnSpPr>
      <xdr:spPr>
        <a:xfrm flipV="1">
          <a:off x="10475595" y="12291619"/>
          <a:ext cx="1270" cy="1140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62648</xdr:rowOff>
    </xdr:from>
    <xdr:ext cx="469744" cy="259045"/>
    <xdr:sp macro="" textlink="">
      <xdr:nvSpPr>
        <xdr:cNvPr id="393" name="商工費最小値テキスト"/>
        <xdr:cNvSpPr txBox="1"/>
      </xdr:nvSpPr>
      <xdr:spPr>
        <a:xfrm>
          <a:off x="10528300" y="1343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15</xdr:col>
      <xdr:colOff>92075</xdr:colOff>
      <xdr:row>78</xdr:row>
      <xdr:rowOff>58821</xdr:rowOff>
    </xdr:from>
    <xdr:to>
      <xdr:col>15</xdr:col>
      <xdr:colOff>269875</xdr:colOff>
      <xdr:row>78</xdr:row>
      <xdr:rowOff>58821</xdr:rowOff>
    </xdr:to>
    <xdr:cxnSp macro="">
      <xdr:nvCxnSpPr>
        <xdr:cNvPr id="394" name="直線コネクタ 393"/>
        <xdr:cNvCxnSpPr/>
      </xdr:nvCxnSpPr>
      <xdr:spPr>
        <a:xfrm>
          <a:off x="10388600" y="1343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65346</xdr:rowOff>
    </xdr:from>
    <xdr:ext cx="534377" cy="259045"/>
    <xdr:sp macro="" textlink="">
      <xdr:nvSpPr>
        <xdr:cNvPr id="395" name="商工費最大値テキスト"/>
        <xdr:cNvSpPr txBox="1"/>
      </xdr:nvSpPr>
      <xdr:spPr>
        <a:xfrm>
          <a:off x="10528300" y="120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26,710</a:t>
          </a:r>
          <a:endParaRPr kumimoji="1" lang="ja-JP" altLang="en-US" sz="1000" b="1">
            <a:latin typeface="ＭＳ Ｐゴシック"/>
          </a:endParaRPr>
        </a:p>
      </xdr:txBody>
    </xdr:sp>
    <xdr:clientData/>
  </xdr:oneCellAnchor>
  <xdr:twoCellAnchor>
    <xdr:from>
      <xdr:col>15</xdr:col>
      <xdr:colOff>92075</xdr:colOff>
      <xdr:row>71</xdr:row>
      <xdr:rowOff>118669</xdr:rowOff>
    </xdr:from>
    <xdr:to>
      <xdr:col>15</xdr:col>
      <xdr:colOff>269875</xdr:colOff>
      <xdr:row>71</xdr:row>
      <xdr:rowOff>118669</xdr:rowOff>
    </xdr:to>
    <xdr:cxnSp macro="">
      <xdr:nvCxnSpPr>
        <xdr:cNvPr id="396" name="直線コネクタ 395"/>
        <xdr:cNvCxnSpPr/>
      </xdr:nvCxnSpPr>
      <xdr:spPr>
        <a:xfrm>
          <a:off x="10388600" y="12291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87122</xdr:rowOff>
    </xdr:from>
    <xdr:to>
      <xdr:col>15</xdr:col>
      <xdr:colOff>180975</xdr:colOff>
      <xdr:row>73</xdr:row>
      <xdr:rowOff>88219</xdr:rowOff>
    </xdr:to>
    <xdr:cxnSp macro="">
      <xdr:nvCxnSpPr>
        <xdr:cNvPr id="397" name="直線コネクタ 396"/>
        <xdr:cNvCxnSpPr/>
      </xdr:nvCxnSpPr>
      <xdr:spPr>
        <a:xfrm>
          <a:off x="9639300" y="12602972"/>
          <a:ext cx="8382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126260</xdr:rowOff>
    </xdr:from>
    <xdr:ext cx="469744" cy="259045"/>
    <xdr:sp macro="" textlink="">
      <xdr:nvSpPr>
        <xdr:cNvPr id="398" name="商工費平均値テキスト"/>
        <xdr:cNvSpPr txBox="1"/>
      </xdr:nvSpPr>
      <xdr:spPr>
        <a:xfrm>
          <a:off x="10528300" y="13156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147833</xdr:rowOff>
    </xdr:from>
    <xdr:to>
      <xdr:col>15</xdr:col>
      <xdr:colOff>231775</xdr:colOff>
      <xdr:row>77</xdr:row>
      <xdr:rowOff>77983</xdr:rowOff>
    </xdr:to>
    <xdr:sp macro="" textlink="">
      <xdr:nvSpPr>
        <xdr:cNvPr id="399" name="フローチャート : 判断 398"/>
        <xdr:cNvSpPr/>
      </xdr:nvSpPr>
      <xdr:spPr>
        <a:xfrm>
          <a:off x="104267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87122</xdr:rowOff>
    </xdr:from>
    <xdr:to>
      <xdr:col>14</xdr:col>
      <xdr:colOff>28575</xdr:colOff>
      <xdr:row>73</xdr:row>
      <xdr:rowOff>129139</xdr:rowOff>
    </xdr:to>
    <xdr:cxnSp macro="">
      <xdr:nvCxnSpPr>
        <xdr:cNvPr id="400" name="直線コネクタ 399"/>
        <xdr:cNvCxnSpPr/>
      </xdr:nvCxnSpPr>
      <xdr:spPr>
        <a:xfrm flipV="1">
          <a:off x="8750300" y="12602972"/>
          <a:ext cx="889000" cy="4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18811</xdr:rowOff>
    </xdr:from>
    <xdr:to>
      <xdr:col>14</xdr:col>
      <xdr:colOff>79375</xdr:colOff>
      <xdr:row>76</xdr:row>
      <xdr:rowOff>120411</xdr:rowOff>
    </xdr:to>
    <xdr:sp macro="" textlink="">
      <xdr:nvSpPr>
        <xdr:cNvPr id="401" name="フローチャート : 判断 400"/>
        <xdr:cNvSpPr/>
      </xdr:nvSpPr>
      <xdr:spPr>
        <a:xfrm>
          <a:off x="9588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111538</xdr:rowOff>
    </xdr:from>
    <xdr:ext cx="469744" cy="259045"/>
    <xdr:sp macro="" textlink="">
      <xdr:nvSpPr>
        <xdr:cNvPr id="402" name="テキスト ボックス 401"/>
        <xdr:cNvSpPr txBox="1"/>
      </xdr:nvSpPr>
      <xdr:spPr>
        <a:xfrm>
          <a:off x="9404427" y="13141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129139</xdr:rowOff>
    </xdr:from>
    <xdr:to>
      <xdr:col>12</xdr:col>
      <xdr:colOff>511175</xdr:colOff>
      <xdr:row>74</xdr:row>
      <xdr:rowOff>53060</xdr:rowOff>
    </xdr:to>
    <xdr:cxnSp macro="">
      <xdr:nvCxnSpPr>
        <xdr:cNvPr id="403" name="直線コネクタ 402"/>
        <xdr:cNvCxnSpPr/>
      </xdr:nvCxnSpPr>
      <xdr:spPr>
        <a:xfrm flipV="1">
          <a:off x="7861300" y="12644989"/>
          <a:ext cx="889000" cy="9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37556</xdr:rowOff>
    </xdr:from>
    <xdr:to>
      <xdr:col>12</xdr:col>
      <xdr:colOff>561975</xdr:colOff>
      <xdr:row>76</xdr:row>
      <xdr:rowOff>139156</xdr:rowOff>
    </xdr:to>
    <xdr:sp macro="" textlink="">
      <xdr:nvSpPr>
        <xdr:cNvPr id="404" name="フローチャート : 判断 403"/>
        <xdr:cNvSpPr/>
      </xdr:nvSpPr>
      <xdr:spPr>
        <a:xfrm>
          <a:off x="8699500" y="1306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130283</xdr:rowOff>
    </xdr:from>
    <xdr:ext cx="469744" cy="259045"/>
    <xdr:sp macro="" textlink="">
      <xdr:nvSpPr>
        <xdr:cNvPr id="405" name="テキスト ボックス 404"/>
        <xdr:cNvSpPr txBox="1"/>
      </xdr:nvSpPr>
      <xdr:spPr>
        <a:xfrm>
          <a:off x="8515427" y="131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15753</xdr:rowOff>
    </xdr:from>
    <xdr:to>
      <xdr:col>11</xdr:col>
      <xdr:colOff>307975</xdr:colOff>
      <xdr:row>74</xdr:row>
      <xdr:rowOff>53060</xdr:rowOff>
    </xdr:to>
    <xdr:cxnSp macro="">
      <xdr:nvCxnSpPr>
        <xdr:cNvPr id="406" name="直線コネクタ 405"/>
        <xdr:cNvCxnSpPr/>
      </xdr:nvCxnSpPr>
      <xdr:spPr>
        <a:xfrm>
          <a:off x="6972300" y="12531603"/>
          <a:ext cx="889000" cy="20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56438</xdr:rowOff>
    </xdr:from>
    <xdr:to>
      <xdr:col>11</xdr:col>
      <xdr:colOff>358775</xdr:colOff>
      <xdr:row>76</xdr:row>
      <xdr:rowOff>158038</xdr:rowOff>
    </xdr:to>
    <xdr:sp macro="" textlink="">
      <xdr:nvSpPr>
        <xdr:cNvPr id="407" name="フローチャート : 判断 406"/>
        <xdr:cNvSpPr/>
      </xdr:nvSpPr>
      <xdr:spPr>
        <a:xfrm>
          <a:off x="7810500" y="130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149165</xdr:rowOff>
    </xdr:from>
    <xdr:ext cx="469744" cy="259045"/>
    <xdr:sp macro="" textlink="">
      <xdr:nvSpPr>
        <xdr:cNvPr id="408" name="テキスト ボックス 407"/>
        <xdr:cNvSpPr txBox="1"/>
      </xdr:nvSpPr>
      <xdr:spPr>
        <a:xfrm>
          <a:off x="7626427" y="1317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42859</xdr:rowOff>
    </xdr:from>
    <xdr:to>
      <xdr:col>10</xdr:col>
      <xdr:colOff>155575</xdr:colOff>
      <xdr:row>76</xdr:row>
      <xdr:rowOff>144459</xdr:rowOff>
    </xdr:to>
    <xdr:sp macro="" textlink="">
      <xdr:nvSpPr>
        <xdr:cNvPr id="409" name="フローチャート : 判断 408"/>
        <xdr:cNvSpPr/>
      </xdr:nvSpPr>
      <xdr:spPr>
        <a:xfrm>
          <a:off x="6921500" y="13073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135586</xdr:rowOff>
    </xdr:from>
    <xdr:ext cx="469744" cy="259045"/>
    <xdr:sp macro="" textlink="">
      <xdr:nvSpPr>
        <xdr:cNvPr id="410" name="テキスト ボックス 409"/>
        <xdr:cNvSpPr txBox="1"/>
      </xdr:nvSpPr>
      <xdr:spPr>
        <a:xfrm>
          <a:off x="6737427" y="1316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73</xdr:row>
      <xdr:rowOff>37419</xdr:rowOff>
    </xdr:from>
    <xdr:to>
      <xdr:col>15</xdr:col>
      <xdr:colOff>231775</xdr:colOff>
      <xdr:row>73</xdr:row>
      <xdr:rowOff>139019</xdr:rowOff>
    </xdr:to>
    <xdr:sp macro="" textlink="">
      <xdr:nvSpPr>
        <xdr:cNvPr id="416" name="円/楕円 415"/>
        <xdr:cNvSpPr/>
      </xdr:nvSpPr>
      <xdr:spPr>
        <a:xfrm>
          <a:off x="10426700" y="1255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60296</xdr:rowOff>
    </xdr:from>
    <xdr:ext cx="534377" cy="259045"/>
    <xdr:sp macro="" textlink="">
      <xdr:nvSpPr>
        <xdr:cNvPr id="417" name="商工費該当値テキスト"/>
        <xdr:cNvSpPr txBox="1"/>
      </xdr:nvSpPr>
      <xdr:spPr>
        <a:xfrm>
          <a:off x="10528300" y="1240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19,876</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36322</xdr:rowOff>
    </xdr:from>
    <xdr:to>
      <xdr:col>14</xdr:col>
      <xdr:colOff>79375</xdr:colOff>
      <xdr:row>73</xdr:row>
      <xdr:rowOff>137922</xdr:rowOff>
    </xdr:to>
    <xdr:sp macro="" textlink="">
      <xdr:nvSpPr>
        <xdr:cNvPr id="418" name="円/楕円 417"/>
        <xdr:cNvSpPr/>
      </xdr:nvSpPr>
      <xdr:spPr>
        <a:xfrm>
          <a:off x="9588500" y="1255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154449</xdr:rowOff>
    </xdr:from>
    <xdr:ext cx="534377" cy="259045"/>
    <xdr:sp macro="" textlink="">
      <xdr:nvSpPr>
        <xdr:cNvPr id="419" name="テキスト ボックス 418"/>
        <xdr:cNvSpPr txBox="1"/>
      </xdr:nvSpPr>
      <xdr:spPr>
        <a:xfrm>
          <a:off x="9372111" y="1232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19,900</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78339</xdr:rowOff>
    </xdr:from>
    <xdr:to>
      <xdr:col>12</xdr:col>
      <xdr:colOff>561975</xdr:colOff>
      <xdr:row>74</xdr:row>
      <xdr:rowOff>8489</xdr:rowOff>
    </xdr:to>
    <xdr:sp macro="" textlink="">
      <xdr:nvSpPr>
        <xdr:cNvPr id="420" name="円/楕円 419"/>
        <xdr:cNvSpPr/>
      </xdr:nvSpPr>
      <xdr:spPr>
        <a:xfrm>
          <a:off x="8699500" y="1259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25016</xdr:rowOff>
    </xdr:from>
    <xdr:ext cx="534377" cy="259045"/>
    <xdr:sp macro="" textlink="">
      <xdr:nvSpPr>
        <xdr:cNvPr id="421" name="テキスト ボックス 420"/>
        <xdr:cNvSpPr txBox="1"/>
      </xdr:nvSpPr>
      <xdr:spPr>
        <a:xfrm>
          <a:off x="8483111" y="1236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18,981</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2260</xdr:rowOff>
    </xdr:from>
    <xdr:to>
      <xdr:col>11</xdr:col>
      <xdr:colOff>358775</xdr:colOff>
      <xdr:row>74</xdr:row>
      <xdr:rowOff>103860</xdr:rowOff>
    </xdr:to>
    <xdr:sp macro="" textlink="">
      <xdr:nvSpPr>
        <xdr:cNvPr id="422" name="円/楕円 421"/>
        <xdr:cNvSpPr/>
      </xdr:nvSpPr>
      <xdr:spPr>
        <a:xfrm>
          <a:off x="7810500" y="1268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120387</xdr:rowOff>
    </xdr:from>
    <xdr:ext cx="534377" cy="259045"/>
    <xdr:sp macro="" textlink="">
      <xdr:nvSpPr>
        <xdr:cNvPr id="423" name="テキスト ボックス 422"/>
        <xdr:cNvSpPr txBox="1"/>
      </xdr:nvSpPr>
      <xdr:spPr>
        <a:xfrm>
          <a:off x="7594111" y="1246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16,895</a:t>
          </a:r>
          <a:endParaRPr kumimoji="1" lang="ja-JP" altLang="en-US" sz="1000" b="1">
            <a:solidFill>
              <a:srgbClr val="FF0000"/>
            </a:solidFill>
            <a:latin typeface="ＭＳ Ｐゴシック"/>
          </a:endParaRPr>
        </a:p>
      </xdr:txBody>
    </xdr:sp>
    <xdr:clientData/>
  </xdr:oneCellAnchor>
  <xdr:twoCellAnchor>
    <xdr:from>
      <xdr:col>10</xdr:col>
      <xdr:colOff>53975</xdr:colOff>
      <xdr:row>72</xdr:row>
      <xdr:rowOff>136403</xdr:rowOff>
    </xdr:from>
    <xdr:to>
      <xdr:col>10</xdr:col>
      <xdr:colOff>155575</xdr:colOff>
      <xdr:row>73</xdr:row>
      <xdr:rowOff>66553</xdr:rowOff>
    </xdr:to>
    <xdr:sp macro="" textlink="">
      <xdr:nvSpPr>
        <xdr:cNvPr id="424" name="円/楕円 423"/>
        <xdr:cNvSpPr/>
      </xdr:nvSpPr>
      <xdr:spPr>
        <a:xfrm>
          <a:off x="6921500" y="12480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71</xdr:row>
      <xdr:rowOff>83080</xdr:rowOff>
    </xdr:from>
    <xdr:ext cx="534377" cy="259045"/>
    <xdr:sp macro="" textlink="">
      <xdr:nvSpPr>
        <xdr:cNvPr id="425" name="テキスト ボックス 424"/>
        <xdr:cNvSpPr txBox="1"/>
      </xdr:nvSpPr>
      <xdr:spPr>
        <a:xfrm>
          <a:off x="6705111" y="1225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21,461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39994</xdr:rowOff>
    </xdr:from>
    <xdr:to>
      <xdr:col>15</xdr:col>
      <xdr:colOff>180340</xdr:colOff>
      <xdr:row>98</xdr:row>
      <xdr:rowOff>82161</xdr:rowOff>
    </xdr:to>
    <xdr:cxnSp macro="">
      <xdr:nvCxnSpPr>
        <xdr:cNvPr id="447" name="直線コネクタ 446"/>
        <xdr:cNvCxnSpPr/>
      </xdr:nvCxnSpPr>
      <xdr:spPr>
        <a:xfrm flipV="1">
          <a:off x="10475595" y="15470494"/>
          <a:ext cx="1270" cy="1413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85988</xdr:rowOff>
    </xdr:from>
    <xdr:ext cx="534377" cy="259045"/>
    <xdr:sp macro="" textlink="">
      <xdr:nvSpPr>
        <xdr:cNvPr id="448" name="土木費最小値テキスト"/>
        <xdr:cNvSpPr txBox="1"/>
      </xdr:nvSpPr>
      <xdr:spPr>
        <a:xfrm>
          <a:off x="10528300" y="168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12,585</a:t>
          </a:r>
          <a:endParaRPr kumimoji="1" lang="ja-JP" altLang="en-US" sz="1000" b="1">
            <a:latin typeface="ＭＳ Ｐゴシック"/>
          </a:endParaRPr>
        </a:p>
      </xdr:txBody>
    </xdr:sp>
    <xdr:clientData/>
  </xdr:oneCellAnchor>
  <xdr:twoCellAnchor>
    <xdr:from>
      <xdr:col>15</xdr:col>
      <xdr:colOff>92075</xdr:colOff>
      <xdr:row>98</xdr:row>
      <xdr:rowOff>82161</xdr:rowOff>
    </xdr:from>
    <xdr:to>
      <xdr:col>15</xdr:col>
      <xdr:colOff>269875</xdr:colOff>
      <xdr:row>98</xdr:row>
      <xdr:rowOff>82161</xdr:rowOff>
    </xdr:to>
    <xdr:cxnSp macro="">
      <xdr:nvCxnSpPr>
        <xdr:cNvPr id="449" name="直線コネクタ 448"/>
        <xdr:cNvCxnSpPr/>
      </xdr:nvCxnSpPr>
      <xdr:spPr>
        <a:xfrm>
          <a:off x="10388600" y="1688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158121</xdr:rowOff>
    </xdr:from>
    <xdr:ext cx="599010" cy="259045"/>
    <xdr:sp macro="" textlink="">
      <xdr:nvSpPr>
        <xdr:cNvPr id="450" name="土木費最大値テキスト"/>
        <xdr:cNvSpPr txBox="1"/>
      </xdr:nvSpPr>
      <xdr:spPr>
        <a:xfrm>
          <a:off x="10528300" y="1524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321,808</a:t>
          </a:r>
          <a:endParaRPr kumimoji="1" lang="ja-JP" altLang="en-US" sz="1000" b="1">
            <a:latin typeface="ＭＳ Ｐゴシック"/>
          </a:endParaRPr>
        </a:p>
      </xdr:txBody>
    </xdr:sp>
    <xdr:clientData/>
  </xdr:oneCellAnchor>
  <xdr:twoCellAnchor>
    <xdr:from>
      <xdr:col>15</xdr:col>
      <xdr:colOff>92075</xdr:colOff>
      <xdr:row>90</xdr:row>
      <xdr:rowOff>39994</xdr:rowOff>
    </xdr:from>
    <xdr:to>
      <xdr:col>15</xdr:col>
      <xdr:colOff>269875</xdr:colOff>
      <xdr:row>90</xdr:row>
      <xdr:rowOff>39994</xdr:rowOff>
    </xdr:to>
    <xdr:cxnSp macro="">
      <xdr:nvCxnSpPr>
        <xdr:cNvPr id="451" name="直線コネクタ 450"/>
        <xdr:cNvCxnSpPr/>
      </xdr:nvCxnSpPr>
      <xdr:spPr>
        <a:xfrm>
          <a:off x="10388600" y="1547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150582</xdr:rowOff>
    </xdr:from>
    <xdr:to>
      <xdr:col>15</xdr:col>
      <xdr:colOff>180975</xdr:colOff>
      <xdr:row>97</xdr:row>
      <xdr:rowOff>16073</xdr:rowOff>
    </xdr:to>
    <xdr:cxnSp macro="">
      <xdr:nvCxnSpPr>
        <xdr:cNvPr id="452" name="直線コネクタ 451"/>
        <xdr:cNvCxnSpPr/>
      </xdr:nvCxnSpPr>
      <xdr:spPr>
        <a:xfrm>
          <a:off x="9639300" y="16609782"/>
          <a:ext cx="838200" cy="3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50379</xdr:rowOff>
    </xdr:from>
    <xdr:ext cx="534377" cy="259045"/>
    <xdr:sp macro="" textlink="">
      <xdr:nvSpPr>
        <xdr:cNvPr id="453" name="土木費平均値テキスト"/>
        <xdr:cNvSpPr txBox="1"/>
      </xdr:nvSpPr>
      <xdr:spPr>
        <a:xfrm>
          <a:off x="10528300" y="1668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71952</xdr:rowOff>
    </xdr:from>
    <xdr:to>
      <xdr:col>15</xdr:col>
      <xdr:colOff>231775</xdr:colOff>
      <xdr:row>98</xdr:row>
      <xdr:rowOff>2102</xdr:rowOff>
    </xdr:to>
    <xdr:sp macro="" textlink="">
      <xdr:nvSpPr>
        <xdr:cNvPr id="454" name="フローチャート : 判断 453"/>
        <xdr:cNvSpPr/>
      </xdr:nvSpPr>
      <xdr:spPr>
        <a:xfrm>
          <a:off x="104267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119272</xdr:rowOff>
    </xdr:from>
    <xdr:to>
      <xdr:col>14</xdr:col>
      <xdr:colOff>28575</xdr:colOff>
      <xdr:row>96</xdr:row>
      <xdr:rowOff>150582</xdr:rowOff>
    </xdr:to>
    <xdr:cxnSp macro="">
      <xdr:nvCxnSpPr>
        <xdr:cNvPr id="455" name="直線コネクタ 454"/>
        <xdr:cNvCxnSpPr/>
      </xdr:nvCxnSpPr>
      <xdr:spPr>
        <a:xfrm>
          <a:off x="8750300" y="16578472"/>
          <a:ext cx="889000" cy="3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45540</xdr:rowOff>
    </xdr:from>
    <xdr:to>
      <xdr:col>14</xdr:col>
      <xdr:colOff>79375</xdr:colOff>
      <xdr:row>97</xdr:row>
      <xdr:rowOff>147140</xdr:rowOff>
    </xdr:to>
    <xdr:sp macro="" textlink="">
      <xdr:nvSpPr>
        <xdr:cNvPr id="456" name="フローチャート : 判断 455"/>
        <xdr:cNvSpPr/>
      </xdr:nvSpPr>
      <xdr:spPr>
        <a:xfrm>
          <a:off x="9588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138267</xdr:rowOff>
    </xdr:from>
    <xdr:ext cx="534377" cy="259045"/>
    <xdr:sp macro="" textlink="">
      <xdr:nvSpPr>
        <xdr:cNvPr id="457" name="テキスト ボックス 456"/>
        <xdr:cNvSpPr txBox="1"/>
      </xdr:nvSpPr>
      <xdr:spPr>
        <a:xfrm>
          <a:off x="9372111" y="167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119272</xdr:rowOff>
    </xdr:from>
    <xdr:to>
      <xdr:col>12</xdr:col>
      <xdr:colOff>511175</xdr:colOff>
      <xdr:row>97</xdr:row>
      <xdr:rowOff>17449</xdr:rowOff>
    </xdr:to>
    <xdr:cxnSp macro="">
      <xdr:nvCxnSpPr>
        <xdr:cNvPr id="458" name="直線コネクタ 457"/>
        <xdr:cNvCxnSpPr/>
      </xdr:nvCxnSpPr>
      <xdr:spPr>
        <a:xfrm flipV="1">
          <a:off x="7861300" y="16578472"/>
          <a:ext cx="889000" cy="6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38457</xdr:rowOff>
    </xdr:from>
    <xdr:to>
      <xdr:col>12</xdr:col>
      <xdr:colOff>561975</xdr:colOff>
      <xdr:row>97</xdr:row>
      <xdr:rowOff>140057</xdr:rowOff>
    </xdr:to>
    <xdr:sp macro="" textlink="">
      <xdr:nvSpPr>
        <xdr:cNvPr id="459" name="フローチャート : 判断 458"/>
        <xdr:cNvSpPr/>
      </xdr:nvSpPr>
      <xdr:spPr>
        <a:xfrm>
          <a:off x="8699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131184</xdr:rowOff>
    </xdr:from>
    <xdr:ext cx="534377" cy="259045"/>
    <xdr:sp macro="" textlink="">
      <xdr:nvSpPr>
        <xdr:cNvPr id="460" name="テキスト ボックス 459"/>
        <xdr:cNvSpPr txBox="1"/>
      </xdr:nvSpPr>
      <xdr:spPr>
        <a:xfrm>
          <a:off x="8483111" y="1676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7364</xdr:rowOff>
    </xdr:from>
    <xdr:to>
      <xdr:col>11</xdr:col>
      <xdr:colOff>307975</xdr:colOff>
      <xdr:row>97</xdr:row>
      <xdr:rowOff>17449</xdr:rowOff>
    </xdr:to>
    <xdr:cxnSp macro="">
      <xdr:nvCxnSpPr>
        <xdr:cNvPr id="461" name="直線コネクタ 460"/>
        <xdr:cNvCxnSpPr/>
      </xdr:nvCxnSpPr>
      <xdr:spPr>
        <a:xfrm>
          <a:off x="6972300" y="16638014"/>
          <a:ext cx="889000" cy="1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69355</xdr:rowOff>
    </xdr:from>
    <xdr:to>
      <xdr:col>11</xdr:col>
      <xdr:colOff>358775</xdr:colOff>
      <xdr:row>97</xdr:row>
      <xdr:rowOff>170955</xdr:rowOff>
    </xdr:to>
    <xdr:sp macro="" textlink="">
      <xdr:nvSpPr>
        <xdr:cNvPr id="462" name="フローチャート : 判断 461"/>
        <xdr:cNvSpPr/>
      </xdr:nvSpPr>
      <xdr:spPr>
        <a:xfrm>
          <a:off x="7810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162082</xdr:rowOff>
    </xdr:from>
    <xdr:ext cx="534377" cy="259045"/>
    <xdr:sp macro="" textlink="">
      <xdr:nvSpPr>
        <xdr:cNvPr id="463" name="テキスト ボックス 462"/>
        <xdr:cNvSpPr txBox="1"/>
      </xdr:nvSpPr>
      <xdr:spPr>
        <a:xfrm>
          <a:off x="7594111" y="1679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64156</xdr:rowOff>
    </xdr:from>
    <xdr:to>
      <xdr:col>10</xdr:col>
      <xdr:colOff>155575</xdr:colOff>
      <xdr:row>97</xdr:row>
      <xdr:rowOff>165756</xdr:rowOff>
    </xdr:to>
    <xdr:sp macro="" textlink="">
      <xdr:nvSpPr>
        <xdr:cNvPr id="464" name="フローチャート : 判断 463"/>
        <xdr:cNvSpPr/>
      </xdr:nvSpPr>
      <xdr:spPr>
        <a:xfrm>
          <a:off x="6921500" y="1669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156883</xdr:rowOff>
    </xdr:from>
    <xdr:ext cx="534377" cy="259045"/>
    <xdr:sp macro="" textlink="">
      <xdr:nvSpPr>
        <xdr:cNvPr id="465" name="テキスト ボックス 464"/>
        <xdr:cNvSpPr txBox="1"/>
      </xdr:nvSpPr>
      <xdr:spPr>
        <a:xfrm>
          <a:off x="6705111" y="1678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136723</xdr:rowOff>
    </xdr:from>
    <xdr:to>
      <xdr:col>15</xdr:col>
      <xdr:colOff>231775</xdr:colOff>
      <xdr:row>97</xdr:row>
      <xdr:rowOff>66873</xdr:rowOff>
    </xdr:to>
    <xdr:sp macro="" textlink="">
      <xdr:nvSpPr>
        <xdr:cNvPr id="471" name="円/楕円 470"/>
        <xdr:cNvSpPr/>
      </xdr:nvSpPr>
      <xdr:spPr>
        <a:xfrm>
          <a:off x="10426700" y="1659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159600</xdr:rowOff>
    </xdr:from>
    <xdr:ext cx="534377" cy="259045"/>
    <xdr:sp macro="" textlink="">
      <xdr:nvSpPr>
        <xdr:cNvPr id="472" name="土木費該当値テキスト"/>
        <xdr:cNvSpPr txBox="1"/>
      </xdr:nvSpPr>
      <xdr:spPr>
        <a:xfrm>
          <a:off x="10528300" y="1644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64,540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99782</xdr:rowOff>
    </xdr:from>
    <xdr:to>
      <xdr:col>14</xdr:col>
      <xdr:colOff>79375</xdr:colOff>
      <xdr:row>97</xdr:row>
      <xdr:rowOff>29932</xdr:rowOff>
    </xdr:to>
    <xdr:sp macro="" textlink="">
      <xdr:nvSpPr>
        <xdr:cNvPr id="473" name="円/楕円 472"/>
        <xdr:cNvSpPr/>
      </xdr:nvSpPr>
      <xdr:spPr>
        <a:xfrm>
          <a:off x="9588500" y="1655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46459</xdr:rowOff>
    </xdr:from>
    <xdr:ext cx="534377" cy="259045"/>
    <xdr:sp macro="" textlink="">
      <xdr:nvSpPr>
        <xdr:cNvPr id="474" name="テキスト ボックス 473"/>
        <xdr:cNvSpPr txBox="1"/>
      </xdr:nvSpPr>
      <xdr:spPr>
        <a:xfrm>
          <a:off x="9372111" y="1633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72,620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68472</xdr:rowOff>
    </xdr:from>
    <xdr:to>
      <xdr:col>12</xdr:col>
      <xdr:colOff>561975</xdr:colOff>
      <xdr:row>96</xdr:row>
      <xdr:rowOff>170072</xdr:rowOff>
    </xdr:to>
    <xdr:sp macro="" textlink="">
      <xdr:nvSpPr>
        <xdr:cNvPr id="475" name="円/楕円 474"/>
        <xdr:cNvSpPr/>
      </xdr:nvSpPr>
      <xdr:spPr>
        <a:xfrm>
          <a:off x="8699500" y="165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15149</xdr:rowOff>
    </xdr:from>
    <xdr:ext cx="534377" cy="259045"/>
    <xdr:sp macro="" textlink="">
      <xdr:nvSpPr>
        <xdr:cNvPr id="476" name="テキスト ボックス 475"/>
        <xdr:cNvSpPr txBox="1"/>
      </xdr:nvSpPr>
      <xdr:spPr>
        <a:xfrm>
          <a:off x="8483111" y="1630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79,468</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138099</xdr:rowOff>
    </xdr:from>
    <xdr:to>
      <xdr:col>11</xdr:col>
      <xdr:colOff>358775</xdr:colOff>
      <xdr:row>97</xdr:row>
      <xdr:rowOff>68249</xdr:rowOff>
    </xdr:to>
    <xdr:sp macro="" textlink="">
      <xdr:nvSpPr>
        <xdr:cNvPr id="477" name="円/楕円 476"/>
        <xdr:cNvSpPr/>
      </xdr:nvSpPr>
      <xdr:spPr>
        <a:xfrm>
          <a:off x="7810500" y="1659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84776</xdr:rowOff>
    </xdr:from>
    <xdr:ext cx="534377" cy="259045"/>
    <xdr:sp macro="" textlink="">
      <xdr:nvSpPr>
        <xdr:cNvPr id="478" name="テキスト ボックス 477"/>
        <xdr:cNvSpPr txBox="1"/>
      </xdr:nvSpPr>
      <xdr:spPr>
        <a:xfrm>
          <a:off x="7594111" y="1637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64,239</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128014</xdr:rowOff>
    </xdr:from>
    <xdr:to>
      <xdr:col>10</xdr:col>
      <xdr:colOff>155575</xdr:colOff>
      <xdr:row>97</xdr:row>
      <xdr:rowOff>58164</xdr:rowOff>
    </xdr:to>
    <xdr:sp macro="" textlink="">
      <xdr:nvSpPr>
        <xdr:cNvPr id="479" name="円/楕円 478"/>
        <xdr:cNvSpPr/>
      </xdr:nvSpPr>
      <xdr:spPr>
        <a:xfrm>
          <a:off x="6921500" y="1658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74691</xdr:rowOff>
    </xdr:from>
    <xdr:ext cx="534377" cy="259045"/>
    <xdr:sp macro="" textlink="">
      <xdr:nvSpPr>
        <xdr:cNvPr id="480" name="テキスト ボックス 479"/>
        <xdr:cNvSpPr txBox="1"/>
      </xdr:nvSpPr>
      <xdr:spPr>
        <a:xfrm>
          <a:off x="6705111" y="1636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66,445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3" name="テキスト ボックス 492"/>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97" name="テキスト ボックス 49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84722</xdr:rowOff>
    </xdr:from>
    <xdr:to>
      <xdr:col>23</xdr:col>
      <xdr:colOff>516889</xdr:colOff>
      <xdr:row>38</xdr:row>
      <xdr:rowOff>102838</xdr:rowOff>
    </xdr:to>
    <xdr:cxnSp macro="">
      <xdr:nvCxnSpPr>
        <xdr:cNvPr id="501" name="直線コネクタ 500"/>
        <xdr:cNvCxnSpPr/>
      </xdr:nvCxnSpPr>
      <xdr:spPr>
        <a:xfrm flipV="1">
          <a:off x="16317595" y="5399672"/>
          <a:ext cx="1269" cy="121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106665</xdr:rowOff>
    </xdr:from>
    <xdr:ext cx="469744" cy="259045"/>
    <xdr:sp macro="" textlink="">
      <xdr:nvSpPr>
        <xdr:cNvPr id="502" name="消防費最小値テキスト"/>
        <xdr:cNvSpPr txBox="1"/>
      </xdr:nvSpPr>
      <xdr:spPr>
        <a:xfrm>
          <a:off x="16370300" y="662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8,645</a:t>
          </a:r>
          <a:endParaRPr kumimoji="1" lang="ja-JP" altLang="en-US" sz="1000" b="1">
            <a:latin typeface="ＭＳ Ｐゴシック"/>
          </a:endParaRPr>
        </a:p>
      </xdr:txBody>
    </xdr:sp>
    <xdr:clientData/>
  </xdr:oneCellAnchor>
  <xdr:twoCellAnchor>
    <xdr:from>
      <xdr:col>23</xdr:col>
      <xdr:colOff>428625</xdr:colOff>
      <xdr:row>38</xdr:row>
      <xdr:rowOff>102838</xdr:rowOff>
    </xdr:from>
    <xdr:to>
      <xdr:col>23</xdr:col>
      <xdr:colOff>606425</xdr:colOff>
      <xdr:row>38</xdr:row>
      <xdr:rowOff>102838</xdr:rowOff>
    </xdr:to>
    <xdr:cxnSp macro="">
      <xdr:nvCxnSpPr>
        <xdr:cNvPr id="503" name="直線コネクタ 502"/>
        <xdr:cNvCxnSpPr/>
      </xdr:nvCxnSpPr>
      <xdr:spPr>
        <a:xfrm>
          <a:off x="16230600" y="6617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31399</xdr:rowOff>
    </xdr:from>
    <xdr:ext cx="534377" cy="259045"/>
    <xdr:sp macro="" textlink="">
      <xdr:nvSpPr>
        <xdr:cNvPr id="504" name="消防費最大値テキスト"/>
        <xdr:cNvSpPr txBox="1"/>
      </xdr:nvSpPr>
      <xdr:spPr>
        <a:xfrm>
          <a:off x="16370300" y="517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29,962</a:t>
          </a:r>
          <a:endParaRPr kumimoji="1" lang="ja-JP" altLang="en-US" sz="1000" b="1">
            <a:latin typeface="ＭＳ Ｐゴシック"/>
          </a:endParaRPr>
        </a:p>
      </xdr:txBody>
    </xdr:sp>
    <xdr:clientData/>
  </xdr:oneCellAnchor>
  <xdr:twoCellAnchor>
    <xdr:from>
      <xdr:col>23</xdr:col>
      <xdr:colOff>428625</xdr:colOff>
      <xdr:row>31</xdr:row>
      <xdr:rowOff>84722</xdr:rowOff>
    </xdr:from>
    <xdr:to>
      <xdr:col>23</xdr:col>
      <xdr:colOff>606425</xdr:colOff>
      <xdr:row>31</xdr:row>
      <xdr:rowOff>84722</xdr:rowOff>
    </xdr:to>
    <xdr:cxnSp macro="">
      <xdr:nvCxnSpPr>
        <xdr:cNvPr id="505" name="直線コネクタ 504"/>
        <xdr:cNvCxnSpPr/>
      </xdr:nvCxnSpPr>
      <xdr:spPr>
        <a:xfrm>
          <a:off x="16230600" y="539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76092</xdr:rowOff>
    </xdr:from>
    <xdr:to>
      <xdr:col>23</xdr:col>
      <xdr:colOff>517525</xdr:colOff>
      <xdr:row>33</xdr:row>
      <xdr:rowOff>48546</xdr:rowOff>
    </xdr:to>
    <xdr:cxnSp macro="">
      <xdr:nvCxnSpPr>
        <xdr:cNvPr id="506" name="直線コネクタ 505"/>
        <xdr:cNvCxnSpPr/>
      </xdr:nvCxnSpPr>
      <xdr:spPr>
        <a:xfrm>
          <a:off x="15481300" y="5562492"/>
          <a:ext cx="838200" cy="14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71099</xdr:rowOff>
    </xdr:from>
    <xdr:ext cx="534377" cy="259045"/>
    <xdr:sp macro="" textlink="">
      <xdr:nvSpPr>
        <xdr:cNvPr id="507" name="消防費平均値テキスト"/>
        <xdr:cNvSpPr txBox="1"/>
      </xdr:nvSpPr>
      <xdr:spPr>
        <a:xfrm>
          <a:off x="16370300" y="6243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92672</xdr:rowOff>
    </xdr:from>
    <xdr:to>
      <xdr:col>23</xdr:col>
      <xdr:colOff>568325</xdr:colOff>
      <xdr:row>37</xdr:row>
      <xdr:rowOff>22822</xdr:rowOff>
    </xdr:to>
    <xdr:sp macro="" textlink="">
      <xdr:nvSpPr>
        <xdr:cNvPr id="508" name="フローチャート : 判断 507"/>
        <xdr:cNvSpPr/>
      </xdr:nvSpPr>
      <xdr:spPr>
        <a:xfrm>
          <a:off x="16268700" y="626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154159</xdr:rowOff>
    </xdr:from>
    <xdr:to>
      <xdr:col>22</xdr:col>
      <xdr:colOff>365125</xdr:colOff>
      <xdr:row>32</xdr:row>
      <xdr:rowOff>76092</xdr:rowOff>
    </xdr:to>
    <xdr:cxnSp macro="">
      <xdr:nvCxnSpPr>
        <xdr:cNvPr id="509" name="直線コネクタ 508"/>
        <xdr:cNvCxnSpPr/>
      </xdr:nvCxnSpPr>
      <xdr:spPr>
        <a:xfrm>
          <a:off x="14592300" y="5469109"/>
          <a:ext cx="889000" cy="9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74155</xdr:rowOff>
    </xdr:from>
    <xdr:to>
      <xdr:col>22</xdr:col>
      <xdr:colOff>415925</xdr:colOff>
      <xdr:row>36</xdr:row>
      <xdr:rowOff>4305</xdr:rowOff>
    </xdr:to>
    <xdr:sp macro="" textlink="">
      <xdr:nvSpPr>
        <xdr:cNvPr id="510" name="フローチャート : 判断 509"/>
        <xdr:cNvSpPr/>
      </xdr:nvSpPr>
      <xdr:spPr>
        <a:xfrm>
          <a:off x="15430500" y="607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166882</xdr:rowOff>
    </xdr:from>
    <xdr:ext cx="534377" cy="259045"/>
    <xdr:sp macro="" textlink="">
      <xdr:nvSpPr>
        <xdr:cNvPr id="511" name="テキスト ボックス 510"/>
        <xdr:cNvSpPr txBox="1"/>
      </xdr:nvSpPr>
      <xdr:spPr>
        <a:xfrm>
          <a:off x="15214111" y="616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31</xdr:row>
      <xdr:rowOff>154159</xdr:rowOff>
    </xdr:from>
    <xdr:to>
      <xdr:col>21</xdr:col>
      <xdr:colOff>161925</xdr:colOff>
      <xdr:row>32</xdr:row>
      <xdr:rowOff>24886</xdr:rowOff>
    </xdr:to>
    <xdr:cxnSp macro="">
      <xdr:nvCxnSpPr>
        <xdr:cNvPr id="512" name="直線コネクタ 511"/>
        <xdr:cNvCxnSpPr/>
      </xdr:nvCxnSpPr>
      <xdr:spPr>
        <a:xfrm flipV="1">
          <a:off x="13703300" y="5469109"/>
          <a:ext cx="889000" cy="4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109646</xdr:rowOff>
    </xdr:from>
    <xdr:to>
      <xdr:col>21</xdr:col>
      <xdr:colOff>212725</xdr:colOff>
      <xdr:row>36</xdr:row>
      <xdr:rowOff>39796</xdr:rowOff>
    </xdr:to>
    <xdr:sp macro="" textlink="">
      <xdr:nvSpPr>
        <xdr:cNvPr id="513" name="フローチャート : 判断 512"/>
        <xdr:cNvSpPr/>
      </xdr:nvSpPr>
      <xdr:spPr>
        <a:xfrm>
          <a:off x="14541500" y="611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30923</xdr:rowOff>
    </xdr:from>
    <xdr:ext cx="534377" cy="259045"/>
    <xdr:sp macro="" textlink="">
      <xdr:nvSpPr>
        <xdr:cNvPr id="514" name="テキスト ボックス 513"/>
        <xdr:cNvSpPr txBox="1"/>
      </xdr:nvSpPr>
      <xdr:spPr>
        <a:xfrm>
          <a:off x="14325111" y="620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24886</xdr:rowOff>
    </xdr:from>
    <xdr:to>
      <xdr:col>19</xdr:col>
      <xdr:colOff>644525</xdr:colOff>
      <xdr:row>34</xdr:row>
      <xdr:rowOff>28258</xdr:rowOff>
    </xdr:to>
    <xdr:cxnSp macro="">
      <xdr:nvCxnSpPr>
        <xdr:cNvPr id="515" name="直線コネクタ 514"/>
        <xdr:cNvCxnSpPr/>
      </xdr:nvCxnSpPr>
      <xdr:spPr>
        <a:xfrm flipV="1">
          <a:off x="12814300" y="5511286"/>
          <a:ext cx="889000" cy="34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155480</xdr:rowOff>
    </xdr:from>
    <xdr:to>
      <xdr:col>20</xdr:col>
      <xdr:colOff>9525</xdr:colOff>
      <xdr:row>36</xdr:row>
      <xdr:rowOff>85630</xdr:rowOff>
    </xdr:to>
    <xdr:sp macro="" textlink="">
      <xdr:nvSpPr>
        <xdr:cNvPr id="516" name="フローチャート : 判断 515"/>
        <xdr:cNvSpPr/>
      </xdr:nvSpPr>
      <xdr:spPr>
        <a:xfrm>
          <a:off x="13652500" y="615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76757</xdr:rowOff>
    </xdr:from>
    <xdr:ext cx="534377" cy="259045"/>
    <xdr:sp macro="" textlink="">
      <xdr:nvSpPr>
        <xdr:cNvPr id="517" name="テキスト ボックス 516"/>
        <xdr:cNvSpPr txBox="1"/>
      </xdr:nvSpPr>
      <xdr:spPr>
        <a:xfrm>
          <a:off x="13436111" y="624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832</xdr:rowOff>
    </xdr:from>
    <xdr:to>
      <xdr:col>18</xdr:col>
      <xdr:colOff>492125</xdr:colOff>
      <xdr:row>36</xdr:row>
      <xdr:rowOff>102432</xdr:rowOff>
    </xdr:to>
    <xdr:sp macro="" textlink="">
      <xdr:nvSpPr>
        <xdr:cNvPr id="518" name="フローチャート : 判断 517"/>
        <xdr:cNvSpPr/>
      </xdr:nvSpPr>
      <xdr:spPr>
        <a:xfrm>
          <a:off x="12763500" y="617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93559</xdr:rowOff>
    </xdr:from>
    <xdr:ext cx="534377" cy="259045"/>
    <xdr:sp macro="" textlink="">
      <xdr:nvSpPr>
        <xdr:cNvPr id="519" name="テキスト ボックス 518"/>
        <xdr:cNvSpPr txBox="1"/>
      </xdr:nvSpPr>
      <xdr:spPr>
        <a:xfrm>
          <a:off x="12547111" y="626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32</xdr:row>
      <xdr:rowOff>169196</xdr:rowOff>
    </xdr:from>
    <xdr:to>
      <xdr:col>23</xdr:col>
      <xdr:colOff>568325</xdr:colOff>
      <xdr:row>33</xdr:row>
      <xdr:rowOff>99346</xdr:rowOff>
    </xdr:to>
    <xdr:sp macro="" textlink="">
      <xdr:nvSpPr>
        <xdr:cNvPr id="525" name="円/楕円 524"/>
        <xdr:cNvSpPr/>
      </xdr:nvSpPr>
      <xdr:spPr>
        <a:xfrm>
          <a:off x="16268700" y="565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20623</xdr:rowOff>
    </xdr:from>
    <xdr:ext cx="534377" cy="259045"/>
    <xdr:sp macro="" textlink="">
      <xdr:nvSpPr>
        <xdr:cNvPr id="526" name="消防費該当値テキスト"/>
        <xdr:cNvSpPr txBox="1"/>
      </xdr:nvSpPr>
      <xdr:spPr>
        <a:xfrm>
          <a:off x="16370300" y="550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24,595</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25292</xdr:rowOff>
    </xdr:from>
    <xdr:to>
      <xdr:col>22</xdr:col>
      <xdr:colOff>415925</xdr:colOff>
      <xdr:row>32</xdr:row>
      <xdr:rowOff>126892</xdr:rowOff>
    </xdr:to>
    <xdr:sp macro="" textlink="">
      <xdr:nvSpPr>
        <xdr:cNvPr id="527" name="円/楕円 526"/>
        <xdr:cNvSpPr/>
      </xdr:nvSpPr>
      <xdr:spPr>
        <a:xfrm>
          <a:off x="15430500" y="551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30</xdr:row>
      <xdr:rowOff>143419</xdr:rowOff>
    </xdr:from>
    <xdr:ext cx="534377" cy="259045"/>
    <xdr:sp macro="" textlink="">
      <xdr:nvSpPr>
        <xdr:cNvPr id="528" name="テキスト ボックス 527"/>
        <xdr:cNvSpPr txBox="1"/>
      </xdr:nvSpPr>
      <xdr:spPr>
        <a:xfrm>
          <a:off x="15214111" y="528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27,113</a:t>
          </a:r>
          <a:endParaRPr kumimoji="1" lang="ja-JP" altLang="en-US" sz="1000" b="1">
            <a:solidFill>
              <a:srgbClr val="FF0000"/>
            </a:solidFill>
            <a:latin typeface="ＭＳ Ｐゴシック"/>
          </a:endParaRPr>
        </a:p>
      </xdr:txBody>
    </xdr:sp>
    <xdr:clientData/>
  </xdr:oneCellAnchor>
  <xdr:twoCellAnchor>
    <xdr:from>
      <xdr:col>21</xdr:col>
      <xdr:colOff>111125</xdr:colOff>
      <xdr:row>31</xdr:row>
      <xdr:rowOff>103359</xdr:rowOff>
    </xdr:from>
    <xdr:to>
      <xdr:col>21</xdr:col>
      <xdr:colOff>212725</xdr:colOff>
      <xdr:row>32</xdr:row>
      <xdr:rowOff>33509</xdr:rowOff>
    </xdr:to>
    <xdr:sp macro="" textlink="">
      <xdr:nvSpPr>
        <xdr:cNvPr id="529" name="円/楕円 528"/>
        <xdr:cNvSpPr/>
      </xdr:nvSpPr>
      <xdr:spPr>
        <a:xfrm>
          <a:off x="14541500" y="541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30</xdr:row>
      <xdr:rowOff>50036</xdr:rowOff>
    </xdr:from>
    <xdr:ext cx="534377" cy="259045"/>
    <xdr:sp macro="" textlink="">
      <xdr:nvSpPr>
        <xdr:cNvPr id="530" name="テキスト ボックス 529"/>
        <xdr:cNvSpPr txBox="1"/>
      </xdr:nvSpPr>
      <xdr:spPr>
        <a:xfrm>
          <a:off x="14325111" y="519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28,747</a:t>
          </a:r>
          <a:endParaRPr kumimoji="1" lang="ja-JP" altLang="en-US" sz="1000" b="1">
            <a:solidFill>
              <a:srgbClr val="FF0000"/>
            </a:solidFill>
            <a:latin typeface="ＭＳ Ｐゴシック"/>
          </a:endParaRPr>
        </a:p>
      </xdr:txBody>
    </xdr:sp>
    <xdr:clientData/>
  </xdr:oneCellAnchor>
  <xdr:twoCellAnchor>
    <xdr:from>
      <xdr:col>19</xdr:col>
      <xdr:colOff>593725</xdr:colOff>
      <xdr:row>31</xdr:row>
      <xdr:rowOff>145536</xdr:rowOff>
    </xdr:from>
    <xdr:to>
      <xdr:col>20</xdr:col>
      <xdr:colOff>9525</xdr:colOff>
      <xdr:row>32</xdr:row>
      <xdr:rowOff>75686</xdr:rowOff>
    </xdr:to>
    <xdr:sp macro="" textlink="">
      <xdr:nvSpPr>
        <xdr:cNvPr id="531" name="円/楕円 530"/>
        <xdr:cNvSpPr/>
      </xdr:nvSpPr>
      <xdr:spPr>
        <a:xfrm>
          <a:off x="13652500" y="546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30</xdr:row>
      <xdr:rowOff>92213</xdr:rowOff>
    </xdr:from>
    <xdr:ext cx="534377" cy="259045"/>
    <xdr:sp macro="" textlink="">
      <xdr:nvSpPr>
        <xdr:cNvPr id="532" name="テキスト ボックス 531"/>
        <xdr:cNvSpPr txBox="1"/>
      </xdr:nvSpPr>
      <xdr:spPr>
        <a:xfrm>
          <a:off x="13436111" y="523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28,009</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148908</xdr:rowOff>
    </xdr:from>
    <xdr:to>
      <xdr:col>18</xdr:col>
      <xdr:colOff>492125</xdr:colOff>
      <xdr:row>34</xdr:row>
      <xdr:rowOff>79058</xdr:rowOff>
    </xdr:to>
    <xdr:sp macro="" textlink="">
      <xdr:nvSpPr>
        <xdr:cNvPr id="533" name="円/楕円 532"/>
        <xdr:cNvSpPr/>
      </xdr:nvSpPr>
      <xdr:spPr>
        <a:xfrm>
          <a:off x="12763500" y="580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95585</xdr:rowOff>
    </xdr:from>
    <xdr:ext cx="534377" cy="259045"/>
    <xdr:sp macro="" textlink="">
      <xdr:nvSpPr>
        <xdr:cNvPr id="534" name="テキスト ボックス 533"/>
        <xdr:cNvSpPr txBox="1"/>
      </xdr:nvSpPr>
      <xdr:spPr>
        <a:xfrm>
          <a:off x="12547111" y="558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21,950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67,288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45" name="テキスト ボックス 54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46" name="直線コネクタ 54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47" name="テキスト ボックス 54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8" name="直線コネクタ 54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49" name="テキスト ボックス 54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51" name="テキスト ボックス 55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2" name="直線コネクタ 55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53" name="テキスト ボックス 552"/>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4" name="直線コネクタ 55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55" name="テキスト ボックス 55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120193</xdr:rowOff>
    </xdr:from>
    <xdr:to>
      <xdr:col>23</xdr:col>
      <xdr:colOff>516889</xdr:colOff>
      <xdr:row>58</xdr:row>
      <xdr:rowOff>136537</xdr:rowOff>
    </xdr:to>
    <xdr:cxnSp macro="">
      <xdr:nvCxnSpPr>
        <xdr:cNvPr id="559" name="直線コネクタ 558"/>
        <xdr:cNvCxnSpPr/>
      </xdr:nvCxnSpPr>
      <xdr:spPr>
        <a:xfrm flipV="1">
          <a:off x="16317595" y="8864143"/>
          <a:ext cx="1269" cy="121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140364</xdr:rowOff>
    </xdr:from>
    <xdr:ext cx="534377" cy="259045"/>
    <xdr:sp macro="" textlink="">
      <xdr:nvSpPr>
        <xdr:cNvPr id="560" name="教育費最小値テキスト"/>
        <xdr:cNvSpPr txBox="1"/>
      </xdr:nvSpPr>
      <xdr:spPr>
        <a:xfrm>
          <a:off x="16370300" y="1008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24,166</a:t>
          </a:r>
          <a:endParaRPr kumimoji="1" lang="ja-JP" altLang="en-US" sz="1000" b="1">
            <a:latin typeface="ＭＳ Ｐゴシック"/>
          </a:endParaRPr>
        </a:p>
      </xdr:txBody>
    </xdr:sp>
    <xdr:clientData/>
  </xdr:oneCellAnchor>
  <xdr:twoCellAnchor>
    <xdr:from>
      <xdr:col>23</xdr:col>
      <xdr:colOff>428625</xdr:colOff>
      <xdr:row>58</xdr:row>
      <xdr:rowOff>136537</xdr:rowOff>
    </xdr:from>
    <xdr:to>
      <xdr:col>23</xdr:col>
      <xdr:colOff>606425</xdr:colOff>
      <xdr:row>58</xdr:row>
      <xdr:rowOff>136537</xdr:rowOff>
    </xdr:to>
    <xdr:cxnSp macro="">
      <xdr:nvCxnSpPr>
        <xdr:cNvPr id="561" name="直線コネクタ 560"/>
        <xdr:cNvCxnSpPr/>
      </xdr:nvCxnSpPr>
      <xdr:spPr>
        <a:xfrm>
          <a:off x="16230600" y="1008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66870</xdr:rowOff>
    </xdr:from>
    <xdr:ext cx="534377" cy="259045"/>
    <xdr:sp macro="" textlink="">
      <xdr:nvSpPr>
        <xdr:cNvPr id="562" name="教育費最大値テキスト"/>
        <xdr:cNvSpPr txBox="1"/>
      </xdr:nvSpPr>
      <xdr:spPr>
        <a:xfrm>
          <a:off x="16370300" y="863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88,024</a:t>
          </a:r>
          <a:endParaRPr kumimoji="1" lang="ja-JP" altLang="en-US" sz="1000" b="1">
            <a:latin typeface="ＭＳ Ｐゴシック"/>
          </a:endParaRPr>
        </a:p>
      </xdr:txBody>
    </xdr:sp>
    <xdr:clientData/>
  </xdr:oneCellAnchor>
  <xdr:twoCellAnchor>
    <xdr:from>
      <xdr:col>23</xdr:col>
      <xdr:colOff>428625</xdr:colOff>
      <xdr:row>51</xdr:row>
      <xdr:rowOff>120193</xdr:rowOff>
    </xdr:from>
    <xdr:to>
      <xdr:col>23</xdr:col>
      <xdr:colOff>606425</xdr:colOff>
      <xdr:row>51</xdr:row>
      <xdr:rowOff>120193</xdr:rowOff>
    </xdr:to>
    <xdr:cxnSp macro="">
      <xdr:nvCxnSpPr>
        <xdr:cNvPr id="563" name="直線コネクタ 562"/>
        <xdr:cNvCxnSpPr/>
      </xdr:nvCxnSpPr>
      <xdr:spPr>
        <a:xfrm>
          <a:off x="16230600" y="886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108439</xdr:rowOff>
    </xdr:from>
    <xdr:to>
      <xdr:col>23</xdr:col>
      <xdr:colOff>517525</xdr:colOff>
      <xdr:row>53</xdr:row>
      <xdr:rowOff>38659</xdr:rowOff>
    </xdr:to>
    <xdr:cxnSp macro="">
      <xdr:nvCxnSpPr>
        <xdr:cNvPr id="564" name="直線コネクタ 563"/>
        <xdr:cNvCxnSpPr/>
      </xdr:nvCxnSpPr>
      <xdr:spPr>
        <a:xfrm>
          <a:off x="15481300" y="9023839"/>
          <a:ext cx="838200" cy="10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69175</xdr:rowOff>
    </xdr:from>
    <xdr:ext cx="534377" cy="259045"/>
    <xdr:sp macro="" textlink="">
      <xdr:nvSpPr>
        <xdr:cNvPr id="565" name="教育費平均値テキスト"/>
        <xdr:cNvSpPr txBox="1"/>
      </xdr:nvSpPr>
      <xdr:spPr>
        <a:xfrm>
          <a:off x="16370300" y="9670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41,903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90748</xdr:rowOff>
    </xdr:from>
    <xdr:to>
      <xdr:col>23</xdr:col>
      <xdr:colOff>568325</xdr:colOff>
      <xdr:row>57</xdr:row>
      <xdr:rowOff>20898</xdr:rowOff>
    </xdr:to>
    <xdr:sp macro="" textlink="">
      <xdr:nvSpPr>
        <xdr:cNvPr id="566" name="フローチャート : 判断 565"/>
        <xdr:cNvSpPr/>
      </xdr:nvSpPr>
      <xdr:spPr>
        <a:xfrm>
          <a:off x="162687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108439</xdr:rowOff>
    </xdr:from>
    <xdr:to>
      <xdr:col>22</xdr:col>
      <xdr:colOff>365125</xdr:colOff>
      <xdr:row>53</xdr:row>
      <xdr:rowOff>58109</xdr:rowOff>
    </xdr:to>
    <xdr:cxnSp macro="">
      <xdr:nvCxnSpPr>
        <xdr:cNvPr id="567" name="直線コネクタ 566"/>
        <xdr:cNvCxnSpPr/>
      </xdr:nvCxnSpPr>
      <xdr:spPr>
        <a:xfrm flipV="1">
          <a:off x="14592300" y="9023839"/>
          <a:ext cx="889000" cy="12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68" name="フローチャート : 判断 567"/>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96417</xdr:rowOff>
    </xdr:from>
    <xdr:ext cx="534377" cy="259045"/>
    <xdr:sp macro="" textlink="">
      <xdr:nvSpPr>
        <xdr:cNvPr id="569" name="テキスト ボックス 568"/>
        <xdr:cNvSpPr txBox="1"/>
      </xdr:nvSpPr>
      <xdr:spPr>
        <a:xfrm>
          <a:off x="15214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58109</xdr:rowOff>
    </xdr:from>
    <xdr:to>
      <xdr:col>21</xdr:col>
      <xdr:colOff>161925</xdr:colOff>
      <xdr:row>53</xdr:row>
      <xdr:rowOff>152121</xdr:rowOff>
    </xdr:to>
    <xdr:cxnSp macro="">
      <xdr:nvCxnSpPr>
        <xdr:cNvPr id="570" name="直線コネクタ 569"/>
        <xdr:cNvCxnSpPr/>
      </xdr:nvCxnSpPr>
      <xdr:spPr>
        <a:xfrm flipV="1">
          <a:off x="13703300" y="9144959"/>
          <a:ext cx="889000" cy="9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71" name="フローチャート : 判断 570"/>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104741</xdr:rowOff>
    </xdr:from>
    <xdr:ext cx="534377" cy="259045"/>
    <xdr:sp macro="" textlink="">
      <xdr:nvSpPr>
        <xdr:cNvPr id="572" name="テキスト ボックス 571"/>
        <xdr:cNvSpPr txBox="1"/>
      </xdr:nvSpPr>
      <xdr:spPr>
        <a:xfrm>
          <a:off x="14325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105487</xdr:rowOff>
    </xdr:from>
    <xdr:to>
      <xdr:col>19</xdr:col>
      <xdr:colOff>644525</xdr:colOff>
      <xdr:row>53</xdr:row>
      <xdr:rowOff>152121</xdr:rowOff>
    </xdr:to>
    <xdr:cxnSp macro="">
      <xdr:nvCxnSpPr>
        <xdr:cNvPr id="573" name="直線コネクタ 572"/>
        <xdr:cNvCxnSpPr/>
      </xdr:nvCxnSpPr>
      <xdr:spPr>
        <a:xfrm>
          <a:off x="12814300" y="9020887"/>
          <a:ext cx="889000" cy="21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74" name="フローチャート : 判断 573"/>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129259</xdr:rowOff>
    </xdr:from>
    <xdr:ext cx="534377" cy="259045"/>
    <xdr:sp macro="" textlink="">
      <xdr:nvSpPr>
        <xdr:cNvPr id="575" name="テキスト ボックス 574"/>
        <xdr:cNvSpPr txBox="1"/>
      </xdr:nvSpPr>
      <xdr:spPr>
        <a:xfrm>
          <a:off x="13436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76" name="フローチャート : 判断 575"/>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168787</xdr:rowOff>
    </xdr:from>
    <xdr:ext cx="534377" cy="259045"/>
    <xdr:sp macro="" textlink="">
      <xdr:nvSpPr>
        <xdr:cNvPr id="577" name="テキスト ボックス 576"/>
        <xdr:cNvSpPr txBox="1"/>
      </xdr:nvSpPr>
      <xdr:spPr>
        <a:xfrm>
          <a:off x="12547111" y="97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52</xdr:row>
      <xdr:rowOff>159309</xdr:rowOff>
    </xdr:from>
    <xdr:to>
      <xdr:col>23</xdr:col>
      <xdr:colOff>568325</xdr:colOff>
      <xdr:row>53</xdr:row>
      <xdr:rowOff>89459</xdr:rowOff>
    </xdr:to>
    <xdr:sp macro="" textlink="">
      <xdr:nvSpPr>
        <xdr:cNvPr id="583" name="円/楕円 582"/>
        <xdr:cNvSpPr/>
      </xdr:nvSpPr>
      <xdr:spPr>
        <a:xfrm>
          <a:off x="16268700" y="907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10736</xdr:rowOff>
    </xdr:from>
    <xdr:ext cx="534377" cy="259045"/>
    <xdr:sp macro="" textlink="">
      <xdr:nvSpPr>
        <xdr:cNvPr id="584" name="教育費該当値テキスト"/>
        <xdr:cNvSpPr txBox="1"/>
      </xdr:nvSpPr>
      <xdr:spPr>
        <a:xfrm>
          <a:off x="16370300" y="892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74,304</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57639</xdr:rowOff>
    </xdr:from>
    <xdr:to>
      <xdr:col>22</xdr:col>
      <xdr:colOff>415925</xdr:colOff>
      <xdr:row>52</xdr:row>
      <xdr:rowOff>159239</xdr:rowOff>
    </xdr:to>
    <xdr:sp macro="" textlink="">
      <xdr:nvSpPr>
        <xdr:cNvPr id="585" name="円/楕円 584"/>
        <xdr:cNvSpPr/>
      </xdr:nvSpPr>
      <xdr:spPr>
        <a:xfrm>
          <a:off x="15430500" y="897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51</xdr:row>
      <xdr:rowOff>4316</xdr:rowOff>
    </xdr:from>
    <xdr:ext cx="534377" cy="259045"/>
    <xdr:sp macro="" textlink="">
      <xdr:nvSpPr>
        <xdr:cNvPr id="586" name="テキスト ボックス 585"/>
        <xdr:cNvSpPr txBox="1"/>
      </xdr:nvSpPr>
      <xdr:spPr>
        <a:xfrm>
          <a:off x="15214111" y="874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79,641</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7309</xdr:rowOff>
    </xdr:from>
    <xdr:to>
      <xdr:col>21</xdr:col>
      <xdr:colOff>212725</xdr:colOff>
      <xdr:row>53</xdr:row>
      <xdr:rowOff>108909</xdr:rowOff>
    </xdr:to>
    <xdr:sp macro="" textlink="">
      <xdr:nvSpPr>
        <xdr:cNvPr id="587" name="円/楕円 586"/>
        <xdr:cNvSpPr/>
      </xdr:nvSpPr>
      <xdr:spPr>
        <a:xfrm>
          <a:off x="14541500" y="909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125436</xdr:rowOff>
    </xdr:from>
    <xdr:ext cx="534377" cy="259045"/>
    <xdr:sp macro="" textlink="">
      <xdr:nvSpPr>
        <xdr:cNvPr id="588" name="テキスト ボックス 587"/>
        <xdr:cNvSpPr txBox="1"/>
      </xdr:nvSpPr>
      <xdr:spPr>
        <a:xfrm>
          <a:off x="14325111" y="886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73,283</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101321</xdr:rowOff>
    </xdr:from>
    <xdr:to>
      <xdr:col>20</xdr:col>
      <xdr:colOff>9525</xdr:colOff>
      <xdr:row>54</xdr:row>
      <xdr:rowOff>31471</xdr:rowOff>
    </xdr:to>
    <xdr:sp macro="" textlink="">
      <xdr:nvSpPr>
        <xdr:cNvPr id="589" name="円/楕円 588"/>
        <xdr:cNvSpPr/>
      </xdr:nvSpPr>
      <xdr:spPr>
        <a:xfrm>
          <a:off x="13652500" y="918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47998</xdr:rowOff>
    </xdr:from>
    <xdr:ext cx="534377" cy="259045"/>
    <xdr:sp macro="" textlink="">
      <xdr:nvSpPr>
        <xdr:cNvPr id="590" name="テキスト ボックス 589"/>
        <xdr:cNvSpPr txBox="1"/>
      </xdr:nvSpPr>
      <xdr:spPr>
        <a:xfrm>
          <a:off x="13436111" y="896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68,348</a:t>
          </a:r>
          <a:endParaRPr kumimoji="1" lang="ja-JP" altLang="en-US" sz="1000" b="1">
            <a:solidFill>
              <a:srgbClr val="FF0000"/>
            </a:solidFill>
            <a:latin typeface="ＭＳ Ｐゴシック"/>
          </a:endParaRPr>
        </a:p>
      </xdr:txBody>
    </xdr:sp>
    <xdr:clientData/>
  </xdr:oneCellAnchor>
  <xdr:twoCellAnchor>
    <xdr:from>
      <xdr:col>18</xdr:col>
      <xdr:colOff>390525</xdr:colOff>
      <xdr:row>52</xdr:row>
      <xdr:rowOff>54687</xdr:rowOff>
    </xdr:from>
    <xdr:to>
      <xdr:col>18</xdr:col>
      <xdr:colOff>492125</xdr:colOff>
      <xdr:row>52</xdr:row>
      <xdr:rowOff>156287</xdr:rowOff>
    </xdr:to>
    <xdr:sp macro="" textlink="">
      <xdr:nvSpPr>
        <xdr:cNvPr id="591" name="円/楕円 590"/>
        <xdr:cNvSpPr/>
      </xdr:nvSpPr>
      <xdr:spPr>
        <a:xfrm>
          <a:off x="12763500" y="897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51</xdr:row>
      <xdr:rowOff>1364</xdr:rowOff>
    </xdr:from>
    <xdr:ext cx="534377" cy="259045"/>
    <xdr:sp macro="" textlink="">
      <xdr:nvSpPr>
        <xdr:cNvPr id="592" name="テキスト ボックス 591"/>
        <xdr:cNvSpPr txBox="1"/>
      </xdr:nvSpPr>
      <xdr:spPr>
        <a:xfrm>
          <a:off x="12547111" y="874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79,796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14" name="テキスト ボックス 61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76</xdr:row>
      <xdr:rowOff>125298</xdr:rowOff>
    </xdr:from>
    <xdr:to>
      <xdr:col>23</xdr:col>
      <xdr:colOff>516889</xdr:colOff>
      <xdr:row>79</xdr:row>
      <xdr:rowOff>44450</xdr:rowOff>
    </xdr:to>
    <xdr:cxnSp macro="">
      <xdr:nvCxnSpPr>
        <xdr:cNvPr id="616" name="直線コネクタ 615"/>
        <xdr:cNvCxnSpPr/>
      </xdr:nvCxnSpPr>
      <xdr:spPr>
        <a:xfrm flipV="1">
          <a:off x="16317595" y="13155498"/>
          <a:ext cx="1269" cy="433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81741</xdr:rowOff>
    </xdr:from>
    <xdr:ext cx="249299" cy="259045"/>
    <xdr:sp macro="" textlink="">
      <xdr:nvSpPr>
        <xdr:cNvPr id="617" name="災害復旧費最小値テキスト"/>
        <xdr:cNvSpPr txBox="1"/>
      </xdr:nvSpPr>
      <xdr:spPr>
        <a:xfrm>
          <a:off x="16370300" y="136262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18" name="直線コネクタ 61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71976</xdr:rowOff>
    </xdr:from>
    <xdr:ext cx="534377" cy="259045"/>
    <xdr:sp macro="" textlink="">
      <xdr:nvSpPr>
        <xdr:cNvPr id="619" name="災害復旧費最大値テキスト"/>
        <xdr:cNvSpPr txBox="1"/>
      </xdr:nvSpPr>
      <xdr:spPr>
        <a:xfrm>
          <a:off x="16370300" y="1293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11,378</a:t>
          </a:r>
          <a:endParaRPr kumimoji="1" lang="ja-JP" altLang="en-US" sz="1000" b="1">
            <a:latin typeface="ＭＳ Ｐゴシック"/>
          </a:endParaRPr>
        </a:p>
      </xdr:txBody>
    </xdr:sp>
    <xdr:clientData/>
  </xdr:oneCellAnchor>
  <xdr:twoCellAnchor>
    <xdr:from>
      <xdr:col>23</xdr:col>
      <xdr:colOff>428625</xdr:colOff>
      <xdr:row>76</xdr:row>
      <xdr:rowOff>125298</xdr:rowOff>
    </xdr:from>
    <xdr:to>
      <xdr:col>23</xdr:col>
      <xdr:colOff>606425</xdr:colOff>
      <xdr:row>76</xdr:row>
      <xdr:rowOff>125298</xdr:rowOff>
    </xdr:to>
    <xdr:cxnSp macro="">
      <xdr:nvCxnSpPr>
        <xdr:cNvPr id="620" name="直線コネクタ 619"/>
        <xdr:cNvCxnSpPr/>
      </xdr:nvCxnSpPr>
      <xdr:spPr>
        <a:xfrm>
          <a:off x="16230600" y="1315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91199</xdr:rowOff>
    </xdr:from>
    <xdr:to>
      <xdr:col>23</xdr:col>
      <xdr:colOff>517525</xdr:colOff>
      <xdr:row>76</xdr:row>
      <xdr:rowOff>126898</xdr:rowOff>
    </xdr:to>
    <xdr:cxnSp macro="">
      <xdr:nvCxnSpPr>
        <xdr:cNvPr id="621" name="直線コネクタ 620"/>
        <xdr:cNvCxnSpPr/>
      </xdr:nvCxnSpPr>
      <xdr:spPr>
        <a:xfrm>
          <a:off x="15481300" y="12264149"/>
          <a:ext cx="838200" cy="89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126192</xdr:rowOff>
    </xdr:from>
    <xdr:ext cx="378565" cy="259045"/>
    <xdr:sp macro="" textlink="">
      <xdr:nvSpPr>
        <xdr:cNvPr id="622" name="災害復旧費平均値テキスト"/>
        <xdr:cNvSpPr txBox="1"/>
      </xdr:nvSpPr>
      <xdr:spPr>
        <a:xfrm>
          <a:off x="16370300" y="134992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147765</xdr:rowOff>
    </xdr:from>
    <xdr:to>
      <xdr:col>23</xdr:col>
      <xdr:colOff>568325</xdr:colOff>
      <xdr:row>79</xdr:row>
      <xdr:rowOff>77915</xdr:rowOff>
    </xdr:to>
    <xdr:sp macro="" textlink="">
      <xdr:nvSpPr>
        <xdr:cNvPr id="623" name="フローチャート : 判断 622"/>
        <xdr:cNvSpPr/>
      </xdr:nvSpPr>
      <xdr:spPr>
        <a:xfrm>
          <a:off x="16268700" y="1352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91199</xdr:rowOff>
    </xdr:from>
    <xdr:to>
      <xdr:col>22</xdr:col>
      <xdr:colOff>365125</xdr:colOff>
      <xdr:row>76</xdr:row>
      <xdr:rowOff>74244</xdr:rowOff>
    </xdr:to>
    <xdr:cxnSp macro="">
      <xdr:nvCxnSpPr>
        <xdr:cNvPr id="624" name="直線コネクタ 623"/>
        <xdr:cNvCxnSpPr/>
      </xdr:nvCxnSpPr>
      <xdr:spPr>
        <a:xfrm flipV="1">
          <a:off x="14592300" y="12264149"/>
          <a:ext cx="889000" cy="84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16700</xdr:rowOff>
    </xdr:from>
    <xdr:to>
      <xdr:col>22</xdr:col>
      <xdr:colOff>415925</xdr:colOff>
      <xdr:row>78</xdr:row>
      <xdr:rowOff>118300</xdr:rowOff>
    </xdr:to>
    <xdr:sp macro="" textlink="">
      <xdr:nvSpPr>
        <xdr:cNvPr id="625" name="フローチャート : 判断 624"/>
        <xdr:cNvSpPr/>
      </xdr:nvSpPr>
      <xdr:spPr>
        <a:xfrm>
          <a:off x="15430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109427</xdr:rowOff>
    </xdr:from>
    <xdr:ext cx="469744" cy="259045"/>
    <xdr:sp macro="" textlink="">
      <xdr:nvSpPr>
        <xdr:cNvPr id="626" name="テキスト ボックス 625"/>
        <xdr:cNvSpPr txBox="1"/>
      </xdr:nvSpPr>
      <xdr:spPr>
        <a:xfrm>
          <a:off x="15246427" y="1348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74244</xdr:rowOff>
    </xdr:from>
    <xdr:to>
      <xdr:col>21</xdr:col>
      <xdr:colOff>161925</xdr:colOff>
      <xdr:row>79</xdr:row>
      <xdr:rowOff>44450</xdr:rowOff>
    </xdr:to>
    <xdr:cxnSp macro="">
      <xdr:nvCxnSpPr>
        <xdr:cNvPr id="627" name="直線コネクタ 626"/>
        <xdr:cNvCxnSpPr/>
      </xdr:nvCxnSpPr>
      <xdr:spPr>
        <a:xfrm flipV="1">
          <a:off x="13703300" y="13104444"/>
          <a:ext cx="889000" cy="48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5766</xdr:rowOff>
    </xdr:from>
    <xdr:to>
      <xdr:col>21</xdr:col>
      <xdr:colOff>212725</xdr:colOff>
      <xdr:row>78</xdr:row>
      <xdr:rowOff>107366</xdr:rowOff>
    </xdr:to>
    <xdr:sp macro="" textlink="">
      <xdr:nvSpPr>
        <xdr:cNvPr id="628" name="フローチャート : 判断 627"/>
        <xdr:cNvSpPr/>
      </xdr:nvSpPr>
      <xdr:spPr>
        <a:xfrm>
          <a:off x="14541500" y="1337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98493</xdr:rowOff>
    </xdr:from>
    <xdr:ext cx="469744" cy="259045"/>
    <xdr:sp macro="" textlink="">
      <xdr:nvSpPr>
        <xdr:cNvPr id="629" name="テキスト ボックス 628"/>
        <xdr:cNvSpPr txBox="1"/>
      </xdr:nvSpPr>
      <xdr:spPr>
        <a:xfrm>
          <a:off x="14357427" y="1347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142977</xdr:rowOff>
    </xdr:from>
    <xdr:to>
      <xdr:col>19</xdr:col>
      <xdr:colOff>644525</xdr:colOff>
      <xdr:row>79</xdr:row>
      <xdr:rowOff>44450</xdr:rowOff>
    </xdr:to>
    <xdr:cxnSp macro="">
      <xdr:nvCxnSpPr>
        <xdr:cNvPr id="630" name="直線コネクタ 629"/>
        <xdr:cNvCxnSpPr/>
      </xdr:nvCxnSpPr>
      <xdr:spPr>
        <a:xfrm>
          <a:off x="12814300" y="13516077"/>
          <a:ext cx="889000" cy="7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153136</xdr:rowOff>
    </xdr:from>
    <xdr:to>
      <xdr:col>20</xdr:col>
      <xdr:colOff>9525</xdr:colOff>
      <xdr:row>78</xdr:row>
      <xdr:rowOff>83286</xdr:rowOff>
    </xdr:to>
    <xdr:sp macro="" textlink="">
      <xdr:nvSpPr>
        <xdr:cNvPr id="631" name="フローチャート : 判断 630"/>
        <xdr:cNvSpPr/>
      </xdr:nvSpPr>
      <xdr:spPr>
        <a:xfrm>
          <a:off x="13652500" y="133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99813</xdr:rowOff>
    </xdr:from>
    <xdr:ext cx="469744" cy="259045"/>
    <xdr:sp macro="" textlink="">
      <xdr:nvSpPr>
        <xdr:cNvPr id="632" name="テキスト ボックス 631"/>
        <xdr:cNvSpPr txBox="1"/>
      </xdr:nvSpPr>
      <xdr:spPr>
        <a:xfrm>
          <a:off x="13468427" y="1313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23673</xdr:rowOff>
    </xdr:from>
    <xdr:to>
      <xdr:col>18</xdr:col>
      <xdr:colOff>492125</xdr:colOff>
      <xdr:row>78</xdr:row>
      <xdr:rowOff>125273</xdr:rowOff>
    </xdr:to>
    <xdr:sp macro="" textlink="">
      <xdr:nvSpPr>
        <xdr:cNvPr id="633" name="フローチャート : 判断 632"/>
        <xdr:cNvSpPr/>
      </xdr:nvSpPr>
      <xdr:spPr>
        <a:xfrm>
          <a:off x="12763500" y="13396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141800</xdr:rowOff>
    </xdr:from>
    <xdr:ext cx="469744" cy="259045"/>
    <xdr:sp macro="" textlink="">
      <xdr:nvSpPr>
        <xdr:cNvPr id="634" name="テキスト ボックス 633"/>
        <xdr:cNvSpPr txBox="1"/>
      </xdr:nvSpPr>
      <xdr:spPr>
        <a:xfrm>
          <a:off x="12579427" y="1317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76098</xdr:rowOff>
    </xdr:from>
    <xdr:to>
      <xdr:col>23</xdr:col>
      <xdr:colOff>568325</xdr:colOff>
      <xdr:row>77</xdr:row>
      <xdr:rowOff>6248</xdr:rowOff>
    </xdr:to>
    <xdr:sp macro="" textlink="">
      <xdr:nvSpPr>
        <xdr:cNvPr id="640" name="円/楕円 639"/>
        <xdr:cNvSpPr/>
      </xdr:nvSpPr>
      <xdr:spPr>
        <a:xfrm>
          <a:off x="16268700" y="1310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27525</xdr:rowOff>
    </xdr:from>
    <xdr:ext cx="534377" cy="259045"/>
    <xdr:sp macro="" textlink="">
      <xdr:nvSpPr>
        <xdr:cNvPr id="641" name="災害復旧費該当値テキスト"/>
        <xdr:cNvSpPr txBox="1"/>
      </xdr:nvSpPr>
      <xdr:spPr>
        <a:xfrm>
          <a:off x="16370300" y="1305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11,336</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40399</xdr:rowOff>
    </xdr:from>
    <xdr:to>
      <xdr:col>22</xdr:col>
      <xdr:colOff>415925</xdr:colOff>
      <xdr:row>71</xdr:row>
      <xdr:rowOff>141999</xdr:rowOff>
    </xdr:to>
    <xdr:sp macro="" textlink="">
      <xdr:nvSpPr>
        <xdr:cNvPr id="642" name="円/楕円 641"/>
        <xdr:cNvSpPr/>
      </xdr:nvSpPr>
      <xdr:spPr>
        <a:xfrm>
          <a:off x="15430500" y="1221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69</xdr:row>
      <xdr:rowOff>158526</xdr:rowOff>
    </xdr:from>
    <xdr:ext cx="534377" cy="259045"/>
    <xdr:sp macro="" textlink="">
      <xdr:nvSpPr>
        <xdr:cNvPr id="643" name="テキスト ボックス 642"/>
        <xdr:cNvSpPr txBox="1"/>
      </xdr:nvSpPr>
      <xdr:spPr>
        <a:xfrm>
          <a:off x="15214111" y="1198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34,773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23444</xdr:rowOff>
    </xdr:from>
    <xdr:to>
      <xdr:col>21</xdr:col>
      <xdr:colOff>212725</xdr:colOff>
      <xdr:row>76</xdr:row>
      <xdr:rowOff>125044</xdr:rowOff>
    </xdr:to>
    <xdr:sp macro="" textlink="">
      <xdr:nvSpPr>
        <xdr:cNvPr id="644" name="円/楕円 643"/>
        <xdr:cNvSpPr/>
      </xdr:nvSpPr>
      <xdr:spPr>
        <a:xfrm>
          <a:off x="14541500" y="1305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141571</xdr:rowOff>
    </xdr:from>
    <xdr:ext cx="534377" cy="259045"/>
    <xdr:sp macro="" textlink="">
      <xdr:nvSpPr>
        <xdr:cNvPr id="645" name="テキスト ボックス 644"/>
        <xdr:cNvSpPr txBox="1"/>
      </xdr:nvSpPr>
      <xdr:spPr>
        <a:xfrm>
          <a:off x="14325111" y="1282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46" name="円/楕円 64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47" name="テキスト ボックス 646"/>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92177</xdr:rowOff>
    </xdr:from>
    <xdr:to>
      <xdr:col>18</xdr:col>
      <xdr:colOff>492125</xdr:colOff>
      <xdr:row>79</xdr:row>
      <xdr:rowOff>22327</xdr:rowOff>
    </xdr:to>
    <xdr:sp macro="" textlink="">
      <xdr:nvSpPr>
        <xdr:cNvPr id="648" name="円/楕円 647"/>
        <xdr:cNvSpPr/>
      </xdr:nvSpPr>
      <xdr:spPr>
        <a:xfrm>
          <a:off x="12763500" y="1346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13454</xdr:rowOff>
    </xdr:from>
    <xdr:ext cx="469744" cy="259045"/>
    <xdr:sp macro="" textlink="">
      <xdr:nvSpPr>
        <xdr:cNvPr id="649" name="テキスト ボックス 648"/>
        <xdr:cNvSpPr txBox="1"/>
      </xdr:nvSpPr>
      <xdr:spPr>
        <a:xfrm>
          <a:off x="12579427" y="1355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0" name="直線コネクタ 659"/>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1" name="テキスト ボックス 660"/>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62" name="直線コネクタ 66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63" name="テキスト ボックス 662"/>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64" name="直線コネクタ 663"/>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65" name="テキスト ボックス 664"/>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68" name="直線コネクタ 667"/>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69" name="テキスト ボックス 668"/>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72" name="直線コネクタ 671"/>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73" name="テキスト ボックス 672"/>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68363</xdr:rowOff>
    </xdr:from>
    <xdr:to>
      <xdr:col>23</xdr:col>
      <xdr:colOff>516889</xdr:colOff>
      <xdr:row>98</xdr:row>
      <xdr:rowOff>163674</xdr:rowOff>
    </xdr:to>
    <xdr:cxnSp macro="">
      <xdr:nvCxnSpPr>
        <xdr:cNvPr id="677" name="直線コネクタ 676"/>
        <xdr:cNvCxnSpPr/>
      </xdr:nvCxnSpPr>
      <xdr:spPr>
        <a:xfrm flipV="1">
          <a:off x="16317595" y="15670313"/>
          <a:ext cx="1269" cy="1295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167501</xdr:rowOff>
    </xdr:from>
    <xdr:ext cx="534377" cy="259045"/>
    <xdr:sp macro="" textlink="">
      <xdr:nvSpPr>
        <xdr:cNvPr id="678" name="公債費最小値テキスト"/>
        <xdr:cNvSpPr txBox="1"/>
      </xdr:nvSpPr>
      <xdr:spPr>
        <a:xfrm>
          <a:off x="16370300" y="1696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10,322</a:t>
          </a:r>
          <a:endParaRPr kumimoji="1" lang="ja-JP" altLang="en-US" sz="1000" b="1">
            <a:latin typeface="ＭＳ Ｐゴシック"/>
          </a:endParaRPr>
        </a:p>
      </xdr:txBody>
    </xdr:sp>
    <xdr:clientData/>
  </xdr:oneCellAnchor>
  <xdr:twoCellAnchor>
    <xdr:from>
      <xdr:col>23</xdr:col>
      <xdr:colOff>428625</xdr:colOff>
      <xdr:row>98</xdr:row>
      <xdr:rowOff>163674</xdr:rowOff>
    </xdr:from>
    <xdr:to>
      <xdr:col>23</xdr:col>
      <xdr:colOff>606425</xdr:colOff>
      <xdr:row>98</xdr:row>
      <xdr:rowOff>163674</xdr:rowOff>
    </xdr:to>
    <xdr:cxnSp macro="">
      <xdr:nvCxnSpPr>
        <xdr:cNvPr id="679" name="直線コネクタ 678"/>
        <xdr:cNvCxnSpPr/>
      </xdr:nvCxnSpPr>
      <xdr:spPr>
        <a:xfrm>
          <a:off x="16230600" y="16965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15040</xdr:rowOff>
    </xdr:from>
    <xdr:ext cx="599010" cy="259045"/>
    <xdr:sp macro="" textlink="">
      <xdr:nvSpPr>
        <xdr:cNvPr id="680" name="公債費最大値テキスト"/>
        <xdr:cNvSpPr txBox="1"/>
      </xdr:nvSpPr>
      <xdr:spPr>
        <a:xfrm>
          <a:off x="16370300" y="15445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100,993</a:t>
          </a:r>
          <a:endParaRPr kumimoji="1" lang="ja-JP" altLang="en-US" sz="1000" b="1">
            <a:latin typeface="ＭＳ Ｐゴシック"/>
          </a:endParaRPr>
        </a:p>
      </xdr:txBody>
    </xdr:sp>
    <xdr:clientData/>
  </xdr:oneCellAnchor>
  <xdr:twoCellAnchor>
    <xdr:from>
      <xdr:col>23</xdr:col>
      <xdr:colOff>428625</xdr:colOff>
      <xdr:row>91</xdr:row>
      <xdr:rowOff>68363</xdr:rowOff>
    </xdr:from>
    <xdr:to>
      <xdr:col>23</xdr:col>
      <xdr:colOff>606425</xdr:colOff>
      <xdr:row>91</xdr:row>
      <xdr:rowOff>68363</xdr:rowOff>
    </xdr:to>
    <xdr:cxnSp macro="">
      <xdr:nvCxnSpPr>
        <xdr:cNvPr id="681" name="直線コネクタ 680"/>
        <xdr:cNvCxnSpPr/>
      </xdr:nvCxnSpPr>
      <xdr:spPr>
        <a:xfrm>
          <a:off x="16230600" y="15670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83793</xdr:rowOff>
    </xdr:from>
    <xdr:to>
      <xdr:col>23</xdr:col>
      <xdr:colOff>517525</xdr:colOff>
      <xdr:row>91</xdr:row>
      <xdr:rowOff>105282</xdr:rowOff>
    </xdr:to>
    <xdr:cxnSp macro="">
      <xdr:nvCxnSpPr>
        <xdr:cNvPr id="682" name="直線コネクタ 681"/>
        <xdr:cNvCxnSpPr/>
      </xdr:nvCxnSpPr>
      <xdr:spPr>
        <a:xfrm>
          <a:off x="15481300" y="15685743"/>
          <a:ext cx="8382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81743</xdr:rowOff>
    </xdr:from>
    <xdr:ext cx="534377" cy="259045"/>
    <xdr:sp macro="" textlink="">
      <xdr:nvSpPr>
        <xdr:cNvPr id="683" name="公債費平均値テキスト"/>
        <xdr:cNvSpPr txBox="1"/>
      </xdr:nvSpPr>
      <xdr:spPr>
        <a:xfrm>
          <a:off x="16370300" y="16540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34,991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103316</xdr:rowOff>
    </xdr:from>
    <xdr:to>
      <xdr:col>23</xdr:col>
      <xdr:colOff>568325</xdr:colOff>
      <xdr:row>97</xdr:row>
      <xdr:rowOff>33466</xdr:rowOff>
    </xdr:to>
    <xdr:sp macro="" textlink="">
      <xdr:nvSpPr>
        <xdr:cNvPr id="684" name="フローチャート : 判断 683"/>
        <xdr:cNvSpPr/>
      </xdr:nvSpPr>
      <xdr:spPr>
        <a:xfrm>
          <a:off x="162687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90</xdr:row>
      <xdr:rowOff>134186</xdr:rowOff>
    </xdr:from>
    <xdr:to>
      <xdr:col>22</xdr:col>
      <xdr:colOff>365125</xdr:colOff>
      <xdr:row>91</xdr:row>
      <xdr:rowOff>83793</xdr:rowOff>
    </xdr:to>
    <xdr:cxnSp macro="">
      <xdr:nvCxnSpPr>
        <xdr:cNvPr id="685" name="直線コネクタ 684"/>
        <xdr:cNvCxnSpPr/>
      </xdr:nvCxnSpPr>
      <xdr:spPr>
        <a:xfrm>
          <a:off x="14592300" y="15564686"/>
          <a:ext cx="889000" cy="12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131606</xdr:rowOff>
    </xdr:from>
    <xdr:to>
      <xdr:col>22</xdr:col>
      <xdr:colOff>415925</xdr:colOff>
      <xdr:row>96</xdr:row>
      <xdr:rowOff>61756</xdr:rowOff>
    </xdr:to>
    <xdr:sp macro="" textlink="">
      <xdr:nvSpPr>
        <xdr:cNvPr id="686" name="フローチャート : 判断 685"/>
        <xdr:cNvSpPr/>
      </xdr:nvSpPr>
      <xdr:spPr>
        <a:xfrm>
          <a:off x="15430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52883</xdr:rowOff>
    </xdr:from>
    <xdr:ext cx="534377" cy="259045"/>
    <xdr:sp macro="" textlink="">
      <xdr:nvSpPr>
        <xdr:cNvPr id="687" name="テキスト ボックス 686"/>
        <xdr:cNvSpPr txBox="1"/>
      </xdr:nvSpPr>
      <xdr:spPr>
        <a:xfrm>
          <a:off x="15214111" y="1651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90</xdr:row>
      <xdr:rowOff>134186</xdr:rowOff>
    </xdr:from>
    <xdr:to>
      <xdr:col>21</xdr:col>
      <xdr:colOff>161925</xdr:colOff>
      <xdr:row>91</xdr:row>
      <xdr:rowOff>85150</xdr:rowOff>
    </xdr:to>
    <xdr:cxnSp macro="">
      <xdr:nvCxnSpPr>
        <xdr:cNvPr id="688" name="直線コネクタ 687"/>
        <xdr:cNvCxnSpPr/>
      </xdr:nvCxnSpPr>
      <xdr:spPr>
        <a:xfrm flipV="1">
          <a:off x="13703300" y="15564686"/>
          <a:ext cx="889000" cy="12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134063</xdr:rowOff>
    </xdr:from>
    <xdr:to>
      <xdr:col>21</xdr:col>
      <xdr:colOff>212725</xdr:colOff>
      <xdr:row>96</xdr:row>
      <xdr:rowOff>64213</xdr:rowOff>
    </xdr:to>
    <xdr:sp macro="" textlink="">
      <xdr:nvSpPr>
        <xdr:cNvPr id="689" name="フローチャート : 判断 688"/>
        <xdr:cNvSpPr/>
      </xdr:nvSpPr>
      <xdr:spPr>
        <a:xfrm>
          <a:off x="14541500" y="164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55340</xdr:rowOff>
    </xdr:from>
    <xdr:ext cx="534377" cy="259045"/>
    <xdr:sp macro="" textlink="">
      <xdr:nvSpPr>
        <xdr:cNvPr id="690" name="テキスト ボックス 689"/>
        <xdr:cNvSpPr txBox="1"/>
      </xdr:nvSpPr>
      <xdr:spPr>
        <a:xfrm>
          <a:off x="14325111" y="1651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85150</xdr:rowOff>
    </xdr:from>
    <xdr:to>
      <xdr:col>19</xdr:col>
      <xdr:colOff>644525</xdr:colOff>
      <xdr:row>91</xdr:row>
      <xdr:rowOff>146101</xdr:rowOff>
    </xdr:to>
    <xdr:cxnSp macro="">
      <xdr:nvCxnSpPr>
        <xdr:cNvPr id="691" name="直線コネクタ 690"/>
        <xdr:cNvCxnSpPr/>
      </xdr:nvCxnSpPr>
      <xdr:spPr>
        <a:xfrm flipV="1">
          <a:off x="12814300" y="15687100"/>
          <a:ext cx="889000" cy="6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132149</xdr:rowOff>
    </xdr:from>
    <xdr:to>
      <xdr:col>20</xdr:col>
      <xdr:colOff>9525</xdr:colOff>
      <xdr:row>96</xdr:row>
      <xdr:rowOff>62299</xdr:rowOff>
    </xdr:to>
    <xdr:sp macro="" textlink="">
      <xdr:nvSpPr>
        <xdr:cNvPr id="692" name="フローチャート : 判断 691"/>
        <xdr:cNvSpPr/>
      </xdr:nvSpPr>
      <xdr:spPr>
        <a:xfrm>
          <a:off x="13652500" y="1641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53426</xdr:rowOff>
    </xdr:from>
    <xdr:ext cx="534377" cy="259045"/>
    <xdr:sp macro="" textlink="">
      <xdr:nvSpPr>
        <xdr:cNvPr id="693" name="テキスト ボックス 692"/>
        <xdr:cNvSpPr txBox="1"/>
      </xdr:nvSpPr>
      <xdr:spPr>
        <a:xfrm>
          <a:off x="13436111" y="1651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115732</xdr:rowOff>
    </xdr:from>
    <xdr:to>
      <xdr:col>18</xdr:col>
      <xdr:colOff>492125</xdr:colOff>
      <xdr:row>96</xdr:row>
      <xdr:rowOff>45882</xdr:rowOff>
    </xdr:to>
    <xdr:sp macro="" textlink="">
      <xdr:nvSpPr>
        <xdr:cNvPr id="694" name="フローチャート : 判断 693"/>
        <xdr:cNvSpPr/>
      </xdr:nvSpPr>
      <xdr:spPr>
        <a:xfrm>
          <a:off x="12763500" y="1640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37009</xdr:rowOff>
    </xdr:from>
    <xdr:ext cx="534377" cy="259045"/>
    <xdr:sp macro="" textlink="">
      <xdr:nvSpPr>
        <xdr:cNvPr id="695" name="テキスト ボックス 694"/>
        <xdr:cNvSpPr txBox="1"/>
      </xdr:nvSpPr>
      <xdr:spPr>
        <a:xfrm>
          <a:off x="12547111" y="1649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91</xdr:row>
      <xdr:rowOff>54482</xdr:rowOff>
    </xdr:from>
    <xdr:to>
      <xdr:col>23</xdr:col>
      <xdr:colOff>568325</xdr:colOff>
      <xdr:row>91</xdr:row>
      <xdr:rowOff>156082</xdr:rowOff>
    </xdr:to>
    <xdr:sp macro="" textlink="">
      <xdr:nvSpPr>
        <xdr:cNvPr id="701" name="円/楕円 700"/>
        <xdr:cNvSpPr/>
      </xdr:nvSpPr>
      <xdr:spPr>
        <a:xfrm>
          <a:off x="16268700" y="1565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142040</xdr:rowOff>
    </xdr:from>
    <xdr:ext cx="534377" cy="259045"/>
    <xdr:sp macro="" textlink="">
      <xdr:nvSpPr>
        <xdr:cNvPr id="702" name="公債費該当値テキスト"/>
        <xdr:cNvSpPr txBox="1"/>
      </xdr:nvSpPr>
      <xdr:spPr>
        <a:xfrm>
          <a:off x="16370300" y="1557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98,409</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32993</xdr:rowOff>
    </xdr:from>
    <xdr:to>
      <xdr:col>22</xdr:col>
      <xdr:colOff>415925</xdr:colOff>
      <xdr:row>91</xdr:row>
      <xdr:rowOff>134593</xdr:rowOff>
    </xdr:to>
    <xdr:sp macro="" textlink="">
      <xdr:nvSpPr>
        <xdr:cNvPr id="703" name="円/楕円 702"/>
        <xdr:cNvSpPr/>
      </xdr:nvSpPr>
      <xdr:spPr>
        <a:xfrm>
          <a:off x="15430500" y="1563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89</xdr:row>
      <xdr:rowOff>151120</xdr:rowOff>
    </xdr:from>
    <xdr:ext cx="534377" cy="259045"/>
    <xdr:sp macro="" textlink="">
      <xdr:nvSpPr>
        <xdr:cNvPr id="704" name="テキスト ボックス 703"/>
        <xdr:cNvSpPr txBox="1"/>
      </xdr:nvSpPr>
      <xdr:spPr>
        <a:xfrm>
          <a:off x="15214111" y="1541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99,913</a:t>
          </a:r>
          <a:endParaRPr kumimoji="1" lang="ja-JP" altLang="en-US" sz="1000" b="1">
            <a:solidFill>
              <a:srgbClr val="FF0000"/>
            </a:solidFill>
            <a:latin typeface="ＭＳ Ｐゴシック"/>
          </a:endParaRPr>
        </a:p>
      </xdr:txBody>
    </xdr:sp>
    <xdr:clientData/>
  </xdr:oneCellAnchor>
  <xdr:twoCellAnchor>
    <xdr:from>
      <xdr:col>21</xdr:col>
      <xdr:colOff>111125</xdr:colOff>
      <xdr:row>90</xdr:row>
      <xdr:rowOff>83386</xdr:rowOff>
    </xdr:from>
    <xdr:to>
      <xdr:col>21</xdr:col>
      <xdr:colOff>212725</xdr:colOff>
      <xdr:row>91</xdr:row>
      <xdr:rowOff>13536</xdr:rowOff>
    </xdr:to>
    <xdr:sp macro="" textlink="">
      <xdr:nvSpPr>
        <xdr:cNvPr id="705" name="円/楕円 704"/>
        <xdr:cNvSpPr/>
      </xdr:nvSpPr>
      <xdr:spPr>
        <a:xfrm>
          <a:off x="14541500" y="1551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89</xdr:row>
      <xdr:rowOff>30063</xdr:rowOff>
    </xdr:from>
    <xdr:ext cx="599010" cy="259045"/>
    <xdr:sp macro="" textlink="">
      <xdr:nvSpPr>
        <xdr:cNvPr id="706" name="テキスト ボックス 705"/>
        <xdr:cNvSpPr txBox="1"/>
      </xdr:nvSpPr>
      <xdr:spPr>
        <a:xfrm>
          <a:off x="14292794" y="15289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108,386</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34350</xdr:rowOff>
    </xdr:from>
    <xdr:to>
      <xdr:col>20</xdr:col>
      <xdr:colOff>9525</xdr:colOff>
      <xdr:row>91</xdr:row>
      <xdr:rowOff>135950</xdr:rowOff>
    </xdr:to>
    <xdr:sp macro="" textlink="">
      <xdr:nvSpPr>
        <xdr:cNvPr id="707" name="円/楕円 706"/>
        <xdr:cNvSpPr/>
      </xdr:nvSpPr>
      <xdr:spPr>
        <a:xfrm>
          <a:off x="13652500" y="1563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89</xdr:row>
      <xdr:rowOff>152477</xdr:rowOff>
    </xdr:from>
    <xdr:ext cx="534377" cy="259045"/>
    <xdr:sp macro="" textlink="">
      <xdr:nvSpPr>
        <xdr:cNvPr id="708" name="テキスト ボックス 707"/>
        <xdr:cNvSpPr txBox="1"/>
      </xdr:nvSpPr>
      <xdr:spPr>
        <a:xfrm>
          <a:off x="13436111" y="1541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99,818</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95301</xdr:rowOff>
    </xdr:from>
    <xdr:to>
      <xdr:col>18</xdr:col>
      <xdr:colOff>492125</xdr:colOff>
      <xdr:row>92</xdr:row>
      <xdr:rowOff>25451</xdr:rowOff>
    </xdr:to>
    <xdr:sp macro="" textlink="">
      <xdr:nvSpPr>
        <xdr:cNvPr id="709" name="円/楕円 708"/>
        <xdr:cNvSpPr/>
      </xdr:nvSpPr>
      <xdr:spPr>
        <a:xfrm>
          <a:off x="12763500" y="1569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41978</xdr:rowOff>
    </xdr:from>
    <xdr:ext cx="534377" cy="259045"/>
    <xdr:sp macro="" textlink="">
      <xdr:nvSpPr>
        <xdr:cNvPr id="710" name="テキスト ボックス 709"/>
        <xdr:cNvSpPr txBox="1"/>
      </xdr:nvSpPr>
      <xdr:spPr>
        <a:xfrm>
          <a:off x="12547111" y="1547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95,552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1" name="直線コネクタ 72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2" name="テキスト ボックス 72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3" name="直線コネクタ 72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4" name="テキスト ボックス 72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5" name="直線コネクタ 72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6" name="テキスト ボックス 72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7" name="直線コネクタ 72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8" name="テキスト ボックス 72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32715</xdr:rowOff>
    </xdr:from>
    <xdr:to>
      <xdr:col>32</xdr:col>
      <xdr:colOff>186689</xdr:colOff>
      <xdr:row>38</xdr:row>
      <xdr:rowOff>139700</xdr:rowOff>
    </xdr:to>
    <xdr:cxnSp macro="">
      <xdr:nvCxnSpPr>
        <xdr:cNvPr id="732" name="直線コネクタ 731"/>
        <xdr:cNvCxnSpPr/>
      </xdr:nvCxnSpPr>
      <xdr:spPr>
        <a:xfrm flipV="1">
          <a:off x="22159595" y="5519115"/>
          <a:ext cx="1269"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151807</xdr:rowOff>
    </xdr:from>
    <xdr:ext cx="249299" cy="259045"/>
    <xdr:sp macro="" textlink="">
      <xdr:nvSpPr>
        <xdr:cNvPr id="733" name="諸支出金最小値テキスト"/>
        <xdr:cNvSpPr txBox="1"/>
      </xdr:nvSpPr>
      <xdr:spPr>
        <a:xfrm>
          <a:off x="22212300" y="6666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4" name="直線コネクタ 73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150842</xdr:rowOff>
    </xdr:from>
    <xdr:ext cx="469744" cy="259045"/>
    <xdr:sp macro="" textlink="">
      <xdr:nvSpPr>
        <xdr:cNvPr id="735" name="諸支出金最大値テキスト"/>
        <xdr:cNvSpPr txBox="1"/>
      </xdr:nvSpPr>
      <xdr:spPr>
        <a:xfrm>
          <a:off x="22212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32</xdr:col>
      <xdr:colOff>98425</xdr:colOff>
      <xdr:row>32</xdr:row>
      <xdr:rowOff>32715</xdr:rowOff>
    </xdr:from>
    <xdr:to>
      <xdr:col>32</xdr:col>
      <xdr:colOff>276225</xdr:colOff>
      <xdr:row>32</xdr:row>
      <xdr:rowOff>32715</xdr:rowOff>
    </xdr:to>
    <xdr:cxnSp macro="">
      <xdr:nvCxnSpPr>
        <xdr:cNvPr id="736" name="直線コネクタ 735"/>
        <xdr:cNvCxnSpPr/>
      </xdr:nvCxnSpPr>
      <xdr:spPr>
        <a:xfrm>
          <a:off x="22072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7" name="直線コネクタ 73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69258</xdr:rowOff>
    </xdr:from>
    <xdr:ext cx="313932" cy="259045"/>
    <xdr:sp macro="" textlink="">
      <xdr:nvSpPr>
        <xdr:cNvPr id="738" name="諸支出金平均値テキスト"/>
        <xdr:cNvSpPr txBox="1"/>
      </xdr:nvSpPr>
      <xdr:spPr>
        <a:xfrm>
          <a:off x="22212300" y="641290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46380</xdr:rowOff>
    </xdr:from>
    <xdr:to>
      <xdr:col>32</xdr:col>
      <xdr:colOff>238125</xdr:colOff>
      <xdr:row>38</xdr:row>
      <xdr:rowOff>147980</xdr:rowOff>
    </xdr:to>
    <xdr:sp macro="" textlink="">
      <xdr:nvSpPr>
        <xdr:cNvPr id="739" name="フローチャート : 判断 738"/>
        <xdr:cNvSpPr/>
      </xdr:nvSpPr>
      <xdr:spPr>
        <a:xfrm>
          <a:off x="221107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0" name="直線コネクタ 73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41" name="フローチャート : 判断 740"/>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42" name="テキスト ボックス 741"/>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3" name="直線コネクタ 74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44" name="フローチャート : 判断 743"/>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45" name="テキスト ボックス 744"/>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6" name="直線コネクタ 74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47" name="フローチャート : 判断 746"/>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48" name="テキスト ボックス 747"/>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49" name="フローチャート : 判断 748"/>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50" name="テキスト ボックス 749"/>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6" name="円/楕円 75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24807</xdr:rowOff>
    </xdr:from>
    <xdr:ext cx="249299" cy="259045"/>
    <xdr:sp macro="" textlink="">
      <xdr:nvSpPr>
        <xdr:cNvPr id="757" name="諸支出金該当値テキスト"/>
        <xdr:cNvSpPr txBox="1"/>
      </xdr:nvSpPr>
      <xdr:spPr>
        <a:xfrm>
          <a:off x="22212300" y="65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8" name="円/楕円 75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9" name="テキスト ボックス 758"/>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0" name="円/楕円 75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1" name="テキスト ボックス 760"/>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2" name="円/楕円 76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3" name="テキスト ボックス 762"/>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4" name="円/楕円 76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5" name="テキスト ボックス 764"/>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6" name="直線コネクタ 77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7" name="テキスト ボックス 77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8" name="直線コネクタ 77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79" name="テキスト ボックス 778"/>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80" name="直線コネクタ 77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81" name="テキスト ボックス 780"/>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2" name="直線コネクタ 78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83" name="テキスト ボックス 782"/>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4" name="直線コネクタ 78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85" name="テキスト ボックス 784"/>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6" name="直線コネクタ 78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87" name="テキスト ボックス 786"/>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9" name="テキスト ボックス 788"/>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791" name="直線コネクタ 790"/>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792"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794"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5" name="直線コネクタ 794"/>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96" name="直線コネクタ 795"/>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797"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8" name="フローチャート : 判断 797"/>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99" name="直線コネクタ 79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00" name="フローチャート : 判断 799"/>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01" name="テキスト ボックス 800"/>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2" name="直線コネクタ 801"/>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03" name="フローチャート : 判断 802"/>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04" name="テキスト ボックス 803"/>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05" name="直線コネクタ 804"/>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06" name="フローチャート : 判断 805"/>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07" name="テキスト ボックス 806"/>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08" name="フローチャート : 判断 807"/>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09" name="テキスト ボックス 808"/>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5" name="円/楕円 81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16"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17" name="円/楕円 81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18" name="テキスト ボックス 817"/>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19" name="円/楕円 81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20" name="テキスト ボックス 819"/>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21" name="円/楕円 820"/>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22" name="テキスト ボックス 821"/>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23" name="円/楕円 822"/>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24" name="テキスト ボックス 823"/>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○総務費は住民一人当たり</a:t>
          </a:r>
          <a:r>
            <a:rPr kumimoji="1" lang="en-US" altLang="ja-JP" sz="1100">
              <a:latin typeface="ＭＳ Ｐゴシック"/>
            </a:rPr>
            <a:t>148</a:t>
          </a:r>
          <a:r>
            <a:rPr kumimoji="1" lang="ja-JP" altLang="en-US" sz="1100">
              <a:latin typeface="ＭＳ Ｐゴシック"/>
            </a:rPr>
            <a:t>千円となっており、類似団体と比較して一人当たりコストが高い状況となっている。これはふるさと寄附金の増加に伴う返礼品代やふるさと応援基金への積立が大きくなっていることが原因であり、今後も高い水準で推移していくと見込まれる。</a:t>
          </a:r>
        </a:p>
        <a:p>
          <a:r>
            <a:rPr kumimoji="1" lang="ja-JP" altLang="en-US" sz="1100">
              <a:latin typeface="ＭＳ Ｐゴシック"/>
            </a:rPr>
            <a:t>○農林水産業費・商工費は住民一人当たりそれぞれ</a:t>
          </a:r>
          <a:r>
            <a:rPr kumimoji="1" lang="en-US" altLang="ja-JP" sz="1100">
              <a:latin typeface="ＭＳ Ｐゴシック"/>
            </a:rPr>
            <a:t>50</a:t>
          </a:r>
          <a:r>
            <a:rPr kumimoji="1" lang="ja-JP" altLang="en-US" sz="1100">
              <a:latin typeface="ＭＳ Ｐゴシック"/>
            </a:rPr>
            <a:t>千円・</a:t>
          </a:r>
          <a:r>
            <a:rPr kumimoji="1" lang="en-US" altLang="ja-JP" sz="1100">
              <a:latin typeface="ＭＳ Ｐゴシック"/>
            </a:rPr>
            <a:t>20</a:t>
          </a:r>
          <a:r>
            <a:rPr kumimoji="1" lang="ja-JP" altLang="en-US" sz="1100">
              <a:latin typeface="ＭＳ Ｐゴシック"/>
            </a:rPr>
            <a:t>千円となっており、類似団体と比較して一人当たりコストが高い状況となっている。これらについては、現在浜田市が推進する総合振興計画に基づく「元気な浜田事業」として、特に重点的な取り組みを行っていることが原因となっている。</a:t>
          </a:r>
        </a:p>
        <a:p>
          <a:r>
            <a:rPr kumimoji="1" lang="ja-JP" altLang="en-US" sz="1100">
              <a:latin typeface="ＭＳ Ｐゴシック"/>
            </a:rPr>
            <a:t>○災害復旧事業費は住民一人当たり</a:t>
          </a:r>
          <a:r>
            <a:rPr kumimoji="1" lang="en-US" altLang="ja-JP" sz="1100">
              <a:latin typeface="ＭＳ Ｐゴシック"/>
            </a:rPr>
            <a:t>11</a:t>
          </a:r>
          <a:r>
            <a:rPr kumimoji="1" lang="ja-JP" altLang="en-US" sz="1100">
              <a:latin typeface="ＭＳ Ｐゴシック"/>
            </a:rPr>
            <a:t>千円となっており、類似団体と比較して一人当たりコストが高い状況となっているが、これは</a:t>
          </a:r>
          <a:r>
            <a:rPr kumimoji="1" lang="en-US" altLang="ja-JP" sz="1100">
              <a:latin typeface="ＭＳ Ｐゴシック"/>
            </a:rPr>
            <a:t>25</a:t>
          </a:r>
          <a:r>
            <a:rPr kumimoji="1" lang="ja-JP" altLang="en-US" sz="1100">
              <a:latin typeface="ＭＳ Ｐゴシック"/>
            </a:rPr>
            <a:t>年</a:t>
          </a:r>
          <a:r>
            <a:rPr kumimoji="1" lang="en-US" altLang="ja-JP" sz="1100">
              <a:latin typeface="ＭＳ Ｐゴシック"/>
            </a:rPr>
            <a:t>8</a:t>
          </a:r>
          <a:r>
            <a:rPr kumimoji="1" lang="ja-JP" altLang="en-US" sz="1100">
              <a:latin typeface="ＭＳ Ｐゴシック"/>
            </a:rPr>
            <a:t>月に発生した豪雨災害等の復旧工事によるもので、今後は類似団体並みに縮減する見込である。</a:t>
          </a:r>
        </a:p>
        <a:p>
          <a:r>
            <a:rPr kumimoji="1" lang="ja-JP" altLang="en-US" sz="1100">
              <a:latin typeface="ＭＳ Ｐゴシック"/>
            </a:rPr>
            <a:t>○教育費は住民一人当たり</a:t>
          </a:r>
          <a:r>
            <a:rPr kumimoji="1" lang="en-US" altLang="ja-JP" sz="1100">
              <a:latin typeface="ＭＳ Ｐゴシック"/>
            </a:rPr>
            <a:t>74</a:t>
          </a:r>
          <a:r>
            <a:rPr kumimoji="1" lang="ja-JP" altLang="en-US" sz="1100">
              <a:latin typeface="ＭＳ Ｐゴシック"/>
            </a:rPr>
            <a:t>千円となっており、類似団体と比較して一人当たりコストが高い状況で推移しているが、これは国府小学校や旭小学校の建設を行ったことが原因となっている。</a:t>
          </a:r>
        </a:p>
        <a:p>
          <a:r>
            <a:rPr kumimoji="1" lang="ja-JP" altLang="en-US" sz="1100">
              <a:latin typeface="ＭＳ Ｐゴシック"/>
            </a:rPr>
            <a:t>○公債費は住民一人あたり</a:t>
          </a:r>
          <a:r>
            <a:rPr kumimoji="1" lang="en-US" altLang="ja-JP" sz="1100">
              <a:latin typeface="ＭＳ Ｐゴシック"/>
            </a:rPr>
            <a:t>98</a:t>
          </a:r>
          <a:r>
            <a:rPr kumimoji="1" lang="ja-JP" altLang="en-US" sz="1100">
              <a:latin typeface="ＭＳ Ｐゴシック"/>
            </a:rPr>
            <a:t>千円となっており、類似団体と比較して一人当たりコストが高い状況となっている。これは、繰上償還の実施や</a:t>
          </a:r>
          <a:r>
            <a:rPr kumimoji="1" lang="en-US" altLang="ja-JP" sz="1100">
              <a:latin typeface="ＭＳ Ｐゴシック"/>
            </a:rPr>
            <a:t>27</a:t>
          </a:r>
          <a:r>
            <a:rPr kumimoji="1" lang="ja-JP" altLang="en-US" sz="1100">
              <a:latin typeface="ＭＳ Ｐゴシック"/>
            </a:rPr>
            <a:t>年度までを集中投資期間として建設事業等を行ったことが原因となっているが、交付税算入の手厚い過疎債や合併特例債の借入を行うなどして、財政状況の健全化に努めている。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島根県浜田市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ＭＳ ゴシック" pitchFamily="49" charset="-128"/>
              <a:ea typeface="ＭＳ ゴシック" pitchFamily="49" charset="-128"/>
              <a:cs typeface="+mn-cs"/>
            </a:rPr>
            <a:t>　今後予定している地方債の繰上償還や将来的な財政悪化に備えて、財政調整基金の積立を行っており、実質単年度収支も財政調整基金の積立や地方債の繰上償還により黒字を維持している。比較的改善傾向にある財政状況であるが、</a:t>
          </a:r>
          <a:r>
            <a:rPr kumimoji="1" lang="en-US" altLang="ja-JP" sz="1400">
              <a:solidFill>
                <a:schemeClr val="dk1"/>
              </a:solidFill>
              <a:latin typeface="ＭＳ ゴシック" pitchFamily="49" charset="-128"/>
              <a:ea typeface="ＭＳ ゴシック" pitchFamily="49" charset="-128"/>
              <a:cs typeface="+mn-cs"/>
            </a:rPr>
            <a:t>28</a:t>
          </a:r>
          <a:r>
            <a:rPr kumimoji="1" lang="ja-JP" altLang="ja-JP" sz="1400">
              <a:solidFill>
                <a:schemeClr val="dk1"/>
              </a:solidFill>
              <a:latin typeface="ＭＳ ゴシック" pitchFamily="49" charset="-128"/>
              <a:ea typeface="ＭＳ ゴシック" pitchFamily="49" charset="-128"/>
              <a:cs typeface="+mn-cs"/>
            </a:rPr>
            <a:t>年度以降は普通交付税の合併算定替による効果が縮減されるため、引き続き更なる行財政改革が必要である。</a:t>
          </a:r>
          <a:endParaRPr lang="ja-JP"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島根県浜田市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ＭＳ ゴシック" pitchFamily="49" charset="-128"/>
              <a:ea typeface="ＭＳ ゴシック" pitchFamily="49" charset="-128"/>
              <a:cs typeface="+mn-cs"/>
            </a:rPr>
            <a:t>　連結での赤字額は生じていないが、一般会計からの各会計への繰出は依然として減らず、一般会計の負担は大きい。今後は繰出対象会計の収入確保を念頭に置き、繰出額を減少させるよう努める必要がある。</a:t>
          </a:r>
          <a:endParaRPr lang="ja-JP"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42521030</v>
      </c>
      <c r="BO4" s="409"/>
      <c r="BP4" s="409"/>
      <c r="BQ4" s="409"/>
      <c r="BR4" s="409"/>
      <c r="BS4" s="409"/>
      <c r="BT4" s="409"/>
      <c r="BU4" s="410"/>
      <c r="BV4" s="408">
        <v>41719456</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3</v>
      </c>
      <c r="CU4" s="586"/>
      <c r="CV4" s="586"/>
      <c r="CW4" s="586"/>
      <c r="CX4" s="586"/>
      <c r="CY4" s="586"/>
      <c r="CZ4" s="586"/>
      <c r="DA4" s="587"/>
      <c r="DB4" s="585">
        <v>3.6</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41872771</v>
      </c>
      <c r="BO5" s="414"/>
      <c r="BP5" s="414"/>
      <c r="BQ5" s="414"/>
      <c r="BR5" s="414"/>
      <c r="BS5" s="414"/>
      <c r="BT5" s="414"/>
      <c r="BU5" s="415"/>
      <c r="BV5" s="413">
        <v>40890896</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87.3</v>
      </c>
      <c r="CU5" s="384"/>
      <c r="CV5" s="384"/>
      <c r="CW5" s="384"/>
      <c r="CX5" s="384"/>
      <c r="CY5" s="384"/>
      <c r="CZ5" s="384"/>
      <c r="DA5" s="385"/>
      <c r="DB5" s="383">
        <v>88.4</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648259</v>
      </c>
      <c r="BO6" s="414"/>
      <c r="BP6" s="414"/>
      <c r="BQ6" s="414"/>
      <c r="BR6" s="414"/>
      <c r="BS6" s="414"/>
      <c r="BT6" s="414"/>
      <c r="BU6" s="415"/>
      <c r="BV6" s="413">
        <v>828560</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92.9</v>
      </c>
      <c r="CU6" s="560"/>
      <c r="CV6" s="560"/>
      <c r="CW6" s="560"/>
      <c r="CX6" s="560"/>
      <c r="CY6" s="560"/>
      <c r="CZ6" s="560"/>
      <c r="DA6" s="561"/>
      <c r="DB6" s="559">
        <v>94.7</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21437</v>
      </c>
      <c r="BO7" s="414"/>
      <c r="BP7" s="414"/>
      <c r="BQ7" s="414"/>
      <c r="BR7" s="414"/>
      <c r="BS7" s="414"/>
      <c r="BT7" s="414"/>
      <c r="BU7" s="415"/>
      <c r="BV7" s="413">
        <v>96364</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20720165</v>
      </c>
      <c r="CU7" s="414"/>
      <c r="CV7" s="414"/>
      <c r="CW7" s="414"/>
      <c r="CX7" s="414"/>
      <c r="CY7" s="414"/>
      <c r="CZ7" s="414"/>
      <c r="DA7" s="415"/>
      <c r="DB7" s="413">
        <v>20515263</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626822</v>
      </c>
      <c r="BO8" s="414"/>
      <c r="BP8" s="414"/>
      <c r="BQ8" s="414"/>
      <c r="BR8" s="414"/>
      <c r="BS8" s="414"/>
      <c r="BT8" s="414"/>
      <c r="BU8" s="415"/>
      <c r="BV8" s="413">
        <v>732196</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0.41</v>
      </c>
      <c r="CU8" s="523"/>
      <c r="CV8" s="523"/>
      <c r="CW8" s="523"/>
      <c r="CX8" s="523"/>
      <c r="CY8" s="523"/>
      <c r="CZ8" s="523"/>
      <c r="DA8" s="524"/>
      <c r="DB8" s="522">
        <v>0.42</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58105</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-105374</v>
      </c>
      <c r="BO9" s="414"/>
      <c r="BP9" s="414"/>
      <c r="BQ9" s="414"/>
      <c r="BR9" s="414"/>
      <c r="BS9" s="414"/>
      <c r="BT9" s="414"/>
      <c r="BU9" s="415"/>
      <c r="BV9" s="413">
        <v>363892</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21.8</v>
      </c>
      <c r="CU9" s="384"/>
      <c r="CV9" s="384"/>
      <c r="CW9" s="384"/>
      <c r="CX9" s="384"/>
      <c r="CY9" s="384"/>
      <c r="CZ9" s="384"/>
      <c r="DA9" s="385"/>
      <c r="DB9" s="383">
        <v>22.9</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61713</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371871</v>
      </c>
      <c r="BO10" s="414"/>
      <c r="BP10" s="414"/>
      <c r="BQ10" s="414"/>
      <c r="BR10" s="414"/>
      <c r="BS10" s="414"/>
      <c r="BT10" s="414"/>
      <c r="BU10" s="415"/>
      <c r="BV10" s="413">
        <v>191898</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102</v>
      </c>
      <c r="AV11" s="471"/>
      <c r="AW11" s="471"/>
      <c r="AX11" s="471"/>
      <c r="AY11" s="393" t="s">
        <v>108</v>
      </c>
      <c r="AZ11" s="394"/>
      <c r="BA11" s="394"/>
      <c r="BB11" s="394"/>
      <c r="BC11" s="394"/>
      <c r="BD11" s="394"/>
      <c r="BE11" s="394"/>
      <c r="BF11" s="394"/>
      <c r="BG11" s="394"/>
      <c r="BH11" s="394"/>
      <c r="BI11" s="394"/>
      <c r="BJ11" s="394"/>
      <c r="BK11" s="394"/>
      <c r="BL11" s="394"/>
      <c r="BM11" s="395"/>
      <c r="BN11" s="413">
        <v>794948</v>
      </c>
      <c r="BO11" s="414"/>
      <c r="BP11" s="414"/>
      <c r="BQ11" s="414"/>
      <c r="BR11" s="414"/>
      <c r="BS11" s="414"/>
      <c r="BT11" s="414"/>
      <c r="BU11" s="415"/>
      <c r="BV11" s="413">
        <v>925936</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110</v>
      </c>
      <c r="CU11" s="523"/>
      <c r="CV11" s="523"/>
      <c r="CW11" s="523"/>
      <c r="CX11" s="523"/>
      <c r="CY11" s="523"/>
      <c r="CZ11" s="523"/>
      <c r="DA11" s="524"/>
      <c r="DB11" s="522" t="s">
        <v>110</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56730</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78</v>
      </c>
      <c r="AV12" s="471"/>
      <c r="AW12" s="471"/>
      <c r="AX12" s="471"/>
      <c r="AY12" s="393" t="s">
        <v>116</v>
      </c>
      <c r="AZ12" s="394"/>
      <c r="BA12" s="394"/>
      <c r="BB12" s="394"/>
      <c r="BC12" s="394"/>
      <c r="BD12" s="394"/>
      <c r="BE12" s="394"/>
      <c r="BF12" s="394"/>
      <c r="BG12" s="394"/>
      <c r="BH12" s="394"/>
      <c r="BI12" s="394"/>
      <c r="BJ12" s="394"/>
      <c r="BK12" s="394"/>
      <c r="BL12" s="394"/>
      <c r="BM12" s="395"/>
      <c r="BN12" s="413" t="s">
        <v>110</v>
      </c>
      <c r="BO12" s="414"/>
      <c r="BP12" s="414"/>
      <c r="BQ12" s="414"/>
      <c r="BR12" s="414"/>
      <c r="BS12" s="414"/>
      <c r="BT12" s="414"/>
      <c r="BU12" s="415"/>
      <c r="BV12" s="413" t="s">
        <v>110</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110</v>
      </c>
      <c r="CU12" s="523"/>
      <c r="CV12" s="523"/>
      <c r="CW12" s="523"/>
      <c r="CX12" s="523"/>
      <c r="CY12" s="523"/>
      <c r="CZ12" s="523"/>
      <c r="DA12" s="524"/>
      <c r="DB12" s="522" t="s">
        <v>110</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118</v>
      </c>
      <c r="N13" s="512"/>
      <c r="O13" s="512"/>
      <c r="P13" s="512"/>
      <c r="Q13" s="513"/>
      <c r="R13" s="514">
        <v>56145</v>
      </c>
      <c r="S13" s="515"/>
      <c r="T13" s="515"/>
      <c r="U13" s="515"/>
      <c r="V13" s="516"/>
      <c r="W13" s="502" t="s">
        <v>119</v>
      </c>
      <c r="X13" s="426"/>
      <c r="Y13" s="426"/>
      <c r="Z13" s="426"/>
      <c r="AA13" s="426"/>
      <c r="AB13" s="427"/>
      <c r="AC13" s="389">
        <v>2165</v>
      </c>
      <c r="AD13" s="390"/>
      <c r="AE13" s="390"/>
      <c r="AF13" s="390"/>
      <c r="AG13" s="391"/>
      <c r="AH13" s="389">
        <v>2973</v>
      </c>
      <c r="AI13" s="390"/>
      <c r="AJ13" s="390"/>
      <c r="AK13" s="390"/>
      <c r="AL13" s="392"/>
      <c r="AM13" s="482" t="s">
        <v>120</v>
      </c>
      <c r="AN13" s="387"/>
      <c r="AO13" s="387"/>
      <c r="AP13" s="387"/>
      <c r="AQ13" s="387"/>
      <c r="AR13" s="387"/>
      <c r="AS13" s="387"/>
      <c r="AT13" s="388"/>
      <c r="AU13" s="470" t="s">
        <v>102</v>
      </c>
      <c r="AV13" s="471"/>
      <c r="AW13" s="471"/>
      <c r="AX13" s="471"/>
      <c r="AY13" s="393" t="s">
        <v>121</v>
      </c>
      <c r="AZ13" s="394"/>
      <c r="BA13" s="394"/>
      <c r="BB13" s="394"/>
      <c r="BC13" s="394"/>
      <c r="BD13" s="394"/>
      <c r="BE13" s="394"/>
      <c r="BF13" s="394"/>
      <c r="BG13" s="394"/>
      <c r="BH13" s="394"/>
      <c r="BI13" s="394"/>
      <c r="BJ13" s="394"/>
      <c r="BK13" s="394"/>
      <c r="BL13" s="394"/>
      <c r="BM13" s="395"/>
      <c r="BN13" s="413">
        <v>1061445</v>
      </c>
      <c r="BO13" s="414"/>
      <c r="BP13" s="414"/>
      <c r="BQ13" s="414"/>
      <c r="BR13" s="414"/>
      <c r="BS13" s="414"/>
      <c r="BT13" s="414"/>
      <c r="BU13" s="415"/>
      <c r="BV13" s="413">
        <v>1481726</v>
      </c>
      <c r="BW13" s="414"/>
      <c r="BX13" s="414"/>
      <c r="BY13" s="414"/>
      <c r="BZ13" s="414"/>
      <c r="CA13" s="414"/>
      <c r="CB13" s="414"/>
      <c r="CC13" s="415"/>
      <c r="CD13" s="422" t="s">
        <v>122</v>
      </c>
      <c r="CE13" s="423"/>
      <c r="CF13" s="423"/>
      <c r="CG13" s="423"/>
      <c r="CH13" s="423"/>
      <c r="CI13" s="423"/>
      <c r="CJ13" s="423"/>
      <c r="CK13" s="423"/>
      <c r="CL13" s="423"/>
      <c r="CM13" s="423"/>
      <c r="CN13" s="423"/>
      <c r="CO13" s="423"/>
      <c r="CP13" s="423"/>
      <c r="CQ13" s="423"/>
      <c r="CR13" s="423"/>
      <c r="CS13" s="424"/>
      <c r="CT13" s="383">
        <v>10.6</v>
      </c>
      <c r="CU13" s="384"/>
      <c r="CV13" s="384"/>
      <c r="CW13" s="384"/>
      <c r="CX13" s="384"/>
      <c r="CY13" s="384"/>
      <c r="CZ13" s="384"/>
      <c r="DA13" s="385"/>
      <c r="DB13" s="383">
        <v>12</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123</v>
      </c>
      <c r="M14" s="543"/>
      <c r="N14" s="543"/>
      <c r="O14" s="543"/>
      <c r="P14" s="543"/>
      <c r="Q14" s="544"/>
      <c r="R14" s="514">
        <v>57504</v>
      </c>
      <c r="S14" s="515"/>
      <c r="T14" s="515"/>
      <c r="U14" s="515"/>
      <c r="V14" s="516"/>
      <c r="W14" s="517"/>
      <c r="X14" s="429"/>
      <c r="Y14" s="429"/>
      <c r="Z14" s="429"/>
      <c r="AA14" s="429"/>
      <c r="AB14" s="430"/>
      <c r="AC14" s="507">
        <v>7.5</v>
      </c>
      <c r="AD14" s="508"/>
      <c r="AE14" s="508"/>
      <c r="AF14" s="508"/>
      <c r="AG14" s="509"/>
      <c r="AH14" s="507">
        <v>9.4</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124</v>
      </c>
      <c r="CE14" s="420"/>
      <c r="CF14" s="420"/>
      <c r="CG14" s="420"/>
      <c r="CH14" s="420"/>
      <c r="CI14" s="420"/>
      <c r="CJ14" s="420"/>
      <c r="CK14" s="420"/>
      <c r="CL14" s="420"/>
      <c r="CM14" s="420"/>
      <c r="CN14" s="420"/>
      <c r="CO14" s="420"/>
      <c r="CP14" s="420"/>
      <c r="CQ14" s="420"/>
      <c r="CR14" s="420"/>
      <c r="CS14" s="421"/>
      <c r="CT14" s="518">
        <v>93.1</v>
      </c>
      <c r="CU14" s="486"/>
      <c r="CV14" s="486"/>
      <c r="CW14" s="486"/>
      <c r="CX14" s="486"/>
      <c r="CY14" s="486"/>
      <c r="CZ14" s="486"/>
      <c r="DA14" s="487"/>
      <c r="DB14" s="518">
        <v>106.5</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118</v>
      </c>
      <c r="N15" s="512"/>
      <c r="O15" s="512"/>
      <c r="P15" s="512"/>
      <c r="Q15" s="513"/>
      <c r="R15" s="514">
        <v>56894</v>
      </c>
      <c r="S15" s="515"/>
      <c r="T15" s="515"/>
      <c r="U15" s="515"/>
      <c r="V15" s="516"/>
      <c r="W15" s="502" t="s">
        <v>125</v>
      </c>
      <c r="X15" s="426"/>
      <c r="Y15" s="426"/>
      <c r="Z15" s="426"/>
      <c r="AA15" s="426"/>
      <c r="AB15" s="427"/>
      <c r="AC15" s="389">
        <v>6235</v>
      </c>
      <c r="AD15" s="390"/>
      <c r="AE15" s="390"/>
      <c r="AF15" s="390"/>
      <c r="AG15" s="391"/>
      <c r="AH15" s="389">
        <v>7508</v>
      </c>
      <c r="AI15" s="390"/>
      <c r="AJ15" s="390"/>
      <c r="AK15" s="390"/>
      <c r="AL15" s="392"/>
      <c r="AM15" s="482"/>
      <c r="AN15" s="387"/>
      <c r="AO15" s="387"/>
      <c r="AP15" s="387"/>
      <c r="AQ15" s="387"/>
      <c r="AR15" s="387"/>
      <c r="AS15" s="387"/>
      <c r="AT15" s="388"/>
      <c r="AU15" s="470"/>
      <c r="AV15" s="471"/>
      <c r="AW15" s="471"/>
      <c r="AX15" s="471"/>
      <c r="AY15" s="405" t="s">
        <v>126</v>
      </c>
      <c r="AZ15" s="406"/>
      <c r="BA15" s="406"/>
      <c r="BB15" s="406"/>
      <c r="BC15" s="406"/>
      <c r="BD15" s="406"/>
      <c r="BE15" s="406"/>
      <c r="BF15" s="406"/>
      <c r="BG15" s="406"/>
      <c r="BH15" s="406"/>
      <c r="BI15" s="406"/>
      <c r="BJ15" s="406"/>
      <c r="BK15" s="406"/>
      <c r="BL15" s="406"/>
      <c r="BM15" s="407"/>
      <c r="BN15" s="408">
        <v>6533900</v>
      </c>
      <c r="BO15" s="409"/>
      <c r="BP15" s="409"/>
      <c r="BQ15" s="409"/>
      <c r="BR15" s="409"/>
      <c r="BS15" s="409"/>
      <c r="BT15" s="409"/>
      <c r="BU15" s="410"/>
      <c r="BV15" s="408">
        <v>6239253</v>
      </c>
      <c r="BW15" s="409"/>
      <c r="BX15" s="409"/>
      <c r="BY15" s="409"/>
      <c r="BZ15" s="409"/>
      <c r="CA15" s="409"/>
      <c r="CB15" s="409"/>
      <c r="CC15" s="410"/>
      <c r="CD15" s="519" t="s">
        <v>127</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128</v>
      </c>
      <c r="M16" s="505"/>
      <c r="N16" s="505"/>
      <c r="O16" s="505"/>
      <c r="P16" s="505"/>
      <c r="Q16" s="506"/>
      <c r="R16" s="499" t="s">
        <v>129</v>
      </c>
      <c r="S16" s="500"/>
      <c r="T16" s="500"/>
      <c r="U16" s="500"/>
      <c r="V16" s="501"/>
      <c r="W16" s="517"/>
      <c r="X16" s="429"/>
      <c r="Y16" s="429"/>
      <c r="Z16" s="429"/>
      <c r="AA16" s="429"/>
      <c r="AB16" s="430"/>
      <c r="AC16" s="507">
        <v>21.7</v>
      </c>
      <c r="AD16" s="508"/>
      <c r="AE16" s="508"/>
      <c r="AF16" s="508"/>
      <c r="AG16" s="509"/>
      <c r="AH16" s="507">
        <v>23.8</v>
      </c>
      <c r="AI16" s="508"/>
      <c r="AJ16" s="508"/>
      <c r="AK16" s="508"/>
      <c r="AL16" s="510"/>
      <c r="AM16" s="482"/>
      <c r="AN16" s="387"/>
      <c r="AO16" s="387"/>
      <c r="AP16" s="387"/>
      <c r="AQ16" s="387"/>
      <c r="AR16" s="387"/>
      <c r="AS16" s="387"/>
      <c r="AT16" s="388"/>
      <c r="AU16" s="470"/>
      <c r="AV16" s="471"/>
      <c r="AW16" s="471"/>
      <c r="AX16" s="471"/>
      <c r="AY16" s="393" t="s">
        <v>130</v>
      </c>
      <c r="AZ16" s="394"/>
      <c r="BA16" s="394"/>
      <c r="BB16" s="394"/>
      <c r="BC16" s="394"/>
      <c r="BD16" s="394"/>
      <c r="BE16" s="394"/>
      <c r="BF16" s="394"/>
      <c r="BG16" s="394"/>
      <c r="BH16" s="394"/>
      <c r="BI16" s="394"/>
      <c r="BJ16" s="394"/>
      <c r="BK16" s="394"/>
      <c r="BL16" s="394"/>
      <c r="BM16" s="395"/>
      <c r="BN16" s="413">
        <v>16009980</v>
      </c>
      <c r="BO16" s="414"/>
      <c r="BP16" s="414"/>
      <c r="BQ16" s="414"/>
      <c r="BR16" s="414"/>
      <c r="BS16" s="414"/>
      <c r="BT16" s="414"/>
      <c r="BU16" s="415"/>
      <c r="BV16" s="413">
        <v>15292948</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131</v>
      </c>
      <c r="N17" s="497"/>
      <c r="O17" s="497"/>
      <c r="P17" s="497"/>
      <c r="Q17" s="498"/>
      <c r="R17" s="499" t="s">
        <v>129</v>
      </c>
      <c r="S17" s="500"/>
      <c r="T17" s="500"/>
      <c r="U17" s="500"/>
      <c r="V17" s="501"/>
      <c r="W17" s="502" t="s">
        <v>132</v>
      </c>
      <c r="X17" s="426"/>
      <c r="Y17" s="426"/>
      <c r="Z17" s="426"/>
      <c r="AA17" s="426"/>
      <c r="AB17" s="427"/>
      <c r="AC17" s="389">
        <v>20338</v>
      </c>
      <c r="AD17" s="390"/>
      <c r="AE17" s="390"/>
      <c r="AF17" s="390"/>
      <c r="AG17" s="391"/>
      <c r="AH17" s="389">
        <v>20968</v>
      </c>
      <c r="AI17" s="390"/>
      <c r="AJ17" s="390"/>
      <c r="AK17" s="390"/>
      <c r="AL17" s="392"/>
      <c r="AM17" s="482"/>
      <c r="AN17" s="387"/>
      <c r="AO17" s="387"/>
      <c r="AP17" s="387"/>
      <c r="AQ17" s="387"/>
      <c r="AR17" s="387"/>
      <c r="AS17" s="387"/>
      <c r="AT17" s="388"/>
      <c r="AU17" s="470"/>
      <c r="AV17" s="471"/>
      <c r="AW17" s="471"/>
      <c r="AX17" s="471"/>
      <c r="AY17" s="393" t="s">
        <v>133</v>
      </c>
      <c r="AZ17" s="394"/>
      <c r="BA17" s="394"/>
      <c r="BB17" s="394"/>
      <c r="BC17" s="394"/>
      <c r="BD17" s="394"/>
      <c r="BE17" s="394"/>
      <c r="BF17" s="394"/>
      <c r="BG17" s="394"/>
      <c r="BH17" s="394"/>
      <c r="BI17" s="394"/>
      <c r="BJ17" s="394"/>
      <c r="BK17" s="394"/>
      <c r="BL17" s="394"/>
      <c r="BM17" s="395"/>
      <c r="BN17" s="413">
        <v>8265170</v>
      </c>
      <c r="BO17" s="414"/>
      <c r="BP17" s="414"/>
      <c r="BQ17" s="414"/>
      <c r="BR17" s="414"/>
      <c r="BS17" s="414"/>
      <c r="BT17" s="414"/>
      <c r="BU17" s="415"/>
      <c r="BV17" s="413">
        <v>7993573</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134</v>
      </c>
      <c r="C18" s="476"/>
      <c r="D18" s="476"/>
      <c r="E18" s="477"/>
      <c r="F18" s="477"/>
      <c r="G18" s="477"/>
      <c r="H18" s="477"/>
      <c r="I18" s="477"/>
      <c r="J18" s="477"/>
      <c r="K18" s="477"/>
      <c r="L18" s="478">
        <v>690.66</v>
      </c>
      <c r="M18" s="478"/>
      <c r="N18" s="478"/>
      <c r="O18" s="478"/>
      <c r="P18" s="478"/>
      <c r="Q18" s="478"/>
      <c r="R18" s="479"/>
      <c r="S18" s="479"/>
      <c r="T18" s="479"/>
      <c r="U18" s="479"/>
      <c r="V18" s="480"/>
      <c r="W18" s="494"/>
      <c r="X18" s="495"/>
      <c r="Y18" s="495"/>
      <c r="Z18" s="495"/>
      <c r="AA18" s="495"/>
      <c r="AB18" s="503"/>
      <c r="AC18" s="377">
        <v>70.8</v>
      </c>
      <c r="AD18" s="378"/>
      <c r="AE18" s="378"/>
      <c r="AF18" s="378"/>
      <c r="AG18" s="481"/>
      <c r="AH18" s="377">
        <v>66.5</v>
      </c>
      <c r="AI18" s="378"/>
      <c r="AJ18" s="378"/>
      <c r="AK18" s="378"/>
      <c r="AL18" s="379"/>
      <c r="AM18" s="482"/>
      <c r="AN18" s="387"/>
      <c r="AO18" s="387"/>
      <c r="AP18" s="387"/>
      <c r="AQ18" s="387"/>
      <c r="AR18" s="387"/>
      <c r="AS18" s="387"/>
      <c r="AT18" s="388"/>
      <c r="AU18" s="470"/>
      <c r="AV18" s="471"/>
      <c r="AW18" s="471"/>
      <c r="AX18" s="471"/>
      <c r="AY18" s="393" t="s">
        <v>135</v>
      </c>
      <c r="AZ18" s="394"/>
      <c r="BA18" s="394"/>
      <c r="BB18" s="394"/>
      <c r="BC18" s="394"/>
      <c r="BD18" s="394"/>
      <c r="BE18" s="394"/>
      <c r="BF18" s="394"/>
      <c r="BG18" s="394"/>
      <c r="BH18" s="394"/>
      <c r="BI18" s="394"/>
      <c r="BJ18" s="394"/>
      <c r="BK18" s="394"/>
      <c r="BL18" s="394"/>
      <c r="BM18" s="395"/>
      <c r="BN18" s="413">
        <v>18705703</v>
      </c>
      <c r="BO18" s="414"/>
      <c r="BP18" s="414"/>
      <c r="BQ18" s="414"/>
      <c r="BR18" s="414"/>
      <c r="BS18" s="414"/>
      <c r="BT18" s="414"/>
      <c r="BU18" s="415"/>
      <c r="BV18" s="413">
        <v>18762073</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136</v>
      </c>
      <c r="C19" s="476"/>
      <c r="D19" s="476"/>
      <c r="E19" s="477"/>
      <c r="F19" s="477"/>
      <c r="G19" s="477"/>
      <c r="H19" s="477"/>
      <c r="I19" s="477"/>
      <c r="J19" s="477"/>
      <c r="K19" s="477"/>
      <c r="L19" s="483">
        <v>84</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137</v>
      </c>
      <c r="AZ19" s="394"/>
      <c r="BA19" s="394"/>
      <c r="BB19" s="394"/>
      <c r="BC19" s="394"/>
      <c r="BD19" s="394"/>
      <c r="BE19" s="394"/>
      <c r="BF19" s="394"/>
      <c r="BG19" s="394"/>
      <c r="BH19" s="394"/>
      <c r="BI19" s="394"/>
      <c r="BJ19" s="394"/>
      <c r="BK19" s="394"/>
      <c r="BL19" s="394"/>
      <c r="BM19" s="395"/>
      <c r="BN19" s="413">
        <v>24766703</v>
      </c>
      <c r="BO19" s="414"/>
      <c r="BP19" s="414"/>
      <c r="BQ19" s="414"/>
      <c r="BR19" s="414"/>
      <c r="BS19" s="414"/>
      <c r="BT19" s="414"/>
      <c r="BU19" s="415"/>
      <c r="BV19" s="413">
        <v>24247973</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138</v>
      </c>
      <c r="C20" s="476"/>
      <c r="D20" s="476"/>
      <c r="E20" s="477"/>
      <c r="F20" s="477"/>
      <c r="G20" s="477"/>
      <c r="H20" s="477"/>
      <c r="I20" s="477"/>
      <c r="J20" s="477"/>
      <c r="K20" s="477"/>
      <c r="L20" s="483">
        <v>24498</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139</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140</v>
      </c>
      <c r="C22" s="443"/>
      <c r="D22" s="444"/>
      <c r="E22" s="451" t="s">
        <v>1</v>
      </c>
      <c r="F22" s="426"/>
      <c r="G22" s="426"/>
      <c r="H22" s="426"/>
      <c r="I22" s="426"/>
      <c r="J22" s="426"/>
      <c r="K22" s="427"/>
      <c r="L22" s="451" t="s">
        <v>141</v>
      </c>
      <c r="M22" s="426"/>
      <c r="N22" s="426"/>
      <c r="O22" s="426"/>
      <c r="P22" s="427"/>
      <c r="Q22" s="436" t="s">
        <v>142</v>
      </c>
      <c r="R22" s="437"/>
      <c r="S22" s="437"/>
      <c r="T22" s="437"/>
      <c r="U22" s="437"/>
      <c r="V22" s="452"/>
      <c r="W22" s="454" t="s">
        <v>143</v>
      </c>
      <c r="X22" s="443"/>
      <c r="Y22" s="444"/>
      <c r="Z22" s="451" t="s">
        <v>1</v>
      </c>
      <c r="AA22" s="426"/>
      <c r="AB22" s="426"/>
      <c r="AC22" s="426"/>
      <c r="AD22" s="426"/>
      <c r="AE22" s="426"/>
      <c r="AF22" s="426"/>
      <c r="AG22" s="427"/>
      <c r="AH22" s="425" t="s">
        <v>144</v>
      </c>
      <c r="AI22" s="426"/>
      <c r="AJ22" s="426"/>
      <c r="AK22" s="426"/>
      <c r="AL22" s="427"/>
      <c r="AM22" s="425" t="s">
        <v>145</v>
      </c>
      <c r="AN22" s="431"/>
      <c r="AO22" s="431"/>
      <c r="AP22" s="431"/>
      <c r="AQ22" s="431"/>
      <c r="AR22" s="432"/>
      <c r="AS22" s="436" t="s">
        <v>142</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146</v>
      </c>
      <c r="AZ23" s="406"/>
      <c r="BA23" s="406"/>
      <c r="BB23" s="406"/>
      <c r="BC23" s="406"/>
      <c r="BD23" s="406"/>
      <c r="BE23" s="406"/>
      <c r="BF23" s="406"/>
      <c r="BG23" s="406"/>
      <c r="BH23" s="406"/>
      <c r="BI23" s="406"/>
      <c r="BJ23" s="406"/>
      <c r="BK23" s="406"/>
      <c r="BL23" s="406"/>
      <c r="BM23" s="407"/>
      <c r="BN23" s="413">
        <v>56016801</v>
      </c>
      <c r="BO23" s="414"/>
      <c r="BP23" s="414"/>
      <c r="BQ23" s="414"/>
      <c r="BR23" s="414"/>
      <c r="BS23" s="414"/>
      <c r="BT23" s="414"/>
      <c r="BU23" s="415"/>
      <c r="BV23" s="413">
        <v>54523788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147</v>
      </c>
      <c r="F24" s="387"/>
      <c r="G24" s="387"/>
      <c r="H24" s="387"/>
      <c r="I24" s="387"/>
      <c r="J24" s="387"/>
      <c r="K24" s="388"/>
      <c r="L24" s="389">
        <v>1</v>
      </c>
      <c r="M24" s="390"/>
      <c r="N24" s="390"/>
      <c r="O24" s="390"/>
      <c r="P24" s="391"/>
      <c r="Q24" s="389">
        <v>8100</v>
      </c>
      <c r="R24" s="390"/>
      <c r="S24" s="390"/>
      <c r="T24" s="390"/>
      <c r="U24" s="390"/>
      <c r="V24" s="391"/>
      <c r="W24" s="455"/>
      <c r="X24" s="446"/>
      <c r="Y24" s="447"/>
      <c r="Z24" s="386" t="s">
        <v>148</v>
      </c>
      <c r="AA24" s="387"/>
      <c r="AB24" s="387"/>
      <c r="AC24" s="387"/>
      <c r="AD24" s="387"/>
      <c r="AE24" s="387"/>
      <c r="AF24" s="387"/>
      <c r="AG24" s="388"/>
      <c r="AH24" s="389">
        <v>605</v>
      </c>
      <c r="AI24" s="390"/>
      <c r="AJ24" s="390"/>
      <c r="AK24" s="390"/>
      <c r="AL24" s="391"/>
      <c r="AM24" s="389">
        <v>2003155</v>
      </c>
      <c r="AN24" s="390"/>
      <c r="AO24" s="390"/>
      <c r="AP24" s="390"/>
      <c r="AQ24" s="390"/>
      <c r="AR24" s="391"/>
      <c r="AS24" s="389">
        <v>3311</v>
      </c>
      <c r="AT24" s="390"/>
      <c r="AU24" s="390"/>
      <c r="AV24" s="390"/>
      <c r="AW24" s="390"/>
      <c r="AX24" s="392"/>
      <c r="AY24" s="380" t="s">
        <v>149</v>
      </c>
      <c r="AZ24" s="381"/>
      <c r="BA24" s="381"/>
      <c r="BB24" s="381"/>
      <c r="BC24" s="381"/>
      <c r="BD24" s="381"/>
      <c r="BE24" s="381"/>
      <c r="BF24" s="381"/>
      <c r="BG24" s="381"/>
      <c r="BH24" s="381"/>
      <c r="BI24" s="381"/>
      <c r="BJ24" s="381"/>
      <c r="BK24" s="381"/>
      <c r="BL24" s="381"/>
      <c r="BM24" s="382"/>
      <c r="BN24" s="413">
        <v>36759157</v>
      </c>
      <c r="BO24" s="414"/>
      <c r="BP24" s="414"/>
      <c r="BQ24" s="414"/>
      <c r="BR24" s="414"/>
      <c r="BS24" s="414"/>
      <c r="BT24" s="414"/>
      <c r="BU24" s="415"/>
      <c r="BV24" s="413">
        <v>36052491</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150</v>
      </c>
      <c r="F25" s="387"/>
      <c r="G25" s="387"/>
      <c r="H25" s="387"/>
      <c r="I25" s="387"/>
      <c r="J25" s="387"/>
      <c r="K25" s="388"/>
      <c r="L25" s="389">
        <v>1</v>
      </c>
      <c r="M25" s="390"/>
      <c r="N25" s="390"/>
      <c r="O25" s="390"/>
      <c r="P25" s="391"/>
      <c r="Q25" s="389">
        <v>6700</v>
      </c>
      <c r="R25" s="390"/>
      <c r="S25" s="390"/>
      <c r="T25" s="390"/>
      <c r="U25" s="390"/>
      <c r="V25" s="391"/>
      <c r="W25" s="455"/>
      <c r="X25" s="446"/>
      <c r="Y25" s="447"/>
      <c r="Z25" s="386" t="s">
        <v>151</v>
      </c>
      <c r="AA25" s="387"/>
      <c r="AB25" s="387"/>
      <c r="AC25" s="387"/>
      <c r="AD25" s="387"/>
      <c r="AE25" s="387"/>
      <c r="AF25" s="387"/>
      <c r="AG25" s="388"/>
      <c r="AH25" s="389">
        <v>114</v>
      </c>
      <c r="AI25" s="390"/>
      <c r="AJ25" s="390"/>
      <c r="AK25" s="390"/>
      <c r="AL25" s="391"/>
      <c r="AM25" s="389">
        <v>377910</v>
      </c>
      <c r="AN25" s="390"/>
      <c r="AO25" s="390"/>
      <c r="AP25" s="390"/>
      <c r="AQ25" s="390"/>
      <c r="AR25" s="391"/>
      <c r="AS25" s="389">
        <v>3315</v>
      </c>
      <c r="AT25" s="390"/>
      <c r="AU25" s="390"/>
      <c r="AV25" s="390"/>
      <c r="AW25" s="390"/>
      <c r="AX25" s="392"/>
      <c r="AY25" s="405" t="s">
        <v>152</v>
      </c>
      <c r="AZ25" s="406"/>
      <c r="BA25" s="406"/>
      <c r="BB25" s="406"/>
      <c r="BC25" s="406"/>
      <c r="BD25" s="406"/>
      <c r="BE25" s="406"/>
      <c r="BF25" s="406"/>
      <c r="BG25" s="406"/>
      <c r="BH25" s="406"/>
      <c r="BI25" s="406"/>
      <c r="BJ25" s="406"/>
      <c r="BK25" s="406"/>
      <c r="BL25" s="406"/>
      <c r="BM25" s="407"/>
      <c r="BN25" s="408">
        <v>2244475</v>
      </c>
      <c r="BO25" s="409"/>
      <c r="BP25" s="409"/>
      <c r="BQ25" s="409"/>
      <c r="BR25" s="409"/>
      <c r="BS25" s="409"/>
      <c r="BT25" s="409"/>
      <c r="BU25" s="410"/>
      <c r="BV25" s="408">
        <v>3273828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153</v>
      </c>
      <c r="F26" s="387"/>
      <c r="G26" s="387"/>
      <c r="H26" s="387"/>
      <c r="I26" s="387"/>
      <c r="J26" s="387"/>
      <c r="K26" s="388"/>
      <c r="L26" s="389">
        <v>1</v>
      </c>
      <c r="M26" s="390"/>
      <c r="N26" s="390"/>
      <c r="O26" s="390"/>
      <c r="P26" s="391"/>
      <c r="Q26" s="389">
        <v>6100</v>
      </c>
      <c r="R26" s="390"/>
      <c r="S26" s="390"/>
      <c r="T26" s="390"/>
      <c r="U26" s="390"/>
      <c r="V26" s="391"/>
      <c r="W26" s="455"/>
      <c r="X26" s="446"/>
      <c r="Y26" s="447"/>
      <c r="Z26" s="386" t="s">
        <v>154</v>
      </c>
      <c r="AA26" s="468"/>
      <c r="AB26" s="468"/>
      <c r="AC26" s="468"/>
      <c r="AD26" s="468"/>
      <c r="AE26" s="468"/>
      <c r="AF26" s="468"/>
      <c r="AG26" s="469"/>
      <c r="AH26" s="389">
        <v>32</v>
      </c>
      <c r="AI26" s="390"/>
      <c r="AJ26" s="390"/>
      <c r="AK26" s="390"/>
      <c r="AL26" s="391"/>
      <c r="AM26" s="389">
        <v>114464</v>
      </c>
      <c r="AN26" s="390"/>
      <c r="AO26" s="390"/>
      <c r="AP26" s="390"/>
      <c r="AQ26" s="390"/>
      <c r="AR26" s="391"/>
      <c r="AS26" s="389">
        <v>3577</v>
      </c>
      <c r="AT26" s="390"/>
      <c r="AU26" s="390"/>
      <c r="AV26" s="390"/>
      <c r="AW26" s="390"/>
      <c r="AX26" s="392"/>
      <c r="AY26" s="422" t="s">
        <v>155</v>
      </c>
      <c r="AZ26" s="423"/>
      <c r="BA26" s="423"/>
      <c r="BB26" s="423"/>
      <c r="BC26" s="423"/>
      <c r="BD26" s="423"/>
      <c r="BE26" s="423"/>
      <c r="BF26" s="423"/>
      <c r="BG26" s="423"/>
      <c r="BH26" s="423"/>
      <c r="BI26" s="423"/>
      <c r="BJ26" s="423"/>
      <c r="BK26" s="423"/>
      <c r="BL26" s="423"/>
      <c r="BM26" s="424"/>
      <c r="BN26" s="413" t="s">
        <v>156</v>
      </c>
      <c r="BO26" s="414"/>
      <c r="BP26" s="414"/>
      <c r="BQ26" s="414"/>
      <c r="BR26" s="414"/>
      <c r="BS26" s="414"/>
      <c r="BT26" s="414"/>
      <c r="BU26" s="415"/>
      <c r="BV26" s="413" t="s">
        <v>156</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157</v>
      </c>
      <c r="F27" s="387"/>
      <c r="G27" s="387"/>
      <c r="H27" s="387"/>
      <c r="I27" s="387"/>
      <c r="J27" s="387"/>
      <c r="K27" s="388"/>
      <c r="L27" s="389">
        <v>1</v>
      </c>
      <c r="M27" s="390"/>
      <c r="N27" s="390"/>
      <c r="O27" s="390"/>
      <c r="P27" s="391"/>
      <c r="Q27" s="389">
        <v>4500</v>
      </c>
      <c r="R27" s="390"/>
      <c r="S27" s="390"/>
      <c r="T27" s="390"/>
      <c r="U27" s="390"/>
      <c r="V27" s="391"/>
      <c r="W27" s="455"/>
      <c r="X27" s="446"/>
      <c r="Y27" s="447"/>
      <c r="Z27" s="386" t="s">
        <v>158</v>
      </c>
      <c r="AA27" s="387"/>
      <c r="AB27" s="387"/>
      <c r="AC27" s="387"/>
      <c r="AD27" s="387"/>
      <c r="AE27" s="387"/>
      <c r="AF27" s="387"/>
      <c r="AG27" s="388"/>
      <c r="AH27" s="389">
        <v>10</v>
      </c>
      <c r="AI27" s="390"/>
      <c r="AJ27" s="390"/>
      <c r="AK27" s="390"/>
      <c r="AL27" s="391"/>
      <c r="AM27" s="389">
        <v>31200</v>
      </c>
      <c r="AN27" s="390"/>
      <c r="AO27" s="390"/>
      <c r="AP27" s="390"/>
      <c r="AQ27" s="390"/>
      <c r="AR27" s="391"/>
      <c r="AS27" s="389">
        <v>3120</v>
      </c>
      <c r="AT27" s="390"/>
      <c r="AU27" s="390"/>
      <c r="AV27" s="390"/>
      <c r="AW27" s="390"/>
      <c r="AX27" s="392"/>
      <c r="AY27" s="419" t="s">
        <v>159</v>
      </c>
      <c r="AZ27" s="420"/>
      <c r="BA27" s="420"/>
      <c r="BB27" s="420"/>
      <c r="BC27" s="420"/>
      <c r="BD27" s="420"/>
      <c r="BE27" s="420"/>
      <c r="BF27" s="420"/>
      <c r="BG27" s="420"/>
      <c r="BH27" s="420"/>
      <c r="BI27" s="420"/>
      <c r="BJ27" s="420"/>
      <c r="BK27" s="420"/>
      <c r="BL27" s="420"/>
      <c r="BM27" s="421"/>
      <c r="BN27" s="416">
        <v>1179156</v>
      </c>
      <c r="BO27" s="417"/>
      <c r="BP27" s="417"/>
      <c r="BQ27" s="417"/>
      <c r="BR27" s="417"/>
      <c r="BS27" s="417"/>
      <c r="BT27" s="417"/>
      <c r="BU27" s="418"/>
      <c r="BV27" s="416">
        <v>1178903</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160</v>
      </c>
      <c r="F28" s="387"/>
      <c r="G28" s="387"/>
      <c r="H28" s="387"/>
      <c r="I28" s="387"/>
      <c r="J28" s="387"/>
      <c r="K28" s="388"/>
      <c r="L28" s="389">
        <v>1</v>
      </c>
      <c r="M28" s="390"/>
      <c r="N28" s="390"/>
      <c r="O28" s="390"/>
      <c r="P28" s="391"/>
      <c r="Q28" s="389">
        <v>3800</v>
      </c>
      <c r="R28" s="390"/>
      <c r="S28" s="390"/>
      <c r="T28" s="390"/>
      <c r="U28" s="390"/>
      <c r="V28" s="391"/>
      <c r="W28" s="455"/>
      <c r="X28" s="446"/>
      <c r="Y28" s="447"/>
      <c r="Z28" s="386" t="s">
        <v>161</v>
      </c>
      <c r="AA28" s="387"/>
      <c r="AB28" s="387"/>
      <c r="AC28" s="387"/>
      <c r="AD28" s="387"/>
      <c r="AE28" s="387"/>
      <c r="AF28" s="387"/>
      <c r="AG28" s="388"/>
      <c r="AH28" s="389" t="s">
        <v>156</v>
      </c>
      <c r="AI28" s="390"/>
      <c r="AJ28" s="390"/>
      <c r="AK28" s="390"/>
      <c r="AL28" s="391"/>
      <c r="AM28" s="389" t="s">
        <v>156</v>
      </c>
      <c r="AN28" s="390"/>
      <c r="AO28" s="390"/>
      <c r="AP28" s="390"/>
      <c r="AQ28" s="390"/>
      <c r="AR28" s="391"/>
      <c r="AS28" s="389" t="s">
        <v>156</v>
      </c>
      <c r="AT28" s="390"/>
      <c r="AU28" s="390"/>
      <c r="AV28" s="390"/>
      <c r="AW28" s="390"/>
      <c r="AX28" s="392"/>
      <c r="AY28" s="396" t="s">
        <v>162</v>
      </c>
      <c r="AZ28" s="397"/>
      <c r="BA28" s="397"/>
      <c r="BB28" s="398"/>
      <c r="BC28" s="405" t="s">
        <v>163</v>
      </c>
      <c r="BD28" s="406"/>
      <c r="BE28" s="406"/>
      <c r="BF28" s="406"/>
      <c r="BG28" s="406"/>
      <c r="BH28" s="406"/>
      <c r="BI28" s="406"/>
      <c r="BJ28" s="406"/>
      <c r="BK28" s="406"/>
      <c r="BL28" s="406"/>
      <c r="BM28" s="407"/>
      <c r="BN28" s="408">
        <v>3835636</v>
      </c>
      <c r="BO28" s="409"/>
      <c r="BP28" s="409"/>
      <c r="BQ28" s="409"/>
      <c r="BR28" s="409"/>
      <c r="BS28" s="409"/>
      <c r="BT28" s="409"/>
      <c r="BU28" s="410"/>
      <c r="BV28" s="408">
        <v>3463765</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164</v>
      </c>
      <c r="F29" s="387"/>
      <c r="G29" s="387"/>
      <c r="H29" s="387"/>
      <c r="I29" s="387"/>
      <c r="J29" s="387"/>
      <c r="K29" s="388"/>
      <c r="L29" s="389">
        <v>22</v>
      </c>
      <c r="M29" s="390"/>
      <c r="N29" s="390"/>
      <c r="O29" s="390"/>
      <c r="P29" s="391"/>
      <c r="Q29" s="389">
        <v>3500</v>
      </c>
      <c r="R29" s="390"/>
      <c r="S29" s="390"/>
      <c r="T29" s="390"/>
      <c r="U29" s="390"/>
      <c r="V29" s="391"/>
      <c r="W29" s="456"/>
      <c r="X29" s="457"/>
      <c r="Y29" s="458"/>
      <c r="Z29" s="386" t="s">
        <v>165</v>
      </c>
      <c r="AA29" s="387"/>
      <c r="AB29" s="387"/>
      <c r="AC29" s="387"/>
      <c r="AD29" s="387"/>
      <c r="AE29" s="387"/>
      <c r="AF29" s="387"/>
      <c r="AG29" s="388"/>
      <c r="AH29" s="389">
        <v>615</v>
      </c>
      <c r="AI29" s="390"/>
      <c r="AJ29" s="390"/>
      <c r="AK29" s="390"/>
      <c r="AL29" s="391"/>
      <c r="AM29" s="389">
        <v>2034355</v>
      </c>
      <c r="AN29" s="390"/>
      <c r="AO29" s="390"/>
      <c r="AP29" s="390"/>
      <c r="AQ29" s="390"/>
      <c r="AR29" s="391"/>
      <c r="AS29" s="389">
        <v>3308</v>
      </c>
      <c r="AT29" s="390"/>
      <c r="AU29" s="390"/>
      <c r="AV29" s="390"/>
      <c r="AW29" s="390"/>
      <c r="AX29" s="392"/>
      <c r="AY29" s="399"/>
      <c r="AZ29" s="400"/>
      <c r="BA29" s="400"/>
      <c r="BB29" s="401"/>
      <c r="BC29" s="393" t="s">
        <v>166</v>
      </c>
      <c r="BD29" s="394"/>
      <c r="BE29" s="394"/>
      <c r="BF29" s="394"/>
      <c r="BG29" s="394"/>
      <c r="BH29" s="394"/>
      <c r="BI29" s="394"/>
      <c r="BJ29" s="394"/>
      <c r="BK29" s="394"/>
      <c r="BL29" s="394"/>
      <c r="BM29" s="395"/>
      <c r="BN29" s="413">
        <v>2745247</v>
      </c>
      <c r="BO29" s="414"/>
      <c r="BP29" s="414"/>
      <c r="BQ29" s="414"/>
      <c r="BR29" s="414"/>
      <c r="BS29" s="414"/>
      <c r="BT29" s="414"/>
      <c r="BU29" s="415"/>
      <c r="BV29" s="413">
        <v>1716088</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167</v>
      </c>
      <c r="X30" s="466"/>
      <c r="Y30" s="466"/>
      <c r="Z30" s="466"/>
      <c r="AA30" s="466"/>
      <c r="AB30" s="466"/>
      <c r="AC30" s="466"/>
      <c r="AD30" s="466"/>
      <c r="AE30" s="466"/>
      <c r="AF30" s="466"/>
      <c r="AG30" s="467"/>
      <c r="AH30" s="377">
        <v>97.3</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168</v>
      </c>
      <c r="BD30" s="381"/>
      <c r="BE30" s="381"/>
      <c r="BF30" s="381"/>
      <c r="BG30" s="381"/>
      <c r="BH30" s="381"/>
      <c r="BI30" s="381"/>
      <c r="BJ30" s="381"/>
      <c r="BK30" s="381"/>
      <c r="BL30" s="381"/>
      <c r="BM30" s="382"/>
      <c r="BN30" s="416">
        <v>7495610</v>
      </c>
      <c r="BO30" s="417"/>
      <c r="BP30" s="417"/>
      <c r="BQ30" s="417"/>
      <c r="BR30" s="417"/>
      <c r="BS30" s="417"/>
      <c r="BT30" s="417"/>
      <c r="BU30" s="418"/>
      <c r="BV30" s="416">
        <v>6871488</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175</v>
      </c>
      <c r="D33" s="376"/>
      <c r="E33" s="375" t="s">
        <v>176</v>
      </c>
      <c r="F33" s="375"/>
      <c r="G33" s="375"/>
      <c r="H33" s="375"/>
      <c r="I33" s="375"/>
      <c r="J33" s="375"/>
      <c r="K33" s="375"/>
      <c r="L33" s="375"/>
      <c r="M33" s="375"/>
      <c r="N33" s="375"/>
      <c r="O33" s="375"/>
      <c r="P33" s="375"/>
      <c r="Q33" s="375"/>
      <c r="R33" s="375"/>
      <c r="S33" s="375"/>
      <c r="T33" s="167"/>
      <c r="U33" s="376" t="s">
        <v>175</v>
      </c>
      <c r="V33" s="376"/>
      <c r="W33" s="375" t="s">
        <v>176</v>
      </c>
      <c r="X33" s="375"/>
      <c r="Y33" s="375"/>
      <c r="Z33" s="375"/>
      <c r="AA33" s="375"/>
      <c r="AB33" s="375"/>
      <c r="AC33" s="375"/>
      <c r="AD33" s="375"/>
      <c r="AE33" s="375"/>
      <c r="AF33" s="375"/>
      <c r="AG33" s="375"/>
      <c r="AH33" s="375"/>
      <c r="AI33" s="375"/>
      <c r="AJ33" s="375"/>
      <c r="AK33" s="375"/>
      <c r="AL33" s="167"/>
      <c r="AM33" s="376" t="s">
        <v>175</v>
      </c>
      <c r="AN33" s="376"/>
      <c r="AO33" s="375" t="s">
        <v>176</v>
      </c>
      <c r="AP33" s="375"/>
      <c r="AQ33" s="375"/>
      <c r="AR33" s="375"/>
      <c r="AS33" s="375"/>
      <c r="AT33" s="375"/>
      <c r="AU33" s="375"/>
      <c r="AV33" s="375"/>
      <c r="AW33" s="375"/>
      <c r="AX33" s="375"/>
      <c r="AY33" s="375"/>
      <c r="AZ33" s="375"/>
      <c r="BA33" s="375"/>
      <c r="BB33" s="375"/>
      <c r="BC33" s="375"/>
      <c r="BD33" s="168"/>
      <c r="BE33" s="375" t="s">
        <v>177</v>
      </c>
      <c r="BF33" s="375"/>
      <c r="BG33" s="375" t="s">
        <v>178</v>
      </c>
      <c r="BH33" s="375"/>
      <c r="BI33" s="375"/>
      <c r="BJ33" s="375"/>
      <c r="BK33" s="375"/>
      <c r="BL33" s="375"/>
      <c r="BM33" s="375"/>
      <c r="BN33" s="375"/>
      <c r="BO33" s="375"/>
      <c r="BP33" s="375"/>
      <c r="BQ33" s="375"/>
      <c r="BR33" s="375"/>
      <c r="BS33" s="375"/>
      <c r="BT33" s="375"/>
      <c r="BU33" s="375"/>
      <c r="BV33" s="168"/>
      <c r="BW33" s="376" t="s">
        <v>177</v>
      </c>
      <c r="BX33" s="376"/>
      <c r="BY33" s="375" t="s">
        <v>179</v>
      </c>
      <c r="BZ33" s="375"/>
      <c r="CA33" s="375"/>
      <c r="CB33" s="375"/>
      <c r="CC33" s="375"/>
      <c r="CD33" s="375"/>
      <c r="CE33" s="375"/>
      <c r="CF33" s="375"/>
      <c r="CG33" s="375"/>
      <c r="CH33" s="375"/>
      <c r="CI33" s="375"/>
      <c r="CJ33" s="375"/>
      <c r="CK33" s="375"/>
      <c r="CL33" s="375"/>
      <c r="CM33" s="375"/>
      <c r="CN33" s="167"/>
      <c r="CO33" s="376" t="s">
        <v>175</v>
      </c>
      <c r="CP33" s="376"/>
      <c r="CQ33" s="375" t="s">
        <v>180</v>
      </c>
      <c r="CR33" s="375"/>
      <c r="CS33" s="375"/>
      <c r="CT33" s="375"/>
      <c r="CU33" s="375"/>
      <c r="CV33" s="375"/>
      <c r="CW33" s="375"/>
      <c r="CX33" s="375"/>
      <c r="CY33" s="375"/>
      <c r="CZ33" s="375"/>
      <c r="DA33" s="375"/>
      <c r="DB33" s="375"/>
      <c r="DC33" s="375"/>
      <c r="DD33" s="375"/>
      <c r="DE33" s="375"/>
      <c r="DF33" s="167"/>
      <c r="DG33" s="375" t="s">
        <v>181</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国民健康保険特別会計（事業勘定）</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IF('各会計、関係団体の財政状況及び健全化判断比率'!B34="","",'各会計、関係団体の財政状況及び健全化判断比率'!B34)</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15</v>
      </c>
      <c r="BX34" s="373"/>
      <c r="BY34" s="372" t="str">
        <f>IF('各会計、関係団体の財政状況及び健全化判断比率'!B68="","",'各会計、関係団体の財政状況及び健全化判断比率'!B68)</f>
        <v>浜田地区広域行政組合（普通）</v>
      </c>
      <c r="BZ34" s="372"/>
      <c r="CA34" s="372"/>
      <c r="CB34" s="372"/>
      <c r="CC34" s="372"/>
      <c r="CD34" s="372"/>
      <c r="CE34" s="372"/>
      <c r="CF34" s="372"/>
      <c r="CG34" s="372"/>
      <c r="CH34" s="372"/>
      <c r="CI34" s="372"/>
      <c r="CJ34" s="372"/>
      <c r="CK34" s="372"/>
      <c r="CL34" s="372"/>
      <c r="CM34" s="372"/>
      <c r="CN34" s="165"/>
      <c r="CO34" s="373">
        <f>IF(CQ34="","",MAX(C34:D43,U34:V43,AM34:AN43,BE34:BF43,BW34:BX43)+1)</f>
        <v>21</v>
      </c>
      <c r="CP34" s="373"/>
      <c r="CQ34" s="372" t="str">
        <f>IF('各会計、関係団体の財政状況及び健全化判断比率'!BS7="","",'各会計、関係団体の財政状況及び健全化判断比率'!BS7)</f>
        <v>金城開発</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国民健康保険特別会計（直診勘定）</v>
      </c>
      <c r="X35" s="372"/>
      <c r="Y35" s="372"/>
      <c r="Z35" s="372"/>
      <c r="AA35" s="372"/>
      <c r="AB35" s="372"/>
      <c r="AC35" s="372"/>
      <c r="AD35" s="372"/>
      <c r="AE35" s="372"/>
      <c r="AF35" s="372"/>
      <c r="AG35" s="372"/>
      <c r="AH35" s="372"/>
      <c r="AI35" s="372"/>
      <c r="AJ35" s="372"/>
      <c r="AK35" s="372"/>
      <c r="AL35" s="165"/>
      <c r="AM35" s="373">
        <f t="shared" ref="AM35:AM43" si="0">IF(AO35="","",AM34+1)</f>
        <v>7</v>
      </c>
      <c r="AN35" s="373"/>
      <c r="AO35" s="372" t="str">
        <f>IF('各会計、関係団体の財政状況及び健全化判断比率'!B33="","",'各会計、関係団体の財政状況及び健全化判断比率'!B33)</f>
        <v>工業用水道事業会計</v>
      </c>
      <c r="AP35" s="372"/>
      <c r="AQ35" s="372"/>
      <c r="AR35" s="372"/>
      <c r="AS35" s="372"/>
      <c r="AT35" s="372"/>
      <c r="AU35" s="372"/>
      <c r="AV35" s="372"/>
      <c r="AW35" s="372"/>
      <c r="AX35" s="372"/>
      <c r="AY35" s="372"/>
      <c r="AZ35" s="372"/>
      <c r="BA35" s="372"/>
      <c r="BB35" s="372"/>
      <c r="BC35" s="372"/>
      <c r="BD35" s="165"/>
      <c r="BE35" s="373">
        <f t="shared" ref="BE35:BE43" si="1">IF(BG35="","",BE34+1)</f>
        <v>9</v>
      </c>
      <c r="BF35" s="373"/>
      <c r="BG35" s="372" t="str">
        <f>IF('各会計、関係団体の財政状況及び健全化判断比率'!B35="","",'各会計、関係団体の財政状況及び健全化判断比率'!B35)</f>
        <v>公共下水道事業特別会計</v>
      </c>
      <c r="BH35" s="372"/>
      <c r="BI35" s="372"/>
      <c r="BJ35" s="372"/>
      <c r="BK35" s="372"/>
      <c r="BL35" s="372"/>
      <c r="BM35" s="372"/>
      <c r="BN35" s="372"/>
      <c r="BO35" s="372"/>
      <c r="BP35" s="372"/>
      <c r="BQ35" s="372"/>
      <c r="BR35" s="372"/>
      <c r="BS35" s="372"/>
      <c r="BT35" s="372"/>
      <c r="BU35" s="372"/>
      <c r="BV35" s="165"/>
      <c r="BW35" s="373">
        <f t="shared" ref="BW35:BW43" si="2">IF(BY35="","",BW34+1)</f>
        <v>16</v>
      </c>
      <c r="BX35" s="373"/>
      <c r="BY35" s="372" t="str">
        <f>IF('各会計、関係団体の財政状況及び健全化判断比率'!B69="","",'各会計、関係団体の財政状況及び健全化判断比率'!B69)</f>
        <v>浜田地区広域行政組合（介護保険）</v>
      </c>
      <c r="BZ35" s="372"/>
      <c r="CA35" s="372"/>
      <c r="CB35" s="372"/>
      <c r="CC35" s="372"/>
      <c r="CD35" s="372"/>
      <c r="CE35" s="372"/>
      <c r="CF35" s="372"/>
      <c r="CG35" s="372"/>
      <c r="CH35" s="372"/>
      <c r="CI35" s="372"/>
      <c r="CJ35" s="372"/>
      <c r="CK35" s="372"/>
      <c r="CL35" s="372"/>
      <c r="CM35" s="372"/>
      <c r="CN35" s="165"/>
      <c r="CO35" s="373">
        <f t="shared" ref="CO35:CO43" si="3">IF(CQ35="","",CO34+1)</f>
        <v>22</v>
      </c>
      <c r="CP35" s="373"/>
      <c r="CQ35" s="372" t="str">
        <f>IF('各会計、関係団体の財政状況及び健全化判断比率'!BS8="","",'各会計、関係団体の財政状況及び健全化判断比率'!BS8)</f>
        <v>ふるさと弥栄振興公社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駐車場事業特別会計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10</v>
      </c>
      <c r="BF36" s="373"/>
      <c r="BG36" s="372" t="str">
        <f>IF('各会計、関係団体の財政状況及び健全化判断比率'!B36="","",'各会計、関係団体の財政状況及び健全化判断比率'!B36)</f>
        <v>農業集落排水事業特別会計</v>
      </c>
      <c r="BH36" s="372"/>
      <c r="BI36" s="372"/>
      <c r="BJ36" s="372"/>
      <c r="BK36" s="372"/>
      <c r="BL36" s="372"/>
      <c r="BM36" s="372"/>
      <c r="BN36" s="372"/>
      <c r="BO36" s="372"/>
      <c r="BP36" s="372"/>
      <c r="BQ36" s="372"/>
      <c r="BR36" s="372"/>
      <c r="BS36" s="372"/>
      <c r="BT36" s="372"/>
      <c r="BU36" s="372"/>
      <c r="BV36" s="165"/>
      <c r="BW36" s="373">
        <f t="shared" si="2"/>
        <v>17</v>
      </c>
      <c r="BX36" s="373"/>
      <c r="BY36" s="372" t="str">
        <f>IF('各会計、関係団体の財政状況及び健全化判断比率'!B70="","",'各会計、関係団体の財政状況及び健全化判断比率'!B70)</f>
        <v>浜田市江津市旧有福村有財産共同管理組合（普通）</v>
      </c>
      <c r="BZ36" s="372"/>
      <c r="CA36" s="372"/>
      <c r="CB36" s="372"/>
      <c r="CC36" s="372"/>
      <c r="CD36" s="372"/>
      <c r="CE36" s="372"/>
      <c r="CF36" s="372"/>
      <c r="CG36" s="372"/>
      <c r="CH36" s="372"/>
      <c r="CI36" s="372"/>
      <c r="CJ36" s="372"/>
      <c r="CK36" s="372"/>
      <c r="CL36" s="372"/>
      <c r="CM36" s="372"/>
      <c r="CN36" s="165"/>
      <c r="CO36" s="373">
        <f t="shared" si="3"/>
        <v>23</v>
      </c>
      <c r="CP36" s="373"/>
      <c r="CQ36" s="372" t="str">
        <f>IF('各会計、関係団体の財政状況及び健全化判断比率'!BS9="","",'各会計、関係団体の財政状況及び健全化判断比率'!BS9)</f>
        <v>島根県西部山村振興財団</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後期高齢者医療特別会計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11</v>
      </c>
      <c r="BF37" s="373"/>
      <c r="BG37" s="372" t="str">
        <f>IF('各会計、関係団体の財政状況及び健全化判断比率'!B37="","",'各会計、関係団体の財政状況及び健全化判断比率'!B37)</f>
        <v>漁業集落排水事業特別会計</v>
      </c>
      <c r="BH37" s="372"/>
      <c r="BI37" s="372"/>
      <c r="BJ37" s="372"/>
      <c r="BK37" s="372"/>
      <c r="BL37" s="372"/>
      <c r="BM37" s="372"/>
      <c r="BN37" s="372"/>
      <c r="BO37" s="372"/>
      <c r="BP37" s="372"/>
      <c r="BQ37" s="372"/>
      <c r="BR37" s="372"/>
      <c r="BS37" s="372"/>
      <c r="BT37" s="372"/>
      <c r="BU37" s="372"/>
      <c r="BV37" s="165"/>
      <c r="BW37" s="373">
        <f t="shared" si="2"/>
        <v>18</v>
      </c>
      <c r="BX37" s="373"/>
      <c r="BY37" s="372" t="str">
        <f>IF('各会計、関係団体の財政状況及び健全化判断比率'!B71="","",'各会計、関係団体の財政状況及び健全化判断比率'!B71)</f>
        <v>島根県市町村総合事務組合（普通）</v>
      </c>
      <c r="BZ37" s="372"/>
      <c r="CA37" s="372"/>
      <c r="CB37" s="372"/>
      <c r="CC37" s="372"/>
      <c r="CD37" s="372"/>
      <c r="CE37" s="372"/>
      <c r="CF37" s="372"/>
      <c r="CG37" s="372"/>
      <c r="CH37" s="372"/>
      <c r="CI37" s="372"/>
      <c r="CJ37" s="372"/>
      <c r="CK37" s="372"/>
      <c r="CL37" s="372"/>
      <c r="CM37" s="372"/>
      <c r="CN37" s="165"/>
      <c r="CO37" s="373">
        <f t="shared" si="3"/>
        <v>24</v>
      </c>
      <c r="CP37" s="373"/>
      <c r="CQ37" s="372" t="str">
        <f>IF('各会計、関係団体の財政状況及び健全化判断比率'!BS10="","",'各会計、関係団体の財政状況及び健全化判断比率'!BS10)</f>
        <v>石見ケーブルビジョン</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f t="shared" si="1"/>
        <v>12</v>
      </c>
      <c r="BF38" s="373"/>
      <c r="BG38" s="372" t="str">
        <f>IF('各会計、関係団体の財政状況及び健全化判断比率'!B38="","",'各会計、関係団体の財政状況及び健全化判断比率'!B38)</f>
        <v>生活排水処理事業特別会計</v>
      </c>
      <c r="BH38" s="372"/>
      <c r="BI38" s="372"/>
      <c r="BJ38" s="372"/>
      <c r="BK38" s="372"/>
      <c r="BL38" s="372"/>
      <c r="BM38" s="372"/>
      <c r="BN38" s="372"/>
      <c r="BO38" s="372"/>
      <c r="BP38" s="372"/>
      <c r="BQ38" s="372"/>
      <c r="BR38" s="372"/>
      <c r="BS38" s="372"/>
      <c r="BT38" s="372"/>
      <c r="BU38" s="372"/>
      <c r="BV38" s="165"/>
      <c r="BW38" s="373">
        <f t="shared" si="2"/>
        <v>19</v>
      </c>
      <c r="BX38" s="373"/>
      <c r="BY38" s="372" t="str">
        <f>IF('各会計、関係団体の財政状況及び健全化判断比率'!B72="","",'各会計、関係団体の財政状況及び健全化判断比率'!B72)</f>
        <v>島根県後期高齢者医療広域連合（普通）</v>
      </c>
      <c r="BZ38" s="372"/>
      <c r="CA38" s="372"/>
      <c r="CB38" s="372"/>
      <c r="CC38" s="372"/>
      <c r="CD38" s="372"/>
      <c r="CE38" s="372"/>
      <c r="CF38" s="372"/>
      <c r="CG38" s="372"/>
      <c r="CH38" s="372"/>
      <c r="CI38" s="372"/>
      <c r="CJ38" s="372"/>
      <c r="CK38" s="372"/>
      <c r="CL38" s="372"/>
      <c r="CM38" s="372"/>
      <c r="CN38" s="165"/>
      <c r="CO38" s="373">
        <f t="shared" si="3"/>
        <v>25</v>
      </c>
      <c r="CP38" s="373"/>
      <c r="CQ38" s="372" t="str">
        <f>IF('各会計、関係団体の財政状況及び健全化判断比率'!BS11="","",'各会計、関係団体の財政状況及び健全化判断比率'!BS11)</f>
        <v>浜田漁港排水浄化管理センター</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f t="shared" si="1"/>
        <v>13</v>
      </c>
      <c r="BF39" s="373"/>
      <c r="BG39" s="372" t="str">
        <f>IF('各会計、関係団体の財政状況及び健全化判断比率'!B39="","",'各会計、関係団体の財政状況及び健全化判断比率'!B39)</f>
        <v>国民宿舎事業特別会計</v>
      </c>
      <c r="BH39" s="372"/>
      <c r="BI39" s="372"/>
      <c r="BJ39" s="372"/>
      <c r="BK39" s="372"/>
      <c r="BL39" s="372"/>
      <c r="BM39" s="372"/>
      <c r="BN39" s="372"/>
      <c r="BO39" s="372"/>
      <c r="BP39" s="372"/>
      <c r="BQ39" s="372"/>
      <c r="BR39" s="372"/>
      <c r="BS39" s="372"/>
      <c r="BT39" s="372"/>
      <c r="BU39" s="372"/>
      <c r="BV39" s="165"/>
      <c r="BW39" s="373">
        <f t="shared" si="2"/>
        <v>20</v>
      </c>
      <c r="BX39" s="373"/>
      <c r="BY39" s="372" t="str">
        <f>IF('各会計、関係団体の財政状況及び健全化判断比率'!B73="","",'各会計、関係団体の財政状況及び健全化判断比率'!B73)</f>
        <v>島根県後期高齢者医療広域連合（後期高齢）</v>
      </c>
      <c r="BZ39" s="372"/>
      <c r="CA39" s="372"/>
      <c r="CB39" s="372"/>
      <c r="CC39" s="372"/>
      <c r="CD39" s="372"/>
      <c r="CE39" s="372"/>
      <c r="CF39" s="372"/>
      <c r="CG39" s="372"/>
      <c r="CH39" s="372"/>
      <c r="CI39" s="372"/>
      <c r="CJ39" s="372"/>
      <c r="CK39" s="372"/>
      <c r="CL39" s="372"/>
      <c r="CM39" s="372"/>
      <c r="CN39" s="165"/>
      <c r="CO39" s="373">
        <f t="shared" si="3"/>
        <v>26</v>
      </c>
      <c r="CP39" s="373"/>
      <c r="CQ39" s="372" t="str">
        <f>IF('各会計、関係団体の財政状況及び健全化判断比率'!BS12="","",'各会計、関係団体の財政状況及び健全化判断比率'!BS12)</f>
        <v>ゆうひパーク浜田</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f t="shared" si="1"/>
        <v>14</v>
      </c>
      <c r="BF40" s="373"/>
      <c r="BG40" s="372" t="str">
        <f>IF('各会計、関係団体の財政状況及び健全化判断比率'!B40="","",'各会計、関係団体の財政状況及び健全化判断比率'!B40)</f>
        <v>公設水産物仲買売場特別会計</v>
      </c>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f t="shared" si="3"/>
        <v>27</v>
      </c>
      <c r="CP40" s="373"/>
      <c r="CQ40" s="372" t="str">
        <f>IF('各会計、関係団体の財政状況及び健全化判断比率'!BS13="","",'各会計、関係団体の財政状況及び健全化判断比率'!BS13)</f>
        <v>浜田市土地開発公社</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f t="shared" si="3"/>
        <v>28</v>
      </c>
      <c r="CP41" s="373"/>
      <c r="CQ41" s="372" t="str">
        <f>IF('各会計、関係団体の財政状況及び健全化判断比率'!BS14="","",'各会計、関係団体の財政状況及び健全化判断比率'!BS14)</f>
        <v>浜田市教育文化振興事業団</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f t="shared" si="3"/>
        <v>29</v>
      </c>
      <c r="CP42" s="373"/>
      <c r="CQ42" s="372" t="str">
        <f>IF('各会計、関係団体の財政状況及び健全化判断比率'!BS15="","",'各会計、関係団体の財政状況及び健全化判断比率'!BS15)</f>
        <v>ゆうひパーク三隅</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f t="shared" si="3"/>
        <v>30</v>
      </c>
      <c r="CP43" s="373"/>
      <c r="CQ43" s="372" t="str">
        <f>IF('各会計、関係団体の財政状況及び健全化判断比率'!BS16="","",'各会計、関係団体の財政状況及び健全化判断比率'!BS16)</f>
        <v>三隅町農業支援センターみらい</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529</v>
      </c>
      <c r="G33" s="29" t="s">
        <v>530</v>
      </c>
      <c r="H33" s="29" t="s">
        <v>531</v>
      </c>
      <c r="I33" s="29" t="s">
        <v>532</v>
      </c>
      <c r="J33" s="30" t="s">
        <v>533</v>
      </c>
      <c r="K33" s="22"/>
      <c r="L33" s="22"/>
      <c r="M33" s="22"/>
      <c r="N33" s="22"/>
      <c r="O33" s="22"/>
      <c r="P33" s="22"/>
    </row>
    <row r="34" spans="1:16" ht="39" customHeight="1">
      <c r="A34" s="22"/>
      <c r="B34" s="31"/>
      <c r="C34" s="1181" t="s">
        <v>534</v>
      </c>
      <c r="D34" s="1181"/>
      <c r="E34" s="1182"/>
      <c r="F34" s="32">
        <v>2.27</v>
      </c>
      <c r="G34" s="33">
        <v>2.8</v>
      </c>
      <c r="H34" s="33">
        <v>3.25</v>
      </c>
      <c r="I34" s="33">
        <v>3.31</v>
      </c>
      <c r="J34" s="34">
        <v>3.22</v>
      </c>
      <c r="K34" s="22"/>
      <c r="L34" s="22"/>
      <c r="M34" s="22"/>
      <c r="N34" s="22"/>
      <c r="O34" s="22"/>
      <c r="P34" s="22"/>
    </row>
    <row r="35" spans="1:16" ht="39" customHeight="1">
      <c r="A35" s="22"/>
      <c r="B35" s="35"/>
      <c r="C35" s="1175" t="s">
        <v>535</v>
      </c>
      <c r="D35" s="1176"/>
      <c r="E35" s="1177"/>
      <c r="F35" s="36">
        <v>1.59</v>
      </c>
      <c r="G35" s="37">
        <v>1.67</v>
      </c>
      <c r="H35" s="37">
        <v>1.81</v>
      </c>
      <c r="I35" s="37">
        <v>3.56</v>
      </c>
      <c r="J35" s="38">
        <v>3.02</v>
      </c>
      <c r="K35" s="22"/>
      <c r="L35" s="22"/>
      <c r="M35" s="22"/>
      <c r="N35" s="22"/>
      <c r="O35" s="22"/>
      <c r="P35" s="22"/>
    </row>
    <row r="36" spans="1:16" ht="39" customHeight="1">
      <c r="A36" s="22"/>
      <c r="B36" s="35"/>
      <c r="C36" s="1175" t="s">
        <v>536</v>
      </c>
      <c r="D36" s="1176"/>
      <c r="E36" s="1177"/>
      <c r="F36" s="36">
        <v>2.11</v>
      </c>
      <c r="G36" s="37">
        <v>2.19</v>
      </c>
      <c r="H36" s="37">
        <v>2.23</v>
      </c>
      <c r="I36" s="37">
        <v>2.2799999999999998</v>
      </c>
      <c r="J36" s="38">
        <v>2.2999999999999998</v>
      </c>
      <c r="K36" s="22"/>
      <c r="L36" s="22"/>
      <c r="M36" s="22"/>
      <c r="N36" s="22"/>
      <c r="O36" s="22"/>
      <c r="P36" s="22"/>
    </row>
    <row r="37" spans="1:16" ht="39" customHeight="1">
      <c r="A37" s="22"/>
      <c r="B37" s="35"/>
      <c r="C37" s="1175" t="s">
        <v>537</v>
      </c>
      <c r="D37" s="1176"/>
      <c r="E37" s="1177"/>
      <c r="F37" s="36">
        <v>0.51</v>
      </c>
      <c r="G37" s="37">
        <v>0.72</v>
      </c>
      <c r="H37" s="37">
        <v>0.33</v>
      </c>
      <c r="I37" s="37">
        <v>0.3</v>
      </c>
      <c r="J37" s="38">
        <v>0.16</v>
      </c>
      <c r="K37" s="22"/>
      <c r="L37" s="22"/>
      <c r="M37" s="22"/>
      <c r="N37" s="22"/>
      <c r="O37" s="22"/>
      <c r="P37" s="22"/>
    </row>
    <row r="38" spans="1:16" ht="39" customHeight="1">
      <c r="A38" s="22"/>
      <c r="B38" s="35"/>
      <c r="C38" s="1175" t="s">
        <v>538</v>
      </c>
      <c r="D38" s="1176"/>
      <c r="E38" s="1177"/>
      <c r="F38" s="36" t="s">
        <v>539</v>
      </c>
      <c r="G38" s="37">
        <v>7.0000000000000007E-2</v>
      </c>
      <c r="H38" s="37">
        <v>0.06</v>
      </c>
      <c r="I38" s="37">
        <v>0.06</v>
      </c>
      <c r="J38" s="38">
        <v>7.0000000000000007E-2</v>
      </c>
      <c r="K38" s="22"/>
      <c r="L38" s="22"/>
      <c r="M38" s="22"/>
      <c r="N38" s="22"/>
      <c r="O38" s="22"/>
      <c r="P38" s="22"/>
    </row>
    <row r="39" spans="1:16" ht="39" customHeight="1">
      <c r="A39" s="22"/>
      <c r="B39" s="35"/>
      <c r="C39" s="1175" t="s">
        <v>540</v>
      </c>
      <c r="D39" s="1176"/>
      <c r="E39" s="1177"/>
      <c r="F39" s="36">
        <v>0.01</v>
      </c>
      <c r="G39" s="37">
        <v>0</v>
      </c>
      <c r="H39" s="37">
        <v>0.02</v>
      </c>
      <c r="I39" s="37">
        <v>0</v>
      </c>
      <c r="J39" s="38">
        <v>0.01</v>
      </c>
      <c r="K39" s="22"/>
      <c r="L39" s="22"/>
      <c r="M39" s="22"/>
      <c r="N39" s="22"/>
      <c r="O39" s="22"/>
      <c r="P39" s="22"/>
    </row>
    <row r="40" spans="1:16" ht="39" customHeight="1">
      <c r="A40" s="22"/>
      <c r="B40" s="35"/>
      <c r="C40" s="1175" t="s">
        <v>541</v>
      </c>
      <c r="D40" s="1176"/>
      <c r="E40" s="1177"/>
      <c r="F40" s="36">
        <v>0.01</v>
      </c>
      <c r="G40" s="37">
        <v>0</v>
      </c>
      <c r="H40" s="37">
        <v>0.01</v>
      </c>
      <c r="I40" s="37">
        <v>0.01</v>
      </c>
      <c r="J40" s="38">
        <v>0.01</v>
      </c>
      <c r="K40" s="22"/>
      <c r="L40" s="22"/>
      <c r="M40" s="22"/>
      <c r="N40" s="22"/>
      <c r="O40" s="22"/>
      <c r="P40" s="22"/>
    </row>
    <row r="41" spans="1:16" ht="39" customHeight="1">
      <c r="A41" s="22"/>
      <c r="B41" s="35"/>
      <c r="C41" s="1175" t="s">
        <v>542</v>
      </c>
      <c r="D41" s="1176"/>
      <c r="E41" s="1177"/>
      <c r="F41" s="36">
        <v>0</v>
      </c>
      <c r="G41" s="37">
        <v>0</v>
      </c>
      <c r="H41" s="37">
        <v>0</v>
      </c>
      <c r="I41" s="37">
        <v>0</v>
      </c>
      <c r="J41" s="38">
        <v>0</v>
      </c>
      <c r="K41" s="22"/>
      <c r="L41" s="22"/>
      <c r="M41" s="22"/>
      <c r="N41" s="22"/>
      <c r="O41" s="22"/>
      <c r="P41" s="22"/>
    </row>
    <row r="42" spans="1:16" ht="39" customHeight="1">
      <c r="A42" s="22"/>
      <c r="B42" s="39"/>
      <c r="C42" s="1175" t="s">
        <v>543</v>
      </c>
      <c r="D42" s="1176"/>
      <c r="E42" s="1177"/>
      <c r="F42" s="36" t="s">
        <v>490</v>
      </c>
      <c r="G42" s="37" t="s">
        <v>490</v>
      </c>
      <c r="H42" s="37" t="s">
        <v>490</v>
      </c>
      <c r="I42" s="37" t="s">
        <v>490</v>
      </c>
      <c r="J42" s="38" t="s">
        <v>490</v>
      </c>
      <c r="K42" s="22"/>
      <c r="L42" s="22"/>
      <c r="M42" s="22"/>
      <c r="N42" s="22"/>
      <c r="O42" s="22"/>
      <c r="P42" s="22"/>
    </row>
    <row r="43" spans="1:16" ht="39" customHeight="1" thickBot="1">
      <c r="A43" s="22"/>
      <c r="B43" s="40"/>
      <c r="C43" s="1178" t="s">
        <v>544</v>
      </c>
      <c r="D43" s="1179"/>
      <c r="E43" s="118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c r="A45" s="48"/>
      <c r="B45" s="1191" t="s">
        <v>11</v>
      </c>
      <c r="C45" s="1192"/>
      <c r="D45" s="58"/>
      <c r="E45" s="1197" t="s">
        <v>12</v>
      </c>
      <c r="F45" s="1197"/>
      <c r="G45" s="1197"/>
      <c r="H45" s="1197"/>
      <c r="I45" s="1197"/>
      <c r="J45" s="1198"/>
      <c r="K45" s="59">
        <v>5019</v>
      </c>
      <c r="L45" s="60">
        <v>4892</v>
      </c>
      <c r="M45" s="60">
        <v>4766</v>
      </c>
      <c r="N45" s="60">
        <v>4716</v>
      </c>
      <c r="O45" s="61">
        <v>4684</v>
      </c>
      <c r="P45" s="48"/>
      <c r="Q45" s="48"/>
      <c r="R45" s="48"/>
      <c r="S45" s="48"/>
      <c r="T45" s="48"/>
      <c r="U45" s="48"/>
    </row>
    <row r="46" spans="1:21" ht="30.75" customHeight="1">
      <c r="A46" s="48"/>
      <c r="B46" s="1193"/>
      <c r="C46" s="1194"/>
      <c r="D46" s="62"/>
      <c r="E46" s="1185" t="s">
        <v>13</v>
      </c>
      <c r="F46" s="1185"/>
      <c r="G46" s="1185"/>
      <c r="H46" s="1185"/>
      <c r="I46" s="1185"/>
      <c r="J46" s="1186"/>
      <c r="K46" s="63" t="s">
        <v>490</v>
      </c>
      <c r="L46" s="64" t="s">
        <v>490</v>
      </c>
      <c r="M46" s="64" t="s">
        <v>490</v>
      </c>
      <c r="N46" s="64" t="s">
        <v>490</v>
      </c>
      <c r="O46" s="65" t="s">
        <v>490</v>
      </c>
      <c r="P46" s="48"/>
      <c r="Q46" s="48"/>
      <c r="R46" s="48"/>
      <c r="S46" s="48"/>
      <c r="T46" s="48"/>
      <c r="U46" s="48"/>
    </row>
    <row r="47" spans="1:21" ht="30.75" customHeight="1">
      <c r="A47" s="48"/>
      <c r="B47" s="1193"/>
      <c r="C47" s="1194"/>
      <c r="D47" s="62"/>
      <c r="E47" s="1185" t="s">
        <v>14</v>
      </c>
      <c r="F47" s="1185"/>
      <c r="G47" s="1185"/>
      <c r="H47" s="1185"/>
      <c r="I47" s="1185"/>
      <c r="J47" s="1186"/>
      <c r="K47" s="63">
        <v>23</v>
      </c>
      <c r="L47" s="64">
        <v>20</v>
      </c>
      <c r="M47" s="64">
        <v>17</v>
      </c>
      <c r="N47" s="64">
        <v>17</v>
      </c>
      <c r="O47" s="65">
        <v>17</v>
      </c>
      <c r="P47" s="48"/>
      <c r="Q47" s="48"/>
      <c r="R47" s="48"/>
      <c r="S47" s="48"/>
      <c r="T47" s="48"/>
      <c r="U47" s="48"/>
    </row>
    <row r="48" spans="1:21" ht="30.75" customHeight="1">
      <c r="A48" s="48"/>
      <c r="B48" s="1193"/>
      <c r="C48" s="1194"/>
      <c r="D48" s="62"/>
      <c r="E48" s="1185" t="s">
        <v>15</v>
      </c>
      <c r="F48" s="1185"/>
      <c r="G48" s="1185"/>
      <c r="H48" s="1185"/>
      <c r="I48" s="1185"/>
      <c r="J48" s="1186"/>
      <c r="K48" s="63">
        <v>894</v>
      </c>
      <c r="L48" s="64">
        <v>969</v>
      </c>
      <c r="M48" s="64">
        <v>1018</v>
      </c>
      <c r="N48" s="64">
        <v>1036</v>
      </c>
      <c r="O48" s="65">
        <v>1040</v>
      </c>
      <c r="P48" s="48"/>
      <c r="Q48" s="48"/>
      <c r="R48" s="48"/>
      <c r="S48" s="48"/>
      <c r="T48" s="48"/>
      <c r="U48" s="48"/>
    </row>
    <row r="49" spans="1:21" ht="30.75" customHeight="1">
      <c r="A49" s="48"/>
      <c r="B49" s="1193"/>
      <c r="C49" s="1194"/>
      <c r="D49" s="62"/>
      <c r="E49" s="1185" t="s">
        <v>16</v>
      </c>
      <c r="F49" s="1185"/>
      <c r="G49" s="1185"/>
      <c r="H49" s="1185"/>
      <c r="I49" s="1185"/>
      <c r="J49" s="1186"/>
      <c r="K49" s="63">
        <v>379</v>
      </c>
      <c r="L49" s="64">
        <v>379</v>
      </c>
      <c r="M49" s="64">
        <v>379</v>
      </c>
      <c r="N49" s="64">
        <v>379</v>
      </c>
      <c r="O49" s="65">
        <v>379</v>
      </c>
      <c r="P49" s="48"/>
      <c r="Q49" s="48"/>
      <c r="R49" s="48"/>
      <c r="S49" s="48"/>
      <c r="T49" s="48"/>
      <c r="U49" s="48"/>
    </row>
    <row r="50" spans="1:21" ht="30.75" customHeight="1">
      <c r="A50" s="48"/>
      <c r="B50" s="1193"/>
      <c r="C50" s="1194"/>
      <c r="D50" s="62"/>
      <c r="E50" s="1185" t="s">
        <v>17</v>
      </c>
      <c r="F50" s="1185"/>
      <c r="G50" s="1185"/>
      <c r="H50" s="1185"/>
      <c r="I50" s="1185"/>
      <c r="J50" s="1186"/>
      <c r="K50" s="63">
        <v>6</v>
      </c>
      <c r="L50" s="64">
        <v>6</v>
      </c>
      <c r="M50" s="64">
        <v>6</v>
      </c>
      <c r="N50" s="64">
        <v>5</v>
      </c>
      <c r="O50" s="65" t="s">
        <v>490</v>
      </c>
      <c r="P50" s="48"/>
      <c r="Q50" s="48"/>
      <c r="R50" s="48"/>
      <c r="S50" s="48"/>
      <c r="T50" s="48"/>
      <c r="U50" s="48"/>
    </row>
    <row r="51" spans="1:21" ht="30.75" customHeight="1">
      <c r="A51" s="48"/>
      <c r="B51" s="1195"/>
      <c r="C51" s="1196"/>
      <c r="D51" s="66"/>
      <c r="E51" s="1185" t="s">
        <v>18</v>
      </c>
      <c r="F51" s="1185"/>
      <c r="G51" s="1185"/>
      <c r="H51" s="1185"/>
      <c r="I51" s="1185"/>
      <c r="J51" s="1186"/>
      <c r="K51" s="63" t="s">
        <v>490</v>
      </c>
      <c r="L51" s="64" t="s">
        <v>490</v>
      </c>
      <c r="M51" s="64" t="s">
        <v>490</v>
      </c>
      <c r="N51" s="64" t="s">
        <v>490</v>
      </c>
      <c r="O51" s="65" t="s">
        <v>490</v>
      </c>
      <c r="P51" s="48"/>
      <c r="Q51" s="48"/>
      <c r="R51" s="48"/>
      <c r="S51" s="48"/>
      <c r="T51" s="48"/>
      <c r="U51" s="48"/>
    </row>
    <row r="52" spans="1:21" ht="30.75" customHeight="1">
      <c r="A52" s="48"/>
      <c r="B52" s="1183" t="s">
        <v>19</v>
      </c>
      <c r="C52" s="1184"/>
      <c r="D52" s="66"/>
      <c r="E52" s="1185" t="s">
        <v>20</v>
      </c>
      <c r="F52" s="1185"/>
      <c r="G52" s="1185"/>
      <c r="H52" s="1185"/>
      <c r="I52" s="1185"/>
      <c r="J52" s="1186"/>
      <c r="K52" s="63">
        <v>3986</v>
      </c>
      <c r="L52" s="64">
        <v>4060</v>
      </c>
      <c r="M52" s="64">
        <v>4130</v>
      </c>
      <c r="N52" s="64">
        <v>4528</v>
      </c>
      <c r="O52" s="65">
        <v>4574</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2335</v>
      </c>
      <c r="L53" s="69">
        <v>2206</v>
      </c>
      <c r="M53" s="69">
        <v>2056</v>
      </c>
      <c r="N53" s="69">
        <v>1625</v>
      </c>
      <c r="O53" s="70">
        <v>1546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529</v>
      </c>
      <c r="J40" s="79" t="s">
        <v>530</v>
      </c>
      <c r="K40" s="79" t="s">
        <v>531</v>
      </c>
      <c r="L40" s="79" t="s">
        <v>532</v>
      </c>
      <c r="M40" s="80" t="s">
        <v>533</v>
      </c>
    </row>
    <row r="41" spans="2:13" ht="27.75" customHeight="1">
      <c r="B41" s="1211" t="s">
        <v>24</v>
      </c>
      <c r="C41" s="1212"/>
      <c r="D41" s="81"/>
      <c r="E41" s="1213" t="s">
        <v>25</v>
      </c>
      <c r="F41" s="1213"/>
      <c r="G41" s="1213"/>
      <c r="H41" s="1214"/>
      <c r="I41" s="82">
        <v>51083</v>
      </c>
      <c r="J41" s="83">
        <v>52125</v>
      </c>
      <c r="K41" s="83">
        <v>52986</v>
      </c>
      <c r="L41" s="83">
        <v>54724</v>
      </c>
      <c r="M41" s="84">
        <v>56217</v>
      </c>
    </row>
    <row r="42" spans="2:13" ht="27.75" customHeight="1">
      <c r="B42" s="1201"/>
      <c r="C42" s="1202"/>
      <c r="D42" s="85"/>
      <c r="E42" s="1205" t="s">
        <v>26</v>
      </c>
      <c r="F42" s="1205"/>
      <c r="G42" s="1205"/>
      <c r="H42" s="1206"/>
      <c r="I42" s="86">
        <v>15</v>
      </c>
      <c r="J42" s="87">
        <v>10</v>
      </c>
      <c r="K42" s="87">
        <v>5</v>
      </c>
      <c r="L42" s="87" t="s">
        <v>490</v>
      </c>
      <c r="M42" s="88" t="s">
        <v>490</v>
      </c>
    </row>
    <row r="43" spans="2:13" ht="27.75" customHeight="1">
      <c r="B43" s="1201"/>
      <c r="C43" s="1202"/>
      <c r="D43" s="85"/>
      <c r="E43" s="1205" t="s">
        <v>27</v>
      </c>
      <c r="F43" s="1205"/>
      <c r="G43" s="1205"/>
      <c r="H43" s="1206"/>
      <c r="I43" s="86">
        <v>16400</v>
      </c>
      <c r="J43" s="87">
        <v>16412</v>
      </c>
      <c r="K43" s="87">
        <v>16533</v>
      </c>
      <c r="L43" s="87">
        <v>16474</v>
      </c>
      <c r="M43" s="88">
        <v>16034</v>
      </c>
    </row>
    <row r="44" spans="2:13" ht="27.75" customHeight="1">
      <c r="B44" s="1201"/>
      <c r="C44" s="1202"/>
      <c r="D44" s="85"/>
      <c r="E44" s="1205" t="s">
        <v>28</v>
      </c>
      <c r="F44" s="1205"/>
      <c r="G44" s="1205"/>
      <c r="H44" s="1206"/>
      <c r="I44" s="86">
        <v>3159</v>
      </c>
      <c r="J44" s="87">
        <v>2828</v>
      </c>
      <c r="K44" s="87">
        <v>2493</v>
      </c>
      <c r="L44" s="87">
        <v>2153</v>
      </c>
      <c r="M44" s="88">
        <v>1807</v>
      </c>
    </row>
    <row r="45" spans="2:13" ht="27.75" customHeight="1">
      <c r="B45" s="1201"/>
      <c r="C45" s="1202"/>
      <c r="D45" s="85"/>
      <c r="E45" s="1205" t="s">
        <v>29</v>
      </c>
      <c r="F45" s="1205"/>
      <c r="G45" s="1205"/>
      <c r="H45" s="1206"/>
      <c r="I45" s="86">
        <v>5774</v>
      </c>
      <c r="J45" s="87">
        <v>5548</v>
      </c>
      <c r="K45" s="87">
        <v>5492</v>
      </c>
      <c r="L45" s="87">
        <v>5098</v>
      </c>
      <c r="M45" s="88">
        <v>4927</v>
      </c>
    </row>
    <row r="46" spans="2:13" ht="27.75" customHeight="1">
      <c r="B46" s="1201"/>
      <c r="C46" s="1202"/>
      <c r="D46" s="85"/>
      <c r="E46" s="1205" t="s">
        <v>30</v>
      </c>
      <c r="F46" s="1205"/>
      <c r="G46" s="1205"/>
      <c r="H46" s="1206"/>
      <c r="I46" s="86" t="s">
        <v>490</v>
      </c>
      <c r="J46" s="87" t="s">
        <v>490</v>
      </c>
      <c r="K46" s="87" t="s">
        <v>490</v>
      </c>
      <c r="L46" s="87" t="s">
        <v>490</v>
      </c>
      <c r="M46" s="88" t="s">
        <v>490</v>
      </c>
    </row>
    <row r="47" spans="2:13" ht="27.75" customHeight="1">
      <c r="B47" s="1201"/>
      <c r="C47" s="1202"/>
      <c r="D47" s="85"/>
      <c r="E47" s="1205" t="s">
        <v>31</v>
      </c>
      <c r="F47" s="1205"/>
      <c r="G47" s="1205"/>
      <c r="H47" s="1206"/>
      <c r="I47" s="86" t="s">
        <v>490</v>
      </c>
      <c r="J47" s="87" t="s">
        <v>490</v>
      </c>
      <c r="K47" s="87" t="s">
        <v>490</v>
      </c>
      <c r="L47" s="87" t="s">
        <v>490</v>
      </c>
      <c r="M47" s="88" t="s">
        <v>490</v>
      </c>
    </row>
    <row r="48" spans="2:13" ht="27.75" customHeight="1">
      <c r="B48" s="1203"/>
      <c r="C48" s="1204"/>
      <c r="D48" s="85"/>
      <c r="E48" s="1205" t="s">
        <v>32</v>
      </c>
      <c r="F48" s="1205"/>
      <c r="G48" s="1205"/>
      <c r="H48" s="1206"/>
      <c r="I48" s="86" t="s">
        <v>490</v>
      </c>
      <c r="J48" s="87" t="s">
        <v>490</v>
      </c>
      <c r="K48" s="87" t="s">
        <v>490</v>
      </c>
      <c r="L48" s="87" t="s">
        <v>490</v>
      </c>
      <c r="M48" s="88" t="s">
        <v>490</v>
      </c>
    </row>
    <row r="49" spans="2:13" ht="27.75" customHeight="1">
      <c r="B49" s="1199" t="s">
        <v>33</v>
      </c>
      <c r="C49" s="1200"/>
      <c r="D49" s="89"/>
      <c r="E49" s="1205" t="s">
        <v>34</v>
      </c>
      <c r="F49" s="1205"/>
      <c r="G49" s="1205"/>
      <c r="H49" s="1206"/>
      <c r="I49" s="86">
        <v>9760</v>
      </c>
      <c r="J49" s="87">
        <v>10516</v>
      </c>
      <c r="K49" s="87">
        <v>9760</v>
      </c>
      <c r="L49" s="87">
        <v>10178</v>
      </c>
      <c r="M49" s="88">
        <v>11559</v>
      </c>
    </row>
    <row r="50" spans="2:13" ht="27.75" customHeight="1">
      <c r="B50" s="1201"/>
      <c r="C50" s="1202"/>
      <c r="D50" s="85"/>
      <c r="E50" s="1205" t="s">
        <v>35</v>
      </c>
      <c r="F50" s="1205"/>
      <c r="G50" s="1205"/>
      <c r="H50" s="1206"/>
      <c r="I50" s="86">
        <v>1674</v>
      </c>
      <c r="J50" s="87">
        <v>1564</v>
      </c>
      <c r="K50" s="87">
        <v>1647</v>
      </c>
      <c r="L50" s="87">
        <v>1951</v>
      </c>
      <c r="M50" s="88">
        <v>1822</v>
      </c>
    </row>
    <row r="51" spans="2:13" ht="27.75" customHeight="1">
      <c r="B51" s="1203"/>
      <c r="C51" s="1204"/>
      <c r="D51" s="85"/>
      <c r="E51" s="1205" t="s">
        <v>36</v>
      </c>
      <c r="F51" s="1205"/>
      <c r="G51" s="1205"/>
      <c r="H51" s="1206"/>
      <c r="I51" s="86">
        <v>43749</v>
      </c>
      <c r="J51" s="87">
        <v>45480</v>
      </c>
      <c r="K51" s="87">
        <v>47030</v>
      </c>
      <c r="L51" s="87">
        <v>49088</v>
      </c>
      <c r="M51" s="88">
        <v>50404</v>
      </c>
    </row>
    <row r="52" spans="2:13" ht="27.75" customHeight="1" thickBot="1">
      <c r="B52" s="1207" t="s">
        <v>37</v>
      </c>
      <c r="C52" s="1208"/>
      <c r="D52" s="90"/>
      <c r="E52" s="1209" t="s">
        <v>38</v>
      </c>
      <c r="F52" s="1209"/>
      <c r="G52" s="1209"/>
      <c r="H52" s="1210"/>
      <c r="I52" s="91">
        <v>21249</v>
      </c>
      <c r="J52" s="92">
        <v>19364</v>
      </c>
      <c r="K52" s="92">
        <v>19073</v>
      </c>
      <c r="L52" s="92">
        <v>17234</v>
      </c>
      <c r="M52" s="93">
        <v>15201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566</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566</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567</v>
      </c>
      <c r="C41" s="246"/>
      <c r="D41" s="246"/>
      <c r="E41" s="246"/>
      <c r="F41" s="246"/>
      <c r="G41" s="246"/>
      <c r="H41" s="246"/>
      <c r="I41" s="246"/>
      <c r="J41" s="246"/>
      <c r="K41" s="246"/>
      <c r="L41" s="246"/>
      <c r="M41" s="246"/>
      <c r="N41" s="246"/>
      <c r="O41" s="246"/>
      <c r="P41" s="247"/>
    </row>
    <row r="42" spans="2:17">
      <c r="B42" s="248"/>
      <c r="C42" s="244"/>
      <c r="D42" s="244"/>
      <c r="E42" s="244"/>
      <c r="F42" s="244"/>
      <c r="G42" s="351" t="s">
        <v>568</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569</v>
      </c>
    </row>
    <row r="50" spans="1:17">
      <c r="B50" s="248"/>
      <c r="C50" s="244"/>
      <c r="D50" s="244"/>
      <c r="E50" s="244"/>
      <c r="F50" s="244"/>
      <c r="G50" s="1224"/>
      <c r="H50" s="1225"/>
      <c r="I50" s="1225"/>
      <c r="J50" s="1226"/>
      <c r="K50" s="354" t="s">
        <v>529</v>
      </c>
      <c r="L50" s="354" t="s">
        <v>530</v>
      </c>
      <c r="M50" s="354" t="s">
        <v>531</v>
      </c>
      <c r="N50" s="354" t="s">
        <v>532</v>
      </c>
      <c r="O50" s="354" t="s">
        <v>533</v>
      </c>
    </row>
    <row r="51" spans="1:17">
      <c r="B51" s="248"/>
      <c r="C51" s="244"/>
      <c r="D51" s="244"/>
      <c r="E51" s="244"/>
      <c r="F51" s="244"/>
      <c r="G51" s="1227" t="s">
        <v>570</v>
      </c>
      <c r="H51" s="1228"/>
      <c r="I51" s="1233" t="s">
        <v>571</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572</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573</v>
      </c>
      <c r="H55" s="1239"/>
      <c r="I55" s="1237" t="s">
        <v>571</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572</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574</v>
      </c>
      <c r="C63" s="244"/>
      <c r="D63" s="244"/>
      <c r="E63" s="244"/>
      <c r="F63" s="244"/>
      <c r="G63" s="244"/>
      <c r="H63" s="244"/>
      <c r="I63" s="244"/>
      <c r="J63" s="244"/>
      <c r="K63" s="244"/>
      <c r="L63" s="244"/>
      <c r="M63" s="244"/>
      <c r="N63" s="244"/>
      <c r="O63" s="244"/>
    </row>
    <row r="64" spans="1:17">
      <c r="B64" s="248"/>
      <c r="C64" s="244"/>
      <c r="D64" s="244"/>
      <c r="E64" s="244"/>
      <c r="F64" s="244"/>
      <c r="G64" s="351" t="s">
        <v>568</v>
      </c>
      <c r="I64" s="352"/>
      <c r="J64" s="352"/>
      <c r="K64" s="352"/>
      <c r="L64" s="244"/>
      <c r="M64" s="244"/>
      <c r="N64" s="244"/>
      <c r="O64" s="244"/>
    </row>
    <row r="65" spans="2:30">
      <c r="B65" s="248"/>
      <c r="C65" s="244"/>
      <c r="D65" s="244"/>
      <c r="E65" s="244"/>
      <c r="F65" s="244"/>
      <c r="G65" s="1247" t="s">
        <v>575</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576</v>
      </c>
      <c r="I71" s="368"/>
      <c r="J71" s="364"/>
      <c r="K71" s="364"/>
      <c r="L71" s="365"/>
      <c r="M71" s="364"/>
      <c r="N71" s="365"/>
      <c r="O71" s="366"/>
    </row>
    <row r="72" spans="2:30">
      <c r="B72" s="248"/>
      <c r="C72" s="244"/>
      <c r="D72" s="244"/>
      <c r="E72" s="244"/>
      <c r="F72" s="244"/>
      <c r="G72" s="1224"/>
      <c r="H72" s="1225"/>
      <c r="I72" s="1225"/>
      <c r="J72" s="1226"/>
      <c r="K72" s="354" t="s">
        <v>529</v>
      </c>
      <c r="L72" s="354" t="s">
        <v>530</v>
      </c>
      <c r="M72" s="354" t="s">
        <v>531</v>
      </c>
      <c r="N72" s="354" t="s">
        <v>532</v>
      </c>
      <c r="O72" s="354" t="s">
        <v>533</v>
      </c>
    </row>
    <row r="73" spans="2:30">
      <c r="B73" s="248"/>
      <c r="C73" s="244"/>
      <c r="D73" s="244"/>
      <c r="E73" s="244"/>
      <c r="F73" s="244"/>
      <c r="G73" s="1227" t="s">
        <v>570</v>
      </c>
      <c r="H73" s="1228"/>
      <c r="I73" s="1233" t="s">
        <v>571</v>
      </c>
      <c r="J73" s="1233"/>
      <c r="K73" s="1248">
        <v>129.30000000000001</v>
      </c>
      <c r="L73" s="1248">
        <v>118.8</v>
      </c>
      <c r="M73" s="1236">
        <v>115.8</v>
      </c>
      <c r="N73" s="1236">
        <v>106.5</v>
      </c>
      <c r="O73" s="1236">
        <v>93.1</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577</v>
      </c>
      <c r="J75" s="1237"/>
      <c r="K75" s="1249">
        <v>15.8</v>
      </c>
      <c r="L75" s="1249">
        <v>14.5</v>
      </c>
      <c r="M75" s="1249">
        <v>13.4</v>
      </c>
      <c r="N75" s="1249">
        <v>12</v>
      </c>
      <c r="O75" s="1249">
        <v>10.6</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573</v>
      </c>
      <c r="H77" s="1239"/>
      <c r="I77" s="1237" t="s">
        <v>571</v>
      </c>
      <c r="J77" s="1237"/>
      <c r="K77" s="1248">
        <v>69.2</v>
      </c>
      <c r="L77" s="1248">
        <v>58.2</v>
      </c>
      <c r="M77" s="1236">
        <v>50.3</v>
      </c>
      <c r="N77" s="1236">
        <v>45.9</v>
      </c>
      <c r="O77" s="1236">
        <v>33.6</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577</v>
      </c>
      <c r="J79" s="1246"/>
      <c r="K79" s="1251">
        <v>11.1</v>
      </c>
      <c r="L79" s="1251">
        <v>10.3</v>
      </c>
      <c r="M79" s="1251">
        <v>9.6</v>
      </c>
      <c r="N79" s="1251">
        <v>8.8000000000000007</v>
      </c>
      <c r="O79" s="1251">
        <v>7</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528</v>
      </c>
      <c r="G2" s="111"/>
      <c r="H2" s="112"/>
    </row>
    <row r="3" spans="1:8">
      <c r="A3" s="108" t="s">
        <v>521</v>
      </c>
      <c r="B3" s="113"/>
      <c r="C3" s="114"/>
      <c r="D3" s="115">
        <v>105096</v>
      </c>
      <c r="E3" s="116"/>
      <c r="F3" s="117">
        <v>47569</v>
      </c>
      <c r="G3" s="118"/>
      <c r="H3" s="119"/>
    </row>
    <row r="4" spans="1:8">
      <c r="A4" s="120"/>
      <c r="B4" s="121"/>
      <c r="C4" s="122"/>
      <c r="D4" s="123">
        <v>62157</v>
      </c>
      <c r="E4" s="124"/>
      <c r="F4" s="125">
        <v>26255</v>
      </c>
      <c r="G4" s="126"/>
      <c r="H4" s="127"/>
    </row>
    <row r="5" spans="1:8">
      <c r="A5" s="108" t="s">
        <v>523</v>
      </c>
      <c r="B5" s="113"/>
      <c r="C5" s="114"/>
      <c r="D5" s="115">
        <v>103138</v>
      </c>
      <c r="E5" s="116"/>
      <c r="F5" s="117">
        <v>50880</v>
      </c>
      <c r="G5" s="118"/>
      <c r="H5" s="119"/>
    </row>
    <row r="6" spans="1:8">
      <c r="A6" s="120"/>
      <c r="B6" s="121"/>
      <c r="C6" s="122"/>
      <c r="D6" s="123">
        <v>63007</v>
      </c>
      <c r="E6" s="124"/>
      <c r="F6" s="125">
        <v>26879</v>
      </c>
      <c r="G6" s="126"/>
      <c r="H6" s="127"/>
    </row>
    <row r="7" spans="1:8">
      <c r="A7" s="108" t="s">
        <v>524</v>
      </c>
      <c r="B7" s="113"/>
      <c r="C7" s="114"/>
      <c r="D7" s="115">
        <v>126777</v>
      </c>
      <c r="E7" s="116"/>
      <c r="F7" s="117">
        <v>63956</v>
      </c>
      <c r="G7" s="118"/>
      <c r="H7" s="119"/>
    </row>
    <row r="8" spans="1:8">
      <c r="A8" s="120"/>
      <c r="B8" s="121"/>
      <c r="C8" s="122"/>
      <c r="D8" s="123">
        <v>65692</v>
      </c>
      <c r="E8" s="124"/>
      <c r="F8" s="125">
        <v>29239</v>
      </c>
      <c r="G8" s="126"/>
      <c r="H8" s="127"/>
    </row>
    <row r="9" spans="1:8">
      <c r="A9" s="108" t="s">
        <v>525</v>
      </c>
      <c r="B9" s="113"/>
      <c r="C9" s="114"/>
      <c r="D9" s="115">
        <v>130119</v>
      </c>
      <c r="E9" s="116"/>
      <c r="F9" s="117">
        <v>66255</v>
      </c>
      <c r="G9" s="118"/>
      <c r="H9" s="119"/>
    </row>
    <row r="10" spans="1:8">
      <c r="A10" s="120"/>
      <c r="B10" s="121"/>
      <c r="C10" s="122"/>
      <c r="D10" s="123">
        <v>57486</v>
      </c>
      <c r="E10" s="124"/>
      <c r="F10" s="125">
        <v>31822</v>
      </c>
      <c r="G10" s="126"/>
      <c r="H10" s="127"/>
    </row>
    <row r="11" spans="1:8">
      <c r="A11" s="108" t="s">
        <v>526</v>
      </c>
      <c r="B11" s="113"/>
      <c r="C11" s="114"/>
      <c r="D11" s="115">
        <v>114807</v>
      </c>
      <c r="E11" s="116"/>
      <c r="F11" s="117">
        <v>47278</v>
      </c>
      <c r="G11" s="118"/>
      <c r="H11" s="119"/>
    </row>
    <row r="12" spans="1:8">
      <c r="A12" s="120"/>
      <c r="B12" s="121"/>
      <c r="C12" s="128"/>
      <c r="D12" s="123">
        <v>60763</v>
      </c>
      <c r="E12" s="124"/>
      <c r="F12" s="125">
        <v>24096</v>
      </c>
      <c r="G12" s="126"/>
      <c r="H12" s="127"/>
    </row>
    <row r="13" spans="1:8">
      <c r="A13" s="108"/>
      <c r="B13" s="113"/>
      <c r="C13" s="129"/>
      <c r="D13" s="130">
        <v>115987</v>
      </c>
      <c r="E13" s="131"/>
      <c r="F13" s="132">
        <v>55188</v>
      </c>
      <c r="G13" s="133"/>
      <c r="H13" s="119"/>
    </row>
    <row r="14" spans="1:8">
      <c r="A14" s="120"/>
      <c r="B14" s="121"/>
      <c r="C14" s="122"/>
      <c r="D14" s="123">
        <v>61821</v>
      </c>
      <c r="E14" s="124"/>
      <c r="F14" s="125">
        <v>27658</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1.6</v>
      </c>
      <c r="C19" s="134">
        <f>ROUND(VALUE(SUBSTITUTE(実質収支比率等に係る経年分析!G$48,"▲","-")),2)</f>
        <v>1.68</v>
      </c>
      <c r="D19" s="134">
        <f>ROUND(VALUE(SUBSTITUTE(実質収支比率等に係る経年分析!H$48,"▲","-")),2)</f>
        <v>1.81</v>
      </c>
      <c r="E19" s="134">
        <f>ROUND(VALUE(SUBSTITUTE(実質収支比率等に係る経年分析!I$48,"▲","-")),2)</f>
        <v>3.57</v>
      </c>
      <c r="F19" s="134">
        <f>ROUND(VALUE(SUBSTITUTE(実質収支比率等に係る経年分析!J$48,"▲","-")),2)</f>
        <v>3.03</v>
      </c>
    </row>
    <row r="20" spans="1:11">
      <c r="A20" s="134" t="s">
        <v>43</v>
      </c>
      <c r="B20" s="134">
        <f>ROUND(VALUE(SUBSTITUTE(実質収支比率等に係る経年分析!F$47,"▲","-")),2)</f>
        <v>15.04</v>
      </c>
      <c r="C20" s="134">
        <f>ROUND(VALUE(SUBSTITUTE(実質収支比率等に係る経年分析!G$47,"▲","-")),2)</f>
        <v>15.89</v>
      </c>
      <c r="D20" s="134">
        <f>ROUND(VALUE(SUBSTITUTE(実質収支比率等に係る経年分析!H$47,"▲","-")),2)</f>
        <v>16.03</v>
      </c>
      <c r="E20" s="134">
        <f>ROUND(VALUE(SUBSTITUTE(実質収支比率等に係る経年分析!I$47,"▲","-")),2)</f>
        <v>16.88</v>
      </c>
      <c r="F20" s="134">
        <f>ROUND(VALUE(SUBSTITUTE(実質収支比率等に係る経年分析!J$47,"▲","-")),2)</f>
        <v>18.510000000000002</v>
      </c>
    </row>
    <row r="21" spans="1:11">
      <c r="A21" s="134" t="s">
        <v>44</v>
      </c>
      <c r="B21" s="134">
        <f>IF(ISNUMBER(VALUE(SUBSTITUTE(実質収支比率等に係る経年分析!F$49,"▲","-"))),ROUND(VALUE(SUBSTITUTE(実質収支比率等に係る経年分析!F$49,"▲","-")),2),NA())</f>
        <v>2.54</v>
      </c>
      <c r="C21" s="134">
        <f>IF(ISNUMBER(VALUE(SUBSTITUTE(実質収支比率等に係る経年分析!G$49,"▲","-"))),ROUND(VALUE(SUBSTITUTE(実質収支比率等に係る経年分析!G$49,"▲","-")),2),NA())</f>
        <v>4.91</v>
      </c>
      <c r="D21" s="134">
        <f>IF(ISNUMBER(VALUE(SUBSTITUTE(実質収支比率等に係る経年分析!H$49,"▲","-"))),ROUND(VALUE(SUBSTITUTE(実質収支比率等に係る経年分析!H$49,"▲","-")),2),NA())</f>
        <v>7.56</v>
      </c>
      <c r="E21" s="134">
        <f>IF(ISNUMBER(VALUE(SUBSTITUTE(実質収支比率等に係る経年分析!I$49,"▲","-"))),ROUND(VALUE(SUBSTITUTE(実質収支比率等に係る経年分析!I$49,"▲","-")),2),NA())</f>
        <v>7.22</v>
      </c>
      <c r="F21" s="134">
        <f>IF(ISNUMBER(VALUE(SUBSTITUTE(実質収支比率等に係る経年分析!J$49,"▲","-"))),ROUND(VALUE(SUBSTITUTE(実質収支比率等に係る経年分析!J$49,"▲","-")),2),NA())</f>
        <v>5.12</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簡易水道事業特別会計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公設水産物仲買売場特別会計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駐車場事業特別会計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7.0000000000000007E-2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7.0000000000000007E-2</v>
      </c>
    </row>
    <row r="33" spans="1:16">
      <c r="A33" s="135" t="str">
        <f>IF(連結実質赤字比率に係る赤字・黒字の構成分析!C$37="",NA(),連結実質赤字比率に係る赤字・黒字の構成分析!C$37)</f>
        <v>国民健康保険特別会計（事業勘定）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0.16</v>
      </c>
    </row>
    <row r="34" spans="1:16">
      <c r="A34" s="135" t="str">
        <f>IF(連結実質赤字比率に係る赤字・黒字の構成分析!C$36="",NA(),連結実質赤字比率に係る赤字・黒字の構成分析!C$36)</f>
        <v>工業用水道事業会計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2.11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2.19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2.23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2.2799999999999998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2.2999999999999998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1.59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1.67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1.81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3.56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3.02</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2.27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3.25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3.31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3.22</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3986</v>
      </c>
      <c r="E42" s="136"/>
      <c r="F42" s="136"/>
      <c r="G42" s="136">
        <f>'実質公債費比率（分子）の構造'!L$52</f>
        <v>4060</v>
      </c>
      <c r="H42" s="136"/>
      <c r="I42" s="136"/>
      <c r="J42" s="136">
        <f>'実質公債費比率（分子）の構造'!M$52</f>
        <v>4130</v>
      </c>
      <c r="K42" s="136"/>
      <c r="L42" s="136"/>
      <c r="M42" s="136">
        <f>'実質公債費比率（分子）の構造'!N$52</f>
        <v>4528</v>
      </c>
      <c r="N42" s="136"/>
      <c r="O42" s="136"/>
      <c r="P42" s="136">
        <f>'実質公債費比率（分子）の構造'!O$52</f>
        <v>4574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6</v>
      </c>
      <c r="C44" s="136"/>
      <c r="D44" s="136"/>
      <c r="E44" s="136">
        <f>'実質公債費比率（分子）の構造'!L$50</f>
        <v>6</v>
      </c>
      <c r="F44" s="136"/>
      <c r="G44" s="136"/>
      <c r="H44" s="136">
        <f>'実質公債費比率（分子）の構造'!M$50</f>
        <v>6</v>
      </c>
      <c r="I44" s="136"/>
      <c r="J44" s="136"/>
      <c r="K44" s="136">
        <f>'実質公債費比率（分子）の構造'!N$50</f>
        <v>5</v>
      </c>
      <c r="L44" s="136"/>
      <c r="M44" s="136"/>
      <c r="N44" s="136" t="str">
        <f>'実質公債費比率（分子）の構造'!O$50</f>
        <v>-</v>
      </c>
      <c r="O44" s="136"/>
      <c r="P44" s="136"/>
    </row>
    <row r="45" spans="1:16">
      <c r="A45" s="136" t="s">
        <v>54</v>
      </c>
      <c r="B45" s="136">
        <f>'実質公債費比率（分子）の構造'!K$49</f>
        <v>379</v>
      </c>
      <c r="C45" s="136"/>
      <c r="D45" s="136"/>
      <c r="E45" s="136">
        <f>'実質公債費比率（分子）の構造'!L$49</f>
        <v>379</v>
      </c>
      <c r="F45" s="136"/>
      <c r="G45" s="136"/>
      <c r="H45" s="136">
        <f>'実質公債費比率（分子）の構造'!M$49</f>
        <v>379</v>
      </c>
      <c r="I45" s="136"/>
      <c r="J45" s="136"/>
      <c r="K45" s="136">
        <f>'実質公債費比率（分子）の構造'!N$49</f>
        <v>379</v>
      </c>
      <c r="L45" s="136"/>
      <c r="M45" s="136"/>
      <c r="N45" s="136">
        <f>'実質公債費比率（分子）の構造'!O$49</f>
        <v>379</v>
      </c>
      <c r="O45" s="136"/>
      <c r="P45" s="136"/>
    </row>
    <row r="46" spans="1:16">
      <c r="A46" s="136" t="s">
        <v>55</v>
      </c>
      <c r="B46" s="136">
        <f>'実質公債費比率（分子）の構造'!K$48</f>
        <v>894</v>
      </c>
      <c r="C46" s="136"/>
      <c r="D46" s="136"/>
      <c r="E46" s="136">
        <f>'実質公債費比率（分子）の構造'!L$48</f>
        <v>969</v>
      </c>
      <c r="F46" s="136"/>
      <c r="G46" s="136"/>
      <c r="H46" s="136">
        <f>'実質公債費比率（分子）の構造'!M$48</f>
        <v>1018</v>
      </c>
      <c r="I46" s="136"/>
      <c r="J46" s="136"/>
      <c r="K46" s="136">
        <f>'実質公債費比率（分子）の構造'!N$48</f>
        <v>1036</v>
      </c>
      <c r="L46" s="136"/>
      <c r="M46" s="136"/>
      <c r="N46" s="136">
        <f>'実質公債費比率（分子）の構造'!O$48</f>
        <v>1040</v>
      </c>
      <c r="O46" s="136"/>
      <c r="P46" s="136"/>
    </row>
    <row r="47" spans="1:16">
      <c r="A47" s="136" t="s">
        <v>56</v>
      </c>
      <c r="B47" s="136">
        <f>'実質公債費比率（分子）の構造'!K$47</f>
        <v>23</v>
      </c>
      <c r="C47" s="136"/>
      <c r="D47" s="136"/>
      <c r="E47" s="136">
        <f>'実質公債費比率（分子）の構造'!L$47</f>
        <v>20</v>
      </c>
      <c r="F47" s="136"/>
      <c r="G47" s="136"/>
      <c r="H47" s="136">
        <f>'実質公債費比率（分子）の構造'!M$47</f>
        <v>17</v>
      </c>
      <c r="I47" s="136"/>
      <c r="J47" s="136"/>
      <c r="K47" s="136">
        <f>'実質公債費比率（分子）の構造'!N$47</f>
        <v>17</v>
      </c>
      <c r="L47" s="136"/>
      <c r="M47" s="136"/>
      <c r="N47" s="136">
        <f>'実質公債費比率（分子）の構造'!O$47</f>
        <v>17</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5019</v>
      </c>
      <c r="C49" s="136"/>
      <c r="D49" s="136"/>
      <c r="E49" s="136">
        <f>'実質公債費比率（分子）の構造'!L$45</f>
        <v>4892</v>
      </c>
      <c r="F49" s="136"/>
      <c r="G49" s="136"/>
      <c r="H49" s="136">
        <f>'実質公債費比率（分子）の構造'!M$45</f>
        <v>4766</v>
      </c>
      <c r="I49" s="136"/>
      <c r="J49" s="136"/>
      <c r="K49" s="136">
        <f>'実質公債費比率（分子）の構造'!N$45</f>
        <v>4716</v>
      </c>
      <c r="L49" s="136"/>
      <c r="M49" s="136"/>
      <c r="N49" s="136">
        <f>'実質公債費比率（分子）の構造'!O$45</f>
        <v>4684</v>
      </c>
      <c r="O49" s="136"/>
      <c r="P49" s="136"/>
    </row>
    <row r="50" spans="1:16">
      <c r="A50" s="136" t="s">
        <v>59</v>
      </c>
      <c r="B50" s="136" t="e">
        <f>NA()</f>
        <v>#N/A</v>
      </c>
      <c r="C50" s="136">
        <f>IF(ISNUMBER('実質公債費比率（分子）の構造'!K$53),'実質公債費比率（分子）の構造'!K$53,NA())</f>
        <v>2335</v>
      </c>
      <c r="D50" s="136" t="e">
        <f>NA()</f>
        <v>#N/A</v>
      </c>
      <c r="E50" s="136" t="e">
        <f>NA()</f>
        <v>#N/A</v>
      </c>
      <c r="F50" s="136">
        <f>IF(ISNUMBER('実質公債費比率（分子）の構造'!L$53),'実質公債費比率（分子）の構造'!L$53,NA())</f>
        <v>2206</v>
      </c>
      <c r="G50" s="136" t="e">
        <f>NA()</f>
        <v>#N/A</v>
      </c>
      <c r="H50" s="136" t="e">
        <f>NA()</f>
        <v>#N/A</v>
      </c>
      <c r="I50" s="136">
        <f>IF(ISNUMBER('実質公債費比率（分子）の構造'!M$53),'実質公債費比率（分子）の構造'!M$53,NA())</f>
        <v>2056</v>
      </c>
      <c r="J50" s="136" t="e">
        <f>NA()</f>
        <v>#N/A</v>
      </c>
      <c r="K50" s="136" t="e">
        <f>NA()</f>
        <v>#N/A</v>
      </c>
      <c r="L50" s="136">
        <f>IF(ISNUMBER('実質公債費比率（分子）の構造'!N$53),'実質公債費比率（分子）の構造'!N$53,NA())</f>
        <v>1625</v>
      </c>
      <c r="M50" s="136" t="e">
        <f>NA()</f>
        <v>#N/A</v>
      </c>
      <c r="N50" s="136" t="e">
        <f>NA()</f>
        <v>#N/A</v>
      </c>
      <c r="O50" s="136">
        <f>IF(ISNUMBER('実質公債費比率（分子）の構造'!O$53),'実質公債費比率（分子）の構造'!O$53,NA())</f>
        <v>1546</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43749</v>
      </c>
      <c r="E56" s="135"/>
      <c r="F56" s="135"/>
      <c r="G56" s="135">
        <f>'将来負担比率（分子）の構造'!J$51</f>
        <v>45480</v>
      </c>
      <c r="H56" s="135"/>
      <c r="I56" s="135"/>
      <c r="J56" s="135">
        <f>'将来負担比率（分子）の構造'!K$51</f>
        <v>47030</v>
      </c>
      <c r="K56" s="135"/>
      <c r="L56" s="135"/>
      <c r="M56" s="135">
        <f>'将来負担比率（分子）の構造'!L$51</f>
        <v>49088</v>
      </c>
      <c r="N56" s="135"/>
      <c r="O56" s="135"/>
      <c r="P56" s="135">
        <f>'将来負担比率（分子）の構造'!M$51</f>
        <v>50404</v>
      </c>
    </row>
    <row r="57" spans="1:16">
      <c r="A57" s="135" t="s">
        <v>35</v>
      </c>
      <c r="B57" s="135"/>
      <c r="C57" s="135"/>
      <c r="D57" s="135">
        <f>'将来負担比率（分子）の構造'!I$50</f>
        <v>1674</v>
      </c>
      <c r="E57" s="135"/>
      <c r="F57" s="135"/>
      <c r="G57" s="135">
        <f>'将来負担比率（分子）の構造'!J$50</f>
        <v>1564</v>
      </c>
      <c r="H57" s="135"/>
      <c r="I57" s="135"/>
      <c r="J57" s="135">
        <f>'将来負担比率（分子）の構造'!K$50</f>
        <v>1647</v>
      </c>
      <c r="K57" s="135"/>
      <c r="L57" s="135"/>
      <c r="M57" s="135">
        <f>'将来負担比率（分子）の構造'!L$50</f>
        <v>1951</v>
      </c>
      <c r="N57" s="135"/>
      <c r="O57" s="135"/>
      <c r="P57" s="135">
        <f>'将来負担比率（分子）の構造'!M$50</f>
        <v>1822</v>
      </c>
    </row>
    <row r="58" spans="1:16">
      <c r="A58" s="135" t="s">
        <v>34</v>
      </c>
      <c r="B58" s="135"/>
      <c r="C58" s="135"/>
      <c r="D58" s="135">
        <f>'将来負担比率（分子）の構造'!I$49</f>
        <v>9760</v>
      </c>
      <c r="E58" s="135"/>
      <c r="F58" s="135"/>
      <c r="G58" s="135">
        <f>'将来負担比率（分子）の構造'!J$49</f>
        <v>10516</v>
      </c>
      <c r="H58" s="135"/>
      <c r="I58" s="135"/>
      <c r="J58" s="135">
        <f>'将来負担比率（分子）の構造'!K$49</f>
        <v>9760</v>
      </c>
      <c r="K58" s="135"/>
      <c r="L58" s="135"/>
      <c r="M58" s="135">
        <f>'将来負担比率（分子）の構造'!L$49</f>
        <v>10178</v>
      </c>
      <c r="N58" s="135"/>
      <c r="O58" s="135"/>
      <c r="P58" s="135">
        <f>'将来負担比率（分子）の構造'!M$49</f>
        <v>11559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5774</v>
      </c>
      <c r="C62" s="135"/>
      <c r="D62" s="135"/>
      <c r="E62" s="135">
        <f>'将来負担比率（分子）の構造'!J$45</f>
        <v>5548</v>
      </c>
      <c r="F62" s="135"/>
      <c r="G62" s="135"/>
      <c r="H62" s="135">
        <f>'将来負担比率（分子）の構造'!K$45</f>
        <v>5492</v>
      </c>
      <c r="I62" s="135"/>
      <c r="J62" s="135"/>
      <c r="K62" s="135">
        <f>'将来負担比率（分子）の構造'!L$45</f>
        <v>5098</v>
      </c>
      <c r="L62" s="135"/>
      <c r="M62" s="135"/>
      <c r="N62" s="135">
        <f>'将来負担比率（分子）の構造'!M$45</f>
        <v>4927</v>
      </c>
      <c r="O62" s="135"/>
      <c r="P62" s="135"/>
    </row>
    <row r="63" spans="1:16">
      <c r="A63" s="135" t="s">
        <v>28</v>
      </c>
      <c r="B63" s="135">
        <f>'将来負担比率（分子）の構造'!I$44</f>
        <v>3159</v>
      </c>
      <c r="C63" s="135"/>
      <c r="D63" s="135"/>
      <c r="E63" s="135">
        <f>'将来負担比率（分子）の構造'!J$44</f>
        <v>2828</v>
      </c>
      <c r="F63" s="135"/>
      <c r="G63" s="135"/>
      <c r="H63" s="135">
        <f>'将来負担比率（分子）の構造'!K$44</f>
        <v>2493</v>
      </c>
      <c r="I63" s="135"/>
      <c r="J63" s="135"/>
      <c r="K63" s="135">
        <f>'将来負担比率（分子）の構造'!L$44</f>
        <v>2153</v>
      </c>
      <c r="L63" s="135"/>
      <c r="M63" s="135"/>
      <c r="N63" s="135">
        <f>'将来負担比率（分子）の構造'!M$44</f>
        <v>1807</v>
      </c>
      <c r="O63" s="135"/>
      <c r="P63" s="135"/>
    </row>
    <row r="64" spans="1:16">
      <c r="A64" s="135" t="s">
        <v>27</v>
      </c>
      <c r="B64" s="135">
        <f>'将来負担比率（分子）の構造'!I$43</f>
        <v>16400</v>
      </c>
      <c r="C64" s="135"/>
      <c r="D64" s="135"/>
      <c r="E64" s="135">
        <f>'将来負担比率（分子）の構造'!J$43</f>
        <v>16412</v>
      </c>
      <c r="F64" s="135"/>
      <c r="G64" s="135"/>
      <c r="H64" s="135">
        <f>'将来負担比率（分子）の構造'!K$43</f>
        <v>16533</v>
      </c>
      <c r="I64" s="135"/>
      <c r="J64" s="135"/>
      <c r="K64" s="135">
        <f>'将来負担比率（分子）の構造'!L$43</f>
        <v>16474</v>
      </c>
      <c r="L64" s="135"/>
      <c r="M64" s="135"/>
      <c r="N64" s="135">
        <f>'将来負担比率（分子）の構造'!M$43</f>
        <v>16034</v>
      </c>
      <c r="O64" s="135"/>
      <c r="P64" s="135"/>
    </row>
    <row r="65" spans="1:16">
      <c r="A65" s="135" t="s">
        <v>26</v>
      </c>
      <c r="B65" s="135">
        <f>'将来負担比率（分子）の構造'!I$42</f>
        <v>15</v>
      </c>
      <c r="C65" s="135"/>
      <c r="D65" s="135"/>
      <c r="E65" s="135">
        <f>'将来負担比率（分子）の構造'!J$42</f>
        <v>10</v>
      </c>
      <c r="F65" s="135"/>
      <c r="G65" s="135"/>
      <c r="H65" s="135">
        <f>'将来負担比率（分子）の構造'!K$42</f>
        <v>5</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51083</v>
      </c>
      <c r="C66" s="135"/>
      <c r="D66" s="135"/>
      <c r="E66" s="135">
        <f>'将来負担比率（分子）の構造'!J$41</f>
        <v>52125</v>
      </c>
      <c r="F66" s="135"/>
      <c r="G66" s="135"/>
      <c r="H66" s="135">
        <f>'将来負担比率（分子）の構造'!K$41</f>
        <v>52986</v>
      </c>
      <c r="I66" s="135"/>
      <c r="J66" s="135"/>
      <c r="K66" s="135">
        <f>'将来負担比率（分子）の構造'!L$41</f>
        <v>54724</v>
      </c>
      <c r="L66" s="135"/>
      <c r="M66" s="135"/>
      <c r="N66" s="135">
        <f>'将来負担比率（分子）の構造'!M$41</f>
        <v>56217</v>
      </c>
      <c r="O66" s="135"/>
      <c r="P66" s="135"/>
    </row>
    <row r="67" spans="1:16">
      <c r="A67" s="135" t="s">
        <v>63</v>
      </c>
      <c r="B67" s="135" t="e">
        <f>NA()</f>
        <v>#N/A</v>
      </c>
      <c r="C67" s="135">
        <f>IF(ISNUMBER('将来負担比率（分子）の構造'!I$52), IF('将来負担比率（分子）の構造'!I$52 &lt; 0, 0, '将来負担比率（分子）の構造'!I$52), NA())</f>
        <v>21249</v>
      </c>
      <c r="D67" s="135" t="e">
        <f>NA()</f>
        <v>#N/A</v>
      </c>
      <c r="E67" s="135" t="e">
        <f>NA()</f>
        <v>#N/A</v>
      </c>
      <c r="F67" s="135">
        <f>IF(ISNUMBER('将来負担比率（分子）の構造'!J$52), IF('将来負担比率（分子）の構造'!J$52 &lt; 0, 0, '将来負担比率（分子）の構造'!J$52), NA())</f>
        <v>19364</v>
      </c>
      <c r="G67" s="135" t="e">
        <f>NA()</f>
        <v>#N/A</v>
      </c>
      <c r="H67" s="135" t="e">
        <f>NA()</f>
        <v>#N/A</v>
      </c>
      <c r="I67" s="135">
        <f>IF(ISNUMBER('将来負担比率（分子）の構造'!K$52), IF('将来負担比率（分子）の構造'!K$52 &lt; 0, 0, '将来負担比率（分子）の構造'!K$52), NA())</f>
        <v>19073</v>
      </c>
      <c r="J67" s="135" t="e">
        <f>NA()</f>
        <v>#N/A</v>
      </c>
      <c r="K67" s="135" t="e">
        <f>NA()</f>
        <v>#N/A</v>
      </c>
      <c r="L67" s="135">
        <f>IF(ISNUMBER('将来負担比率（分子）の構造'!L$52), IF('将来負担比率（分子）の構造'!L$52 &lt; 0, 0, '将来負担比率（分子）の構造'!L$52), NA())</f>
        <v>17234</v>
      </c>
      <c r="M67" s="135" t="e">
        <f>NA()</f>
        <v>#N/A</v>
      </c>
      <c r="N67" s="135" t="e">
        <f>NA()</f>
        <v>#N/A</v>
      </c>
      <c r="O67" s="135">
        <f>IF(ISNUMBER('将来負担比率（分子）の構造'!M$52), IF('将来負担比率（分子）の構造'!M$52 &lt; 0, 0, '将来負担比率（分子）の構造'!M$52), NA())</f>
        <v>15201</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190</v>
      </c>
      <c r="DI1" s="732"/>
      <c r="DJ1" s="732"/>
      <c r="DK1" s="732"/>
      <c r="DL1" s="732"/>
      <c r="DM1" s="732"/>
      <c r="DN1" s="733"/>
      <c r="DP1" s="731" t="s">
        <v>191</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193</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194</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195</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196</v>
      </c>
      <c r="S4" s="679"/>
      <c r="T4" s="679"/>
      <c r="U4" s="679"/>
      <c r="V4" s="679"/>
      <c r="W4" s="679"/>
      <c r="X4" s="679"/>
      <c r="Y4" s="680"/>
      <c r="Z4" s="678" t="s">
        <v>197</v>
      </c>
      <c r="AA4" s="679"/>
      <c r="AB4" s="679"/>
      <c r="AC4" s="680"/>
      <c r="AD4" s="678" t="s">
        <v>198</v>
      </c>
      <c r="AE4" s="679"/>
      <c r="AF4" s="679"/>
      <c r="AG4" s="679"/>
      <c r="AH4" s="679"/>
      <c r="AI4" s="679"/>
      <c r="AJ4" s="679"/>
      <c r="AK4" s="680"/>
      <c r="AL4" s="678" t="s">
        <v>197</v>
      </c>
      <c r="AM4" s="679"/>
      <c r="AN4" s="679"/>
      <c r="AO4" s="680"/>
      <c r="AP4" s="734" t="s">
        <v>199</v>
      </c>
      <c r="AQ4" s="734"/>
      <c r="AR4" s="734"/>
      <c r="AS4" s="734"/>
      <c r="AT4" s="734"/>
      <c r="AU4" s="734"/>
      <c r="AV4" s="734"/>
      <c r="AW4" s="734"/>
      <c r="AX4" s="734"/>
      <c r="AY4" s="734"/>
      <c r="AZ4" s="734"/>
      <c r="BA4" s="734"/>
      <c r="BB4" s="734"/>
      <c r="BC4" s="734"/>
      <c r="BD4" s="734"/>
      <c r="BE4" s="734"/>
      <c r="BF4" s="734"/>
      <c r="BG4" s="734" t="s">
        <v>200</v>
      </c>
      <c r="BH4" s="734"/>
      <c r="BI4" s="734"/>
      <c r="BJ4" s="734"/>
      <c r="BK4" s="734"/>
      <c r="BL4" s="734"/>
      <c r="BM4" s="734"/>
      <c r="BN4" s="734"/>
      <c r="BO4" s="734" t="s">
        <v>197</v>
      </c>
      <c r="BP4" s="734"/>
      <c r="BQ4" s="734"/>
      <c r="BR4" s="734"/>
      <c r="BS4" s="734" t="s">
        <v>201</v>
      </c>
      <c r="BT4" s="734"/>
      <c r="BU4" s="734"/>
      <c r="BV4" s="734"/>
      <c r="BW4" s="734"/>
      <c r="BX4" s="734"/>
      <c r="BY4" s="734"/>
      <c r="BZ4" s="734"/>
      <c r="CA4" s="734"/>
      <c r="CB4" s="734"/>
      <c r="CD4" s="723" t="s">
        <v>202</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203</v>
      </c>
      <c r="C5" s="706"/>
      <c r="D5" s="706"/>
      <c r="E5" s="706"/>
      <c r="F5" s="706"/>
      <c r="G5" s="706"/>
      <c r="H5" s="706"/>
      <c r="I5" s="706"/>
      <c r="J5" s="706"/>
      <c r="K5" s="706"/>
      <c r="L5" s="706"/>
      <c r="M5" s="706"/>
      <c r="N5" s="706"/>
      <c r="O5" s="706"/>
      <c r="P5" s="706"/>
      <c r="Q5" s="707"/>
      <c r="R5" s="668">
        <v>7162639</v>
      </c>
      <c r="S5" s="669"/>
      <c r="T5" s="669"/>
      <c r="U5" s="669"/>
      <c r="V5" s="669"/>
      <c r="W5" s="669"/>
      <c r="X5" s="669"/>
      <c r="Y5" s="716"/>
      <c r="Z5" s="729">
        <v>16.8</v>
      </c>
      <c r="AA5" s="729"/>
      <c r="AB5" s="729"/>
      <c r="AC5" s="729"/>
      <c r="AD5" s="730">
        <v>7162639</v>
      </c>
      <c r="AE5" s="730"/>
      <c r="AF5" s="730"/>
      <c r="AG5" s="730"/>
      <c r="AH5" s="730"/>
      <c r="AI5" s="730"/>
      <c r="AJ5" s="730"/>
      <c r="AK5" s="730"/>
      <c r="AL5" s="717">
        <v>35.6</v>
      </c>
      <c r="AM5" s="686"/>
      <c r="AN5" s="686"/>
      <c r="AO5" s="718"/>
      <c r="AP5" s="705" t="s">
        <v>204</v>
      </c>
      <c r="AQ5" s="706"/>
      <c r="AR5" s="706"/>
      <c r="AS5" s="706"/>
      <c r="AT5" s="706"/>
      <c r="AU5" s="706"/>
      <c r="AV5" s="706"/>
      <c r="AW5" s="706"/>
      <c r="AX5" s="706"/>
      <c r="AY5" s="706"/>
      <c r="AZ5" s="706"/>
      <c r="BA5" s="706"/>
      <c r="BB5" s="706"/>
      <c r="BC5" s="706"/>
      <c r="BD5" s="706"/>
      <c r="BE5" s="706"/>
      <c r="BF5" s="707"/>
      <c r="BG5" s="618">
        <v>7144874</v>
      </c>
      <c r="BH5" s="619"/>
      <c r="BI5" s="619"/>
      <c r="BJ5" s="619"/>
      <c r="BK5" s="619"/>
      <c r="BL5" s="619"/>
      <c r="BM5" s="619"/>
      <c r="BN5" s="620"/>
      <c r="BO5" s="671">
        <v>99.8</v>
      </c>
      <c r="BP5" s="671"/>
      <c r="BQ5" s="671"/>
      <c r="BR5" s="671"/>
      <c r="BS5" s="672">
        <v>378246</v>
      </c>
      <c r="BT5" s="672"/>
      <c r="BU5" s="672"/>
      <c r="BV5" s="672"/>
      <c r="BW5" s="672"/>
      <c r="BX5" s="672"/>
      <c r="BY5" s="672"/>
      <c r="BZ5" s="672"/>
      <c r="CA5" s="672"/>
      <c r="CB5" s="708"/>
      <c r="CD5" s="723" t="s">
        <v>199</v>
      </c>
      <c r="CE5" s="724"/>
      <c r="CF5" s="724"/>
      <c r="CG5" s="724"/>
      <c r="CH5" s="724"/>
      <c r="CI5" s="724"/>
      <c r="CJ5" s="724"/>
      <c r="CK5" s="724"/>
      <c r="CL5" s="724"/>
      <c r="CM5" s="724"/>
      <c r="CN5" s="724"/>
      <c r="CO5" s="724"/>
      <c r="CP5" s="724"/>
      <c r="CQ5" s="725"/>
      <c r="CR5" s="723" t="s">
        <v>205</v>
      </c>
      <c r="CS5" s="724"/>
      <c r="CT5" s="724"/>
      <c r="CU5" s="724"/>
      <c r="CV5" s="724"/>
      <c r="CW5" s="724"/>
      <c r="CX5" s="724"/>
      <c r="CY5" s="725"/>
      <c r="CZ5" s="723" t="s">
        <v>197</v>
      </c>
      <c r="DA5" s="724"/>
      <c r="DB5" s="724"/>
      <c r="DC5" s="725"/>
      <c r="DD5" s="723" t="s">
        <v>206</v>
      </c>
      <c r="DE5" s="724"/>
      <c r="DF5" s="724"/>
      <c r="DG5" s="724"/>
      <c r="DH5" s="724"/>
      <c r="DI5" s="724"/>
      <c r="DJ5" s="724"/>
      <c r="DK5" s="724"/>
      <c r="DL5" s="724"/>
      <c r="DM5" s="724"/>
      <c r="DN5" s="724"/>
      <c r="DO5" s="724"/>
      <c r="DP5" s="725"/>
      <c r="DQ5" s="723" t="s">
        <v>207</v>
      </c>
      <c r="DR5" s="724"/>
      <c r="DS5" s="724"/>
      <c r="DT5" s="724"/>
      <c r="DU5" s="724"/>
      <c r="DV5" s="724"/>
      <c r="DW5" s="724"/>
      <c r="DX5" s="724"/>
      <c r="DY5" s="724"/>
      <c r="DZ5" s="724"/>
      <c r="EA5" s="724"/>
      <c r="EB5" s="724"/>
      <c r="EC5" s="725"/>
    </row>
    <row r="6" spans="2:143" ht="11.25" customHeight="1">
      <c r="B6" s="615" t="s">
        <v>208</v>
      </c>
      <c r="C6" s="616"/>
      <c r="D6" s="616"/>
      <c r="E6" s="616"/>
      <c r="F6" s="616"/>
      <c r="G6" s="616"/>
      <c r="H6" s="616"/>
      <c r="I6" s="616"/>
      <c r="J6" s="616"/>
      <c r="K6" s="616"/>
      <c r="L6" s="616"/>
      <c r="M6" s="616"/>
      <c r="N6" s="616"/>
      <c r="O6" s="616"/>
      <c r="P6" s="616"/>
      <c r="Q6" s="617"/>
      <c r="R6" s="618">
        <v>353323</v>
      </c>
      <c r="S6" s="619"/>
      <c r="T6" s="619"/>
      <c r="U6" s="619"/>
      <c r="V6" s="619"/>
      <c r="W6" s="619"/>
      <c r="X6" s="619"/>
      <c r="Y6" s="620"/>
      <c r="Z6" s="671">
        <v>0.8</v>
      </c>
      <c r="AA6" s="671"/>
      <c r="AB6" s="671"/>
      <c r="AC6" s="671"/>
      <c r="AD6" s="672">
        <v>353323</v>
      </c>
      <c r="AE6" s="672"/>
      <c r="AF6" s="672"/>
      <c r="AG6" s="672"/>
      <c r="AH6" s="672"/>
      <c r="AI6" s="672"/>
      <c r="AJ6" s="672"/>
      <c r="AK6" s="672"/>
      <c r="AL6" s="641">
        <v>1.8</v>
      </c>
      <c r="AM6" s="673"/>
      <c r="AN6" s="673"/>
      <c r="AO6" s="674"/>
      <c r="AP6" s="615" t="s">
        <v>209</v>
      </c>
      <c r="AQ6" s="616"/>
      <c r="AR6" s="616"/>
      <c r="AS6" s="616"/>
      <c r="AT6" s="616"/>
      <c r="AU6" s="616"/>
      <c r="AV6" s="616"/>
      <c r="AW6" s="616"/>
      <c r="AX6" s="616"/>
      <c r="AY6" s="616"/>
      <c r="AZ6" s="616"/>
      <c r="BA6" s="616"/>
      <c r="BB6" s="616"/>
      <c r="BC6" s="616"/>
      <c r="BD6" s="616"/>
      <c r="BE6" s="616"/>
      <c r="BF6" s="617"/>
      <c r="BG6" s="618">
        <v>7144874</v>
      </c>
      <c r="BH6" s="619"/>
      <c r="BI6" s="619"/>
      <c r="BJ6" s="619"/>
      <c r="BK6" s="619"/>
      <c r="BL6" s="619"/>
      <c r="BM6" s="619"/>
      <c r="BN6" s="620"/>
      <c r="BO6" s="671">
        <v>99.8</v>
      </c>
      <c r="BP6" s="671"/>
      <c r="BQ6" s="671"/>
      <c r="BR6" s="671"/>
      <c r="BS6" s="672">
        <v>378246</v>
      </c>
      <c r="BT6" s="672"/>
      <c r="BU6" s="672"/>
      <c r="BV6" s="672"/>
      <c r="BW6" s="672"/>
      <c r="BX6" s="672"/>
      <c r="BY6" s="672"/>
      <c r="BZ6" s="672"/>
      <c r="CA6" s="672"/>
      <c r="CB6" s="708"/>
      <c r="CD6" s="675" t="s">
        <v>210</v>
      </c>
      <c r="CE6" s="676"/>
      <c r="CF6" s="676"/>
      <c r="CG6" s="676"/>
      <c r="CH6" s="676"/>
      <c r="CI6" s="676"/>
      <c r="CJ6" s="676"/>
      <c r="CK6" s="676"/>
      <c r="CL6" s="676"/>
      <c r="CM6" s="676"/>
      <c r="CN6" s="676"/>
      <c r="CO6" s="676"/>
      <c r="CP6" s="676"/>
      <c r="CQ6" s="677"/>
      <c r="CR6" s="618">
        <v>261442</v>
      </c>
      <c r="CS6" s="619"/>
      <c r="CT6" s="619"/>
      <c r="CU6" s="619"/>
      <c r="CV6" s="619"/>
      <c r="CW6" s="619"/>
      <c r="CX6" s="619"/>
      <c r="CY6" s="620"/>
      <c r="CZ6" s="671">
        <v>0.6</v>
      </c>
      <c r="DA6" s="671"/>
      <c r="DB6" s="671"/>
      <c r="DC6" s="671"/>
      <c r="DD6" s="624" t="s">
        <v>211</v>
      </c>
      <c r="DE6" s="619"/>
      <c r="DF6" s="619"/>
      <c r="DG6" s="619"/>
      <c r="DH6" s="619"/>
      <c r="DI6" s="619"/>
      <c r="DJ6" s="619"/>
      <c r="DK6" s="619"/>
      <c r="DL6" s="619"/>
      <c r="DM6" s="619"/>
      <c r="DN6" s="619"/>
      <c r="DO6" s="619"/>
      <c r="DP6" s="620"/>
      <c r="DQ6" s="624">
        <v>261442</v>
      </c>
      <c r="DR6" s="619"/>
      <c r="DS6" s="619"/>
      <c r="DT6" s="619"/>
      <c r="DU6" s="619"/>
      <c r="DV6" s="619"/>
      <c r="DW6" s="619"/>
      <c r="DX6" s="619"/>
      <c r="DY6" s="619"/>
      <c r="DZ6" s="619"/>
      <c r="EA6" s="619"/>
      <c r="EB6" s="619"/>
      <c r="EC6" s="654"/>
    </row>
    <row r="7" spans="2:143" ht="11.25" customHeight="1">
      <c r="B7" s="615" t="s">
        <v>212</v>
      </c>
      <c r="C7" s="616"/>
      <c r="D7" s="616"/>
      <c r="E7" s="616"/>
      <c r="F7" s="616"/>
      <c r="G7" s="616"/>
      <c r="H7" s="616"/>
      <c r="I7" s="616"/>
      <c r="J7" s="616"/>
      <c r="K7" s="616"/>
      <c r="L7" s="616"/>
      <c r="M7" s="616"/>
      <c r="N7" s="616"/>
      <c r="O7" s="616"/>
      <c r="P7" s="616"/>
      <c r="Q7" s="617"/>
      <c r="R7" s="618">
        <v>16273</v>
      </c>
      <c r="S7" s="619"/>
      <c r="T7" s="619"/>
      <c r="U7" s="619"/>
      <c r="V7" s="619"/>
      <c r="W7" s="619"/>
      <c r="X7" s="619"/>
      <c r="Y7" s="620"/>
      <c r="Z7" s="671">
        <v>0</v>
      </c>
      <c r="AA7" s="671"/>
      <c r="AB7" s="671"/>
      <c r="AC7" s="671"/>
      <c r="AD7" s="672">
        <v>16273</v>
      </c>
      <c r="AE7" s="672"/>
      <c r="AF7" s="672"/>
      <c r="AG7" s="672"/>
      <c r="AH7" s="672"/>
      <c r="AI7" s="672"/>
      <c r="AJ7" s="672"/>
      <c r="AK7" s="672"/>
      <c r="AL7" s="641">
        <v>0.1</v>
      </c>
      <c r="AM7" s="673"/>
      <c r="AN7" s="673"/>
      <c r="AO7" s="674"/>
      <c r="AP7" s="615" t="s">
        <v>213</v>
      </c>
      <c r="AQ7" s="616"/>
      <c r="AR7" s="616"/>
      <c r="AS7" s="616"/>
      <c r="AT7" s="616"/>
      <c r="AU7" s="616"/>
      <c r="AV7" s="616"/>
      <c r="AW7" s="616"/>
      <c r="AX7" s="616"/>
      <c r="AY7" s="616"/>
      <c r="AZ7" s="616"/>
      <c r="BA7" s="616"/>
      <c r="BB7" s="616"/>
      <c r="BC7" s="616"/>
      <c r="BD7" s="616"/>
      <c r="BE7" s="616"/>
      <c r="BF7" s="617"/>
      <c r="BG7" s="618">
        <v>2869031</v>
      </c>
      <c r="BH7" s="619"/>
      <c r="BI7" s="619"/>
      <c r="BJ7" s="619"/>
      <c r="BK7" s="619"/>
      <c r="BL7" s="619"/>
      <c r="BM7" s="619"/>
      <c r="BN7" s="620"/>
      <c r="BO7" s="671">
        <v>40.1</v>
      </c>
      <c r="BP7" s="671"/>
      <c r="BQ7" s="671"/>
      <c r="BR7" s="671"/>
      <c r="BS7" s="672">
        <v>106691</v>
      </c>
      <c r="BT7" s="672"/>
      <c r="BU7" s="672"/>
      <c r="BV7" s="672"/>
      <c r="BW7" s="672"/>
      <c r="BX7" s="672"/>
      <c r="BY7" s="672"/>
      <c r="BZ7" s="672"/>
      <c r="CA7" s="672"/>
      <c r="CB7" s="708"/>
      <c r="CD7" s="655" t="s">
        <v>214</v>
      </c>
      <c r="CE7" s="652"/>
      <c r="CF7" s="652"/>
      <c r="CG7" s="652"/>
      <c r="CH7" s="652"/>
      <c r="CI7" s="652"/>
      <c r="CJ7" s="652"/>
      <c r="CK7" s="652"/>
      <c r="CL7" s="652"/>
      <c r="CM7" s="652"/>
      <c r="CN7" s="652"/>
      <c r="CO7" s="652"/>
      <c r="CP7" s="652"/>
      <c r="CQ7" s="653"/>
      <c r="CR7" s="618">
        <v>8401526</v>
      </c>
      <c r="CS7" s="619"/>
      <c r="CT7" s="619"/>
      <c r="CU7" s="619"/>
      <c r="CV7" s="619"/>
      <c r="CW7" s="619"/>
      <c r="CX7" s="619"/>
      <c r="CY7" s="620"/>
      <c r="CZ7" s="671">
        <v>20.100000000000001</v>
      </c>
      <c r="DA7" s="671"/>
      <c r="DB7" s="671"/>
      <c r="DC7" s="671"/>
      <c r="DD7" s="624">
        <v>242654</v>
      </c>
      <c r="DE7" s="619"/>
      <c r="DF7" s="619"/>
      <c r="DG7" s="619"/>
      <c r="DH7" s="619"/>
      <c r="DI7" s="619"/>
      <c r="DJ7" s="619"/>
      <c r="DK7" s="619"/>
      <c r="DL7" s="619"/>
      <c r="DM7" s="619"/>
      <c r="DN7" s="619"/>
      <c r="DO7" s="619"/>
      <c r="DP7" s="620"/>
      <c r="DQ7" s="624">
        <v>4204805</v>
      </c>
      <c r="DR7" s="619"/>
      <c r="DS7" s="619"/>
      <c r="DT7" s="619"/>
      <c r="DU7" s="619"/>
      <c r="DV7" s="619"/>
      <c r="DW7" s="619"/>
      <c r="DX7" s="619"/>
      <c r="DY7" s="619"/>
      <c r="DZ7" s="619"/>
      <c r="EA7" s="619"/>
      <c r="EB7" s="619"/>
      <c r="EC7" s="654"/>
    </row>
    <row r="8" spans="2:143" ht="11.25" customHeight="1">
      <c r="B8" s="615" t="s">
        <v>215</v>
      </c>
      <c r="C8" s="616"/>
      <c r="D8" s="616"/>
      <c r="E8" s="616"/>
      <c r="F8" s="616"/>
      <c r="G8" s="616"/>
      <c r="H8" s="616"/>
      <c r="I8" s="616"/>
      <c r="J8" s="616"/>
      <c r="K8" s="616"/>
      <c r="L8" s="616"/>
      <c r="M8" s="616"/>
      <c r="N8" s="616"/>
      <c r="O8" s="616"/>
      <c r="P8" s="616"/>
      <c r="Q8" s="617"/>
      <c r="R8" s="618">
        <v>25053</v>
      </c>
      <c r="S8" s="619"/>
      <c r="T8" s="619"/>
      <c r="U8" s="619"/>
      <c r="V8" s="619"/>
      <c r="W8" s="619"/>
      <c r="X8" s="619"/>
      <c r="Y8" s="620"/>
      <c r="Z8" s="671">
        <v>0.1</v>
      </c>
      <c r="AA8" s="671"/>
      <c r="AB8" s="671"/>
      <c r="AC8" s="671"/>
      <c r="AD8" s="672">
        <v>25053</v>
      </c>
      <c r="AE8" s="672"/>
      <c r="AF8" s="672"/>
      <c r="AG8" s="672"/>
      <c r="AH8" s="672"/>
      <c r="AI8" s="672"/>
      <c r="AJ8" s="672"/>
      <c r="AK8" s="672"/>
      <c r="AL8" s="641">
        <v>0.1</v>
      </c>
      <c r="AM8" s="673"/>
      <c r="AN8" s="673"/>
      <c r="AO8" s="674"/>
      <c r="AP8" s="615" t="s">
        <v>216</v>
      </c>
      <c r="AQ8" s="616"/>
      <c r="AR8" s="616"/>
      <c r="AS8" s="616"/>
      <c r="AT8" s="616"/>
      <c r="AU8" s="616"/>
      <c r="AV8" s="616"/>
      <c r="AW8" s="616"/>
      <c r="AX8" s="616"/>
      <c r="AY8" s="616"/>
      <c r="AZ8" s="616"/>
      <c r="BA8" s="616"/>
      <c r="BB8" s="616"/>
      <c r="BC8" s="616"/>
      <c r="BD8" s="616"/>
      <c r="BE8" s="616"/>
      <c r="BF8" s="617"/>
      <c r="BG8" s="618">
        <v>95591</v>
      </c>
      <c r="BH8" s="619"/>
      <c r="BI8" s="619"/>
      <c r="BJ8" s="619"/>
      <c r="BK8" s="619"/>
      <c r="BL8" s="619"/>
      <c r="BM8" s="619"/>
      <c r="BN8" s="620"/>
      <c r="BO8" s="671">
        <v>1.3</v>
      </c>
      <c r="BP8" s="671"/>
      <c r="BQ8" s="671"/>
      <c r="BR8" s="671"/>
      <c r="BS8" s="624" t="s">
        <v>110</v>
      </c>
      <c r="BT8" s="619"/>
      <c r="BU8" s="619"/>
      <c r="BV8" s="619"/>
      <c r="BW8" s="619"/>
      <c r="BX8" s="619"/>
      <c r="BY8" s="619"/>
      <c r="BZ8" s="619"/>
      <c r="CA8" s="619"/>
      <c r="CB8" s="654"/>
      <c r="CD8" s="655" t="s">
        <v>217</v>
      </c>
      <c r="CE8" s="652"/>
      <c r="CF8" s="652"/>
      <c r="CG8" s="652"/>
      <c r="CH8" s="652"/>
      <c r="CI8" s="652"/>
      <c r="CJ8" s="652"/>
      <c r="CK8" s="652"/>
      <c r="CL8" s="652"/>
      <c r="CM8" s="652"/>
      <c r="CN8" s="652"/>
      <c r="CO8" s="652"/>
      <c r="CP8" s="652"/>
      <c r="CQ8" s="653"/>
      <c r="CR8" s="618">
        <v>10421964</v>
      </c>
      <c r="CS8" s="619"/>
      <c r="CT8" s="619"/>
      <c r="CU8" s="619"/>
      <c r="CV8" s="619"/>
      <c r="CW8" s="619"/>
      <c r="CX8" s="619"/>
      <c r="CY8" s="620"/>
      <c r="CZ8" s="671">
        <v>24.9</v>
      </c>
      <c r="DA8" s="671"/>
      <c r="DB8" s="671"/>
      <c r="DC8" s="671"/>
      <c r="DD8" s="624">
        <v>132310</v>
      </c>
      <c r="DE8" s="619"/>
      <c r="DF8" s="619"/>
      <c r="DG8" s="619"/>
      <c r="DH8" s="619"/>
      <c r="DI8" s="619"/>
      <c r="DJ8" s="619"/>
      <c r="DK8" s="619"/>
      <c r="DL8" s="619"/>
      <c r="DM8" s="619"/>
      <c r="DN8" s="619"/>
      <c r="DO8" s="619"/>
      <c r="DP8" s="620"/>
      <c r="DQ8" s="624">
        <v>5064640</v>
      </c>
      <c r="DR8" s="619"/>
      <c r="DS8" s="619"/>
      <c r="DT8" s="619"/>
      <c r="DU8" s="619"/>
      <c r="DV8" s="619"/>
      <c r="DW8" s="619"/>
      <c r="DX8" s="619"/>
      <c r="DY8" s="619"/>
      <c r="DZ8" s="619"/>
      <c r="EA8" s="619"/>
      <c r="EB8" s="619"/>
      <c r="EC8" s="654"/>
    </row>
    <row r="9" spans="2:143" ht="11.25" customHeight="1">
      <c r="B9" s="615" t="s">
        <v>218</v>
      </c>
      <c r="C9" s="616"/>
      <c r="D9" s="616"/>
      <c r="E9" s="616"/>
      <c r="F9" s="616"/>
      <c r="G9" s="616"/>
      <c r="H9" s="616"/>
      <c r="I9" s="616"/>
      <c r="J9" s="616"/>
      <c r="K9" s="616"/>
      <c r="L9" s="616"/>
      <c r="M9" s="616"/>
      <c r="N9" s="616"/>
      <c r="O9" s="616"/>
      <c r="P9" s="616"/>
      <c r="Q9" s="617"/>
      <c r="R9" s="618">
        <v>23508</v>
      </c>
      <c r="S9" s="619"/>
      <c r="T9" s="619"/>
      <c r="U9" s="619"/>
      <c r="V9" s="619"/>
      <c r="W9" s="619"/>
      <c r="X9" s="619"/>
      <c r="Y9" s="620"/>
      <c r="Z9" s="671">
        <v>0.1</v>
      </c>
      <c r="AA9" s="671"/>
      <c r="AB9" s="671"/>
      <c r="AC9" s="671"/>
      <c r="AD9" s="672">
        <v>23508</v>
      </c>
      <c r="AE9" s="672"/>
      <c r="AF9" s="672"/>
      <c r="AG9" s="672"/>
      <c r="AH9" s="672"/>
      <c r="AI9" s="672"/>
      <c r="AJ9" s="672"/>
      <c r="AK9" s="672"/>
      <c r="AL9" s="641">
        <v>0.1</v>
      </c>
      <c r="AM9" s="673"/>
      <c r="AN9" s="673"/>
      <c r="AO9" s="674"/>
      <c r="AP9" s="615" t="s">
        <v>219</v>
      </c>
      <c r="AQ9" s="616"/>
      <c r="AR9" s="616"/>
      <c r="AS9" s="616"/>
      <c r="AT9" s="616"/>
      <c r="AU9" s="616"/>
      <c r="AV9" s="616"/>
      <c r="AW9" s="616"/>
      <c r="AX9" s="616"/>
      <c r="AY9" s="616"/>
      <c r="AZ9" s="616"/>
      <c r="BA9" s="616"/>
      <c r="BB9" s="616"/>
      <c r="BC9" s="616"/>
      <c r="BD9" s="616"/>
      <c r="BE9" s="616"/>
      <c r="BF9" s="617"/>
      <c r="BG9" s="618">
        <v>2201453</v>
      </c>
      <c r="BH9" s="619"/>
      <c r="BI9" s="619"/>
      <c r="BJ9" s="619"/>
      <c r="BK9" s="619"/>
      <c r="BL9" s="619"/>
      <c r="BM9" s="619"/>
      <c r="BN9" s="620"/>
      <c r="BO9" s="671">
        <v>30.7</v>
      </c>
      <c r="BP9" s="671"/>
      <c r="BQ9" s="671"/>
      <c r="BR9" s="671"/>
      <c r="BS9" s="624" t="s">
        <v>110</v>
      </c>
      <c r="BT9" s="619"/>
      <c r="BU9" s="619"/>
      <c r="BV9" s="619"/>
      <c r="BW9" s="619"/>
      <c r="BX9" s="619"/>
      <c r="BY9" s="619"/>
      <c r="BZ9" s="619"/>
      <c r="CA9" s="619"/>
      <c r="CB9" s="654"/>
      <c r="CD9" s="655" t="s">
        <v>220</v>
      </c>
      <c r="CE9" s="652"/>
      <c r="CF9" s="652"/>
      <c r="CG9" s="652"/>
      <c r="CH9" s="652"/>
      <c r="CI9" s="652"/>
      <c r="CJ9" s="652"/>
      <c r="CK9" s="652"/>
      <c r="CL9" s="652"/>
      <c r="CM9" s="652"/>
      <c r="CN9" s="652"/>
      <c r="CO9" s="652"/>
      <c r="CP9" s="652"/>
      <c r="CQ9" s="653"/>
      <c r="CR9" s="618">
        <v>3244856</v>
      </c>
      <c r="CS9" s="619"/>
      <c r="CT9" s="619"/>
      <c r="CU9" s="619"/>
      <c r="CV9" s="619"/>
      <c r="CW9" s="619"/>
      <c r="CX9" s="619"/>
      <c r="CY9" s="620"/>
      <c r="CZ9" s="671">
        <v>7.7</v>
      </c>
      <c r="DA9" s="671"/>
      <c r="DB9" s="671"/>
      <c r="DC9" s="671"/>
      <c r="DD9" s="624">
        <v>484002</v>
      </c>
      <c r="DE9" s="619"/>
      <c r="DF9" s="619"/>
      <c r="DG9" s="619"/>
      <c r="DH9" s="619"/>
      <c r="DI9" s="619"/>
      <c r="DJ9" s="619"/>
      <c r="DK9" s="619"/>
      <c r="DL9" s="619"/>
      <c r="DM9" s="619"/>
      <c r="DN9" s="619"/>
      <c r="DO9" s="619"/>
      <c r="DP9" s="620"/>
      <c r="DQ9" s="624">
        <v>2407495</v>
      </c>
      <c r="DR9" s="619"/>
      <c r="DS9" s="619"/>
      <c r="DT9" s="619"/>
      <c r="DU9" s="619"/>
      <c r="DV9" s="619"/>
      <c r="DW9" s="619"/>
      <c r="DX9" s="619"/>
      <c r="DY9" s="619"/>
      <c r="DZ9" s="619"/>
      <c r="EA9" s="619"/>
      <c r="EB9" s="619"/>
      <c r="EC9" s="654"/>
    </row>
    <row r="10" spans="2:143" ht="11.25" customHeight="1">
      <c r="B10" s="615" t="s">
        <v>221</v>
      </c>
      <c r="C10" s="616"/>
      <c r="D10" s="616"/>
      <c r="E10" s="616"/>
      <c r="F10" s="616"/>
      <c r="G10" s="616"/>
      <c r="H10" s="616"/>
      <c r="I10" s="616"/>
      <c r="J10" s="616"/>
      <c r="K10" s="616"/>
      <c r="L10" s="616"/>
      <c r="M10" s="616"/>
      <c r="N10" s="616"/>
      <c r="O10" s="616"/>
      <c r="P10" s="616"/>
      <c r="Q10" s="617"/>
      <c r="R10" s="618">
        <v>1148683</v>
      </c>
      <c r="S10" s="619"/>
      <c r="T10" s="619"/>
      <c r="U10" s="619"/>
      <c r="V10" s="619"/>
      <c r="W10" s="619"/>
      <c r="X10" s="619"/>
      <c r="Y10" s="620"/>
      <c r="Z10" s="671">
        <v>2.7</v>
      </c>
      <c r="AA10" s="671"/>
      <c r="AB10" s="671"/>
      <c r="AC10" s="671"/>
      <c r="AD10" s="672">
        <v>1148683</v>
      </c>
      <c r="AE10" s="672"/>
      <c r="AF10" s="672"/>
      <c r="AG10" s="672"/>
      <c r="AH10" s="672"/>
      <c r="AI10" s="672"/>
      <c r="AJ10" s="672"/>
      <c r="AK10" s="672"/>
      <c r="AL10" s="641">
        <v>5.7</v>
      </c>
      <c r="AM10" s="673"/>
      <c r="AN10" s="673"/>
      <c r="AO10" s="674"/>
      <c r="AP10" s="615" t="s">
        <v>222</v>
      </c>
      <c r="AQ10" s="616"/>
      <c r="AR10" s="616"/>
      <c r="AS10" s="616"/>
      <c r="AT10" s="616"/>
      <c r="AU10" s="616"/>
      <c r="AV10" s="616"/>
      <c r="AW10" s="616"/>
      <c r="AX10" s="616"/>
      <c r="AY10" s="616"/>
      <c r="AZ10" s="616"/>
      <c r="BA10" s="616"/>
      <c r="BB10" s="616"/>
      <c r="BC10" s="616"/>
      <c r="BD10" s="616"/>
      <c r="BE10" s="616"/>
      <c r="BF10" s="617"/>
      <c r="BG10" s="618">
        <v>207212</v>
      </c>
      <c r="BH10" s="619"/>
      <c r="BI10" s="619"/>
      <c r="BJ10" s="619"/>
      <c r="BK10" s="619"/>
      <c r="BL10" s="619"/>
      <c r="BM10" s="619"/>
      <c r="BN10" s="620"/>
      <c r="BO10" s="671">
        <v>2.9</v>
      </c>
      <c r="BP10" s="671"/>
      <c r="BQ10" s="671"/>
      <c r="BR10" s="671"/>
      <c r="BS10" s="624">
        <v>34559</v>
      </c>
      <c r="BT10" s="619"/>
      <c r="BU10" s="619"/>
      <c r="BV10" s="619"/>
      <c r="BW10" s="619"/>
      <c r="BX10" s="619"/>
      <c r="BY10" s="619"/>
      <c r="BZ10" s="619"/>
      <c r="CA10" s="619"/>
      <c r="CB10" s="654"/>
      <c r="CD10" s="655" t="s">
        <v>223</v>
      </c>
      <c r="CE10" s="652"/>
      <c r="CF10" s="652"/>
      <c r="CG10" s="652"/>
      <c r="CH10" s="652"/>
      <c r="CI10" s="652"/>
      <c r="CJ10" s="652"/>
      <c r="CK10" s="652"/>
      <c r="CL10" s="652"/>
      <c r="CM10" s="652"/>
      <c r="CN10" s="652"/>
      <c r="CO10" s="652"/>
      <c r="CP10" s="652"/>
      <c r="CQ10" s="653"/>
      <c r="CR10" s="618">
        <v>62687</v>
      </c>
      <c r="CS10" s="619"/>
      <c r="CT10" s="619"/>
      <c r="CU10" s="619"/>
      <c r="CV10" s="619"/>
      <c r="CW10" s="619"/>
      <c r="CX10" s="619"/>
      <c r="CY10" s="620"/>
      <c r="CZ10" s="671">
        <v>0.1</v>
      </c>
      <c r="DA10" s="671"/>
      <c r="DB10" s="671"/>
      <c r="DC10" s="671"/>
      <c r="DD10" s="624" t="s">
        <v>110</v>
      </c>
      <c r="DE10" s="619"/>
      <c r="DF10" s="619"/>
      <c r="DG10" s="619"/>
      <c r="DH10" s="619"/>
      <c r="DI10" s="619"/>
      <c r="DJ10" s="619"/>
      <c r="DK10" s="619"/>
      <c r="DL10" s="619"/>
      <c r="DM10" s="619"/>
      <c r="DN10" s="619"/>
      <c r="DO10" s="619"/>
      <c r="DP10" s="620"/>
      <c r="DQ10" s="624">
        <v>23095</v>
      </c>
      <c r="DR10" s="619"/>
      <c r="DS10" s="619"/>
      <c r="DT10" s="619"/>
      <c r="DU10" s="619"/>
      <c r="DV10" s="619"/>
      <c r="DW10" s="619"/>
      <c r="DX10" s="619"/>
      <c r="DY10" s="619"/>
      <c r="DZ10" s="619"/>
      <c r="EA10" s="619"/>
      <c r="EB10" s="619"/>
      <c r="EC10" s="654"/>
    </row>
    <row r="11" spans="2:143" ht="11.25" customHeight="1">
      <c r="B11" s="615" t="s">
        <v>224</v>
      </c>
      <c r="C11" s="616"/>
      <c r="D11" s="616"/>
      <c r="E11" s="616"/>
      <c r="F11" s="616"/>
      <c r="G11" s="616"/>
      <c r="H11" s="616"/>
      <c r="I11" s="616"/>
      <c r="J11" s="616"/>
      <c r="K11" s="616"/>
      <c r="L11" s="616"/>
      <c r="M11" s="616"/>
      <c r="N11" s="616"/>
      <c r="O11" s="616"/>
      <c r="P11" s="616"/>
      <c r="Q11" s="617"/>
      <c r="R11" s="618">
        <v>19779</v>
      </c>
      <c r="S11" s="619"/>
      <c r="T11" s="619"/>
      <c r="U11" s="619"/>
      <c r="V11" s="619"/>
      <c r="W11" s="619"/>
      <c r="X11" s="619"/>
      <c r="Y11" s="620"/>
      <c r="Z11" s="671">
        <v>0</v>
      </c>
      <c r="AA11" s="671"/>
      <c r="AB11" s="671"/>
      <c r="AC11" s="671"/>
      <c r="AD11" s="672">
        <v>19779</v>
      </c>
      <c r="AE11" s="672"/>
      <c r="AF11" s="672"/>
      <c r="AG11" s="672"/>
      <c r="AH11" s="672"/>
      <c r="AI11" s="672"/>
      <c r="AJ11" s="672"/>
      <c r="AK11" s="672"/>
      <c r="AL11" s="641">
        <v>0.1</v>
      </c>
      <c r="AM11" s="673"/>
      <c r="AN11" s="673"/>
      <c r="AO11" s="674"/>
      <c r="AP11" s="615" t="s">
        <v>225</v>
      </c>
      <c r="AQ11" s="616"/>
      <c r="AR11" s="616"/>
      <c r="AS11" s="616"/>
      <c r="AT11" s="616"/>
      <c r="AU11" s="616"/>
      <c r="AV11" s="616"/>
      <c r="AW11" s="616"/>
      <c r="AX11" s="616"/>
      <c r="AY11" s="616"/>
      <c r="AZ11" s="616"/>
      <c r="BA11" s="616"/>
      <c r="BB11" s="616"/>
      <c r="BC11" s="616"/>
      <c r="BD11" s="616"/>
      <c r="BE11" s="616"/>
      <c r="BF11" s="617"/>
      <c r="BG11" s="618">
        <v>364775</v>
      </c>
      <c r="BH11" s="619"/>
      <c r="BI11" s="619"/>
      <c r="BJ11" s="619"/>
      <c r="BK11" s="619"/>
      <c r="BL11" s="619"/>
      <c r="BM11" s="619"/>
      <c r="BN11" s="620"/>
      <c r="BO11" s="671">
        <v>5.0999999999999996</v>
      </c>
      <c r="BP11" s="671"/>
      <c r="BQ11" s="671"/>
      <c r="BR11" s="671"/>
      <c r="BS11" s="624">
        <v>72132</v>
      </c>
      <c r="BT11" s="619"/>
      <c r="BU11" s="619"/>
      <c r="BV11" s="619"/>
      <c r="BW11" s="619"/>
      <c r="BX11" s="619"/>
      <c r="BY11" s="619"/>
      <c r="BZ11" s="619"/>
      <c r="CA11" s="619"/>
      <c r="CB11" s="654"/>
      <c r="CD11" s="655" t="s">
        <v>226</v>
      </c>
      <c r="CE11" s="652"/>
      <c r="CF11" s="652"/>
      <c r="CG11" s="652"/>
      <c r="CH11" s="652"/>
      <c r="CI11" s="652"/>
      <c r="CJ11" s="652"/>
      <c r="CK11" s="652"/>
      <c r="CL11" s="652"/>
      <c r="CM11" s="652"/>
      <c r="CN11" s="652"/>
      <c r="CO11" s="652"/>
      <c r="CP11" s="652"/>
      <c r="CQ11" s="653"/>
      <c r="CR11" s="618">
        <v>2854923</v>
      </c>
      <c r="CS11" s="619"/>
      <c r="CT11" s="619"/>
      <c r="CU11" s="619"/>
      <c r="CV11" s="619"/>
      <c r="CW11" s="619"/>
      <c r="CX11" s="619"/>
      <c r="CY11" s="620"/>
      <c r="CZ11" s="671">
        <v>6.8</v>
      </c>
      <c r="DA11" s="671"/>
      <c r="DB11" s="671"/>
      <c r="DC11" s="671"/>
      <c r="DD11" s="624">
        <v>1202399</v>
      </c>
      <c r="DE11" s="619"/>
      <c r="DF11" s="619"/>
      <c r="DG11" s="619"/>
      <c r="DH11" s="619"/>
      <c r="DI11" s="619"/>
      <c r="DJ11" s="619"/>
      <c r="DK11" s="619"/>
      <c r="DL11" s="619"/>
      <c r="DM11" s="619"/>
      <c r="DN11" s="619"/>
      <c r="DO11" s="619"/>
      <c r="DP11" s="620"/>
      <c r="DQ11" s="624">
        <v>1177191</v>
      </c>
      <c r="DR11" s="619"/>
      <c r="DS11" s="619"/>
      <c r="DT11" s="619"/>
      <c r="DU11" s="619"/>
      <c r="DV11" s="619"/>
      <c r="DW11" s="619"/>
      <c r="DX11" s="619"/>
      <c r="DY11" s="619"/>
      <c r="DZ11" s="619"/>
      <c r="EA11" s="619"/>
      <c r="EB11" s="619"/>
      <c r="EC11" s="654"/>
    </row>
    <row r="12" spans="2:143" ht="11.25" customHeight="1">
      <c r="B12" s="615" t="s">
        <v>227</v>
      </c>
      <c r="C12" s="616"/>
      <c r="D12" s="616"/>
      <c r="E12" s="616"/>
      <c r="F12" s="616"/>
      <c r="G12" s="616"/>
      <c r="H12" s="616"/>
      <c r="I12" s="616"/>
      <c r="J12" s="616"/>
      <c r="K12" s="616"/>
      <c r="L12" s="616"/>
      <c r="M12" s="616"/>
      <c r="N12" s="616"/>
      <c r="O12" s="616"/>
      <c r="P12" s="616"/>
      <c r="Q12" s="617"/>
      <c r="R12" s="618" t="s">
        <v>110</v>
      </c>
      <c r="S12" s="619"/>
      <c r="T12" s="619"/>
      <c r="U12" s="619"/>
      <c r="V12" s="619"/>
      <c r="W12" s="619"/>
      <c r="X12" s="619"/>
      <c r="Y12" s="620"/>
      <c r="Z12" s="671" t="s">
        <v>110</v>
      </c>
      <c r="AA12" s="671"/>
      <c r="AB12" s="671"/>
      <c r="AC12" s="671"/>
      <c r="AD12" s="672" t="s">
        <v>110</v>
      </c>
      <c r="AE12" s="672"/>
      <c r="AF12" s="672"/>
      <c r="AG12" s="672"/>
      <c r="AH12" s="672"/>
      <c r="AI12" s="672"/>
      <c r="AJ12" s="672"/>
      <c r="AK12" s="672"/>
      <c r="AL12" s="641" t="s">
        <v>110</v>
      </c>
      <c r="AM12" s="673"/>
      <c r="AN12" s="673"/>
      <c r="AO12" s="674"/>
      <c r="AP12" s="615" t="s">
        <v>228</v>
      </c>
      <c r="AQ12" s="616"/>
      <c r="AR12" s="616"/>
      <c r="AS12" s="616"/>
      <c r="AT12" s="616"/>
      <c r="AU12" s="616"/>
      <c r="AV12" s="616"/>
      <c r="AW12" s="616"/>
      <c r="AX12" s="616"/>
      <c r="AY12" s="616"/>
      <c r="AZ12" s="616"/>
      <c r="BA12" s="616"/>
      <c r="BB12" s="616"/>
      <c r="BC12" s="616"/>
      <c r="BD12" s="616"/>
      <c r="BE12" s="616"/>
      <c r="BF12" s="617"/>
      <c r="BG12" s="618">
        <v>3708286</v>
      </c>
      <c r="BH12" s="619"/>
      <c r="BI12" s="619"/>
      <c r="BJ12" s="619"/>
      <c r="BK12" s="619"/>
      <c r="BL12" s="619"/>
      <c r="BM12" s="619"/>
      <c r="BN12" s="620"/>
      <c r="BO12" s="671">
        <v>51.8</v>
      </c>
      <c r="BP12" s="671"/>
      <c r="BQ12" s="671"/>
      <c r="BR12" s="671"/>
      <c r="BS12" s="624">
        <v>243396</v>
      </c>
      <c r="BT12" s="619"/>
      <c r="BU12" s="619"/>
      <c r="BV12" s="619"/>
      <c r="BW12" s="619"/>
      <c r="BX12" s="619"/>
      <c r="BY12" s="619"/>
      <c r="BZ12" s="619"/>
      <c r="CA12" s="619"/>
      <c r="CB12" s="654"/>
      <c r="CD12" s="655" t="s">
        <v>229</v>
      </c>
      <c r="CE12" s="652"/>
      <c r="CF12" s="652"/>
      <c r="CG12" s="652"/>
      <c r="CH12" s="652"/>
      <c r="CI12" s="652"/>
      <c r="CJ12" s="652"/>
      <c r="CK12" s="652"/>
      <c r="CL12" s="652"/>
      <c r="CM12" s="652"/>
      <c r="CN12" s="652"/>
      <c r="CO12" s="652"/>
      <c r="CP12" s="652"/>
      <c r="CQ12" s="653"/>
      <c r="CR12" s="618">
        <v>1127578</v>
      </c>
      <c r="CS12" s="619"/>
      <c r="CT12" s="619"/>
      <c r="CU12" s="619"/>
      <c r="CV12" s="619"/>
      <c r="CW12" s="619"/>
      <c r="CX12" s="619"/>
      <c r="CY12" s="620"/>
      <c r="CZ12" s="671">
        <v>2.7</v>
      </c>
      <c r="DA12" s="671"/>
      <c r="DB12" s="671"/>
      <c r="DC12" s="671"/>
      <c r="DD12" s="624">
        <v>120460</v>
      </c>
      <c r="DE12" s="619"/>
      <c r="DF12" s="619"/>
      <c r="DG12" s="619"/>
      <c r="DH12" s="619"/>
      <c r="DI12" s="619"/>
      <c r="DJ12" s="619"/>
      <c r="DK12" s="619"/>
      <c r="DL12" s="619"/>
      <c r="DM12" s="619"/>
      <c r="DN12" s="619"/>
      <c r="DO12" s="619"/>
      <c r="DP12" s="620"/>
      <c r="DQ12" s="624">
        <v>764482</v>
      </c>
      <c r="DR12" s="619"/>
      <c r="DS12" s="619"/>
      <c r="DT12" s="619"/>
      <c r="DU12" s="619"/>
      <c r="DV12" s="619"/>
      <c r="DW12" s="619"/>
      <c r="DX12" s="619"/>
      <c r="DY12" s="619"/>
      <c r="DZ12" s="619"/>
      <c r="EA12" s="619"/>
      <c r="EB12" s="619"/>
      <c r="EC12" s="654"/>
    </row>
    <row r="13" spans="2:143" ht="11.25" customHeight="1">
      <c r="B13" s="615" t="s">
        <v>230</v>
      </c>
      <c r="C13" s="616"/>
      <c r="D13" s="616"/>
      <c r="E13" s="616"/>
      <c r="F13" s="616"/>
      <c r="G13" s="616"/>
      <c r="H13" s="616"/>
      <c r="I13" s="616"/>
      <c r="J13" s="616"/>
      <c r="K13" s="616"/>
      <c r="L13" s="616"/>
      <c r="M13" s="616"/>
      <c r="N13" s="616"/>
      <c r="O13" s="616"/>
      <c r="P13" s="616"/>
      <c r="Q13" s="617"/>
      <c r="R13" s="618">
        <v>38504</v>
      </c>
      <c r="S13" s="619"/>
      <c r="T13" s="619"/>
      <c r="U13" s="619"/>
      <c r="V13" s="619"/>
      <c r="W13" s="619"/>
      <c r="X13" s="619"/>
      <c r="Y13" s="620"/>
      <c r="Z13" s="671">
        <v>0.1</v>
      </c>
      <c r="AA13" s="671"/>
      <c r="AB13" s="671"/>
      <c r="AC13" s="671"/>
      <c r="AD13" s="672">
        <v>38504</v>
      </c>
      <c r="AE13" s="672"/>
      <c r="AF13" s="672"/>
      <c r="AG13" s="672"/>
      <c r="AH13" s="672"/>
      <c r="AI13" s="672"/>
      <c r="AJ13" s="672"/>
      <c r="AK13" s="672"/>
      <c r="AL13" s="641">
        <v>0.2</v>
      </c>
      <c r="AM13" s="673"/>
      <c r="AN13" s="673"/>
      <c r="AO13" s="674"/>
      <c r="AP13" s="615" t="s">
        <v>231</v>
      </c>
      <c r="AQ13" s="616"/>
      <c r="AR13" s="616"/>
      <c r="AS13" s="616"/>
      <c r="AT13" s="616"/>
      <c r="AU13" s="616"/>
      <c r="AV13" s="616"/>
      <c r="AW13" s="616"/>
      <c r="AX13" s="616"/>
      <c r="AY13" s="616"/>
      <c r="AZ13" s="616"/>
      <c r="BA13" s="616"/>
      <c r="BB13" s="616"/>
      <c r="BC13" s="616"/>
      <c r="BD13" s="616"/>
      <c r="BE13" s="616"/>
      <c r="BF13" s="617"/>
      <c r="BG13" s="618">
        <v>3649565</v>
      </c>
      <c r="BH13" s="619"/>
      <c r="BI13" s="619"/>
      <c r="BJ13" s="619"/>
      <c r="BK13" s="619"/>
      <c r="BL13" s="619"/>
      <c r="BM13" s="619"/>
      <c r="BN13" s="620"/>
      <c r="BO13" s="671">
        <v>51</v>
      </c>
      <c r="BP13" s="671"/>
      <c r="BQ13" s="671"/>
      <c r="BR13" s="671"/>
      <c r="BS13" s="624">
        <v>243396</v>
      </c>
      <c r="BT13" s="619"/>
      <c r="BU13" s="619"/>
      <c r="BV13" s="619"/>
      <c r="BW13" s="619"/>
      <c r="BX13" s="619"/>
      <c r="BY13" s="619"/>
      <c r="BZ13" s="619"/>
      <c r="CA13" s="619"/>
      <c r="CB13" s="654"/>
      <c r="CD13" s="655" t="s">
        <v>232</v>
      </c>
      <c r="CE13" s="652"/>
      <c r="CF13" s="652"/>
      <c r="CG13" s="652"/>
      <c r="CH13" s="652"/>
      <c r="CI13" s="652"/>
      <c r="CJ13" s="652"/>
      <c r="CK13" s="652"/>
      <c r="CL13" s="652"/>
      <c r="CM13" s="652"/>
      <c r="CN13" s="652"/>
      <c r="CO13" s="652"/>
      <c r="CP13" s="652"/>
      <c r="CQ13" s="653"/>
      <c r="CR13" s="618">
        <v>3661358</v>
      </c>
      <c r="CS13" s="619"/>
      <c r="CT13" s="619"/>
      <c r="CU13" s="619"/>
      <c r="CV13" s="619"/>
      <c r="CW13" s="619"/>
      <c r="CX13" s="619"/>
      <c r="CY13" s="620"/>
      <c r="CZ13" s="671">
        <v>8.6999999999999993</v>
      </c>
      <c r="DA13" s="671"/>
      <c r="DB13" s="671"/>
      <c r="DC13" s="671"/>
      <c r="DD13" s="624">
        <v>2032799</v>
      </c>
      <c r="DE13" s="619"/>
      <c r="DF13" s="619"/>
      <c r="DG13" s="619"/>
      <c r="DH13" s="619"/>
      <c r="DI13" s="619"/>
      <c r="DJ13" s="619"/>
      <c r="DK13" s="619"/>
      <c r="DL13" s="619"/>
      <c r="DM13" s="619"/>
      <c r="DN13" s="619"/>
      <c r="DO13" s="619"/>
      <c r="DP13" s="620"/>
      <c r="DQ13" s="624">
        <v>1455374</v>
      </c>
      <c r="DR13" s="619"/>
      <c r="DS13" s="619"/>
      <c r="DT13" s="619"/>
      <c r="DU13" s="619"/>
      <c r="DV13" s="619"/>
      <c r="DW13" s="619"/>
      <c r="DX13" s="619"/>
      <c r="DY13" s="619"/>
      <c r="DZ13" s="619"/>
      <c r="EA13" s="619"/>
      <c r="EB13" s="619"/>
      <c r="EC13" s="654"/>
    </row>
    <row r="14" spans="2:143" ht="11.25" customHeight="1">
      <c r="B14" s="615" t="s">
        <v>233</v>
      </c>
      <c r="C14" s="616"/>
      <c r="D14" s="616"/>
      <c r="E14" s="616"/>
      <c r="F14" s="616"/>
      <c r="G14" s="616"/>
      <c r="H14" s="616"/>
      <c r="I14" s="616"/>
      <c r="J14" s="616"/>
      <c r="K14" s="616"/>
      <c r="L14" s="616"/>
      <c r="M14" s="616"/>
      <c r="N14" s="616"/>
      <c r="O14" s="616"/>
      <c r="P14" s="616"/>
      <c r="Q14" s="617"/>
      <c r="R14" s="618" t="s">
        <v>110</v>
      </c>
      <c r="S14" s="619"/>
      <c r="T14" s="619"/>
      <c r="U14" s="619"/>
      <c r="V14" s="619"/>
      <c r="W14" s="619"/>
      <c r="X14" s="619"/>
      <c r="Y14" s="620"/>
      <c r="Z14" s="671" t="s">
        <v>110</v>
      </c>
      <c r="AA14" s="671"/>
      <c r="AB14" s="671"/>
      <c r="AC14" s="671"/>
      <c r="AD14" s="672" t="s">
        <v>110</v>
      </c>
      <c r="AE14" s="672"/>
      <c r="AF14" s="672"/>
      <c r="AG14" s="672"/>
      <c r="AH14" s="672"/>
      <c r="AI14" s="672"/>
      <c r="AJ14" s="672"/>
      <c r="AK14" s="672"/>
      <c r="AL14" s="641" t="s">
        <v>110</v>
      </c>
      <c r="AM14" s="673"/>
      <c r="AN14" s="673"/>
      <c r="AO14" s="674"/>
      <c r="AP14" s="615" t="s">
        <v>234</v>
      </c>
      <c r="AQ14" s="616"/>
      <c r="AR14" s="616"/>
      <c r="AS14" s="616"/>
      <c r="AT14" s="616"/>
      <c r="AU14" s="616"/>
      <c r="AV14" s="616"/>
      <c r="AW14" s="616"/>
      <c r="AX14" s="616"/>
      <c r="AY14" s="616"/>
      <c r="AZ14" s="616"/>
      <c r="BA14" s="616"/>
      <c r="BB14" s="616"/>
      <c r="BC14" s="616"/>
      <c r="BD14" s="616"/>
      <c r="BE14" s="616"/>
      <c r="BF14" s="617"/>
      <c r="BG14" s="618">
        <v>169613</v>
      </c>
      <c r="BH14" s="619"/>
      <c r="BI14" s="619"/>
      <c r="BJ14" s="619"/>
      <c r="BK14" s="619"/>
      <c r="BL14" s="619"/>
      <c r="BM14" s="619"/>
      <c r="BN14" s="620"/>
      <c r="BO14" s="671">
        <v>2.4</v>
      </c>
      <c r="BP14" s="671"/>
      <c r="BQ14" s="671"/>
      <c r="BR14" s="671"/>
      <c r="BS14" s="624">
        <v>28159</v>
      </c>
      <c r="BT14" s="619"/>
      <c r="BU14" s="619"/>
      <c r="BV14" s="619"/>
      <c r="BW14" s="619"/>
      <c r="BX14" s="619"/>
      <c r="BY14" s="619"/>
      <c r="BZ14" s="619"/>
      <c r="CA14" s="619"/>
      <c r="CB14" s="654"/>
      <c r="CD14" s="655" t="s">
        <v>235</v>
      </c>
      <c r="CE14" s="652"/>
      <c r="CF14" s="652"/>
      <c r="CG14" s="652"/>
      <c r="CH14" s="652"/>
      <c r="CI14" s="652"/>
      <c r="CJ14" s="652"/>
      <c r="CK14" s="652"/>
      <c r="CL14" s="652"/>
      <c r="CM14" s="652"/>
      <c r="CN14" s="652"/>
      <c r="CO14" s="652"/>
      <c r="CP14" s="652"/>
      <c r="CQ14" s="653"/>
      <c r="CR14" s="618">
        <v>1395277</v>
      </c>
      <c r="CS14" s="619"/>
      <c r="CT14" s="619"/>
      <c r="CU14" s="619"/>
      <c r="CV14" s="619"/>
      <c r="CW14" s="619"/>
      <c r="CX14" s="619"/>
      <c r="CY14" s="620"/>
      <c r="CZ14" s="671">
        <v>3.3</v>
      </c>
      <c r="DA14" s="671"/>
      <c r="DB14" s="671"/>
      <c r="DC14" s="671"/>
      <c r="DD14" s="624">
        <v>254450</v>
      </c>
      <c r="DE14" s="619"/>
      <c r="DF14" s="619"/>
      <c r="DG14" s="619"/>
      <c r="DH14" s="619"/>
      <c r="DI14" s="619"/>
      <c r="DJ14" s="619"/>
      <c r="DK14" s="619"/>
      <c r="DL14" s="619"/>
      <c r="DM14" s="619"/>
      <c r="DN14" s="619"/>
      <c r="DO14" s="619"/>
      <c r="DP14" s="620"/>
      <c r="DQ14" s="624">
        <v>1128978</v>
      </c>
      <c r="DR14" s="619"/>
      <c r="DS14" s="619"/>
      <c r="DT14" s="619"/>
      <c r="DU14" s="619"/>
      <c r="DV14" s="619"/>
      <c r="DW14" s="619"/>
      <c r="DX14" s="619"/>
      <c r="DY14" s="619"/>
      <c r="DZ14" s="619"/>
      <c r="EA14" s="619"/>
      <c r="EB14" s="619"/>
      <c r="EC14" s="654"/>
    </row>
    <row r="15" spans="2:143" ht="11.25" customHeight="1">
      <c r="B15" s="615" t="s">
        <v>236</v>
      </c>
      <c r="C15" s="616"/>
      <c r="D15" s="616"/>
      <c r="E15" s="616"/>
      <c r="F15" s="616"/>
      <c r="G15" s="616"/>
      <c r="H15" s="616"/>
      <c r="I15" s="616"/>
      <c r="J15" s="616"/>
      <c r="K15" s="616"/>
      <c r="L15" s="616"/>
      <c r="M15" s="616"/>
      <c r="N15" s="616"/>
      <c r="O15" s="616"/>
      <c r="P15" s="616"/>
      <c r="Q15" s="617"/>
      <c r="R15" s="618">
        <v>17055</v>
      </c>
      <c r="S15" s="619"/>
      <c r="T15" s="619"/>
      <c r="U15" s="619"/>
      <c r="V15" s="619"/>
      <c r="W15" s="619"/>
      <c r="X15" s="619"/>
      <c r="Y15" s="620"/>
      <c r="Z15" s="671">
        <v>0</v>
      </c>
      <c r="AA15" s="671"/>
      <c r="AB15" s="671"/>
      <c r="AC15" s="671"/>
      <c r="AD15" s="672">
        <v>17055</v>
      </c>
      <c r="AE15" s="672"/>
      <c r="AF15" s="672"/>
      <c r="AG15" s="672"/>
      <c r="AH15" s="672"/>
      <c r="AI15" s="672"/>
      <c r="AJ15" s="672"/>
      <c r="AK15" s="672"/>
      <c r="AL15" s="641">
        <v>0.1</v>
      </c>
      <c r="AM15" s="673"/>
      <c r="AN15" s="673"/>
      <c r="AO15" s="674"/>
      <c r="AP15" s="615" t="s">
        <v>237</v>
      </c>
      <c r="AQ15" s="616"/>
      <c r="AR15" s="616"/>
      <c r="AS15" s="616"/>
      <c r="AT15" s="616"/>
      <c r="AU15" s="616"/>
      <c r="AV15" s="616"/>
      <c r="AW15" s="616"/>
      <c r="AX15" s="616"/>
      <c r="AY15" s="616"/>
      <c r="AZ15" s="616"/>
      <c r="BA15" s="616"/>
      <c r="BB15" s="616"/>
      <c r="BC15" s="616"/>
      <c r="BD15" s="616"/>
      <c r="BE15" s="616"/>
      <c r="BF15" s="617"/>
      <c r="BG15" s="618">
        <v>397944</v>
      </c>
      <c r="BH15" s="619"/>
      <c r="BI15" s="619"/>
      <c r="BJ15" s="619"/>
      <c r="BK15" s="619"/>
      <c r="BL15" s="619"/>
      <c r="BM15" s="619"/>
      <c r="BN15" s="620"/>
      <c r="BO15" s="671">
        <v>5.6</v>
      </c>
      <c r="BP15" s="671"/>
      <c r="BQ15" s="671"/>
      <c r="BR15" s="671"/>
      <c r="BS15" s="624" t="s">
        <v>110</v>
      </c>
      <c r="BT15" s="619"/>
      <c r="BU15" s="619"/>
      <c r="BV15" s="619"/>
      <c r="BW15" s="619"/>
      <c r="BX15" s="619"/>
      <c r="BY15" s="619"/>
      <c r="BZ15" s="619"/>
      <c r="CA15" s="619"/>
      <c r="CB15" s="654"/>
      <c r="CD15" s="655" t="s">
        <v>238</v>
      </c>
      <c r="CE15" s="652"/>
      <c r="CF15" s="652"/>
      <c r="CG15" s="652"/>
      <c r="CH15" s="652"/>
      <c r="CI15" s="652"/>
      <c r="CJ15" s="652"/>
      <c r="CK15" s="652"/>
      <c r="CL15" s="652"/>
      <c r="CM15" s="652"/>
      <c r="CN15" s="652"/>
      <c r="CO15" s="652"/>
      <c r="CP15" s="652"/>
      <c r="CQ15" s="653"/>
      <c r="CR15" s="618">
        <v>4215293</v>
      </c>
      <c r="CS15" s="619"/>
      <c r="CT15" s="619"/>
      <c r="CU15" s="619"/>
      <c r="CV15" s="619"/>
      <c r="CW15" s="619"/>
      <c r="CX15" s="619"/>
      <c r="CY15" s="620"/>
      <c r="CZ15" s="671">
        <v>10.1</v>
      </c>
      <c r="DA15" s="671"/>
      <c r="DB15" s="671"/>
      <c r="DC15" s="671"/>
      <c r="DD15" s="624">
        <v>2043943</v>
      </c>
      <c r="DE15" s="619"/>
      <c r="DF15" s="619"/>
      <c r="DG15" s="619"/>
      <c r="DH15" s="619"/>
      <c r="DI15" s="619"/>
      <c r="DJ15" s="619"/>
      <c r="DK15" s="619"/>
      <c r="DL15" s="619"/>
      <c r="DM15" s="619"/>
      <c r="DN15" s="619"/>
      <c r="DO15" s="619"/>
      <c r="DP15" s="620"/>
      <c r="DQ15" s="624">
        <v>2166116</v>
      </c>
      <c r="DR15" s="619"/>
      <c r="DS15" s="619"/>
      <c r="DT15" s="619"/>
      <c r="DU15" s="619"/>
      <c r="DV15" s="619"/>
      <c r="DW15" s="619"/>
      <c r="DX15" s="619"/>
      <c r="DY15" s="619"/>
      <c r="DZ15" s="619"/>
      <c r="EA15" s="619"/>
      <c r="EB15" s="619"/>
      <c r="EC15" s="654"/>
    </row>
    <row r="16" spans="2:143" ht="11.25" customHeight="1">
      <c r="B16" s="615" t="s">
        <v>239</v>
      </c>
      <c r="C16" s="616"/>
      <c r="D16" s="616"/>
      <c r="E16" s="616"/>
      <c r="F16" s="616"/>
      <c r="G16" s="616"/>
      <c r="H16" s="616"/>
      <c r="I16" s="616"/>
      <c r="J16" s="616"/>
      <c r="K16" s="616"/>
      <c r="L16" s="616"/>
      <c r="M16" s="616"/>
      <c r="N16" s="616"/>
      <c r="O16" s="616"/>
      <c r="P16" s="616"/>
      <c r="Q16" s="617"/>
      <c r="R16" s="618">
        <v>12696757</v>
      </c>
      <c r="S16" s="619"/>
      <c r="T16" s="619"/>
      <c r="U16" s="619"/>
      <c r="V16" s="619"/>
      <c r="W16" s="619"/>
      <c r="X16" s="619"/>
      <c r="Y16" s="620"/>
      <c r="Z16" s="671">
        <v>29.9</v>
      </c>
      <c r="AA16" s="671"/>
      <c r="AB16" s="671"/>
      <c r="AC16" s="671"/>
      <c r="AD16" s="672">
        <v>11156298</v>
      </c>
      <c r="AE16" s="672"/>
      <c r="AF16" s="672"/>
      <c r="AG16" s="672"/>
      <c r="AH16" s="672"/>
      <c r="AI16" s="672"/>
      <c r="AJ16" s="672"/>
      <c r="AK16" s="672"/>
      <c r="AL16" s="641">
        <v>55.4</v>
      </c>
      <c r="AM16" s="673"/>
      <c r="AN16" s="673"/>
      <c r="AO16" s="674"/>
      <c r="AP16" s="615" t="s">
        <v>240</v>
      </c>
      <c r="AQ16" s="616"/>
      <c r="AR16" s="616"/>
      <c r="AS16" s="616"/>
      <c r="AT16" s="616"/>
      <c r="AU16" s="616"/>
      <c r="AV16" s="616"/>
      <c r="AW16" s="616"/>
      <c r="AX16" s="616"/>
      <c r="AY16" s="616"/>
      <c r="AZ16" s="616"/>
      <c r="BA16" s="616"/>
      <c r="BB16" s="616"/>
      <c r="BC16" s="616"/>
      <c r="BD16" s="616"/>
      <c r="BE16" s="616"/>
      <c r="BF16" s="617"/>
      <c r="BG16" s="618" t="s">
        <v>110</v>
      </c>
      <c r="BH16" s="619"/>
      <c r="BI16" s="619"/>
      <c r="BJ16" s="619"/>
      <c r="BK16" s="619"/>
      <c r="BL16" s="619"/>
      <c r="BM16" s="619"/>
      <c r="BN16" s="620"/>
      <c r="BO16" s="671" t="s">
        <v>110</v>
      </c>
      <c r="BP16" s="671"/>
      <c r="BQ16" s="671"/>
      <c r="BR16" s="671"/>
      <c r="BS16" s="624" t="s">
        <v>110</v>
      </c>
      <c r="BT16" s="619"/>
      <c r="BU16" s="619"/>
      <c r="BV16" s="619"/>
      <c r="BW16" s="619"/>
      <c r="BX16" s="619"/>
      <c r="BY16" s="619"/>
      <c r="BZ16" s="619"/>
      <c r="CA16" s="619"/>
      <c r="CB16" s="654"/>
      <c r="CD16" s="655" t="s">
        <v>241</v>
      </c>
      <c r="CE16" s="652"/>
      <c r="CF16" s="652"/>
      <c r="CG16" s="652"/>
      <c r="CH16" s="652"/>
      <c r="CI16" s="652"/>
      <c r="CJ16" s="652"/>
      <c r="CK16" s="652"/>
      <c r="CL16" s="652"/>
      <c r="CM16" s="652"/>
      <c r="CN16" s="652"/>
      <c r="CO16" s="652"/>
      <c r="CP16" s="652"/>
      <c r="CQ16" s="653"/>
      <c r="CR16" s="618">
        <v>643109</v>
      </c>
      <c r="CS16" s="619"/>
      <c r="CT16" s="619"/>
      <c r="CU16" s="619"/>
      <c r="CV16" s="619"/>
      <c r="CW16" s="619"/>
      <c r="CX16" s="619"/>
      <c r="CY16" s="620"/>
      <c r="CZ16" s="671">
        <v>1.5</v>
      </c>
      <c r="DA16" s="671"/>
      <c r="DB16" s="671"/>
      <c r="DC16" s="671"/>
      <c r="DD16" s="624" t="s">
        <v>110</v>
      </c>
      <c r="DE16" s="619"/>
      <c r="DF16" s="619"/>
      <c r="DG16" s="619"/>
      <c r="DH16" s="619"/>
      <c r="DI16" s="619"/>
      <c r="DJ16" s="619"/>
      <c r="DK16" s="619"/>
      <c r="DL16" s="619"/>
      <c r="DM16" s="619"/>
      <c r="DN16" s="619"/>
      <c r="DO16" s="619"/>
      <c r="DP16" s="620"/>
      <c r="DQ16" s="624">
        <v>64015</v>
      </c>
      <c r="DR16" s="619"/>
      <c r="DS16" s="619"/>
      <c r="DT16" s="619"/>
      <c r="DU16" s="619"/>
      <c r="DV16" s="619"/>
      <c r="DW16" s="619"/>
      <c r="DX16" s="619"/>
      <c r="DY16" s="619"/>
      <c r="DZ16" s="619"/>
      <c r="EA16" s="619"/>
      <c r="EB16" s="619"/>
      <c r="EC16" s="654"/>
    </row>
    <row r="17" spans="2:133" ht="11.25" customHeight="1">
      <c r="B17" s="615" t="s">
        <v>242</v>
      </c>
      <c r="C17" s="616"/>
      <c r="D17" s="616"/>
      <c r="E17" s="616"/>
      <c r="F17" s="616"/>
      <c r="G17" s="616"/>
      <c r="H17" s="616"/>
      <c r="I17" s="616"/>
      <c r="J17" s="616"/>
      <c r="K17" s="616"/>
      <c r="L17" s="616"/>
      <c r="M17" s="616"/>
      <c r="N17" s="616"/>
      <c r="O17" s="616"/>
      <c r="P17" s="616"/>
      <c r="Q17" s="617"/>
      <c r="R17" s="618">
        <v>11156298</v>
      </c>
      <c r="S17" s="619"/>
      <c r="T17" s="619"/>
      <c r="U17" s="619"/>
      <c r="V17" s="619"/>
      <c r="W17" s="619"/>
      <c r="X17" s="619"/>
      <c r="Y17" s="620"/>
      <c r="Z17" s="671">
        <v>26.2</v>
      </c>
      <c r="AA17" s="671"/>
      <c r="AB17" s="671"/>
      <c r="AC17" s="671"/>
      <c r="AD17" s="672">
        <v>11156298</v>
      </c>
      <c r="AE17" s="672"/>
      <c r="AF17" s="672"/>
      <c r="AG17" s="672"/>
      <c r="AH17" s="672"/>
      <c r="AI17" s="672"/>
      <c r="AJ17" s="672"/>
      <c r="AK17" s="672"/>
      <c r="AL17" s="641">
        <v>55.4</v>
      </c>
      <c r="AM17" s="673"/>
      <c r="AN17" s="673"/>
      <c r="AO17" s="674"/>
      <c r="AP17" s="615" t="s">
        <v>243</v>
      </c>
      <c r="AQ17" s="616"/>
      <c r="AR17" s="616"/>
      <c r="AS17" s="616"/>
      <c r="AT17" s="616"/>
      <c r="AU17" s="616"/>
      <c r="AV17" s="616"/>
      <c r="AW17" s="616"/>
      <c r="AX17" s="616"/>
      <c r="AY17" s="616"/>
      <c r="AZ17" s="616"/>
      <c r="BA17" s="616"/>
      <c r="BB17" s="616"/>
      <c r="BC17" s="616"/>
      <c r="BD17" s="616"/>
      <c r="BE17" s="616"/>
      <c r="BF17" s="617"/>
      <c r="BG17" s="618" t="s">
        <v>110</v>
      </c>
      <c r="BH17" s="619"/>
      <c r="BI17" s="619"/>
      <c r="BJ17" s="619"/>
      <c r="BK17" s="619"/>
      <c r="BL17" s="619"/>
      <c r="BM17" s="619"/>
      <c r="BN17" s="620"/>
      <c r="BO17" s="671" t="s">
        <v>110</v>
      </c>
      <c r="BP17" s="671"/>
      <c r="BQ17" s="671"/>
      <c r="BR17" s="671"/>
      <c r="BS17" s="624" t="s">
        <v>110</v>
      </c>
      <c r="BT17" s="619"/>
      <c r="BU17" s="619"/>
      <c r="BV17" s="619"/>
      <c r="BW17" s="619"/>
      <c r="BX17" s="619"/>
      <c r="BY17" s="619"/>
      <c r="BZ17" s="619"/>
      <c r="CA17" s="619"/>
      <c r="CB17" s="654"/>
      <c r="CD17" s="655" t="s">
        <v>244</v>
      </c>
      <c r="CE17" s="652"/>
      <c r="CF17" s="652"/>
      <c r="CG17" s="652"/>
      <c r="CH17" s="652"/>
      <c r="CI17" s="652"/>
      <c r="CJ17" s="652"/>
      <c r="CK17" s="652"/>
      <c r="CL17" s="652"/>
      <c r="CM17" s="652"/>
      <c r="CN17" s="652"/>
      <c r="CO17" s="652"/>
      <c r="CP17" s="652"/>
      <c r="CQ17" s="653"/>
      <c r="CR17" s="618">
        <v>5582758</v>
      </c>
      <c r="CS17" s="619"/>
      <c r="CT17" s="619"/>
      <c r="CU17" s="619"/>
      <c r="CV17" s="619"/>
      <c r="CW17" s="619"/>
      <c r="CX17" s="619"/>
      <c r="CY17" s="620"/>
      <c r="CZ17" s="671">
        <v>13.3</v>
      </c>
      <c r="DA17" s="671"/>
      <c r="DB17" s="671"/>
      <c r="DC17" s="671"/>
      <c r="DD17" s="624" t="s">
        <v>110</v>
      </c>
      <c r="DE17" s="619"/>
      <c r="DF17" s="619"/>
      <c r="DG17" s="619"/>
      <c r="DH17" s="619"/>
      <c r="DI17" s="619"/>
      <c r="DJ17" s="619"/>
      <c r="DK17" s="619"/>
      <c r="DL17" s="619"/>
      <c r="DM17" s="619"/>
      <c r="DN17" s="619"/>
      <c r="DO17" s="619"/>
      <c r="DP17" s="620"/>
      <c r="DQ17" s="624">
        <v>5401151</v>
      </c>
      <c r="DR17" s="619"/>
      <c r="DS17" s="619"/>
      <c r="DT17" s="619"/>
      <c r="DU17" s="619"/>
      <c r="DV17" s="619"/>
      <c r="DW17" s="619"/>
      <c r="DX17" s="619"/>
      <c r="DY17" s="619"/>
      <c r="DZ17" s="619"/>
      <c r="EA17" s="619"/>
      <c r="EB17" s="619"/>
      <c r="EC17" s="654"/>
    </row>
    <row r="18" spans="2:133" ht="11.25" customHeight="1">
      <c r="B18" s="615" t="s">
        <v>245</v>
      </c>
      <c r="C18" s="616"/>
      <c r="D18" s="616"/>
      <c r="E18" s="616"/>
      <c r="F18" s="616"/>
      <c r="G18" s="616"/>
      <c r="H18" s="616"/>
      <c r="I18" s="616"/>
      <c r="J18" s="616"/>
      <c r="K18" s="616"/>
      <c r="L18" s="616"/>
      <c r="M18" s="616"/>
      <c r="N18" s="616"/>
      <c r="O18" s="616"/>
      <c r="P18" s="616"/>
      <c r="Q18" s="617"/>
      <c r="R18" s="618">
        <v>1540458</v>
      </c>
      <c r="S18" s="619"/>
      <c r="T18" s="619"/>
      <c r="U18" s="619"/>
      <c r="V18" s="619"/>
      <c r="W18" s="619"/>
      <c r="X18" s="619"/>
      <c r="Y18" s="620"/>
      <c r="Z18" s="671">
        <v>3.6</v>
      </c>
      <c r="AA18" s="671"/>
      <c r="AB18" s="671"/>
      <c r="AC18" s="671"/>
      <c r="AD18" s="672" t="s">
        <v>110</v>
      </c>
      <c r="AE18" s="672"/>
      <c r="AF18" s="672"/>
      <c r="AG18" s="672"/>
      <c r="AH18" s="672"/>
      <c r="AI18" s="672"/>
      <c r="AJ18" s="672"/>
      <c r="AK18" s="672"/>
      <c r="AL18" s="641" t="s">
        <v>110</v>
      </c>
      <c r="AM18" s="673"/>
      <c r="AN18" s="673"/>
      <c r="AO18" s="674"/>
      <c r="AP18" s="615" t="s">
        <v>246</v>
      </c>
      <c r="AQ18" s="616"/>
      <c r="AR18" s="616"/>
      <c r="AS18" s="616"/>
      <c r="AT18" s="616"/>
      <c r="AU18" s="616"/>
      <c r="AV18" s="616"/>
      <c r="AW18" s="616"/>
      <c r="AX18" s="616"/>
      <c r="AY18" s="616"/>
      <c r="AZ18" s="616"/>
      <c r="BA18" s="616"/>
      <c r="BB18" s="616"/>
      <c r="BC18" s="616"/>
      <c r="BD18" s="616"/>
      <c r="BE18" s="616"/>
      <c r="BF18" s="617"/>
      <c r="BG18" s="618" t="s">
        <v>110</v>
      </c>
      <c r="BH18" s="619"/>
      <c r="BI18" s="619"/>
      <c r="BJ18" s="619"/>
      <c r="BK18" s="619"/>
      <c r="BL18" s="619"/>
      <c r="BM18" s="619"/>
      <c r="BN18" s="620"/>
      <c r="BO18" s="671" t="s">
        <v>110</v>
      </c>
      <c r="BP18" s="671"/>
      <c r="BQ18" s="671"/>
      <c r="BR18" s="671"/>
      <c r="BS18" s="624" t="s">
        <v>110</v>
      </c>
      <c r="BT18" s="619"/>
      <c r="BU18" s="619"/>
      <c r="BV18" s="619"/>
      <c r="BW18" s="619"/>
      <c r="BX18" s="619"/>
      <c r="BY18" s="619"/>
      <c r="BZ18" s="619"/>
      <c r="CA18" s="619"/>
      <c r="CB18" s="654"/>
      <c r="CD18" s="655" t="s">
        <v>247</v>
      </c>
      <c r="CE18" s="652"/>
      <c r="CF18" s="652"/>
      <c r="CG18" s="652"/>
      <c r="CH18" s="652"/>
      <c r="CI18" s="652"/>
      <c r="CJ18" s="652"/>
      <c r="CK18" s="652"/>
      <c r="CL18" s="652"/>
      <c r="CM18" s="652"/>
      <c r="CN18" s="652"/>
      <c r="CO18" s="652"/>
      <c r="CP18" s="652"/>
      <c r="CQ18" s="653"/>
      <c r="CR18" s="618" t="s">
        <v>110</v>
      </c>
      <c r="CS18" s="619"/>
      <c r="CT18" s="619"/>
      <c r="CU18" s="619"/>
      <c r="CV18" s="619"/>
      <c r="CW18" s="619"/>
      <c r="CX18" s="619"/>
      <c r="CY18" s="620"/>
      <c r="CZ18" s="671" t="s">
        <v>110</v>
      </c>
      <c r="DA18" s="671"/>
      <c r="DB18" s="671"/>
      <c r="DC18" s="671"/>
      <c r="DD18" s="624" t="s">
        <v>110</v>
      </c>
      <c r="DE18" s="619"/>
      <c r="DF18" s="619"/>
      <c r="DG18" s="619"/>
      <c r="DH18" s="619"/>
      <c r="DI18" s="619"/>
      <c r="DJ18" s="619"/>
      <c r="DK18" s="619"/>
      <c r="DL18" s="619"/>
      <c r="DM18" s="619"/>
      <c r="DN18" s="619"/>
      <c r="DO18" s="619"/>
      <c r="DP18" s="620"/>
      <c r="DQ18" s="624" t="s">
        <v>110</v>
      </c>
      <c r="DR18" s="619"/>
      <c r="DS18" s="619"/>
      <c r="DT18" s="619"/>
      <c r="DU18" s="619"/>
      <c r="DV18" s="619"/>
      <c r="DW18" s="619"/>
      <c r="DX18" s="619"/>
      <c r="DY18" s="619"/>
      <c r="DZ18" s="619"/>
      <c r="EA18" s="619"/>
      <c r="EB18" s="619"/>
      <c r="EC18" s="654"/>
    </row>
    <row r="19" spans="2:133" ht="11.25" customHeight="1">
      <c r="B19" s="615" t="s">
        <v>248</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110</v>
      </c>
      <c r="AE19" s="672"/>
      <c r="AF19" s="672"/>
      <c r="AG19" s="672"/>
      <c r="AH19" s="672"/>
      <c r="AI19" s="672"/>
      <c r="AJ19" s="672"/>
      <c r="AK19" s="672"/>
      <c r="AL19" s="641" t="s">
        <v>110</v>
      </c>
      <c r="AM19" s="673"/>
      <c r="AN19" s="673"/>
      <c r="AO19" s="674"/>
      <c r="AP19" s="615" t="s">
        <v>249</v>
      </c>
      <c r="AQ19" s="616"/>
      <c r="AR19" s="616"/>
      <c r="AS19" s="616"/>
      <c r="AT19" s="616"/>
      <c r="AU19" s="616"/>
      <c r="AV19" s="616"/>
      <c r="AW19" s="616"/>
      <c r="AX19" s="616"/>
      <c r="AY19" s="616"/>
      <c r="AZ19" s="616"/>
      <c r="BA19" s="616"/>
      <c r="BB19" s="616"/>
      <c r="BC19" s="616"/>
      <c r="BD19" s="616"/>
      <c r="BE19" s="616"/>
      <c r="BF19" s="617"/>
      <c r="BG19" s="618">
        <v>17765</v>
      </c>
      <c r="BH19" s="619"/>
      <c r="BI19" s="619"/>
      <c r="BJ19" s="619"/>
      <c r="BK19" s="619"/>
      <c r="BL19" s="619"/>
      <c r="BM19" s="619"/>
      <c r="BN19" s="620"/>
      <c r="BO19" s="671">
        <v>0.2</v>
      </c>
      <c r="BP19" s="671"/>
      <c r="BQ19" s="671"/>
      <c r="BR19" s="671"/>
      <c r="BS19" s="624" t="s">
        <v>110</v>
      </c>
      <c r="BT19" s="619"/>
      <c r="BU19" s="619"/>
      <c r="BV19" s="619"/>
      <c r="BW19" s="619"/>
      <c r="BX19" s="619"/>
      <c r="BY19" s="619"/>
      <c r="BZ19" s="619"/>
      <c r="CA19" s="619"/>
      <c r="CB19" s="654"/>
      <c r="CD19" s="655" t="s">
        <v>250</v>
      </c>
      <c r="CE19" s="652"/>
      <c r="CF19" s="652"/>
      <c r="CG19" s="652"/>
      <c r="CH19" s="652"/>
      <c r="CI19" s="652"/>
      <c r="CJ19" s="652"/>
      <c r="CK19" s="652"/>
      <c r="CL19" s="652"/>
      <c r="CM19" s="652"/>
      <c r="CN19" s="652"/>
      <c r="CO19" s="652"/>
      <c r="CP19" s="652"/>
      <c r="CQ19" s="653"/>
      <c r="CR19" s="618" t="s">
        <v>110</v>
      </c>
      <c r="CS19" s="619"/>
      <c r="CT19" s="619"/>
      <c r="CU19" s="619"/>
      <c r="CV19" s="619"/>
      <c r="CW19" s="619"/>
      <c r="CX19" s="619"/>
      <c r="CY19" s="620"/>
      <c r="CZ19" s="671" t="s">
        <v>110</v>
      </c>
      <c r="DA19" s="671"/>
      <c r="DB19" s="671"/>
      <c r="DC19" s="671"/>
      <c r="DD19" s="624" t="s">
        <v>110</v>
      </c>
      <c r="DE19" s="619"/>
      <c r="DF19" s="619"/>
      <c r="DG19" s="619"/>
      <c r="DH19" s="619"/>
      <c r="DI19" s="619"/>
      <c r="DJ19" s="619"/>
      <c r="DK19" s="619"/>
      <c r="DL19" s="619"/>
      <c r="DM19" s="619"/>
      <c r="DN19" s="619"/>
      <c r="DO19" s="619"/>
      <c r="DP19" s="620"/>
      <c r="DQ19" s="624" t="s">
        <v>110</v>
      </c>
      <c r="DR19" s="619"/>
      <c r="DS19" s="619"/>
      <c r="DT19" s="619"/>
      <c r="DU19" s="619"/>
      <c r="DV19" s="619"/>
      <c r="DW19" s="619"/>
      <c r="DX19" s="619"/>
      <c r="DY19" s="619"/>
      <c r="DZ19" s="619"/>
      <c r="EA19" s="619"/>
      <c r="EB19" s="619"/>
      <c r="EC19" s="654"/>
    </row>
    <row r="20" spans="2:133" ht="11.25" customHeight="1">
      <c r="B20" s="615" t="s">
        <v>251</v>
      </c>
      <c r="C20" s="616"/>
      <c r="D20" s="616"/>
      <c r="E20" s="616"/>
      <c r="F20" s="616"/>
      <c r="G20" s="616"/>
      <c r="H20" s="616"/>
      <c r="I20" s="616"/>
      <c r="J20" s="616"/>
      <c r="K20" s="616"/>
      <c r="L20" s="616"/>
      <c r="M20" s="616"/>
      <c r="N20" s="616"/>
      <c r="O20" s="616"/>
      <c r="P20" s="616"/>
      <c r="Q20" s="617"/>
      <c r="R20" s="618">
        <v>21501574</v>
      </c>
      <c r="S20" s="619"/>
      <c r="T20" s="619"/>
      <c r="U20" s="619"/>
      <c r="V20" s="619"/>
      <c r="W20" s="619"/>
      <c r="X20" s="619"/>
      <c r="Y20" s="620"/>
      <c r="Z20" s="671">
        <v>50.6</v>
      </c>
      <c r="AA20" s="671"/>
      <c r="AB20" s="671"/>
      <c r="AC20" s="671"/>
      <c r="AD20" s="672">
        <v>19961115</v>
      </c>
      <c r="AE20" s="672"/>
      <c r="AF20" s="672"/>
      <c r="AG20" s="672"/>
      <c r="AH20" s="672"/>
      <c r="AI20" s="672"/>
      <c r="AJ20" s="672"/>
      <c r="AK20" s="672"/>
      <c r="AL20" s="641">
        <v>99.1</v>
      </c>
      <c r="AM20" s="673"/>
      <c r="AN20" s="673"/>
      <c r="AO20" s="674"/>
      <c r="AP20" s="615" t="s">
        <v>252</v>
      </c>
      <c r="AQ20" s="616"/>
      <c r="AR20" s="616"/>
      <c r="AS20" s="616"/>
      <c r="AT20" s="616"/>
      <c r="AU20" s="616"/>
      <c r="AV20" s="616"/>
      <c r="AW20" s="616"/>
      <c r="AX20" s="616"/>
      <c r="AY20" s="616"/>
      <c r="AZ20" s="616"/>
      <c r="BA20" s="616"/>
      <c r="BB20" s="616"/>
      <c r="BC20" s="616"/>
      <c r="BD20" s="616"/>
      <c r="BE20" s="616"/>
      <c r="BF20" s="617"/>
      <c r="BG20" s="618">
        <v>17765</v>
      </c>
      <c r="BH20" s="619"/>
      <c r="BI20" s="619"/>
      <c r="BJ20" s="619"/>
      <c r="BK20" s="619"/>
      <c r="BL20" s="619"/>
      <c r="BM20" s="619"/>
      <c r="BN20" s="620"/>
      <c r="BO20" s="671">
        <v>0.2</v>
      </c>
      <c r="BP20" s="671"/>
      <c r="BQ20" s="671"/>
      <c r="BR20" s="671"/>
      <c r="BS20" s="624" t="s">
        <v>110</v>
      </c>
      <c r="BT20" s="619"/>
      <c r="BU20" s="619"/>
      <c r="BV20" s="619"/>
      <c r="BW20" s="619"/>
      <c r="BX20" s="619"/>
      <c r="BY20" s="619"/>
      <c r="BZ20" s="619"/>
      <c r="CA20" s="619"/>
      <c r="CB20" s="654"/>
      <c r="CD20" s="655" t="s">
        <v>253</v>
      </c>
      <c r="CE20" s="652"/>
      <c r="CF20" s="652"/>
      <c r="CG20" s="652"/>
      <c r="CH20" s="652"/>
      <c r="CI20" s="652"/>
      <c r="CJ20" s="652"/>
      <c r="CK20" s="652"/>
      <c r="CL20" s="652"/>
      <c r="CM20" s="652"/>
      <c r="CN20" s="652"/>
      <c r="CO20" s="652"/>
      <c r="CP20" s="652"/>
      <c r="CQ20" s="653"/>
      <c r="CR20" s="618">
        <v>41872771</v>
      </c>
      <c r="CS20" s="619"/>
      <c r="CT20" s="619"/>
      <c r="CU20" s="619"/>
      <c r="CV20" s="619"/>
      <c r="CW20" s="619"/>
      <c r="CX20" s="619"/>
      <c r="CY20" s="620"/>
      <c r="CZ20" s="671">
        <v>100</v>
      </c>
      <c r="DA20" s="671"/>
      <c r="DB20" s="671"/>
      <c r="DC20" s="671"/>
      <c r="DD20" s="624">
        <v>6513017</v>
      </c>
      <c r="DE20" s="619"/>
      <c r="DF20" s="619"/>
      <c r="DG20" s="619"/>
      <c r="DH20" s="619"/>
      <c r="DI20" s="619"/>
      <c r="DJ20" s="619"/>
      <c r="DK20" s="619"/>
      <c r="DL20" s="619"/>
      <c r="DM20" s="619"/>
      <c r="DN20" s="619"/>
      <c r="DO20" s="619"/>
      <c r="DP20" s="620"/>
      <c r="DQ20" s="624">
        <v>24118784</v>
      </c>
      <c r="DR20" s="619"/>
      <c r="DS20" s="619"/>
      <c r="DT20" s="619"/>
      <c r="DU20" s="619"/>
      <c r="DV20" s="619"/>
      <c r="DW20" s="619"/>
      <c r="DX20" s="619"/>
      <c r="DY20" s="619"/>
      <c r="DZ20" s="619"/>
      <c r="EA20" s="619"/>
      <c r="EB20" s="619"/>
      <c r="EC20" s="654"/>
    </row>
    <row r="21" spans="2:133" ht="11.25" customHeight="1">
      <c r="B21" s="615" t="s">
        <v>254</v>
      </c>
      <c r="C21" s="616"/>
      <c r="D21" s="616"/>
      <c r="E21" s="616"/>
      <c r="F21" s="616"/>
      <c r="G21" s="616"/>
      <c r="H21" s="616"/>
      <c r="I21" s="616"/>
      <c r="J21" s="616"/>
      <c r="K21" s="616"/>
      <c r="L21" s="616"/>
      <c r="M21" s="616"/>
      <c r="N21" s="616"/>
      <c r="O21" s="616"/>
      <c r="P21" s="616"/>
      <c r="Q21" s="617"/>
      <c r="R21" s="618">
        <v>9054</v>
      </c>
      <c r="S21" s="619"/>
      <c r="T21" s="619"/>
      <c r="U21" s="619"/>
      <c r="V21" s="619"/>
      <c r="W21" s="619"/>
      <c r="X21" s="619"/>
      <c r="Y21" s="620"/>
      <c r="Z21" s="671">
        <v>0</v>
      </c>
      <c r="AA21" s="671"/>
      <c r="AB21" s="671"/>
      <c r="AC21" s="671"/>
      <c r="AD21" s="672">
        <v>9054</v>
      </c>
      <c r="AE21" s="672"/>
      <c r="AF21" s="672"/>
      <c r="AG21" s="672"/>
      <c r="AH21" s="672"/>
      <c r="AI21" s="672"/>
      <c r="AJ21" s="672"/>
      <c r="AK21" s="672"/>
      <c r="AL21" s="641">
        <v>0</v>
      </c>
      <c r="AM21" s="673"/>
      <c r="AN21" s="673"/>
      <c r="AO21" s="674"/>
      <c r="AP21" s="709" t="s">
        <v>255</v>
      </c>
      <c r="AQ21" s="719"/>
      <c r="AR21" s="719"/>
      <c r="AS21" s="719"/>
      <c r="AT21" s="719"/>
      <c r="AU21" s="719"/>
      <c r="AV21" s="719"/>
      <c r="AW21" s="719"/>
      <c r="AX21" s="719"/>
      <c r="AY21" s="719"/>
      <c r="AZ21" s="719"/>
      <c r="BA21" s="719"/>
      <c r="BB21" s="719"/>
      <c r="BC21" s="719"/>
      <c r="BD21" s="719"/>
      <c r="BE21" s="719"/>
      <c r="BF21" s="711"/>
      <c r="BG21" s="618">
        <v>17765</v>
      </c>
      <c r="BH21" s="619"/>
      <c r="BI21" s="619"/>
      <c r="BJ21" s="619"/>
      <c r="BK21" s="619"/>
      <c r="BL21" s="619"/>
      <c r="BM21" s="619"/>
      <c r="BN21" s="620"/>
      <c r="BO21" s="671">
        <v>0.2</v>
      </c>
      <c r="BP21" s="671"/>
      <c r="BQ21" s="671"/>
      <c r="BR21" s="671"/>
      <c r="BS21" s="624" t="s">
        <v>110</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256</v>
      </c>
      <c r="C22" s="616"/>
      <c r="D22" s="616"/>
      <c r="E22" s="616"/>
      <c r="F22" s="616"/>
      <c r="G22" s="616"/>
      <c r="H22" s="616"/>
      <c r="I22" s="616"/>
      <c r="J22" s="616"/>
      <c r="K22" s="616"/>
      <c r="L22" s="616"/>
      <c r="M22" s="616"/>
      <c r="N22" s="616"/>
      <c r="O22" s="616"/>
      <c r="P22" s="616"/>
      <c r="Q22" s="617"/>
      <c r="R22" s="618">
        <v>497320</v>
      </c>
      <c r="S22" s="619"/>
      <c r="T22" s="619"/>
      <c r="U22" s="619"/>
      <c r="V22" s="619"/>
      <c r="W22" s="619"/>
      <c r="X22" s="619"/>
      <c r="Y22" s="620"/>
      <c r="Z22" s="671">
        <v>1.2</v>
      </c>
      <c r="AA22" s="671"/>
      <c r="AB22" s="671"/>
      <c r="AC22" s="671"/>
      <c r="AD22" s="672" t="s">
        <v>110</v>
      </c>
      <c r="AE22" s="672"/>
      <c r="AF22" s="672"/>
      <c r="AG22" s="672"/>
      <c r="AH22" s="672"/>
      <c r="AI22" s="672"/>
      <c r="AJ22" s="672"/>
      <c r="AK22" s="672"/>
      <c r="AL22" s="641" t="s">
        <v>110</v>
      </c>
      <c r="AM22" s="673"/>
      <c r="AN22" s="673"/>
      <c r="AO22" s="674"/>
      <c r="AP22" s="709" t="s">
        <v>257</v>
      </c>
      <c r="AQ22" s="719"/>
      <c r="AR22" s="719"/>
      <c r="AS22" s="719"/>
      <c r="AT22" s="719"/>
      <c r="AU22" s="719"/>
      <c r="AV22" s="719"/>
      <c r="AW22" s="719"/>
      <c r="AX22" s="719"/>
      <c r="AY22" s="719"/>
      <c r="AZ22" s="719"/>
      <c r="BA22" s="719"/>
      <c r="BB22" s="719"/>
      <c r="BC22" s="719"/>
      <c r="BD22" s="719"/>
      <c r="BE22" s="719"/>
      <c r="BF22" s="711"/>
      <c r="BG22" s="618" t="s">
        <v>110</v>
      </c>
      <c r="BH22" s="619"/>
      <c r="BI22" s="619"/>
      <c r="BJ22" s="619"/>
      <c r="BK22" s="619"/>
      <c r="BL22" s="619"/>
      <c r="BM22" s="619"/>
      <c r="BN22" s="620"/>
      <c r="BO22" s="671" t="s">
        <v>110</v>
      </c>
      <c r="BP22" s="671"/>
      <c r="BQ22" s="671"/>
      <c r="BR22" s="671"/>
      <c r="BS22" s="624" t="s">
        <v>110</v>
      </c>
      <c r="BT22" s="619"/>
      <c r="BU22" s="619"/>
      <c r="BV22" s="619"/>
      <c r="BW22" s="619"/>
      <c r="BX22" s="619"/>
      <c r="BY22" s="619"/>
      <c r="BZ22" s="619"/>
      <c r="CA22" s="619"/>
      <c r="CB22" s="654"/>
      <c r="CD22" s="723" t="s">
        <v>258</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259</v>
      </c>
      <c r="C23" s="616"/>
      <c r="D23" s="616"/>
      <c r="E23" s="616"/>
      <c r="F23" s="616"/>
      <c r="G23" s="616"/>
      <c r="H23" s="616"/>
      <c r="I23" s="616"/>
      <c r="J23" s="616"/>
      <c r="K23" s="616"/>
      <c r="L23" s="616"/>
      <c r="M23" s="616"/>
      <c r="N23" s="616"/>
      <c r="O23" s="616"/>
      <c r="P23" s="616"/>
      <c r="Q23" s="617"/>
      <c r="R23" s="618">
        <v>407336</v>
      </c>
      <c r="S23" s="619"/>
      <c r="T23" s="619"/>
      <c r="U23" s="619"/>
      <c r="V23" s="619"/>
      <c r="W23" s="619"/>
      <c r="X23" s="619"/>
      <c r="Y23" s="620"/>
      <c r="Z23" s="671">
        <v>1</v>
      </c>
      <c r="AA23" s="671"/>
      <c r="AB23" s="671"/>
      <c r="AC23" s="671"/>
      <c r="AD23" s="672">
        <v>25265</v>
      </c>
      <c r="AE23" s="672"/>
      <c r="AF23" s="672"/>
      <c r="AG23" s="672"/>
      <c r="AH23" s="672"/>
      <c r="AI23" s="672"/>
      <c r="AJ23" s="672"/>
      <c r="AK23" s="672"/>
      <c r="AL23" s="641">
        <v>0.1</v>
      </c>
      <c r="AM23" s="673"/>
      <c r="AN23" s="673"/>
      <c r="AO23" s="674"/>
      <c r="AP23" s="709" t="s">
        <v>260</v>
      </c>
      <c r="AQ23" s="719"/>
      <c r="AR23" s="719"/>
      <c r="AS23" s="719"/>
      <c r="AT23" s="719"/>
      <c r="AU23" s="719"/>
      <c r="AV23" s="719"/>
      <c r="AW23" s="719"/>
      <c r="AX23" s="719"/>
      <c r="AY23" s="719"/>
      <c r="AZ23" s="719"/>
      <c r="BA23" s="719"/>
      <c r="BB23" s="719"/>
      <c r="BC23" s="719"/>
      <c r="BD23" s="719"/>
      <c r="BE23" s="719"/>
      <c r="BF23" s="711"/>
      <c r="BG23" s="618" t="s">
        <v>110</v>
      </c>
      <c r="BH23" s="619"/>
      <c r="BI23" s="619"/>
      <c r="BJ23" s="619"/>
      <c r="BK23" s="619"/>
      <c r="BL23" s="619"/>
      <c r="BM23" s="619"/>
      <c r="BN23" s="620"/>
      <c r="BO23" s="671" t="s">
        <v>110</v>
      </c>
      <c r="BP23" s="671"/>
      <c r="BQ23" s="671"/>
      <c r="BR23" s="671"/>
      <c r="BS23" s="624" t="s">
        <v>110</v>
      </c>
      <c r="BT23" s="619"/>
      <c r="BU23" s="619"/>
      <c r="BV23" s="619"/>
      <c r="BW23" s="619"/>
      <c r="BX23" s="619"/>
      <c r="BY23" s="619"/>
      <c r="BZ23" s="619"/>
      <c r="CA23" s="619"/>
      <c r="CB23" s="654"/>
      <c r="CD23" s="723" t="s">
        <v>199</v>
      </c>
      <c r="CE23" s="724"/>
      <c r="CF23" s="724"/>
      <c r="CG23" s="724"/>
      <c r="CH23" s="724"/>
      <c r="CI23" s="724"/>
      <c r="CJ23" s="724"/>
      <c r="CK23" s="724"/>
      <c r="CL23" s="724"/>
      <c r="CM23" s="724"/>
      <c r="CN23" s="724"/>
      <c r="CO23" s="724"/>
      <c r="CP23" s="724"/>
      <c r="CQ23" s="725"/>
      <c r="CR23" s="723" t="s">
        <v>261</v>
      </c>
      <c r="CS23" s="724"/>
      <c r="CT23" s="724"/>
      <c r="CU23" s="724"/>
      <c r="CV23" s="724"/>
      <c r="CW23" s="724"/>
      <c r="CX23" s="724"/>
      <c r="CY23" s="725"/>
      <c r="CZ23" s="723" t="s">
        <v>262</v>
      </c>
      <c r="DA23" s="724"/>
      <c r="DB23" s="724"/>
      <c r="DC23" s="725"/>
      <c r="DD23" s="723" t="s">
        <v>263</v>
      </c>
      <c r="DE23" s="724"/>
      <c r="DF23" s="724"/>
      <c r="DG23" s="724"/>
      <c r="DH23" s="724"/>
      <c r="DI23" s="724"/>
      <c r="DJ23" s="724"/>
      <c r="DK23" s="725"/>
      <c r="DL23" s="726" t="s">
        <v>264</v>
      </c>
      <c r="DM23" s="727"/>
      <c r="DN23" s="727"/>
      <c r="DO23" s="727"/>
      <c r="DP23" s="727"/>
      <c r="DQ23" s="727"/>
      <c r="DR23" s="727"/>
      <c r="DS23" s="727"/>
      <c r="DT23" s="727"/>
      <c r="DU23" s="727"/>
      <c r="DV23" s="728"/>
      <c r="DW23" s="723" t="s">
        <v>265</v>
      </c>
      <c r="DX23" s="724"/>
      <c r="DY23" s="724"/>
      <c r="DZ23" s="724"/>
      <c r="EA23" s="724"/>
      <c r="EB23" s="724"/>
      <c r="EC23" s="725"/>
    </row>
    <row r="24" spans="2:133" ht="11.25" customHeight="1">
      <c r="B24" s="615" t="s">
        <v>266</v>
      </c>
      <c r="C24" s="616"/>
      <c r="D24" s="616"/>
      <c r="E24" s="616"/>
      <c r="F24" s="616"/>
      <c r="G24" s="616"/>
      <c r="H24" s="616"/>
      <c r="I24" s="616"/>
      <c r="J24" s="616"/>
      <c r="K24" s="616"/>
      <c r="L24" s="616"/>
      <c r="M24" s="616"/>
      <c r="N24" s="616"/>
      <c r="O24" s="616"/>
      <c r="P24" s="616"/>
      <c r="Q24" s="617"/>
      <c r="R24" s="618">
        <v>192463</v>
      </c>
      <c r="S24" s="619"/>
      <c r="T24" s="619"/>
      <c r="U24" s="619"/>
      <c r="V24" s="619"/>
      <c r="W24" s="619"/>
      <c r="X24" s="619"/>
      <c r="Y24" s="620"/>
      <c r="Z24" s="671">
        <v>0.5</v>
      </c>
      <c r="AA24" s="671"/>
      <c r="AB24" s="671"/>
      <c r="AC24" s="671"/>
      <c r="AD24" s="672" t="s">
        <v>110</v>
      </c>
      <c r="AE24" s="672"/>
      <c r="AF24" s="672"/>
      <c r="AG24" s="672"/>
      <c r="AH24" s="672"/>
      <c r="AI24" s="672"/>
      <c r="AJ24" s="672"/>
      <c r="AK24" s="672"/>
      <c r="AL24" s="641" t="s">
        <v>110</v>
      </c>
      <c r="AM24" s="673"/>
      <c r="AN24" s="673"/>
      <c r="AO24" s="674"/>
      <c r="AP24" s="709" t="s">
        <v>267</v>
      </c>
      <c r="AQ24" s="719"/>
      <c r="AR24" s="719"/>
      <c r="AS24" s="719"/>
      <c r="AT24" s="719"/>
      <c r="AU24" s="719"/>
      <c r="AV24" s="719"/>
      <c r="AW24" s="719"/>
      <c r="AX24" s="719"/>
      <c r="AY24" s="719"/>
      <c r="AZ24" s="719"/>
      <c r="BA24" s="719"/>
      <c r="BB24" s="719"/>
      <c r="BC24" s="719"/>
      <c r="BD24" s="719"/>
      <c r="BE24" s="719"/>
      <c r="BF24" s="711"/>
      <c r="BG24" s="618" t="s">
        <v>110</v>
      </c>
      <c r="BH24" s="619"/>
      <c r="BI24" s="619"/>
      <c r="BJ24" s="619"/>
      <c r="BK24" s="619"/>
      <c r="BL24" s="619"/>
      <c r="BM24" s="619"/>
      <c r="BN24" s="620"/>
      <c r="BO24" s="671" t="s">
        <v>110</v>
      </c>
      <c r="BP24" s="671"/>
      <c r="BQ24" s="671"/>
      <c r="BR24" s="671"/>
      <c r="BS24" s="624" t="s">
        <v>110</v>
      </c>
      <c r="BT24" s="619"/>
      <c r="BU24" s="619"/>
      <c r="BV24" s="619"/>
      <c r="BW24" s="619"/>
      <c r="BX24" s="619"/>
      <c r="BY24" s="619"/>
      <c r="BZ24" s="619"/>
      <c r="CA24" s="619"/>
      <c r="CB24" s="654"/>
      <c r="CD24" s="675" t="s">
        <v>268</v>
      </c>
      <c r="CE24" s="676"/>
      <c r="CF24" s="676"/>
      <c r="CG24" s="676"/>
      <c r="CH24" s="676"/>
      <c r="CI24" s="676"/>
      <c r="CJ24" s="676"/>
      <c r="CK24" s="676"/>
      <c r="CL24" s="676"/>
      <c r="CM24" s="676"/>
      <c r="CN24" s="676"/>
      <c r="CO24" s="676"/>
      <c r="CP24" s="676"/>
      <c r="CQ24" s="677"/>
      <c r="CR24" s="668">
        <v>17980390</v>
      </c>
      <c r="CS24" s="669"/>
      <c r="CT24" s="669"/>
      <c r="CU24" s="669"/>
      <c r="CV24" s="669"/>
      <c r="CW24" s="669"/>
      <c r="CX24" s="669"/>
      <c r="CY24" s="716"/>
      <c r="CZ24" s="720">
        <v>42.9</v>
      </c>
      <c r="DA24" s="721"/>
      <c r="DB24" s="721"/>
      <c r="DC24" s="722"/>
      <c r="DD24" s="715">
        <v>12861666</v>
      </c>
      <c r="DE24" s="669"/>
      <c r="DF24" s="669"/>
      <c r="DG24" s="669"/>
      <c r="DH24" s="669"/>
      <c r="DI24" s="669"/>
      <c r="DJ24" s="669"/>
      <c r="DK24" s="716"/>
      <c r="DL24" s="715">
        <v>11932124</v>
      </c>
      <c r="DM24" s="669"/>
      <c r="DN24" s="669"/>
      <c r="DO24" s="669"/>
      <c r="DP24" s="669"/>
      <c r="DQ24" s="669"/>
      <c r="DR24" s="669"/>
      <c r="DS24" s="669"/>
      <c r="DT24" s="669"/>
      <c r="DU24" s="669"/>
      <c r="DV24" s="716"/>
      <c r="DW24" s="717">
        <v>55.7</v>
      </c>
      <c r="DX24" s="686"/>
      <c r="DY24" s="686"/>
      <c r="DZ24" s="686"/>
      <c r="EA24" s="686"/>
      <c r="EB24" s="686"/>
      <c r="EC24" s="718"/>
    </row>
    <row r="25" spans="2:133" ht="11.25" customHeight="1">
      <c r="B25" s="615" t="s">
        <v>269</v>
      </c>
      <c r="C25" s="616"/>
      <c r="D25" s="616"/>
      <c r="E25" s="616"/>
      <c r="F25" s="616"/>
      <c r="G25" s="616"/>
      <c r="H25" s="616"/>
      <c r="I25" s="616"/>
      <c r="J25" s="616"/>
      <c r="K25" s="616"/>
      <c r="L25" s="616"/>
      <c r="M25" s="616"/>
      <c r="N25" s="616"/>
      <c r="O25" s="616"/>
      <c r="P25" s="616"/>
      <c r="Q25" s="617"/>
      <c r="R25" s="618">
        <v>4641848</v>
      </c>
      <c r="S25" s="619"/>
      <c r="T25" s="619"/>
      <c r="U25" s="619"/>
      <c r="V25" s="619"/>
      <c r="W25" s="619"/>
      <c r="X25" s="619"/>
      <c r="Y25" s="620"/>
      <c r="Z25" s="671">
        <v>10.9</v>
      </c>
      <c r="AA25" s="671"/>
      <c r="AB25" s="671"/>
      <c r="AC25" s="671"/>
      <c r="AD25" s="672" t="s">
        <v>110</v>
      </c>
      <c r="AE25" s="672"/>
      <c r="AF25" s="672"/>
      <c r="AG25" s="672"/>
      <c r="AH25" s="672"/>
      <c r="AI25" s="672"/>
      <c r="AJ25" s="672"/>
      <c r="AK25" s="672"/>
      <c r="AL25" s="641" t="s">
        <v>110</v>
      </c>
      <c r="AM25" s="673"/>
      <c r="AN25" s="673"/>
      <c r="AO25" s="674"/>
      <c r="AP25" s="709" t="s">
        <v>270</v>
      </c>
      <c r="AQ25" s="719"/>
      <c r="AR25" s="719"/>
      <c r="AS25" s="719"/>
      <c r="AT25" s="719"/>
      <c r="AU25" s="719"/>
      <c r="AV25" s="719"/>
      <c r="AW25" s="719"/>
      <c r="AX25" s="719"/>
      <c r="AY25" s="719"/>
      <c r="AZ25" s="719"/>
      <c r="BA25" s="719"/>
      <c r="BB25" s="719"/>
      <c r="BC25" s="719"/>
      <c r="BD25" s="719"/>
      <c r="BE25" s="719"/>
      <c r="BF25" s="711"/>
      <c r="BG25" s="618" t="s">
        <v>110</v>
      </c>
      <c r="BH25" s="619"/>
      <c r="BI25" s="619"/>
      <c r="BJ25" s="619"/>
      <c r="BK25" s="619"/>
      <c r="BL25" s="619"/>
      <c r="BM25" s="619"/>
      <c r="BN25" s="620"/>
      <c r="BO25" s="671" t="s">
        <v>110</v>
      </c>
      <c r="BP25" s="671"/>
      <c r="BQ25" s="671"/>
      <c r="BR25" s="671"/>
      <c r="BS25" s="624" t="s">
        <v>110</v>
      </c>
      <c r="BT25" s="619"/>
      <c r="BU25" s="619"/>
      <c r="BV25" s="619"/>
      <c r="BW25" s="619"/>
      <c r="BX25" s="619"/>
      <c r="BY25" s="619"/>
      <c r="BZ25" s="619"/>
      <c r="CA25" s="619"/>
      <c r="CB25" s="654"/>
      <c r="CD25" s="655" t="s">
        <v>271</v>
      </c>
      <c r="CE25" s="652"/>
      <c r="CF25" s="652"/>
      <c r="CG25" s="652"/>
      <c r="CH25" s="652"/>
      <c r="CI25" s="652"/>
      <c r="CJ25" s="652"/>
      <c r="CK25" s="652"/>
      <c r="CL25" s="652"/>
      <c r="CM25" s="652"/>
      <c r="CN25" s="652"/>
      <c r="CO25" s="652"/>
      <c r="CP25" s="652"/>
      <c r="CQ25" s="653"/>
      <c r="CR25" s="618">
        <v>5911724</v>
      </c>
      <c r="CS25" s="637"/>
      <c r="CT25" s="637"/>
      <c r="CU25" s="637"/>
      <c r="CV25" s="637"/>
      <c r="CW25" s="637"/>
      <c r="CX25" s="637"/>
      <c r="CY25" s="638"/>
      <c r="CZ25" s="621">
        <v>14.1</v>
      </c>
      <c r="DA25" s="639"/>
      <c r="DB25" s="639"/>
      <c r="DC25" s="640"/>
      <c r="DD25" s="624">
        <v>5480411</v>
      </c>
      <c r="DE25" s="637"/>
      <c r="DF25" s="637"/>
      <c r="DG25" s="637"/>
      <c r="DH25" s="637"/>
      <c r="DI25" s="637"/>
      <c r="DJ25" s="637"/>
      <c r="DK25" s="638"/>
      <c r="DL25" s="624">
        <v>5376587</v>
      </c>
      <c r="DM25" s="637"/>
      <c r="DN25" s="637"/>
      <c r="DO25" s="637"/>
      <c r="DP25" s="637"/>
      <c r="DQ25" s="637"/>
      <c r="DR25" s="637"/>
      <c r="DS25" s="637"/>
      <c r="DT25" s="637"/>
      <c r="DU25" s="637"/>
      <c r="DV25" s="638"/>
      <c r="DW25" s="641">
        <v>25.1</v>
      </c>
      <c r="DX25" s="642"/>
      <c r="DY25" s="642"/>
      <c r="DZ25" s="642"/>
      <c r="EA25" s="642"/>
      <c r="EB25" s="642"/>
      <c r="EC25" s="643"/>
    </row>
    <row r="26" spans="2:133" ht="11.25" customHeight="1">
      <c r="B26" s="712" t="s">
        <v>272</v>
      </c>
      <c r="C26" s="713"/>
      <c r="D26" s="713"/>
      <c r="E26" s="713"/>
      <c r="F26" s="713"/>
      <c r="G26" s="713"/>
      <c r="H26" s="713"/>
      <c r="I26" s="713"/>
      <c r="J26" s="713"/>
      <c r="K26" s="713"/>
      <c r="L26" s="713"/>
      <c r="M26" s="713"/>
      <c r="N26" s="713"/>
      <c r="O26" s="713"/>
      <c r="P26" s="713"/>
      <c r="Q26" s="714"/>
      <c r="R26" s="618" t="s">
        <v>110</v>
      </c>
      <c r="S26" s="619"/>
      <c r="T26" s="619"/>
      <c r="U26" s="619"/>
      <c r="V26" s="619"/>
      <c r="W26" s="619"/>
      <c r="X26" s="619"/>
      <c r="Y26" s="620"/>
      <c r="Z26" s="671" t="s">
        <v>110</v>
      </c>
      <c r="AA26" s="671"/>
      <c r="AB26" s="671"/>
      <c r="AC26" s="671"/>
      <c r="AD26" s="672" t="s">
        <v>110</v>
      </c>
      <c r="AE26" s="672"/>
      <c r="AF26" s="672"/>
      <c r="AG26" s="672"/>
      <c r="AH26" s="672"/>
      <c r="AI26" s="672"/>
      <c r="AJ26" s="672"/>
      <c r="AK26" s="672"/>
      <c r="AL26" s="641" t="s">
        <v>110</v>
      </c>
      <c r="AM26" s="673"/>
      <c r="AN26" s="673"/>
      <c r="AO26" s="674"/>
      <c r="AP26" s="709" t="s">
        <v>273</v>
      </c>
      <c r="AQ26" s="710"/>
      <c r="AR26" s="710"/>
      <c r="AS26" s="710"/>
      <c r="AT26" s="710"/>
      <c r="AU26" s="710"/>
      <c r="AV26" s="710"/>
      <c r="AW26" s="710"/>
      <c r="AX26" s="710"/>
      <c r="AY26" s="710"/>
      <c r="AZ26" s="710"/>
      <c r="BA26" s="710"/>
      <c r="BB26" s="710"/>
      <c r="BC26" s="710"/>
      <c r="BD26" s="710"/>
      <c r="BE26" s="710"/>
      <c r="BF26" s="711"/>
      <c r="BG26" s="618" t="s">
        <v>110</v>
      </c>
      <c r="BH26" s="619"/>
      <c r="BI26" s="619"/>
      <c r="BJ26" s="619"/>
      <c r="BK26" s="619"/>
      <c r="BL26" s="619"/>
      <c r="BM26" s="619"/>
      <c r="BN26" s="620"/>
      <c r="BO26" s="671" t="s">
        <v>110</v>
      </c>
      <c r="BP26" s="671"/>
      <c r="BQ26" s="671"/>
      <c r="BR26" s="671"/>
      <c r="BS26" s="624" t="s">
        <v>110</v>
      </c>
      <c r="BT26" s="619"/>
      <c r="BU26" s="619"/>
      <c r="BV26" s="619"/>
      <c r="BW26" s="619"/>
      <c r="BX26" s="619"/>
      <c r="BY26" s="619"/>
      <c r="BZ26" s="619"/>
      <c r="CA26" s="619"/>
      <c r="CB26" s="654"/>
      <c r="CD26" s="655" t="s">
        <v>274</v>
      </c>
      <c r="CE26" s="652"/>
      <c r="CF26" s="652"/>
      <c r="CG26" s="652"/>
      <c r="CH26" s="652"/>
      <c r="CI26" s="652"/>
      <c r="CJ26" s="652"/>
      <c r="CK26" s="652"/>
      <c r="CL26" s="652"/>
      <c r="CM26" s="652"/>
      <c r="CN26" s="652"/>
      <c r="CO26" s="652"/>
      <c r="CP26" s="652"/>
      <c r="CQ26" s="653"/>
      <c r="CR26" s="618">
        <v>3647305</v>
      </c>
      <c r="CS26" s="619"/>
      <c r="CT26" s="619"/>
      <c r="CU26" s="619"/>
      <c r="CV26" s="619"/>
      <c r="CW26" s="619"/>
      <c r="CX26" s="619"/>
      <c r="CY26" s="620"/>
      <c r="CZ26" s="621">
        <v>8.6999999999999993</v>
      </c>
      <c r="DA26" s="639"/>
      <c r="DB26" s="639"/>
      <c r="DC26" s="640"/>
      <c r="DD26" s="624">
        <v>3331151</v>
      </c>
      <c r="DE26" s="619"/>
      <c r="DF26" s="619"/>
      <c r="DG26" s="619"/>
      <c r="DH26" s="619"/>
      <c r="DI26" s="619"/>
      <c r="DJ26" s="619"/>
      <c r="DK26" s="620"/>
      <c r="DL26" s="624" t="s">
        <v>211</v>
      </c>
      <c r="DM26" s="619"/>
      <c r="DN26" s="619"/>
      <c r="DO26" s="619"/>
      <c r="DP26" s="619"/>
      <c r="DQ26" s="619"/>
      <c r="DR26" s="619"/>
      <c r="DS26" s="619"/>
      <c r="DT26" s="619"/>
      <c r="DU26" s="619"/>
      <c r="DV26" s="620"/>
      <c r="DW26" s="641" t="s">
        <v>211</v>
      </c>
      <c r="DX26" s="642"/>
      <c r="DY26" s="642"/>
      <c r="DZ26" s="642"/>
      <c r="EA26" s="642"/>
      <c r="EB26" s="642"/>
      <c r="EC26" s="643"/>
    </row>
    <row r="27" spans="2:133" ht="11.25" customHeight="1">
      <c r="B27" s="615" t="s">
        <v>275</v>
      </c>
      <c r="C27" s="616"/>
      <c r="D27" s="616"/>
      <c r="E27" s="616"/>
      <c r="F27" s="616"/>
      <c r="G27" s="616"/>
      <c r="H27" s="616"/>
      <c r="I27" s="616"/>
      <c r="J27" s="616"/>
      <c r="K27" s="616"/>
      <c r="L27" s="616"/>
      <c r="M27" s="616"/>
      <c r="N27" s="616"/>
      <c r="O27" s="616"/>
      <c r="P27" s="616"/>
      <c r="Q27" s="617"/>
      <c r="R27" s="618">
        <v>2575022</v>
      </c>
      <c r="S27" s="619"/>
      <c r="T27" s="619"/>
      <c r="U27" s="619"/>
      <c r="V27" s="619"/>
      <c r="W27" s="619"/>
      <c r="X27" s="619"/>
      <c r="Y27" s="620"/>
      <c r="Z27" s="671">
        <v>6.1</v>
      </c>
      <c r="AA27" s="671"/>
      <c r="AB27" s="671"/>
      <c r="AC27" s="671"/>
      <c r="AD27" s="672" t="s">
        <v>110</v>
      </c>
      <c r="AE27" s="672"/>
      <c r="AF27" s="672"/>
      <c r="AG27" s="672"/>
      <c r="AH27" s="672"/>
      <c r="AI27" s="672"/>
      <c r="AJ27" s="672"/>
      <c r="AK27" s="672"/>
      <c r="AL27" s="641" t="s">
        <v>110</v>
      </c>
      <c r="AM27" s="673"/>
      <c r="AN27" s="673"/>
      <c r="AO27" s="674"/>
      <c r="AP27" s="615" t="s">
        <v>276</v>
      </c>
      <c r="AQ27" s="616"/>
      <c r="AR27" s="616"/>
      <c r="AS27" s="616"/>
      <c r="AT27" s="616"/>
      <c r="AU27" s="616"/>
      <c r="AV27" s="616"/>
      <c r="AW27" s="616"/>
      <c r="AX27" s="616"/>
      <c r="AY27" s="616"/>
      <c r="AZ27" s="616"/>
      <c r="BA27" s="616"/>
      <c r="BB27" s="616"/>
      <c r="BC27" s="616"/>
      <c r="BD27" s="616"/>
      <c r="BE27" s="616"/>
      <c r="BF27" s="617"/>
      <c r="BG27" s="618">
        <v>7162639</v>
      </c>
      <c r="BH27" s="619"/>
      <c r="BI27" s="619"/>
      <c r="BJ27" s="619"/>
      <c r="BK27" s="619"/>
      <c r="BL27" s="619"/>
      <c r="BM27" s="619"/>
      <c r="BN27" s="620"/>
      <c r="BO27" s="671">
        <v>100</v>
      </c>
      <c r="BP27" s="671"/>
      <c r="BQ27" s="671"/>
      <c r="BR27" s="671"/>
      <c r="BS27" s="624">
        <v>378246</v>
      </c>
      <c r="BT27" s="619"/>
      <c r="BU27" s="619"/>
      <c r="BV27" s="619"/>
      <c r="BW27" s="619"/>
      <c r="BX27" s="619"/>
      <c r="BY27" s="619"/>
      <c r="BZ27" s="619"/>
      <c r="CA27" s="619"/>
      <c r="CB27" s="654"/>
      <c r="CD27" s="655" t="s">
        <v>277</v>
      </c>
      <c r="CE27" s="652"/>
      <c r="CF27" s="652"/>
      <c r="CG27" s="652"/>
      <c r="CH27" s="652"/>
      <c r="CI27" s="652"/>
      <c r="CJ27" s="652"/>
      <c r="CK27" s="652"/>
      <c r="CL27" s="652"/>
      <c r="CM27" s="652"/>
      <c r="CN27" s="652"/>
      <c r="CO27" s="652"/>
      <c r="CP27" s="652"/>
      <c r="CQ27" s="653"/>
      <c r="CR27" s="618">
        <v>6487392</v>
      </c>
      <c r="CS27" s="637"/>
      <c r="CT27" s="637"/>
      <c r="CU27" s="637"/>
      <c r="CV27" s="637"/>
      <c r="CW27" s="637"/>
      <c r="CX27" s="637"/>
      <c r="CY27" s="638"/>
      <c r="CZ27" s="621">
        <v>15.5</v>
      </c>
      <c r="DA27" s="639"/>
      <c r="DB27" s="639"/>
      <c r="DC27" s="640"/>
      <c r="DD27" s="624">
        <v>1981588</v>
      </c>
      <c r="DE27" s="637"/>
      <c r="DF27" s="637"/>
      <c r="DG27" s="637"/>
      <c r="DH27" s="637"/>
      <c r="DI27" s="637"/>
      <c r="DJ27" s="637"/>
      <c r="DK27" s="638"/>
      <c r="DL27" s="624">
        <v>1950818</v>
      </c>
      <c r="DM27" s="637"/>
      <c r="DN27" s="637"/>
      <c r="DO27" s="637"/>
      <c r="DP27" s="637"/>
      <c r="DQ27" s="637"/>
      <c r="DR27" s="637"/>
      <c r="DS27" s="637"/>
      <c r="DT27" s="637"/>
      <c r="DU27" s="637"/>
      <c r="DV27" s="638"/>
      <c r="DW27" s="641">
        <v>9.1</v>
      </c>
      <c r="DX27" s="642"/>
      <c r="DY27" s="642"/>
      <c r="DZ27" s="642"/>
      <c r="EA27" s="642"/>
      <c r="EB27" s="642"/>
      <c r="EC27" s="643"/>
    </row>
    <row r="28" spans="2:133" ht="11.25" customHeight="1">
      <c r="B28" s="615" t="s">
        <v>278</v>
      </c>
      <c r="C28" s="616"/>
      <c r="D28" s="616"/>
      <c r="E28" s="616"/>
      <c r="F28" s="616"/>
      <c r="G28" s="616"/>
      <c r="H28" s="616"/>
      <c r="I28" s="616"/>
      <c r="J28" s="616"/>
      <c r="K28" s="616"/>
      <c r="L28" s="616"/>
      <c r="M28" s="616"/>
      <c r="N28" s="616"/>
      <c r="O28" s="616"/>
      <c r="P28" s="616"/>
      <c r="Q28" s="617"/>
      <c r="R28" s="618">
        <v>169305</v>
      </c>
      <c r="S28" s="619"/>
      <c r="T28" s="619"/>
      <c r="U28" s="619"/>
      <c r="V28" s="619"/>
      <c r="W28" s="619"/>
      <c r="X28" s="619"/>
      <c r="Y28" s="620"/>
      <c r="Z28" s="671">
        <v>0.4</v>
      </c>
      <c r="AA28" s="671"/>
      <c r="AB28" s="671"/>
      <c r="AC28" s="671"/>
      <c r="AD28" s="672">
        <v>66462</v>
      </c>
      <c r="AE28" s="672"/>
      <c r="AF28" s="672"/>
      <c r="AG28" s="672"/>
      <c r="AH28" s="672"/>
      <c r="AI28" s="672"/>
      <c r="AJ28" s="672"/>
      <c r="AK28" s="672"/>
      <c r="AL28" s="641">
        <v>0.3</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279</v>
      </c>
      <c r="CE28" s="652"/>
      <c r="CF28" s="652"/>
      <c r="CG28" s="652"/>
      <c r="CH28" s="652"/>
      <c r="CI28" s="652"/>
      <c r="CJ28" s="652"/>
      <c r="CK28" s="652"/>
      <c r="CL28" s="652"/>
      <c r="CM28" s="652"/>
      <c r="CN28" s="652"/>
      <c r="CO28" s="652"/>
      <c r="CP28" s="652"/>
      <c r="CQ28" s="653"/>
      <c r="CR28" s="618">
        <v>5581274</v>
      </c>
      <c r="CS28" s="619"/>
      <c r="CT28" s="619"/>
      <c r="CU28" s="619"/>
      <c r="CV28" s="619"/>
      <c r="CW28" s="619"/>
      <c r="CX28" s="619"/>
      <c r="CY28" s="620"/>
      <c r="CZ28" s="621">
        <v>13.3</v>
      </c>
      <c r="DA28" s="639"/>
      <c r="DB28" s="639"/>
      <c r="DC28" s="640"/>
      <c r="DD28" s="624">
        <v>5399667</v>
      </c>
      <c r="DE28" s="619"/>
      <c r="DF28" s="619"/>
      <c r="DG28" s="619"/>
      <c r="DH28" s="619"/>
      <c r="DI28" s="619"/>
      <c r="DJ28" s="619"/>
      <c r="DK28" s="620"/>
      <c r="DL28" s="624">
        <v>4604719</v>
      </c>
      <c r="DM28" s="619"/>
      <c r="DN28" s="619"/>
      <c r="DO28" s="619"/>
      <c r="DP28" s="619"/>
      <c r="DQ28" s="619"/>
      <c r="DR28" s="619"/>
      <c r="DS28" s="619"/>
      <c r="DT28" s="619"/>
      <c r="DU28" s="619"/>
      <c r="DV28" s="620"/>
      <c r="DW28" s="641">
        <v>21.5</v>
      </c>
      <c r="DX28" s="642"/>
      <c r="DY28" s="642"/>
      <c r="DZ28" s="642"/>
      <c r="EA28" s="642"/>
      <c r="EB28" s="642"/>
      <c r="EC28" s="643"/>
    </row>
    <row r="29" spans="2:133" ht="11.25" customHeight="1">
      <c r="B29" s="615" t="s">
        <v>280</v>
      </c>
      <c r="C29" s="616"/>
      <c r="D29" s="616"/>
      <c r="E29" s="616"/>
      <c r="F29" s="616"/>
      <c r="G29" s="616"/>
      <c r="H29" s="616"/>
      <c r="I29" s="616"/>
      <c r="J29" s="616"/>
      <c r="K29" s="616"/>
      <c r="L29" s="616"/>
      <c r="M29" s="616"/>
      <c r="N29" s="616"/>
      <c r="O29" s="616"/>
      <c r="P29" s="616"/>
      <c r="Q29" s="617"/>
      <c r="R29" s="618">
        <v>2236125</v>
      </c>
      <c r="S29" s="619"/>
      <c r="T29" s="619"/>
      <c r="U29" s="619"/>
      <c r="V29" s="619"/>
      <c r="W29" s="619"/>
      <c r="X29" s="619"/>
      <c r="Y29" s="620"/>
      <c r="Z29" s="671">
        <v>5.3</v>
      </c>
      <c r="AA29" s="671"/>
      <c r="AB29" s="671"/>
      <c r="AC29" s="671"/>
      <c r="AD29" s="672" t="s">
        <v>110</v>
      </c>
      <c r="AE29" s="672"/>
      <c r="AF29" s="672"/>
      <c r="AG29" s="672"/>
      <c r="AH29" s="672"/>
      <c r="AI29" s="672"/>
      <c r="AJ29" s="672"/>
      <c r="AK29" s="672"/>
      <c r="AL29" s="641" t="s">
        <v>110</v>
      </c>
      <c r="AM29" s="673"/>
      <c r="AN29" s="673"/>
      <c r="AO29" s="674"/>
      <c r="AP29" s="678" t="s">
        <v>199</v>
      </c>
      <c r="AQ29" s="679"/>
      <c r="AR29" s="679"/>
      <c r="AS29" s="679"/>
      <c r="AT29" s="679"/>
      <c r="AU29" s="679"/>
      <c r="AV29" s="679"/>
      <c r="AW29" s="679"/>
      <c r="AX29" s="679"/>
      <c r="AY29" s="679"/>
      <c r="AZ29" s="679"/>
      <c r="BA29" s="679"/>
      <c r="BB29" s="679"/>
      <c r="BC29" s="679"/>
      <c r="BD29" s="679"/>
      <c r="BE29" s="679"/>
      <c r="BF29" s="680"/>
      <c r="BG29" s="678" t="s">
        <v>281</v>
      </c>
      <c r="BH29" s="694"/>
      <c r="BI29" s="694"/>
      <c r="BJ29" s="694"/>
      <c r="BK29" s="694"/>
      <c r="BL29" s="694"/>
      <c r="BM29" s="694"/>
      <c r="BN29" s="694"/>
      <c r="BO29" s="694"/>
      <c r="BP29" s="694"/>
      <c r="BQ29" s="695"/>
      <c r="BR29" s="678" t="s">
        <v>282</v>
      </c>
      <c r="BS29" s="694"/>
      <c r="BT29" s="694"/>
      <c r="BU29" s="694"/>
      <c r="BV29" s="694"/>
      <c r="BW29" s="694"/>
      <c r="BX29" s="694"/>
      <c r="BY29" s="694"/>
      <c r="BZ29" s="694"/>
      <c r="CA29" s="694"/>
      <c r="CB29" s="695"/>
      <c r="CD29" s="688" t="s">
        <v>283</v>
      </c>
      <c r="CE29" s="689"/>
      <c r="CF29" s="655" t="s">
        <v>284</v>
      </c>
      <c r="CG29" s="652"/>
      <c r="CH29" s="652"/>
      <c r="CI29" s="652"/>
      <c r="CJ29" s="652"/>
      <c r="CK29" s="652"/>
      <c r="CL29" s="652"/>
      <c r="CM29" s="652"/>
      <c r="CN29" s="652"/>
      <c r="CO29" s="652"/>
      <c r="CP29" s="652"/>
      <c r="CQ29" s="653"/>
      <c r="CR29" s="618">
        <v>5579310</v>
      </c>
      <c r="CS29" s="637"/>
      <c r="CT29" s="637"/>
      <c r="CU29" s="637"/>
      <c r="CV29" s="637"/>
      <c r="CW29" s="637"/>
      <c r="CX29" s="637"/>
      <c r="CY29" s="638"/>
      <c r="CZ29" s="621">
        <v>13.3</v>
      </c>
      <c r="DA29" s="639"/>
      <c r="DB29" s="639"/>
      <c r="DC29" s="640"/>
      <c r="DD29" s="624">
        <v>5397703</v>
      </c>
      <c r="DE29" s="637"/>
      <c r="DF29" s="637"/>
      <c r="DG29" s="637"/>
      <c r="DH29" s="637"/>
      <c r="DI29" s="637"/>
      <c r="DJ29" s="637"/>
      <c r="DK29" s="638"/>
      <c r="DL29" s="624">
        <v>4602755</v>
      </c>
      <c r="DM29" s="637"/>
      <c r="DN29" s="637"/>
      <c r="DO29" s="637"/>
      <c r="DP29" s="637"/>
      <c r="DQ29" s="637"/>
      <c r="DR29" s="637"/>
      <c r="DS29" s="637"/>
      <c r="DT29" s="637"/>
      <c r="DU29" s="637"/>
      <c r="DV29" s="638"/>
      <c r="DW29" s="641">
        <v>21.5</v>
      </c>
      <c r="DX29" s="642"/>
      <c r="DY29" s="642"/>
      <c r="DZ29" s="642"/>
      <c r="EA29" s="642"/>
      <c r="EB29" s="642"/>
      <c r="EC29" s="643"/>
    </row>
    <row r="30" spans="2:133" ht="11.25" customHeight="1">
      <c r="B30" s="615" t="s">
        <v>285</v>
      </c>
      <c r="C30" s="616"/>
      <c r="D30" s="616"/>
      <c r="E30" s="616"/>
      <c r="F30" s="616"/>
      <c r="G30" s="616"/>
      <c r="H30" s="616"/>
      <c r="I30" s="616"/>
      <c r="J30" s="616"/>
      <c r="K30" s="616"/>
      <c r="L30" s="616"/>
      <c r="M30" s="616"/>
      <c r="N30" s="616"/>
      <c r="O30" s="616"/>
      <c r="P30" s="616"/>
      <c r="Q30" s="617"/>
      <c r="R30" s="618">
        <v>1682133</v>
      </c>
      <c r="S30" s="619"/>
      <c r="T30" s="619"/>
      <c r="U30" s="619"/>
      <c r="V30" s="619"/>
      <c r="W30" s="619"/>
      <c r="X30" s="619"/>
      <c r="Y30" s="620"/>
      <c r="Z30" s="671">
        <v>4</v>
      </c>
      <c r="AA30" s="671"/>
      <c r="AB30" s="671"/>
      <c r="AC30" s="671"/>
      <c r="AD30" s="672" t="s">
        <v>110</v>
      </c>
      <c r="AE30" s="672"/>
      <c r="AF30" s="672"/>
      <c r="AG30" s="672"/>
      <c r="AH30" s="672"/>
      <c r="AI30" s="672"/>
      <c r="AJ30" s="672"/>
      <c r="AK30" s="672"/>
      <c r="AL30" s="641" t="s">
        <v>110</v>
      </c>
      <c r="AM30" s="673"/>
      <c r="AN30" s="673"/>
      <c r="AO30" s="674"/>
      <c r="AP30" s="696" t="s">
        <v>286</v>
      </c>
      <c r="AQ30" s="697"/>
      <c r="AR30" s="697"/>
      <c r="AS30" s="697"/>
      <c r="AT30" s="702" t="s">
        <v>287</v>
      </c>
      <c r="AU30" s="182"/>
      <c r="AV30" s="182"/>
      <c r="AW30" s="182"/>
      <c r="AX30" s="705" t="s">
        <v>165</v>
      </c>
      <c r="AY30" s="706"/>
      <c r="AZ30" s="706"/>
      <c r="BA30" s="706"/>
      <c r="BB30" s="706"/>
      <c r="BC30" s="706"/>
      <c r="BD30" s="706"/>
      <c r="BE30" s="706"/>
      <c r="BF30" s="707"/>
      <c r="BG30" s="684">
        <v>99.2</v>
      </c>
      <c r="BH30" s="685"/>
      <c r="BI30" s="685"/>
      <c r="BJ30" s="685"/>
      <c r="BK30" s="685"/>
      <c r="BL30" s="685"/>
      <c r="BM30" s="686">
        <v>97.3</v>
      </c>
      <c r="BN30" s="685"/>
      <c r="BO30" s="685"/>
      <c r="BP30" s="685"/>
      <c r="BQ30" s="687"/>
      <c r="BR30" s="684">
        <v>99.2</v>
      </c>
      <c r="BS30" s="685"/>
      <c r="BT30" s="685"/>
      <c r="BU30" s="685"/>
      <c r="BV30" s="685"/>
      <c r="BW30" s="685"/>
      <c r="BX30" s="686">
        <v>97.2</v>
      </c>
      <c r="BY30" s="685"/>
      <c r="BZ30" s="685"/>
      <c r="CA30" s="685"/>
      <c r="CB30" s="687"/>
      <c r="CD30" s="690"/>
      <c r="CE30" s="691"/>
      <c r="CF30" s="655" t="s">
        <v>288</v>
      </c>
      <c r="CG30" s="652"/>
      <c r="CH30" s="652"/>
      <c r="CI30" s="652"/>
      <c r="CJ30" s="652"/>
      <c r="CK30" s="652"/>
      <c r="CL30" s="652"/>
      <c r="CM30" s="652"/>
      <c r="CN30" s="652"/>
      <c r="CO30" s="652"/>
      <c r="CP30" s="652"/>
      <c r="CQ30" s="653"/>
      <c r="CR30" s="618">
        <v>5024984</v>
      </c>
      <c r="CS30" s="619"/>
      <c r="CT30" s="619"/>
      <c r="CU30" s="619"/>
      <c r="CV30" s="619"/>
      <c r="CW30" s="619"/>
      <c r="CX30" s="619"/>
      <c r="CY30" s="620"/>
      <c r="CZ30" s="621">
        <v>12</v>
      </c>
      <c r="DA30" s="639"/>
      <c r="DB30" s="639"/>
      <c r="DC30" s="640"/>
      <c r="DD30" s="624">
        <v>4844284</v>
      </c>
      <c r="DE30" s="619"/>
      <c r="DF30" s="619"/>
      <c r="DG30" s="619"/>
      <c r="DH30" s="619"/>
      <c r="DI30" s="619"/>
      <c r="DJ30" s="619"/>
      <c r="DK30" s="620"/>
      <c r="DL30" s="624">
        <v>4049336</v>
      </c>
      <c r="DM30" s="619"/>
      <c r="DN30" s="619"/>
      <c r="DO30" s="619"/>
      <c r="DP30" s="619"/>
      <c r="DQ30" s="619"/>
      <c r="DR30" s="619"/>
      <c r="DS30" s="619"/>
      <c r="DT30" s="619"/>
      <c r="DU30" s="619"/>
      <c r="DV30" s="620"/>
      <c r="DW30" s="641">
        <v>18.899999999999999</v>
      </c>
      <c r="DX30" s="642"/>
      <c r="DY30" s="642"/>
      <c r="DZ30" s="642"/>
      <c r="EA30" s="642"/>
      <c r="EB30" s="642"/>
      <c r="EC30" s="643"/>
    </row>
    <row r="31" spans="2:133" ht="11.25" customHeight="1">
      <c r="B31" s="615" t="s">
        <v>289</v>
      </c>
      <c r="C31" s="616"/>
      <c r="D31" s="616"/>
      <c r="E31" s="616"/>
      <c r="F31" s="616"/>
      <c r="G31" s="616"/>
      <c r="H31" s="616"/>
      <c r="I31" s="616"/>
      <c r="J31" s="616"/>
      <c r="K31" s="616"/>
      <c r="L31" s="616"/>
      <c r="M31" s="616"/>
      <c r="N31" s="616"/>
      <c r="O31" s="616"/>
      <c r="P31" s="616"/>
      <c r="Q31" s="617"/>
      <c r="R31" s="618">
        <v>828560</v>
      </c>
      <c r="S31" s="619"/>
      <c r="T31" s="619"/>
      <c r="U31" s="619"/>
      <c r="V31" s="619"/>
      <c r="W31" s="619"/>
      <c r="X31" s="619"/>
      <c r="Y31" s="620"/>
      <c r="Z31" s="671">
        <v>1.9</v>
      </c>
      <c r="AA31" s="671"/>
      <c r="AB31" s="671"/>
      <c r="AC31" s="671"/>
      <c r="AD31" s="672" t="s">
        <v>110</v>
      </c>
      <c r="AE31" s="672"/>
      <c r="AF31" s="672"/>
      <c r="AG31" s="672"/>
      <c r="AH31" s="672"/>
      <c r="AI31" s="672"/>
      <c r="AJ31" s="672"/>
      <c r="AK31" s="672"/>
      <c r="AL31" s="641" t="s">
        <v>110</v>
      </c>
      <c r="AM31" s="673"/>
      <c r="AN31" s="673"/>
      <c r="AO31" s="674"/>
      <c r="AP31" s="698"/>
      <c r="AQ31" s="699"/>
      <c r="AR31" s="699"/>
      <c r="AS31" s="699"/>
      <c r="AT31" s="703"/>
      <c r="AU31" s="181" t="s">
        <v>290</v>
      </c>
      <c r="AV31" s="181"/>
      <c r="AW31" s="181"/>
      <c r="AX31" s="615" t="s">
        <v>291</v>
      </c>
      <c r="AY31" s="616"/>
      <c r="AZ31" s="616"/>
      <c r="BA31" s="616"/>
      <c r="BB31" s="616"/>
      <c r="BC31" s="616"/>
      <c r="BD31" s="616"/>
      <c r="BE31" s="616"/>
      <c r="BF31" s="617"/>
      <c r="BG31" s="682">
        <v>99</v>
      </c>
      <c r="BH31" s="637"/>
      <c r="BI31" s="637"/>
      <c r="BJ31" s="637"/>
      <c r="BK31" s="637"/>
      <c r="BL31" s="637"/>
      <c r="BM31" s="673">
        <v>97.5</v>
      </c>
      <c r="BN31" s="683"/>
      <c r="BO31" s="683"/>
      <c r="BP31" s="683"/>
      <c r="BQ31" s="647"/>
      <c r="BR31" s="682">
        <v>99.1</v>
      </c>
      <c r="BS31" s="637"/>
      <c r="BT31" s="637"/>
      <c r="BU31" s="637"/>
      <c r="BV31" s="637"/>
      <c r="BW31" s="637"/>
      <c r="BX31" s="673">
        <v>97.8</v>
      </c>
      <c r="BY31" s="683"/>
      <c r="BZ31" s="683"/>
      <c r="CA31" s="683"/>
      <c r="CB31" s="647"/>
      <c r="CD31" s="690"/>
      <c r="CE31" s="691"/>
      <c r="CF31" s="655" t="s">
        <v>292</v>
      </c>
      <c r="CG31" s="652"/>
      <c r="CH31" s="652"/>
      <c r="CI31" s="652"/>
      <c r="CJ31" s="652"/>
      <c r="CK31" s="652"/>
      <c r="CL31" s="652"/>
      <c r="CM31" s="652"/>
      <c r="CN31" s="652"/>
      <c r="CO31" s="652"/>
      <c r="CP31" s="652"/>
      <c r="CQ31" s="653"/>
      <c r="CR31" s="618">
        <v>554326</v>
      </c>
      <c r="CS31" s="637"/>
      <c r="CT31" s="637"/>
      <c r="CU31" s="637"/>
      <c r="CV31" s="637"/>
      <c r="CW31" s="637"/>
      <c r="CX31" s="637"/>
      <c r="CY31" s="638"/>
      <c r="CZ31" s="621">
        <v>1.3</v>
      </c>
      <c r="DA31" s="639"/>
      <c r="DB31" s="639"/>
      <c r="DC31" s="640"/>
      <c r="DD31" s="624">
        <v>553419</v>
      </c>
      <c r="DE31" s="637"/>
      <c r="DF31" s="637"/>
      <c r="DG31" s="637"/>
      <c r="DH31" s="637"/>
      <c r="DI31" s="637"/>
      <c r="DJ31" s="637"/>
      <c r="DK31" s="638"/>
      <c r="DL31" s="624">
        <v>553419</v>
      </c>
      <c r="DM31" s="637"/>
      <c r="DN31" s="637"/>
      <c r="DO31" s="637"/>
      <c r="DP31" s="637"/>
      <c r="DQ31" s="637"/>
      <c r="DR31" s="637"/>
      <c r="DS31" s="637"/>
      <c r="DT31" s="637"/>
      <c r="DU31" s="637"/>
      <c r="DV31" s="638"/>
      <c r="DW31" s="641">
        <v>2.6</v>
      </c>
      <c r="DX31" s="642"/>
      <c r="DY31" s="642"/>
      <c r="DZ31" s="642"/>
      <c r="EA31" s="642"/>
      <c r="EB31" s="642"/>
      <c r="EC31" s="643"/>
    </row>
    <row r="32" spans="2:133" ht="11.25" customHeight="1">
      <c r="B32" s="615" t="s">
        <v>293</v>
      </c>
      <c r="C32" s="616"/>
      <c r="D32" s="616"/>
      <c r="E32" s="616"/>
      <c r="F32" s="616"/>
      <c r="G32" s="616"/>
      <c r="H32" s="616"/>
      <c r="I32" s="616"/>
      <c r="J32" s="616"/>
      <c r="K32" s="616"/>
      <c r="L32" s="616"/>
      <c r="M32" s="616"/>
      <c r="N32" s="616"/>
      <c r="O32" s="616"/>
      <c r="P32" s="616"/>
      <c r="Q32" s="617"/>
      <c r="R32" s="618">
        <v>1262293</v>
      </c>
      <c r="S32" s="619"/>
      <c r="T32" s="619"/>
      <c r="U32" s="619"/>
      <c r="V32" s="619"/>
      <c r="W32" s="619"/>
      <c r="X32" s="619"/>
      <c r="Y32" s="620"/>
      <c r="Z32" s="671">
        <v>3</v>
      </c>
      <c r="AA32" s="671"/>
      <c r="AB32" s="671"/>
      <c r="AC32" s="671"/>
      <c r="AD32" s="672">
        <v>74533</v>
      </c>
      <c r="AE32" s="672"/>
      <c r="AF32" s="672"/>
      <c r="AG32" s="672"/>
      <c r="AH32" s="672"/>
      <c r="AI32" s="672"/>
      <c r="AJ32" s="672"/>
      <c r="AK32" s="672"/>
      <c r="AL32" s="641">
        <v>0.4</v>
      </c>
      <c r="AM32" s="673"/>
      <c r="AN32" s="673"/>
      <c r="AO32" s="674"/>
      <c r="AP32" s="700"/>
      <c r="AQ32" s="701"/>
      <c r="AR32" s="701"/>
      <c r="AS32" s="701"/>
      <c r="AT32" s="704"/>
      <c r="AU32" s="183"/>
      <c r="AV32" s="183"/>
      <c r="AW32" s="183"/>
      <c r="AX32" s="599" t="s">
        <v>294</v>
      </c>
      <c r="AY32" s="600"/>
      <c r="AZ32" s="600"/>
      <c r="BA32" s="600"/>
      <c r="BB32" s="600"/>
      <c r="BC32" s="600"/>
      <c r="BD32" s="600"/>
      <c r="BE32" s="600"/>
      <c r="BF32" s="601"/>
      <c r="BG32" s="681">
        <v>99.3</v>
      </c>
      <c r="BH32" s="603"/>
      <c r="BI32" s="603"/>
      <c r="BJ32" s="603"/>
      <c r="BK32" s="603"/>
      <c r="BL32" s="603"/>
      <c r="BM32" s="666">
        <v>96.8</v>
      </c>
      <c r="BN32" s="603"/>
      <c r="BO32" s="603"/>
      <c r="BP32" s="603"/>
      <c r="BQ32" s="660"/>
      <c r="BR32" s="681">
        <v>99.2</v>
      </c>
      <c r="BS32" s="603"/>
      <c r="BT32" s="603"/>
      <c r="BU32" s="603"/>
      <c r="BV32" s="603"/>
      <c r="BW32" s="603"/>
      <c r="BX32" s="666">
        <v>96.4</v>
      </c>
      <c r="BY32" s="603"/>
      <c r="BZ32" s="603"/>
      <c r="CA32" s="603"/>
      <c r="CB32" s="660"/>
      <c r="CD32" s="692"/>
      <c r="CE32" s="693"/>
      <c r="CF32" s="655" t="s">
        <v>295</v>
      </c>
      <c r="CG32" s="652"/>
      <c r="CH32" s="652"/>
      <c r="CI32" s="652"/>
      <c r="CJ32" s="652"/>
      <c r="CK32" s="652"/>
      <c r="CL32" s="652"/>
      <c r="CM32" s="652"/>
      <c r="CN32" s="652"/>
      <c r="CO32" s="652"/>
      <c r="CP32" s="652"/>
      <c r="CQ32" s="653"/>
      <c r="CR32" s="618">
        <v>1964</v>
      </c>
      <c r="CS32" s="619"/>
      <c r="CT32" s="619"/>
      <c r="CU32" s="619"/>
      <c r="CV32" s="619"/>
      <c r="CW32" s="619"/>
      <c r="CX32" s="619"/>
      <c r="CY32" s="620"/>
      <c r="CZ32" s="621">
        <v>0</v>
      </c>
      <c r="DA32" s="639"/>
      <c r="DB32" s="639"/>
      <c r="DC32" s="640"/>
      <c r="DD32" s="624">
        <v>1964</v>
      </c>
      <c r="DE32" s="619"/>
      <c r="DF32" s="619"/>
      <c r="DG32" s="619"/>
      <c r="DH32" s="619"/>
      <c r="DI32" s="619"/>
      <c r="DJ32" s="619"/>
      <c r="DK32" s="620"/>
      <c r="DL32" s="624">
        <v>1964</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296</v>
      </c>
      <c r="C33" s="616"/>
      <c r="D33" s="616"/>
      <c r="E33" s="616"/>
      <c r="F33" s="616"/>
      <c r="G33" s="616"/>
      <c r="H33" s="616"/>
      <c r="I33" s="616"/>
      <c r="J33" s="616"/>
      <c r="K33" s="616"/>
      <c r="L33" s="616"/>
      <c r="M33" s="616"/>
      <c r="N33" s="616"/>
      <c r="O33" s="616"/>
      <c r="P33" s="616"/>
      <c r="Q33" s="617"/>
      <c r="R33" s="618">
        <v>6517997</v>
      </c>
      <c r="S33" s="619"/>
      <c r="T33" s="619"/>
      <c r="U33" s="619"/>
      <c r="V33" s="619"/>
      <c r="W33" s="619"/>
      <c r="X33" s="619"/>
      <c r="Y33" s="620"/>
      <c r="Z33" s="671">
        <v>15.3</v>
      </c>
      <c r="AA33" s="671"/>
      <c r="AB33" s="671"/>
      <c r="AC33" s="671"/>
      <c r="AD33" s="672" t="s">
        <v>110</v>
      </c>
      <c r="AE33" s="672"/>
      <c r="AF33" s="672"/>
      <c r="AG33" s="672"/>
      <c r="AH33" s="672"/>
      <c r="AI33" s="672"/>
      <c r="AJ33" s="672"/>
      <c r="AK33" s="672"/>
      <c r="AL33" s="641" t="s">
        <v>110</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297</v>
      </c>
      <c r="CE33" s="652"/>
      <c r="CF33" s="652"/>
      <c r="CG33" s="652"/>
      <c r="CH33" s="652"/>
      <c r="CI33" s="652"/>
      <c r="CJ33" s="652"/>
      <c r="CK33" s="652"/>
      <c r="CL33" s="652"/>
      <c r="CM33" s="652"/>
      <c r="CN33" s="652"/>
      <c r="CO33" s="652"/>
      <c r="CP33" s="652"/>
      <c r="CQ33" s="653"/>
      <c r="CR33" s="618">
        <v>16736255</v>
      </c>
      <c r="CS33" s="637"/>
      <c r="CT33" s="637"/>
      <c r="CU33" s="637"/>
      <c r="CV33" s="637"/>
      <c r="CW33" s="637"/>
      <c r="CX33" s="637"/>
      <c r="CY33" s="638"/>
      <c r="CZ33" s="621">
        <v>40</v>
      </c>
      <c r="DA33" s="639"/>
      <c r="DB33" s="639"/>
      <c r="DC33" s="640"/>
      <c r="DD33" s="624">
        <v>10448878</v>
      </c>
      <c r="DE33" s="637"/>
      <c r="DF33" s="637"/>
      <c r="DG33" s="637"/>
      <c r="DH33" s="637"/>
      <c r="DI33" s="637"/>
      <c r="DJ33" s="637"/>
      <c r="DK33" s="638"/>
      <c r="DL33" s="624">
        <v>6773579</v>
      </c>
      <c r="DM33" s="637"/>
      <c r="DN33" s="637"/>
      <c r="DO33" s="637"/>
      <c r="DP33" s="637"/>
      <c r="DQ33" s="637"/>
      <c r="DR33" s="637"/>
      <c r="DS33" s="637"/>
      <c r="DT33" s="637"/>
      <c r="DU33" s="637"/>
      <c r="DV33" s="638"/>
      <c r="DW33" s="641">
        <v>31.6</v>
      </c>
      <c r="DX33" s="642"/>
      <c r="DY33" s="642"/>
      <c r="DZ33" s="642"/>
      <c r="EA33" s="642"/>
      <c r="EB33" s="642"/>
      <c r="EC33" s="643"/>
    </row>
    <row r="34" spans="2:133" ht="11.25" customHeight="1">
      <c r="B34" s="615" t="s">
        <v>298</v>
      </c>
      <c r="C34" s="616"/>
      <c r="D34" s="616"/>
      <c r="E34" s="616"/>
      <c r="F34" s="616"/>
      <c r="G34" s="616"/>
      <c r="H34" s="616"/>
      <c r="I34" s="616"/>
      <c r="J34" s="616"/>
      <c r="K34" s="616"/>
      <c r="L34" s="616"/>
      <c r="M34" s="616"/>
      <c r="N34" s="616"/>
      <c r="O34" s="616"/>
      <c r="P34" s="616"/>
      <c r="Q34" s="617"/>
      <c r="R34" s="618" t="s">
        <v>110</v>
      </c>
      <c r="S34" s="619"/>
      <c r="T34" s="619"/>
      <c r="U34" s="619"/>
      <c r="V34" s="619"/>
      <c r="W34" s="619"/>
      <c r="X34" s="619"/>
      <c r="Y34" s="620"/>
      <c r="Z34" s="671" t="s">
        <v>110</v>
      </c>
      <c r="AA34" s="671"/>
      <c r="AB34" s="671"/>
      <c r="AC34" s="671"/>
      <c r="AD34" s="672" t="s">
        <v>110</v>
      </c>
      <c r="AE34" s="672"/>
      <c r="AF34" s="672"/>
      <c r="AG34" s="672"/>
      <c r="AH34" s="672"/>
      <c r="AI34" s="672"/>
      <c r="AJ34" s="672"/>
      <c r="AK34" s="672"/>
      <c r="AL34" s="641" t="s">
        <v>110</v>
      </c>
      <c r="AM34" s="673"/>
      <c r="AN34" s="673"/>
      <c r="AO34" s="674"/>
      <c r="AP34" s="186"/>
      <c r="AQ34" s="678" t="s">
        <v>299</v>
      </c>
      <c r="AR34" s="679"/>
      <c r="AS34" s="679"/>
      <c r="AT34" s="679"/>
      <c r="AU34" s="679"/>
      <c r="AV34" s="679"/>
      <c r="AW34" s="679"/>
      <c r="AX34" s="679"/>
      <c r="AY34" s="679"/>
      <c r="AZ34" s="679"/>
      <c r="BA34" s="679"/>
      <c r="BB34" s="679"/>
      <c r="BC34" s="679"/>
      <c r="BD34" s="679"/>
      <c r="BE34" s="679"/>
      <c r="BF34" s="680"/>
      <c r="BG34" s="678" t="s">
        <v>300</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301</v>
      </c>
      <c r="CE34" s="652"/>
      <c r="CF34" s="652"/>
      <c r="CG34" s="652"/>
      <c r="CH34" s="652"/>
      <c r="CI34" s="652"/>
      <c r="CJ34" s="652"/>
      <c r="CK34" s="652"/>
      <c r="CL34" s="652"/>
      <c r="CM34" s="652"/>
      <c r="CN34" s="652"/>
      <c r="CO34" s="652"/>
      <c r="CP34" s="652"/>
      <c r="CQ34" s="653"/>
      <c r="CR34" s="618">
        <v>4195352</v>
      </c>
      <c r="CS34" s="619"/>
      <c r="CT34" s="619"/>
      <c r="CU34" s="619"/>
      <c r="CV34" s="619"/>
      <c r="CW34" s="619"/>
      <c r="CX34" s="619"/>
      <c r="CY34" s="620"/>
      <c r="CZ34" s="621">
        <v>10</v>
      </c>
      <c r="DA34" s="639"/>
      <c r="DB34" s="639"/>
      <c r="DC34" s="640"/>
      <c r="DD34" s="624">
        <v>2986182</v>
      </c>
      <c r="DE34" s="619"/>
      <c r="DF34" s="619"/>
      <c r="DG34" s="619"/>
      <c r="DH34" s="619"/>
      <c r="DI34" s="619"/>
      <c r="DJ34" s="619"/>
      <c r="DK34" s="620"/>
      <c r="DL34" s="624">
        <v>2262290</v>
      </c>
      <c r="DM34" s="619"/>
      <c r="DN34" s="619"/>
      <c r="DO34" s="619"/>
      <c r="DP34" s="619"/>
      <c r="DQ34" s="619"/>
      <c r="DR34" s="619"/>
      <c r="DS34" s="619"/>
      <c r="DT34" s="619"/>
      <c r="DU34" s="619"/>
      <c r="DV34" s="620"/>
      <c r="DW34" s="641">
        <v>10.6</v>
      </c>
      <c r="DX34" s="642"/>
      <c r="DY34" s="642"/>
      <c r="DZ34" s="642"/>
      <c r="EA34" s="642"/>
      <c r="EB34" s="642"/>
      <c r="EC34" s="643"/>
    </row>
    <row r="35" spans="2:133" ht="11.25" customHeight="1">
      <c r="B35" s="615" t="s">
        <v>302</v>
      </c>
      <c r="C35" s="616"/>
      <c r="D35" s="616"/>
      <c r="E35" s="616"/>
      <c r="F35" s="616"/>
      <c r="G35" s="616"/>
      <c r="H35" s="616"/>
      <c r="I35" s="616"/>
      <c r="J35" s="616"/>
      <c r="K35" s="616"/>
      <c r="L35" s="616"/>
      <c r="M35" s="616"/>
      <c r="N35" s="616"/>
      <c r="O35" s="616"/>
      <c r="P35" s="616"/>
      <c r="Q35" s="617"/>
      <c r="R35" s="618">
        <v>1298697</v>
      </c>
      <c r="S35" s="619"/>
      <c r="T35" s="619"/>
      <c r="U35" s="619"/>
      <c r="V35" s="619"/>
      <c r="W35" s="619"/>
      <c r="X35" s="619"/>
      <c r="Y35" s="620"/>
      <c r="Z35" s="671">
        <v>3.1</v>
      </c>
      <c r="AA35" s="671"/>
      <c r="AB35" s="671"/>
      <c r="AC35" s="671"/>
      <c r="AD35" s="672" t="s">
        <v>110</v>
      </c>
      <c r="AE35" s="672"/>
      <c r="AF35" s="672"/>
      <c r="AG35" s="672"/>
      <c r="AH35" s="672"/>
      <c r="AI35" s="672"/>
      <c r="AJ35" s="672"/>
      <c r="AK35" s="672"/>
      <c r="AL35" s="641" t="s">
        <v>110</v>
      </c>
      <c r="AM35" s="673"/>
      <c r="AN35" s="673"/>
      <c r="AO35" s="674"/>
      <c r="AP35" s="186"/>
      <c r="AQ35" s="675" t="s">
        <v>303</v>
      </c>
      <c r="AR35" s="676"/>
      <c r="AS35" s="676"/>
      <c r="AT35" s="676"/>
      <c r="AU35" s="676"/>
      <c r="AV35" s="676"/>
      <c r="AW35" s="676"/>
      <c r="AX35" s="676"/>
      <c r="AY35" s="677"/>
      <c r="AZ35" s="668">
        <v>3989545</v>
      </c>
      <c r="BA35" s="669"/>
      <c r="BB35" s="669"/>
      <c r="BC35" s="669"/>
      <c r="BD35" s="669"/>
      <c r="BE35" s="669"/>
      <c r="BF35" s="670"/>
      <c r="BG35" s="675" t="s">
        <v>304</v>
      </c>
      <c r="BH35" s="676"/>
      <c r="BI35" s="676"/>
      <c r="BJ35" s="676"/>
      <c r="BK35" s="676"/>
      <c r="BL35" s="676"/>
      <c r="BM35" s="676"/>
      <c r="BN35" s="676"/>
      <c r="BO35" s="676"/>
      <c r="BP35" s="676"/>
      <c r="BQ35" s="676"/>
      <c r="BR35" s="676"/>
      <c r="BS35" s="676"/>
      <c r="BT35" s="676"/>
      <c r="BU35" s="677"/>
      <c r="BV35" s="668">
        <v>33588</v>
      </c>
      <c r="BW35" s="669"/>
      <c r="BX35" s="669"/>
      <c r="BY35" s="669"/>
      <c r="BZ35" s="669"/>
      <c r="CA35" s="669"/>
      <c r="CB35" s="670"/>
      <c r="CD35" s="655" t="s">
        <v>305</v>
      </c>
      <c r="CE35" s="652"/>
      <c r="CF35" s="652"/>
      <c r="CG35" s="652"/>
      <c r="CH35" s="652"/>
      <c r="CI35" s="652"/>
      <c r="CJ35" s="652"/>
      <c r="CK35" s="652"/>
      <c r="CL35" s="652"/>
      <c r="CM35" s="652"/>
      <c r="CN35" s="652"/>
      <c r="CO35" s="652"/>
      <c r="CP35" s="652"/>
      <c r="CQ35" s="653"/>
      <c r="CR35" s="618">
        <v>440635</v>
      </c>
      <c r="CS35" s="637"/>
      <c r="CT35" s="637"/>
      <c r="CU35" s="637"/>
      <c r="CV35" s="637"/>
      <c r="CW35" s="637"/>
      <c r="CX35" s="637"/>
      <c r="CY35" s="638"/>
      <c r="CZ35" s="621">
        <v>1.1000000000000001</v>
      </c>
      <c r="DA35" s="639"/>
      <c r="DB35" s="639"/>
      <c r="DC35" s="640"/>
      <c r="DD35" s="624">
        <v>379040</v>
      </c>
      <c r="DE35" s="637"/>
      <c r="DF35" s="637"/>
      <c r="DG35" s="637"/>
      <c r="DH35" s="637"/>
      <c r="DI35" s="637"/>
      <c r="DJ35" s="637"/>
      <c r="DK35" s="638"/>
      <c r="DL35" s="624">
        <v>379040</v>
      </c>
      <c r="DM35" s="637"/>
      <c r="DN35" s="637"/>
      <c r="DO35" s="637"/>
      <c r="DP35" s="637"/>
      <c r="DQ35" s="637"/>
      <c r="DR35" s="637"/>
      <c r="DS35" s="637"/>
      <c r="DT35" s="637"/>
      <c r="DU35" s="637"/>
      <c r="DV35" s="638"/>
      <c r="DW35" s="641">
        <v>1.8</v>
      </c>
      <c r="DX35" s="642"/>
      <c r="DY35" s="642"/>
      <c r="DZ35" s="642"/>
      <c r="EA35" s="642"/>
      <c r="EB35" s="642"/>
      <c r="EC35" s="643"/>
    </row>
    <row r="36" spans="2:133" ht="11.25" customHeight="1">
      <c r="B36" s="599" t="s">
        <v>306</v>
      </c>
      <c r="C36" s="600"/>
      <c r="D36" s="600"/>
      <c r="E36" s="600"/>
      <c r="F36" s="600"/>
      <c r="G36" s="600"/>
      <c r="H36" s="600"/>
      <c r="I36" s="600"/>
      <c r="J36" s="600"/>
      <c r="K36" s="600"/>
      <c r="L36" s="600"/>
      <c r="M36" s="600"/>
      <c r="N36" s="600"/>
      <c r="O36" s="600"/>
      <c r="P36" s="600"/>
      <c r="Q36" s="601"/>
      <c r="R36" s="602">
        <v>42521030</v>
      </c>
      <c r="S36" s="659"/>
      <c r="T36" s="659"/>
      <c r="U36" s="659"/>
      <c r="V36" s="659"/>
      <c r="W36" s="659"/>
      <c r="X36" s="659"/>
      <c r="Y36" s="662"/>
      <c r="Z36" s="663">
        <v>100</v>
      </c>
      <c r="AA36" s="663"/>
      <c r="AB36" s="663"/>
      <c r="AC36" s="663"/>
      <c r="AD36" s="664">
        <v>20136429</v>
      </c>
      <c r="AE36" s="664"/>
      <c r="AF36" s="664"/>
      <c r="AG36" s="664"/>
      <c r="AH36" s="664"/>
      <c r="AI36" s="664"/>
      <c r="AJ36" s="664"/>
      <c r="AK36" s="664"/>
      <c r="AL36" s="665">
        <v>100</v>
      </c>
      <c r="AM36" s="666"/>
      <c r="AN36" s="666"/>
      <c r="AO36" s="667"/>
      <c r="AQ36" s="644" t="s">
        <v>307</v>
      </c>
      <c r="AR36" s="645"/>
      <c r="AS36" s="645"/>
      <c r="AT36" s="645"/>
      <c r="AU36" s="645"/>
      <c r="AV36" s="645"/>
      <c r="AW36" s="645"/>
      <c r="AX36" s="645"/>
      <c r="AY36" s="646"/>
      <c r="AZ36" s="618">
        <v>653778</v>
      </c>
      <c r="BA36" s="619"/>
      <c r="BB36" s="619"/>
      <c r="BC36" s="619"/>
      <c r="BD36" s="637"/>
      <c r="BE36" s="637"/>
      <c r="BF36" s="647"/>
      <c r="BG36" s="655" t="s">
        <v>308</v>
      </c>
      <c r="BH36" s="652"/>
      <c r="BI36" s="652"/>
      <c r="BJ36" s="652"/>
      <c r="BK36" s="652"/>
      <c r="BL36" s="652"/>
      <c r="BM36" s="652"/>
      <c r="BN36" s="652"/>
      <c r="BO36" s="652"/>
      <c r="BP36" s="652"/>
      <c r="BQ36" s="652"/>
      <c r="BR36" s="652"/>
      <c r="BS36" s="652"/>
      <c r="BT36" s="652"/>
      <c r="BU36" s="653"/>
      <c r="BV36" s="618">
        <v>-52470</v>
      </c>
      <c r="BW36" s="619"/>
      <c r="BX36" s="619"/>
      <c r="BY36" s="619"/>
      <c r="BZ36" s="619"/>
      <c r="CA36" s="619"/>
      <c r="CB36" s="654"/>
      <c r="CD36" s="655" t="s">
        <v>309</v>
      </c>
      <c r="CE36" s="652"/>
      <c r="CF36" s="652"/>
      <c r="CG36" s="652"/>
      <c r="CH36" s="652"/>
      <c r="CI36" s="652"/>
      <c r="CJ36" s="652"/>
      <c r="CK36" s="652"/>
      <c r="CL36" s="652"/>
      <c r="CM36" s="652"/>
      <c r="CN36" s="652"/>
      <c r="CO36" s="652"/>
      <c r="CP36" s="652"/>
      <c r="CQ36" s="653"/>
      <c r="CR36" s="618">
        <v>4057277</v>
      </c>
      <c r="CS36" s="619"/>
      <c r="CT36" s="619"/>
      <c r="CU36" s="619"/>
      <c r="CV36" s="619"/>
      <c r="CW36" s="619"/>
      <c r="CX36" s="619"/>
      <c r="CY36" s="620"/>
      <c r="CZ36" s="621">
        <v>9.6999999999999993</v>
      </c>
      <c r="DA36" s="639"/>
      <c r="DB36" s="639"/>
      <c r="DC36" s="640"/>
      <c r="DD36" s="624">
        <v>2189761</v>
      </c>
      <c r="DE36" s="619"/>
      <c r="DF36" s="619"/>
      <c r="DG36" s="619"/>
      <c r="DH36" s="619"/>
      <c r="DI36" s="619"/>
      <c r="DJ36" s="619"/>
      <c r="DK36" s="620"/>
      <c r="DL36" s="624">
        <v>1093403</v>
      </c>
      <c r="DM36" s="619"/>
      <c r="DN36" s="619"/>
      <c r="DO36" s="619"/>
      <c r="DP36" s="619"/>
      <c r="DQ36" s="619"/>
      <c r="DR36" s="619"/>
      <c r="DS36" s="619"/>
      <c r="DT36" s="619"/>
      <c r="DU36" s="619"/>
      <c r="DV36" s="620"/>
      <c r="DW36" s="641">
        <v>5.0999999999999996</v>
      </c>
      <c r="DX36" s="642"/>
      <c r="DY36" s="642"/>
      <c r="DZ36" s="642"/>
      <c r="EA36" s="642"/>
      <c r="EB36" s="642"/>
      <c r="EC36" s="643"/>
    </row>
    <row r="37" spans="2:133" ht="11.25" customHeight="1">
      <c r="AQ37" s="644" t="s">
        <v>310</v>
      </c>
      <c r="AR37" s="645"/>
      <c r="AS37" s="645"/>
      <c r="AT37" s="645"/>
      <c r="AU37" s="645"/>
      <c r="AV37" s="645"/>
      <c r="AW37" s="645"/>
      <c r="AX37" s="645"/>
      <c r="AY37" s="646"/>
      <c r="AZ37" s="618">
        <v>401343</v>
      </c>
      <c r="BA37" s="619"/>
      <c r="BB37" s="619"/>
      <c r="BC37" s="619"/>
      <c r="BD37" s="637"/>
      <c r="BE37" s="637"/>
      <c r="BF37" s="647"/>
      <c r="BG37" s="655" t="s">
        <v>311</v>
      </c>
      <c r="BH37" s="652"/>
      <c r="BI37" s="652"/>
      <c r="BJ37" s="652"/>
      <c r="BK37" s="652"/>
      <c r="BL37" s="652"/>
      <c r="BM37" s="652"/>
      <c r="BN37" s="652"/>
      <c r="BO37" s="652"/>
      <c r="BP37" s="652"/>
      <c r="BQ37" s="652"/>
      <c r="BR37" s="652"/>
      <c r="BS37" s="652"/>
      <c r="BT37" s="652"/>
      <c r="BU37" s="653"/>
      <c r="BV37" s="618">
        <v>7946</v>
      </c>
      <c r="BW37" s="619"/>
      <c r="BX37" s="619"/>
      <c r="BY37" s="619"/>
      <c r="BZ37" s="619"/>
      <c r="CA37" s="619"/>
      <c r="CB37" s="654"/>
      <c r="CD37" s="655" t="s">
        <v>312</v>
      </c>
      <c r="CE37" s="652"/>
      <c r="CF37" s="652"/>
      <c r="CG37" s="652"/>
      <c r="CH37" s="652"/>
      <c r="CI37" s="652"/>
      <c r="CJ37" s="652"/>
      <c r="CK37" s="652"/>
      <c r="CL37" s="652"/>
      <c r="CM37" s="652"/>
      <c r="CN37" s="652"/>
      <c r="CO37" s="652"/>
      <c r="CP37" s="652"/>
      <c r="CQ37" s="653"/>
      <c r="CR37" s="618">
        <v>825261</v>
      </c>
      <c r="CS37" s="637"/>
      <c r="CT37" s="637"/>
      <c r="CU37" s="637"/>
      <c r="CV37" s="637"/>
      <c r="CW37" s="637"/>
      <c r="CX37" s="637"/>
      <c r="CY37" s="638"/>
      <c r="CZ37" s="621">
        <v>2</v>
      </c>
      <c r="DA37" s="639"/>
      <c r="DB37" s="639"/>
      <c r="DC37" s="640"/>
      <c r="DD37" s="624">
        <v>825261</v>
      </c>
      <c r="DE37" s="637"/>
      <c r="DF37" s="637"/>
      <c r="DG37" s="637"/>
      <c r="DH37" s="637"/>
      <c r="DI37" s="637"/>
      <c r="DJ37" s="637"/>
      <c r="DK37" s="638"/>
      <c r="DL37" s="624">
        <v>446514</v>
      </c>
      <c r="DM37" s="637"/>
      <c r="DN37" s="637"/>
      <c r="DO37" s="637"/>
      <c r="DP37" s="637"/>
      <c r="DQ37" s="637"/>
      <c r="DR37" s="637"/>
      <c r="DS37" s="637"/>
      <c r="DT37" s="637"/>
      <c r="DU37" s="637"/>
      <c r="DV37" s="638"/>
      <c r="DW37" s="641">
        <v>2.1</v>
      </c>
      <c r="DX37" s="642"/>
      <c r="DY37" s="642"/>
      <c r="DZ37" s="642"/>
      <c r="EA37" s="642"/>
      <c r="EB37" s="642"/>
      <c r="EC37" s="643"/>
    </row>
    <row r="38" spans="2:133" ht="11.25" customHeight="1">
      <c r="AQ38" s="644" t="s">
        <v>313</v>
      </c>
      <c r="AR38" s="645"/>
      <c r="AS38" s="645"/>
      <c r="AT38" s="645"/>
      <c r="AU38" s="645"/>
      <c r="AV38" s="645"/>
      <c r="AW38" s="645"/>
      <c r="AX38" s="645"/>
      <c r="AY38" s="646"/>
      <c r="AZ38" s="618">
        <v>118988</v>
      </c>
      <c r="BA38" s="619"/>
      <c r="BB38" s="619"/>
      <c r="BC38" s="619"/>
      <c r="BD38" s="637"/>
      <c r="BE38" s="637"/>
      <c r="BF38" s="647"/>
      <c r="BG38" s="655" t="s">
        <v>314</v>
      </c>
      <c r="BH38" s="652"/>
      <c r="BI38" s="652"/>
      <c r="BJ38" s="652"/>
      <c r="BK38" s="652"/>
      <c r="BL38" s="652"/>
      <c r="BM38" s="652"/>
      <c r="BN38" s="652"/>
      <c r="BO38" s="652"/>
      <c r="BP38" s="652"/>
      <c r="BQ38" s="652"/>
      <c r="BR38" s="652"/>
      <c r="BS38" s="652"/>
      <c r="BT38" s="652"/>
      <c r="BU38" s="653"/>
      <c r="BV38" s="618">
        <v>11776</v>
      </c>
      <c r="BW38" s="619"/>
      <c r="BX38" s="619"/>
      <c r="BY38" s="619"/>
      <c r="BZ38" s="619"/>
      <c r="CA38" s="619"/>
      <c r="CB38" s="654"/>
      <c r="CD38" s="655" t="s">
        <v>315</v>
      </c>
      <c r="CE38" s="652"/>
      <c r="CF38" s="652"/>
      <c r="CG38" s="652"/>
      <c r="CH38" s="652"/>
      <c r="CI38" s="652"/>
      <c r="CJ38" s="652"/>
      <c r="CK38" s="652"/>
      <c r="CL38" s="652"/>
      <c r="CM38" s="652"/>
      <c r="CN38" s="652"/>
      <c r="CO38" s="652"/>
      <c r="CP38" s="652"/>
      <c r="CQ38" s="653"/>
      <c r="CR38" s="618">
        <v>3870121</v>
      </c>
      <c r="CS38" s="619"/>
      <c r="CT38" s="619"/>
      <c r="CU38" s="619"/>
      <c r="CV38" s="619"/>
      <c r="CW38" s="619"/>
      <c r="CX38" s="619"/>
      <c r="CY38" s="620"/>
      <c r="CZ38" s="621">
        <v>9.1999999999999993</v>
      </c>
      <c r="DA38" s="639"/>
      <c r="DB38" s="639"/>
      <c r="DC38" s="640"/>
      <c r="DD38" s="624">
        <v>3454568</v>
      </c>
      <c r="DE38" s="619"/>
      <c r="DF38" s="619"/>
      <c r="DG38" s="619"/>
      <c r="DH38" s="619"/>
      <c r="DI38" s="619"/>
      <c r="DJ38" s="619"/>
      <c r="DK38" s="620"/>
      <c r="DL38" s="624">
        <v>3038846</v>
      </c>
      <c r="DM38" s="619"/>
      <c r="DN38" s="619"/>
      <c r="DO38" s="619"/>
      <c r="DP38" s="619"/>
      <c r="DQ38" s="619"/>
      <c r="DR38" s="619"/>
      <c r="DS38" s="619"/>
      <c r="DT38" s="619"/>
      <c r="DU38" s="619"/>
      <c r="DV38" s="620"/>
      <c r="DW38" s="641">
        <v>14.2</v>
      </c>
      <c r="DX38" s="642"/>
      <c r="DY38" s="642"/>
      <c r="DZ38" s="642"/>
      <c r="EA38" s="642"/>
      <c r="EB38" s="642"/>
      <c r="EC38" s="643"/>
    </row>
    <row r="39" spans="2:133" ht="11.25" customHeight="1">
      <c r="AQ39" s="644" t="s">
        <v>316</v>
      </c>
      <c r="AR39" s="645"/>
      <c r="AS39" s="645"/>
      <c r="AT39" s="645"/>
      <c r="AU39" s="645"/>
      <c r="AV39" s="645"/>
      <c r="AW39" s="645"/>
      <c r="AX39" s="645"/>
      <c r="AY39" s="646"/>
      <c r="AZ39" s="618">
        <v>50816</v>
      </c>
      <c r="BA39" s="619"/>
      <c r="BB39" s="619"/>
      <c r="BC39" s="619"/>
      <c r="BD39" s="637"/>
      <c r="BE39" s="637"/>
      <c r="BF39" s="647"/>
      <c r="BG39" s="648" t="s">
        <v>317</v>
      </c>
      <c r="BH39" s="649"/>
      <c r="BI39" s="649"/>
      <c r="BJ39" s="649"/>
      <c r="BK39" s="649"/>
      <c r="BL39" s="187"/>
      <c r="BM39" s="652" t="s">
        <v>318</v>
      </c>
      <c r="BN39" s="652"/>
      <c r="BO39" s="652"/>
      <c r="BP39" s="652"/>
      <c r="BQ39" s="652"/>
      <c r="BR39" s="652"/>
      <c r="BS39" s="652"/>
      <c r="BT39" s="652"/>
      <c r="BU39" s="653"/>
      <c r="BV39" s="618">
        <v>93</v>
      </c>
      <c r="BW39" s="619"/>
      <c r="BX39" s="619"/>
      <c r="BY39" s="619"/>
      <c r="BZ39" s="619"/>
      <c r="CA39" s="619"/>
      <c r="CB39" s="654"/>
      <c r="CD39" s="655" t="s">
        <v>319</v>
      </c>
      <c r="CE39" s="652"/>
      <c r="CF39" s="652"/>
      <c r="CG39" s="652"/>
      <c r="CH39" s="652"/>
      <c r="CI39" s="652"/>
      <c r="CJ39" s="652"/>
      <c r="CK39" s="652"/>
      <c r="CL39" s="652"/>
      <c r="CM39" s="652"/>
      <c r="CN39" s="652"/>
      <c r="CO39" s="652"/>
      <c r="CP39" s="652"/>
      <c r="CQ39" s="653"/>
      <c r="CR39" s="618">
        <v>3704483</v>
      </c>
      <c r="CS39" s="637"/>
      <c r="CT39" s="637"/>
      <c r="CU39" s="637"/>
      <c r="CV39" s="637"/>
      <c r="CW39" s="637"/>
      <c r="CX39" s="637"/>
      <c r="CY39" s="638"/>
      <c r="CZ39" s="621">
        <v>8.8000000000000007</v>
      </c>
      <c r="DA39" s="639"/>
      <c r="DB39" s="639"/>
      <c r="DC39" s="640"/>
      <c r="DD39" s="624">
        <v>1435727</v>
      </c>
      <c r="DE39" s="637"/>
      <c r="DF39" s="637"/>
      <c r="DG39" s="637"/>
      <c r="DH39" s="637"/>
      <c r="DI39" s="637"/>
      <c r="DJ39" s="637"/>
      <c r="DK39" s="638"/>
      <c r="DL39" s="624" t="s">
        <v>110</v>
      </c>
      <c r="DM39" s="637"/>
      <c r="DN39" s="637"/>
      <c r="DO39" s="637"/>
      <c r="DP39" s="637"/>
      <c r="DQ39" s="637"/>
      <c r="DR39" s="637"/>
      <c r="DS39" s="637"/>
      <c r="DT39" s="637"/>
      <c r="DU39" s="637"/>
      <c r="DV39" s="638"/>
      <c r="DW39" s="641" t="s">
        <v>110</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320</v>
      </c>
      <c r="AR40" s="645"/>
      <c r="AS40" s="645"/>
      <c r="AT40" s="645"/>
      <c r="AU40" s="645"/>
      <c r="AV40" s="645"/>
      <c r="AW40" s="645"/>
      <c r="AX40" s="645"/>
      <c r="AY40" s="646"/>
      <c r="AZ40" s="618">
        <v>646308</v>
      </c>
      <c r="BA40" s="619"/>
      <c r="BB40" s="619"/>
      <c r="BC40" s="619"/>
      <c r="BD40" s="637"/>
      <c r="BE40" s="637"/>
      <c r="BF40" s="647"/>
      <c r="BG40" s="648"/>
      <c r="BH40" s="649"/>
      <c r="BI40" s="649"/>
      <c r="BJ40" s="649"/>
      <c r="BK40" s="649"/>
      <c r="BL40" s="187"/>
      <c r="BM40" s="652" t="s">
        <v>321</v>
      </c>
      <c r="BN40" s="652"/>
      <c r="BO40" s="652"/>
      <c r="BP40" s="652"/>
      <c r="BQ40" s="652"/>
      <c r="BR40" s="652"/>
      <c r="BS40" s="652"/>
      <c r="BT40" s="652"/>
      <c r="BU40" s="653"/>
      <c r="BV40" s="618">
        <v>125</v>
      </c>
      <c r="BW40" s="619"/>
      <c r="BX40" s="619"/>
      <c r="BY40" s="619"/>
      <c r="BZ40" s="619"/>
      <c r="CA40" s="619"/>
      <c r="CB40" s="654"/>
      <c r="CD40" s="655" t="s">
        <v>322</v>
      </c>
      <c r="CE40" s="652"/>
      <c r="CF40" s="652"/>
      <c r="CG40" s="652"/>
      <c r="CH40" s="652"/>
      <c r="CI40" s="652"/>
      <c r="CJ40" s="652"/>
      <c r="CK40" s="652"/>
      <c r="CL40" s="652"/>
      <c r="CM40" s="652"/>
      <c r="CN40" s="652"/>
      <c r="CO40" s="652"/>
      <c r="CP40" s="652"/>
      <c r="CQ40" s="653"/>
      <c r="CR40" s="618">
        <v>468387</v>
      </c>
      <c r="CS40" s="619"/>
      <c r="CT40" s="619"/>
      <c r="CU40" s="619"/>
      <c r="CV40" s="619"/>
      <c r="CW40" s="619"/>
      <c r="CX40" s="619"/>
      <c r="CY40" s="620"/>
      <c r="CZ40" s="621">
        <v>1.1000000000000001</v>
      </c>
      <c r="DA40" s="639"/>
      <c r="DB40" s="639"/>
      <c r="DC40" s="640"/>
      <c r="DD40" s="624">
        <v>3600</v>
      </c>
      <c r="DE40" s="619"/>
      <c r="DF40" s="619"/>
      <c r="DG40" s="619"/>
      <c r="DH40" s="619"/>
      <c r="DI40" s="619"/>
      <c r="DJ40" s="619"/>
      <c r="DK40" s="620"/>
      <c r="DL40" s="624" t="s">
        <v>110</v>
      </c>
      <c r="DM40" s="619"/>
      <c r="DN40" s="619"/>
      <c r="DO40" s="619"/>
      <c r="DP40" s="619"/>
      <c r="DQ40" s="619"/>
      <c r="DR40" s="619"/>
      <c r="DS40" s="619"/>
      <c r="DT40" s="619"/>
      <c r="DU40" s="619"/>
      <c r="DV40" s="620"/>
      <c r="DW40" s="641" t="s">
        <v>110</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323</v>
      </c>
      <c r="AR41" s="657"/>
      <c r="AS41" s="657"/>
      <c r="AT41" s="657"/>
      <c r="AU41" s="657"/>
      <c r="AV41" s="657"/>
      <c r="AW41" s="657"/>
      <c r="AX41" s="657"/>
      <c r="AY41" s="658"/>
      <c r="AZ41" s="602">
        <v>2118312</v>
      </c>
      <c r="BA41" s="659"/>
      <c r="BB41" s="659"/>
      <c r="BC41" s="659"/>
      <c r="BD41" s="603"/>
      <c r="BE41" s="603"/>
      <c r="BF41" s="660"/>
      <c r="BG41" s="650"/>
      <c r="BH41" s="651"/>
      <c r="BI41" s="651"/>
      <c r="BJ41" s="651"/>
      <c r="BK41" s="651"/>
      <c r="BL41" s="189"/>
      <c r="BM41" s="657" t="s">
        <v>324</v>
      </c>
      <c r="BN41" s="657"/>
      <c r="BO41" s="657"/>
      <c r="BP41" s="657"/>
      <c r="BQ41" s="657"/>
      <c r="BR41" s="657"/>
      <c r="BS41" s="657"/>
      <c r="BT41" s="657"/>
      <c r="BU41" s="658"/>
      <c r="BV41" s="602">
        <v>444</v>
      </c>
      <c r="BW41" s="659"/>
      <c r="BX41" s="659"/>
      <c r="BY41" s="659"/>
      <c r="BZ41" s="659"/>
      <c r="CA41" s="659"/>
      <c r="CB41" s="661"/>
      <c r="CD41" s="655" t="s">
        <v>325</v>
      </c>
      <c r="CE41" s="652"/>
      <c r="CF41" s="652"/>
      <c r="CG41" s="652"/>
      <c r="CH41" s="652"/>
      <c r="CI41" s="652"/>
      <c r="CJ41" s="652"/>
      <c r="CK41" s="652"/>
      <c r="CL41" s="652"/>
      <c r="CM41" s="652"/>
      <c r="CN41" s="652"/>
      <c r="CO41" s="652"/>
      <c r="CP41" s="652"/>
      <c r="CQ41" s="653"/>
      <c r="CR41" s="618" t="s">
        <v>211</v>
      </c>
      <c r="CS41" s="637"/>
      <c r="CT41" s="637"/>
      <c r="CU41" s="637"/>
      <c r="CV41" s="637"/>
      <c r="CW41" s="637"/>
      <c r="CX41" s="637"/>
      <c r="CY41" s="638"/>
      <c r="CZ41" s="621" t="s">
        <v>211</v>
      </c>
      <c r="DA41" s="639"/>
      <c r="DB41" s="639"/>
      <c r="DC41" s="640"/>
      <c r="DD41" s="624" t="s">
        <v>211</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327</v>
      </c>
      <c r="CE42" s="616"/>
      <c r="CF42" s="616"/>
      <c r="CG42" s="616"/>
      <c r="CH42" s="616"/>
      <c r="CI42" s="616"/>
      <c r="CJ42" s="616"/>
      <c r="CK42" s="616"/>
      <c r="CL42" s="616"/>
      <c r="CM42" s="616"/>
      <c r="CN42" s="616"/>
      <c r="CO42" s="616"/>
      <c r="CP42" s="616"/>
      <c r="CQ42" s="617"/>
      <c r="CR42" s="618">
        <v>7156126</v>
      </c>
      <c r="CS42" s="619"/>
      <c r="CT42" s="619"/>
      <c r="CU42" s="619"/>
      <c r="CV42" s="619"/>
      <c r="CW42" s="619"/>
      <c r="CX42" s="619"/>
      <c r="CY42" s="620"/>
      <c r="CZ42" s="621">
        <v>17.100000000000001</v>
      </c>
      <c r="DA42" s="622"/>
      <c r="DB42" s="622"/>
      <c r="DC42" s="623"/>
      <c r="DD42" s="624">
        <v>808240</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329</v>
      </c>
      <c r="CE43" s="616"/>
      <c r="CF43" s="616"/>
      <c r="CG43" s="616"/>
      <c r="CH43" s="616"/>
      <c r="CI43" s="616"/>
      <c r="CJ43" s="616"/>
      <c r="CK43" s="616"/>
      <c r="CL43" s="616"/>
      <c r="CM43" s="616"/>
      <c r="CN43" s="616"/>
      <c r="CO43" s="616"/>
      <c r="CP43" s="616"/>
      <c r="CQ43" s="617"/>
      <c r="CR43" s="618">
        <v>120779</v>
      </c>
      <c r="CS43" s="637"/>
      <c r="CT43" s="637"/>
      <c r="CU43" s="637"/>
      <c r="CV43" s="637"/>
      <c r="CW43" s="637"/>
      <c r="CX43" s="637"/>
      <c r="CY43" s="638"/>
      <c r="CZ43" s="621">
        <v>0.3</v>
      </c>
      <c r="DA43" s="639"/>
      <c r="DB43" s="639"/>
      <c r="DC43" s="640"/>
      <c r="DD43" s="624">
        <v>113037</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330</v>
      </c>
      <c r="CD44" s="631" t="s">
        <v>283</v>
      </c>
      <c r="CE44" s="632"/>
      <c r="CF44" s="615" t="s">
        <v>331</v>
      </c>
      <c r="CG44" s="616"/>
      <c r="CH44" s="616"/>
      <c r="CI44" s="616"/>
      <c r="CJ44" s="616"/>
      <c r="CK44" s="616"/>
      <c r="CL44" s="616"/>
      <c r="CM44" s="616"/>
      <c r="CN44" s="616"/>
      <c r="CO44" s="616"/>
      <c r="CP44" s="616"/>
      <c r="CQ44" s="617"/>
      <c r="CR44" s="618">
        <v>6513017</v>
      </c>
      <c r="CS44" s="619"/>
      <c r="CT44" s="619"/>
      <c r="CU44" s="619"/>
      <c r="CV44" s="619"/>
      <c r="CW44" s="619"/>
      <c r="CX44" s="619"/>
      <c r="CY44" s="620"/>
      <c r="CZ44" s="621">
        <v>15.6</v>
      </c>
      <c r="DA44" s="622"/>
      <c r="DB44" s="622"/>
      <c r="DC44" s="623"/>
      <c r="DD44" s="624">
        <v>744225</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332</v>
      </c>
      <c r="CG45" s="616"/>
      <c r="CH45" s="616"/>
      <c r="CI45" s="616"/>
      <c r="CJ45" s="616"/>
      <c r="CK45" s="616"/>
      <c r="CL45" s="616"/>
      <c r="CM45" s="616"/>
      <c r="CN45" s="616"/>
      <c r="CO45" s="616"/>
      <c r="CP45" s="616"/>
      <c r="CQ45" s="617"/>
      <c r="CR45" s="618">
        <v>2900888</v>
      </c>
      <c r="CS45" s="637"/>
      <c r="CT45" s="637"/>
      <c r="CU45" s="637"/>
      <c r="CV45" s="637"/>
      <c r="CW45" s="637"/>
      <c r="CX45" s="637"/>
      <c r="CY45" s="638"/>
      <c r="CZ45" s="621">
        <v>6.9</v>
      </c>
      <c r="DA45" s="639"/>
      <c r="DB45" s="639"/>
      <c r="DC45" s="640"/>
      <c r="DD45" s="624">
        <v>100893</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333</v>
      </c>
      <c r="CG46" s="616"/>
      <c r="CH46" s="616"/>
      <c r="CI46" s="616"/>
      <c r="CJ46" s="616"/>
      <c r="CK46" s="616"/>
      <c r="CL46" s="616"/>
      <c r="CM46" s="616"/>
      <c r="CN46" s="616"/>
      <c r="CO46" s="616"/>
      <c r="CP46" s="616"/>
      <c r="CQ46" s="617"/>
      <c r="CR46" s="618">
        <v>3447112</v>
      </c>
      <c r="CS46" s="619"/>
      <c r="CT46" s="619"/>
      <c r="CU46" s="619"/>
      <c r="CV46" s="619"/>
      <c r="CW46" s="619"/>
      <c r="CX46" s="619"/>
      <c r="CY46" s="620"/>
      <c r="CZ46" s="621">
        <v>8.1999999999999993</v>
      </c>
      <c r="DA46" s="622"/>
      <c r="DB46" s="622"/>
      <c r="DC46" s="623"/>
      <c r="DD46" s="624">
        <v>636767</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334</v>
      </c>
      <c r="CG47" s="616"/>
      <c r="CH47" s="616"/>
      <c r="CI47" s="616"/>
      <c r="CJ47" s="616"/>
      <c r="CK47" s="616"/>
      <c r="CL47" s="616"/>
      <c r="CM47" s="616"/>
      <c r="CN47" s="616"/>
      <c r="CO47" s="616"/>
      <c r="CP47" s="616"/>
      <c r="CQ47" s="617"/>
      <c r="CR47" s="618">
        <v>643109</v>
      </c>
      <c r="CS47" s="637"/>
      <c r="CT47" s="637"/>
      <c r="CU47" s="637"/>
      <c r="CV47" s="637"/>
      <c r="CW47" s="637"/>
      <c r="CX47" s="637"/>
      <c r="CY47" s="638"/>
      <c r="CZ47" s="621">
        <v>1.5</v>
      </c>
      <c r="DA47" s="639"/>
      <c r="DB47" s="639"/>
      <c r="DC47" s="640"/>
      <c r="DD47" s="624">
        <v>64015</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335</v>
      </c>
      <c r="CG48" s="616"/>
      <c r="CH48" s="616"/>
      <c r="CI48" s="616"/>
      <c r="CJ48" s="616"/>
      <c r="CK48" s="616"/>
      <c r="CL48" s="616"/>
      <c r="CM48" s="616"/>
      <c r="CN48" s="616"/>
      <c r="CO48" s="616"/>
      <c r="CP48" s="616"/>
      <c r="CQ48" s="617"/>
      <c r="CR48" s="618" t="s">
        <v>156</v>
      </c>
      <c r="CS48" s="619"/>
      <c r="CT48" s="619"/>
      <c r="CU48" s="619"/>
      <c r="CV48" s="619"/>
      <c r="CW48" s="619"/>
      <c r="CX48" s="619"/>
      <c r="CY48" s="620"/>
      <c r="CZ48" s="621" t="s">
        <v>156</v>
      </c>
      <c r="DA48" s="622"/>
      <c r="DB48" s="622"/>
      <c r="DC48" s="623"/>
      <c r="DD48" s="624" t="s">
        <v>156</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336</v>
      </c>
      <c r="CE49" s="600"/>
      <c r="CF49" s="600"/>
      <c r="CG49" s="600"/>
      <c r="CH49" s="600"/>
      <c r="CI49" s="600"/>
      <c r="CJ49" s="600"/>
      <c r="CK49" s="600"/>
      <c r="CL49" s="600"/>
      <c r="CM49" s="600"/>
      <c r="CN49" s="600"/>
      <c r="CO49" s="600"/>
      <c r="CP49" s="600"/>
      <c r="CQ49" s="601"/>
      <c r="CR49" s="602">
        <v>41872771</v>
      </c>
      <c r="CS49" s="603"/>
      <c r="CT49" s="603"/>
      <c r="CU49" s="603"/>
      <c r="CV49" s="603"/>
      <c r="CW49" s="603"/>
      <c r="CX49" s="603"/>
      <c r="CY49" s="604"/>
      <c r="CZ49" s="605">
        <v>100</v>
      </c>
      <c r="DA49" s="606"/>
      <c r="DB49" s="606"/>
      <c r="DC49" s="607"/>
      <c r="DD49" s="608">
        <v>24118784</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338</v>
      </c>
      <c r="DK2" s="1137"/>
      <c r="DL2" s="1137"/>
      <c r="DM2" s="1137"/>
      <c r="DN2" s="1137"/>
      <c r="DO2" s="1138"/>
      <c r="DP2" s="200"/>
      <c r="DQ2" s="1136" t="s">
        <v>339</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340</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342</v>
      </c>
      <c r="B5" s="1022"/>
      <c r="C5" s="1022"/>
      <c r="D5" s="1022"/>
      <c r="E5" s="1022"/>
      <c r="F5" s="1022"/>
      <c r="G5" s="1022"/>
      <c r="H5" s="1022"/>
      <c r="I5" s="1022"/>
      <c r="J5" s="1022"/>
      <c r="K5" s="1022"/>
      <c r="L5" s="1022"/>
      <c r="M5" s="1022"/>
      <c r="N5" s="1022"/>
      <c r="O5" s="1022"/>
      <c r="P5" s="1023"/>
      <c r="Q5" s="1027" t="s">
        <v>343</v>
      </c>
      <c r="R5" s="1028"/>
      <c r="S5" s="1028"/>
      <c r="T5" s="1028"/>
      <c r="U5" s="1029"/>
      <c r="V5" s="1027" t="s">
        <v>344</v>
      </c>
      <c r="W5" s="1028"/>
      <c r="X5" s="1028"/>
      <c r="Y5" s="1028"/>
      <c r="Z5" s="1029"/>
      <c r="AA5" s="1027" t="s">
        <v>345</v>
      </c>
      <c r="AB5" s="1028"/>
      <c r="AC5" s="1028"/>
      <c r="AD5" s="1028"/>
      <c r="AE5" s="1028"/>
      <c r="AF5" s="1139" t="s">
        <v>346</v>
      </c>
      <c r="AG5" s="1028"/>
      <c r="AH5" s="1028"/>
      <c r="AI5" s="1028"/>
      <c r="AJ5" s="1043"/>
      <c r="AK5" s="1028" t="s">
        <v>347</v>
      </c>
      <c r="AL5" s="1028"/>
      <c r="AM5" s="1028"/>
      <c r="AN5" s="1028"/>
      <c r="AO5" s="1029"/>
      <c r="AP5" s="1027" t="s">
        <v>348</v>
      </c>
      <c r="AQ5" s="1028"/>
      <c r="AR5" s="1028"/>
      <c r="AS5" s="1028"/>
      <c r="AT5" s="1029"/>
      <c r="AU5" s="1027" t="s">
        <v>349</v>
      </c>
      <c r="AV5" s="1028"/>
      <c r="AW5" s="1028"/>
      <c r="AX5" s="1028"/>
      <c r="AY5" s="1043"/>
      <c r="AZ5" s="207"/>
      <c r="BA5" s="207"/>
      <c r="BB5" s="207"/>
      <c r="BC5" s="207"/>
      <c r="BD5" s="207"/>
      <c r="BE5" s="208"/>
      <c r="BF5" s="208"/>
      <c r="BG5" s="208"/>
      <c r="BH5" s="208"/>
      <c r="BI5" s="208"/>
      <c r="BJ5" s="208"/>
      <c r="BK5" s="208"/>
      <c r="BL5" s="208"/>
      <c r="BM5" s="208"/>
      <c r="BN5" s="208"/>
      <c r="BO5" s="208"/>
      <c r="BP5" s="208"/>
      <c r="BQ5" s="1021" t="s">
        <v>350</v>
      </c>
      <c r="BR5" s="1022"/>
      <c r="BS5" s="1022"/>
      <c r="BT5" s="1022"/>
      <c r="BU5" s="1022"/>
      <c r="BV5" s="1022"/>
      <c r="BW5" s="1022"/>
      <c r="BX5" s="1022"/>
      <c r="BY5" s="1022"/>
      <c r="BZ5" s="1022"/>
      <c r="CA5" s="1022"/>
      <c r="CB5" s="1022"/>
      <c r="CC5" s="1022"/>
      <c r="CD5" s="1022"/>
      <c r="CE5" s="1022"/>
      <c r="CF5" s="1022"/>
      <c r="CG5" s="1023"/>
      <c r="CH5" s="1027" t="s">
        <v>351</v>
      </c>
      <c r="CI5" s="1028"/>
      <c r="CJ5" s="1028"/>
      <c r="CK5" s="1028"/>
      <c r="CL5" s="1029"/>
      <c r="CM5" s="1027" t="s">
        <v>352</v>
      </c>
      <c r="CN5" s="1028"/>
      <c r="CO5" s="1028"/>
      <c r="CP5" s="1028"/>
      <c r="CQ5" s="1029"/>
      <c r="CR5" s="1027" t="s">
        <v>353</v>
      </c>
      <c r="CS5" s="1028"/>
      <c r="CT5" s="1028"/>
      <c r="CU5" s="1028"/>
      <c r="CV5" s="1029"/>
      <c r="CW5" s="1027" t="s">
        <v>354</v>
      </c>
      <c r="CX5" s="1028"/>
      <c r="CY5" s="1028"/>
      <c r="CZ5" s="1028"/>
      <c r="DA5" s="1029"/>
      <c r="DB5" s="1027" t="s">
        <v>355</v>
      </c>
      <c r="DC5" s="1028"/>
      <c r="DD5" s="1028"/>
      <c r="DE5" s="1028"/>
      <c r="DF5" s="1029"/>
      <c r="DG5" s="1124" t="s">
        <v>356</v>
      </c>
      <c r="DH5" s="1125"/>
      <c r="DI5" s="1125"/>
      <c r="DJ5" s="1125"/>
      <c r="DK5" s="1126"/>
      <c r="DL5" s="1124" t="s">
        <v>357</v>
      </c>
      <c r="DM5" s="1125"/>
      <c r="DN5" s="1125"/>
      <c r="DO5" s="1125"/>
      <c r="DP5" s="1126"/>
      <c r="DQ5" s="1027" t="s">
        <v>358</v>
      </c>
      <c r="DR5" s="1028"/>
      <c r="DS5" s="1028"/>
      <c r="DT5" s="1028"/>
      <c r="DU5" s="1029"/>
      <c r="DV5" s="1027" t="s">
        <v>349</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359</v>
      </c>
      <c r="C7" s="1077"/>
      <c r="D7" s="1077"/>
      <c r="E7" s="1077"/>
      <c r="F7" s="1077"/>
      <c r="G7" s="1077"/>
      <c r="H7" s="1077"/>
      <c r="I7" s="1077"/>
      <c r="J7" s="1077"/>
      <c r="K7" s="1077"/>
      <c r="L7" s="1077"/>
      <c r="M7" s="1077"/>
      <c r="N7" s="1077"/>
      <c r="O7" s="1077"/>
      <c r="P7" s="1078"/>
      <c r="Q7" s="1130">
        <v>42521</v>
      </c>
      <c r="R7" s="1131"/>
      <c r="S7" s="1131"/>
      <c r="T7" s="1131"/>
      <c r="U7" s="1131"/>
      <c r="V7" s="1131">
        <v>41873</v>
      </c>
      <c r="W7" s="1131"/>
      <c r="X7" s="1131"/>
      <c r="Y7" s="1131"/>
      <c r="Z7" s="1131"/>
      <c r="AA7" s="1131">
        <v>648</v>
      </c>
      <c r="AB7" s="1131"/>
      <c r="AC7" s="1131"/>
      <c r="AD7" s="1131"/>
      <c r="AE7" s="1132"/>
      <c r="AF7" s="1133">
        <v>627</v>
      </c>
      <c r="AG7" s="1134"/>
      <c r="AH7" s="1134"/>
      <c r="AI7" s="1134"/>
      <c r="AJ7" s="1135"/>
      <c r="AK7" s="1117">
        <v>1762</v>
      </c>
      <c r="AL7" s="1118"/>
      <c r="AM7" s="1118"/>
      <c r="AN7" s="1118"/>
      <c r="AO7" s="1118"/>
      <c r="AP7" s="1118">
        <v>56217</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553</v>
      </c>
      <c r="BT7" s="1122"/>
      <c r="BU7" s="1122"/>
      <c r="BV7" s="1122"/>
      <c r="BW7" s="1122"/>
      <c r="BX7" s="1122"/>
      <c r="BY7" s="1122"/>
      <c r="BZ7" s="1122"/>
      <c r="CA7" s="1122"/>
      <c r="CB7" s="1122"/>
      <c r="CC7" s="1122"/>
      <c r="CD7" s="1122"/>
      <c r="CE7" s="1122"/>
      <c r="CF7" s="1122"/>
      <c r="CG7" s="1123"/>
      <c r="CH7" s="1114">
        <v>4</v>
      </c>
      <c r="CI7" s="1115"/>
      <c r="CJ7" s="1115"/>
      <c r="CK7" s="1115"/>
      <c r="CL7" s="1116"/>
      <c r="CM7" s="1114">
        <v>324</v>
      </c>
      <c r="CN7" s="1115"/>
      <c r="CO7" s="1115"/>
      <c r="CP7" s="1115"/>
      <c r="CQ7" s="1116"/>
      <c r="CR7" s="1114">
        <v>100</v>
      </c>
      <c r="CS7" s="1115"/>
      <c r="CT7" s="1115"/>
      <c r="CU7" s="1115"/>
      <c r="CV7" s="1116"/>
      <c r="CW7" s="1114" t="s">
        <v>546</v>
      </c>
      <c r="CX7" s="1115"/>
      <c r="CY7" s="1115"/>
      <c r="CZ7" s="1115"/>
      <c r="DA7" s="1116"/>
      <c r="DB7" s="1015" t="s">
        <v>546</v>
      </c>
      <c r="DC7" s="1016"/>
      <c r="DD7" s="1016"/>
      <c r="DE7" s="1016"/>
      <c r="DF7" s="1017"/>
      <c r="DG7" s="1015" t="s">
        <v>546</v>
      </c>
      <c r="DH7" s="1016"/>
      <c r="DI7" s="1016"/>
      <c r="DJ7" s="1016"/>
      <c r="DK7" s="1017"/>
      <c r="DL7" s="1015" t="s">
        <v>546</v>
      </c>
      <c r="DM7" s="1016"/>
      <c r="DN7" s="1016"/>
      <c r="DO7" s="1016"/>
      <c r="DP7" s="1017"/>
      <c r="DQ7" s="1015" t="s">
        <v>546</v>
      </c>
      <c r="DR7" s="1016"/>
      <c r="DS7" s="1016"/>
      <c r="DT7" s="1016"/>
      <c r="DU7" s="1017"/>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554</v>
      </c>
      <c r="BT8" s="1041"/>
      <c r="BU8" s="1041"/>
      <c r="BV8" s="1041"/>
      <c r="BW8" s="1041"/>
      <c r="BX8" s="1041"/>
      <c r="BY8" s="1041"/>
      <c r="BZ8" s="1041"/>
      <c r="CA8" s="1041"/>
      <c r="CB8" s="1041"/>
      <c r="CC8" s="1041"/>
      <c r="CD8" s="1041"/>
      <c r="CE8" s="1041"/>
      <c r="CF8" s="1041"/>
      <c r="CG8" s="1042"/>
      <c r="CH8" s="1015">
        <v>-3</v>
      </c>
      <c r="CI8" s="1016"/>
      <c r="CJ8" s="1016"/>
      <c r="CK8" s="1016"/>
      <c r="CL8" s="1017"/>
      <c r="CM8" s="1015">
        <v>54</v>
      </c>
      <c r="CN8" s="1016"/>
      <c r="CO8" s="1016"/>
      <c r="CP8" s="1016"/>
      <c r="CQ8" s="1017"/>
      <c r="CR8" s="1015">
        <v>55</v>
      </c>
      <c r="CS8" s="1016"/>
      <c r="CT8" s="1016"/>
      <c r="CU8" s="1016"/>
      <c r="CV8" s="1017"/>
      <c r="CW8" s="1015">
        <v>0</v>
      </c>
      <c r="CX8" s="1016"/>
      <c r="CY8" s="1016"/>
      <c r="CZ8" s="1016"/>
      <c r="DA8" s="1017"/>
      <c r="DB8" s="1015" t="s">
        <v>546</v>
      </c>
      <c r="DC8" s="1016"/>
      <c r="DD8" s="1016"/>
      <c r="DE8" s="1016"/>
      <c r="DF8" s="1017"/>
      <c r="DG8" s="1015" t="s">
        <v>546</v>
      </c>
      <c r="DH8" s="1016"/>
      <c r="DI8" s="1016"/>
      <c r="DJ8" s="1016"/>
      <c r="DK8" s="1017"/>
      <c r="DL8" s="1015" t="s">
        <v>546</v>
      </c>
      <c r="DM8" s="1016"/>
      <c r="DN8" s="1016"/>
      <c r="DO8" s="1016"/>
      <c r="DP8" s="1017"/>
      <c r="DQ8" s="1015" t="s">
        <v>546</v>
      </c>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555</v>
      </c>
      <c r="BT9" s="1041"/>
      <c r="BU9" s="1041"/>
      <c r="BV9" s="1041"/>
      <c r="BW9" s="1041"/>
      <c r="BX9" s="1041"/>
      <c r="BY9" s="1041"/>
      <c r="BZ9" s="1041"/>
      <c r="CA9" s="1041"/>
      <c r="CB9" s="1041"/>
      <c r="CC9" s="1041"/>
      <c r="CD9" s="1041"/>
      <c r="CE9" s="1041"/>
      <c r="CF9" s="1041"/>
      <c r="CG9" s="1042"/>
      <c r="CH9" s="1015">
        <v>48</v>
      </c>
      <c r="CI9" s="1016"/>
      <c r="CJ9" s="1016"/>
      <c r="CK9" s="1016"/>
      <c r="CL9" s="1017"/>
      <c r="CM9" s="1015">
        <v>370</v>
      </c>
      <c r="CN9" s="1016"/>
      <c r="CO9" s="1016"/>
      <c r="CP9" s="1016"/>
      <c r="CQ9" s="1017"/>
      <c r="CR9" s="1015">
        <v>125</v>
      </c>
      <c r="CS9" s="1016"/>
      <c r="CT9" s="1016"/>
      <c r="CU9" s="1016"/>
      <c r="CV9" s="1017"/>
      <c r="CW9" s="1015">
        <v>18</v>
      </c>
      <c r="CX9" s="1016"/>
      <c r="CY9" s="1016"/>
      <c r="CZ9" s="1016"/>
      <c r="DA9" s="1017"/>
      <c r="DB9" s="1015" t="s">
        <v>546</v>
      </c>
      <c r="DC9" s="1016"/>
      <c r="DD9" s="1016"/>
      <c r="DE9" s="1016"/>
      <c r="DF9" s="1017"/>
      <c r="DG9" s="1015" t="s">
        <v>546</v>
      </c>
      <c r="DH9" s="1016"/>
      <c r="DI9" s="1016"/>
      <c r="DJ9" s="1016"/>
      <c r="DK9" s="1017"/>
      <c r="DL9" s="1015" t="s">
        <v>546</v>
      </c>
      <c r="DM9" s="1016"/>
      <c r="DN9" s="1016"/>
      <c r="DO9" s="1016"/>
      <c r="DP9" s="1017"/>
      <c r="DQ9" s="1015" t="s">
        <v>546</v>
      </c>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556</v>
      </c>
      <c r="BT10" s="1041"/>
      <c r="BU10" s="1041"/>
      <c r="BV10" s="1041"/>
      <c r="BW10" s="1041"/>
      <c r="BX10" s="1041"/>
      <c r="BY10" s="1041"/>
      <c r="BZ10" s="1041"/>
      <c r="CA10" s="1041"/>
      <c r="CB10" s="1041"/>
      <c r="CC10" s="1041"/>
      <c r="CD10" s="1041"/>
      <c r="CE10" s="1041"/>
      <c r="CF10" s="1041"/>
      <c r="CG10" s="1042"/>
      <c r="CH10" s="1015">
        <v>141</v>
      </c>
      <c r="CI10" s="1016"/>
      <c r="CJ10" s="1016"/>
      <c r="CK10" s="1016"/>
      <c r="CL10" s="1017"/>
      <c r="CM10" s="1015">
        <v>12</v>
      </c>
      <c r="CN10" s="1016"/>
      <c r="CO10" s="1016"/>
      <c r="CP10" s="1016"/>
      <c r="CQ10" s="1017"/>
      <c r="CR10" s="1015">
        <v>1</v>
      </c>
      <c r="CS10" s="1016"/>
      <c r="CT10" s="1016"/>
      <c r="CU10" s="1016"/>
      <c r="CV10" s="1017"/>
      <c r="CW10" s="1015" t="s">
        <v>546</v>
      </c>
      <c r="CX10" s="1016"/>
      <c r="CY10" s="1016"/>
      <c r="CZ10" s="1016"/>
      <c r="DA10" s="1017"/>
      <c r="DB10" s="1015" t="s">
        <v>546</v>
      </c>
      <c r="DC10" s="1016"/>
      <c r="DD10" s="1016"/>
      <c r="DE10" s="1016"/>
      <c r="DF10" s="1017"/>
      <c r="DG10" s="1015" t="s">
        <v>546</v>
      </c>
      <c r="DH10" s="1016"/>
      <c r="DI10" s="1016"/>
      <c r="DJ10" s="1016"/>
      <c r="DK10" s="1017"/>
      <c r="DL10" s="1015" t="s">
        <v>546</v>
      </c>
      <c r="DM10" s="1016"/>
      <c r="DN10" s="1016"/>
      <c r="DO10" s="1016"/>
      <c r="DP10" s="1017"/>
      <c r="DQ10" s="1015" t="s">
        <v>546</v>
      </c>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t="s">
        <v>557</v>
      </c>
      <c r="BT11" s="1041"/>
      <c r="BU11" s="1041"/>
      <c r="BV11" s="1041"/>
      <c r="BW11" s="1041"/>
      <c r="BX11" s="1041"/>
      <c r="BY11" s="1041"/>
      <c r="BZ11" s="1041"/>
      <c r="CA11" s="1041"/>
      <c r="CB11" s="1041"/>
      <c r="CC11" s="1041"/>
      <c r="CD11" s="1041"/>
      <c r="CE11" s="1041"/>
      <c r="CF11" s="1041"/>
      <c r="CG11" s="1042"/>
      <c r="CH11" s="1015">
        <v>8</v>
      </c>
      <c r="CI11" s="1016"/>
      <c r="CJ11" s="1016"/>
      <c r="CK11" s="1016"/>
      <c r="CL11" s="1017"/>
      <c r="CM11" s="1015">
        <v>57</v>
      </c>
      <c r="CN11" s="1016"/>
      <c r="CO11" s="1016"/>
      <c r="CP11" s="1016"/>
      <c r="CQ11" s="1017"/>
      <c r="CR11" s="1015">
        <v>15</v>
      </c>
      <c r="CS11" s="1016"/>
      <c r="CT11" s="1016"/>
      <c r="CU11" s="1016"/>
      <c r="CV11" s="1017"/>
      <c r="CW11" s="1015" t="s">
        <v>546</v>
      </c>
      <c r="CX11" s="1016"/>
      <c r="CY11" s="1016"/>
      <c r="CZ11" s="1016"/>
      <c r="DA11" s="1017"/>
      <c r="DB11" s="1015" t="s">
        <v>546</v>
      </c>
      <c r="DC11" s="1016"/>
      <c r="DD11" s="1016"/>
      <c r="DE11" s="1016"/>
      <c r="DF11" s="1017"/>
      <c r="DG11" s="1015" t="s">
        <v>546</v>
      </c>
      <c r="DH11" s="1016"/>
      <c r="DI11" s="1016"/>
      <c r="DJ11" s="1016"/>
      <c r="DK11" s="1017"/>
      <c r="DL11" s="1015" t="s">
        <v>546</v>
      </c>
      <c r="DM11" s="1016"/>
      <c r="DN11" s="1016"/>
      <c r="DO11" s="1016"/>
      <c r="DP11" s="1017"/>
      <c r="DQ11" s="1015" t="s">
        <v>546</v>
      </c>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t="s">
        <v>558</v>
      </c>
      <c r="BT12" s="1041"/>
      <c r="BU12" s="1041"/>
      <c r="BV12" s="1041"/>
      <c r="BW12" s="1041"/>
      <c r="BX12" s="1041"/>
      <c r="BY12" s="1041"/>
      <c r="BZ12" s="1041"/>
      <c r="CA12" s="1041"/>
      <c r="CB12" s="1041"/>
      <c r="CC12" s="1041"/>
      <c r="CD12" s="1041"/>
      <c r="CE12" s="1041"/>
      <c r="CF12" s="1041"/>
      <c r="CG12" s="1042"/>
      <c r="CH12" s="1015">
        <v>2</v>
      </c>
      <c r="CI12" s="1016"/>
      <c r="CJ12" s="1016"/>
      <c r="CK12" s="1016"/>
      <c r="CL12" s="1017"/>
      <c r="CM12" s="1015">
        <v>121</v>
      </c>
      <c r="CN12" s="1016"/>
      <c r="CO12" s="1016"/>
      <c r="CP12" s="1016"/>
      <c r="CQ12" s="1017"/>
      <c r="CR12" s="1015">
        <v>8</v>
      </c>
      <c r="CS12" s="1016"/>
      <c r="CT12" s="1016"/>
      <c r="CU12" s="1016"/>
      <c r="CV12" s="1017"/>
      <c r="CW12" s="1015" t="s">
        <v>546</v>
      </c>
      <c r="CX12" s="1016"/>
      <c r="CY12" s="1016"/>
      <c r="CZ12" s="1016"/>
      <c r="DA12" s="1017"/>
      <c r="DB12" s="1015">
        <v>108</v>
      </c>
      <c r="DC12" s="1016"/>
      <c r="DD12" s="1016"/>
      <c r="DE12" s="1016"/>
      <c r="DF12" s="1017"/>
      <c r="DG12" s="1015" t="s">
        <v>546</v>
      </c>
      <c r="DH12" s="1016"/>
      <c r="DI12" s="1016"/>
      <c r="DJ12" s="1016"/>
      <c r="DK12" s="1017"/>
      <c r="DL12" s="1015" t="s">
        <v>546</v>
      </c>
      <c r="DM12" s="1016"/>
      <c r="DN12" s="1016"/>
      <c r="DO12" s="1016"/>
      <c r="DP12" s="1017"/>
      <c r="DQ12" s="1015" t="s">
        <v>546</v>
      </c>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t="s">
        <v>559</v>
      </c>
      <c r="BS13" s="1040" t="s">
        <v>560</v>
      </c>
      <c r="BT13" s="1041"/>
      <c r="BU13" s="1041"/>
      <c r="BV13" s="1041"/>
      <c r="BW13" s="1041"/>
      <c r="BX13" s="1041"/>
      <c r="BY13" s="1041"/>
      <c r="BZ13" s="1041"/>
      <c r="CA13" s="1041"/>
      <c r="CB13" s="1041"/>
      <c r="CC13" s="1041"/>
      <c r="CD13" s="1041"/>
      <c r="CE13" s="1041"/>
      <c r="CF13" s="1041"/>
      <c r="CG13" s="1042"/>
      <c r="CH13" s="1015">
        <v>24</v>
      </c>
      <c r="CI13" s="1016"/>
      <c r="CJ13" s="1016"/>
      <c r="CK13" s="1016"/>
      <c r="CL13" s="1017"/>
      <c r="CM13" s="1015">
        <v>746</v>
      </c>
      <c r="CN13" s="1016"/>
      <c r="CO13" s="1016"/>
      <c r="CP13" s="1016"/>
      <c r="CQ13" s="1017"/>
      <c r="CR13" s="1015">
        <v>5</v>
      </c>
      <c r="CS13" s="1016"/>
      <c r="CT13" s="1016"/>
      <c r="CU13" s="1016"/>
      <c r="CV13" s="1017"/>
      <c r="CW13" s="1015" t="s">
        <v>546</v>
      </c>
      <c r="CX13" s="1016"/>
      <c r="CY13" s="1016"/>
      <c r="CZ13" s="1016"/>
      <c r="DA13" s="1017"/>
      <c r="DB13" s="1015" t="s">
        <v>546</v>
      </c>
      <c r="DC13" s="1016"/>
      <c r="DD13" s="1016"/>
      <c r="DE13" s="1016"/>
      <c r="DF13" s="1017"/>
      <c r="DG13" s="1015" t="s">
        <v>546</v>
      </c>
      <c r="DH13" s="1016"/>
      <c r="DI13" s="1016"/>
      <c r="DJ13" s="1016"/>
      <c r="DK13" s="1017"/>
      <c r="DL13" s="1015" t="s">
        <v>546</v>
      </c>
      <c r="DM13" s="1016"/>
      <c r="DN13" s="1016"/>
      <c r="DO13" s="1016"/>
      <c r="DP13" s="1017"/>
      <c r="DQ13" s="1015" t="s">
        <v>546</v>
      </c>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t="s">
        <v>561</v>
      </c>
      <c r="BT14" s="1041"/>
      <c r="BU14" s="1041"/>
      <c r="BV14" s="1041"/>
      <c r="BW14" s="1041"/>
      <c r="BX14" s="1041"/>
      <c r="BY14" s="1041"/>
      <c r="BZ14" s="1041"/>
      <c r="CA14" s="1041"/>
      <c r="CB14" s="1041"/>
      <c r="CC14" s="1041"/>
      <c r="CD14" s="1041"/>
      <c r="CE14" s="1041"/>
      <c r="CF14" s="1041"/>
      <c r="CG14" s="1042"/>
      <c r="CH14" s="1015">
        <v>14</v>
      </c>
      <c r="CI14" s="1016"/>
      <c r="CJ14" s="1016"/>
      <c r="CK14" s="1016"/>
      <c r="CL14" s="1017"/>
      <c r="CM14" s="1015">
        <v>113</v>
      </c>
      <c r="CN14" s="1016"/>
      <c r="CO14" s="1016"/>
      <c r="CP14" s="1016"/>
      <c r="CQ14" s="1017"/>
      <c r="CR14" s="1015">
        <v>100</v>
      </c>
      <c r="CS14" s="1016"/>
      <c r="CT14" s="1016"/>
      <c r="CU14" s="1016"/>
      <c r="CV14" s="1017"/>
      <c r="CW14" s="1015">
        <v>131</v>
      </c>
      <c r="CX14" s="1016"/>
      <c r="CY14" s="1016"/>
      <c r="CZ14" s="1016"/>
      <c r="DA14" s="1017"/>
      <c r="DB14" s="1015" t="s">
        <v>546</v>
      </c>
      <c r="DC14" s="1016"/>
      <c r="DD14" s="1016"/>
      <c r="DE14" s="1016"/>
      <c r="DF14" s="1017"/>
      <c r="DG14" s="1015" t="s">
        <v>546</v>
      </c>
      <c r="DH14" s="1016"/>
      <c r="DI14" s="1016"/>
      <c r="DJ14" s="1016"/>
      <c r="DK14" s="1017"/>
      <c r="DL14" s="1015" t="s">
        <v>546</v>
      </c>
      <c r="DM14" s="1016"/>
      <c r="DN14" s="1016"/>
      <c r="DO14" s="1016"/>
      <c r="DP14" s="1017"/>
      <c r="DQ14" s="1015" t="s">
        <v>546</v>
      </c>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t="s">
        <v>562</v>
      </c>
      <c r="BT15" s="1041"/>
      <c r="BU15" s="1041"/>
      <c r="BV15" s="1041"/>
      <c r="BW15" s="1041"/>
      <c r="BX15" s="1041"/>
      <c r="BY15" s="1041"/>
      <c r="BZ15" s="1041"/>
      <c r="CA15" s="1041"/>
      <c r="CB15" s="1041"/>
      <c r="CC15" s="1041"/>
      <c r="CD15" s="1041"/>
      <c r="CE15" s="1041"/>
      <c r="CF15" s="1041"/>
      <c r="CG15" s="1042"/>
      <c r="CH15" s="1015">
        <v>-1</v>
      </c>
      <c r="CI15" s="1016"/>
      <c r="CJ15" s="1016"/>
      <c r="CK15" s="1016"/>
      <c r="CL15" s="1017"/>
      <c r="CM15" s="1015">
        <v>1</v>
      </c>
      <c r="CN15" s="1016"/>
      <c r="CO15" s="1016"/>
      <c r="CP15" s="1016"/>
      <c r="CQ15" s="1017"/>
      <c r="CR15" s="1015">
        <v>3</v>
      </c>
      <c r="CS15" s="1016"/>
      <c r="CT15" s="1016"/>
      <c r="CU15" s="1016"/>
      <c r="CV15" s="1017"/>
      <c r="CW15" s="1015">
        <v>4</v>
      </c>
      <c r="CX15" s="1016"/>
      <c r="CY15" s="1016"/>
      <c r="CZ15" s="1016"/>
      <c r="DA15" s="1017"/>
      <c r="DB15" s="1015" t="s">
        <v>546</v>
      </c>
      <c r="DC15" s="1016"/>
      <c r="DD15" s="1016"/>
      <c r="DE15" s="1016"/>
      <c r="DF15" s="1017"/>
      <c r="DG15" s="1015" t="s">
        <v>546</v>
      </c>
      <c r="DH15" s="1016"/>
      <c r="DI15" s="1016"/>
      <c r="DJ15" s="1016"/>
      <c r="DK15" s="1017"/>
      <c r="DL15" s="1015" t="s">
        <v>546</v>
      </c>
      <c r="DM15" s="1016"/>
      <c r="DN15" s="1016"/>
      <c r="DO15" s="1016"/>
      <c r="DP15" s="1017"/>
      <c r="DQ15" s="1015" t="s">
        <v>546</v>
      </c>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t="s">
        <v>563</v>
      </c>
      <c r="BT16" s="1041"/>
      <c r="BU16" s="1041"/>
      <c r="BV16" s="1041"/>
      <c r="BW16" s="1041"/>
      <c r="BX16" s="1041"/>
      <c r="BY16" s="1041"/>
      <c r="BZ16" s="1041"/>
      <c r="CA16" s="1041"/>
      <c r="CB16" s="1041"/>
      <c r="CC16" s="1041"/>
      <c r="CD16" s="1041"/>
      <c r="CE16" s="1041"/>
      <c r="CF16" s="1041"/>
      <c r="CG16" s="1042"/>
      <c r="CH16" s="1015">
        <v>2</v>
      </c>
      <c r="CI16" s="1016"/>
      <c r="CJ16" s="1016"/>
      <c r="CK16" s="1016"/>
      <c r="CL16" s="1017"/>
      <c r="CM16" s="1015">
        <v>16</v>
      </c>
      <c r="CN16" s="1016"/>
      <c r="CO16" s="1016"/>
      <c r="CP16" s="1016"/>
      <c r="CQ16" s="1017"/>
      <c r="CR16" s="1015">
        <v>2</v>
      </c>
      <c r="CS16" s="1016"/>
      <c r="CT16" s="1016"/>
      <c r="CU16" s="1016"/>
      <c r="CV16" s="1017"/>
      <c r="CW16" s="1015" t="s">
        <v>546</v>
      </c>
      <c r="CX16" s="1016"/>
      <c r="CY16" s="1016"/>
      <c r="CZ16" s="1016"/>
      <c r="DA16" s="1017"/>
      <c r="DB16" s="1015" t="s">
        <v>546</v>
      </c>
      <c r="DC16" s="1016"/>
      <c r="DD16" s="1016"/>
      <c r="DE16" s="1016"/>
      <c r="DF16" s="1017"/>
      <c r="DG16" s="1015" t="s">
        <v>546</v>
      </c>
      <c r="DH16" s="1016"/>
      <c r="DI16" s="1016"/>
      <c r="DJ16" s="1016"/>
      <c r="DK16" s="1017"/>
      <c r="DL16" s="1015" t="s">
        <v>546</v>
      </c>
      <c r="DM16" s="1016"/>
      <c r="DN16" s="1016"/>
      <c r="DO16" s="1016"/>
      <c r="DP16" s="1017"/>
      <c r="DQ16" s="1015" t="s">
        <v>546</v>
      </c>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t="s">
        <v>564</v>
      </c>
      <c r="BT17" s="1041"/>
      <c r="BU17" s="1041"/>
      <c r="BV17" s="1041"/>
      <c r="BW17" s="1041"/>
      <c r="BX17" s="1041"/>
      <c r="BY17" s="1041"/>
      <c r="BZ17" s="1041"/>
      <c r="CA17" s="1041"/>
      <c r="CB17" s="1041"/>
      <c r="CC17" s="1041"/>
      <c r="CD17" s="1041"/>
      <c r="CE17" s="1041"/>
      <c r="CF17" s="1041"/>
      <c r="CG17" s="1042"/>
      <c r="CH17" s="1015">
        <v>-1</v>
      </c>
      <c r="CI17" s="1016"/>
      <c r="CJ17" s="1016"/>
      <c r="CK17" s="1016"/>
      <c r="CL17" s="1017"/>
      <c r="CM17" s="1015">
        <v>100</v>
      </c>
      <c r="CN17" s="1016"/>
      <c r="CO17" s="1016"/>
      <c r="CP17" s="1016"/>
      <c r="CQ17" s="1017"/>
      <c r="CR17" s="1015">
        <v>11</v>
      </c>
      <c r="CS17" s="1016"/>
      <c r="CT17" s="1016"/>
      <c r="CU17" s="1016"/>
      <c r="CV17" s="1017"/>
      <c r="CW17" s="1015">
        <v>13</v>
      </c>
      <c r="CX17" s="1016"/>
      <c r="CY17" s="1016"/>
      <c r="CZ17" s="1016"/>
      <c r="DA17" s="1017"/>
      <c r="DB17" s="1015" t="s">
        <v>546</v>
      </c>
      <c r="DC17" s="1016"/>
      <c r="DD17" s="1016"/>
      <c r="DE17" s="1016"/>
      <c r="DF17" s="1017"/>
      <c r="DG17" s="1015" t="s">
        <v>546</v>
      </c>
      <c r="DH17" s="1016"/>
      <c r="DI17" s="1016"/>
      <c r="DJ17" s="1016"/>
      <c r="DK17" s="1017"/>
      <c r="DL17" s="1015" t="s">
        <v>546</v>
      </c>
      <c r="DM17" s="1016"/>
      <c r="DN17" s="1016"/>
      <c r="DO17" s="1016"/>
      <c r="DP17" s="1017"/>
      <c r="DQ17" s="1015" t="s">
        <v>546</v>
      </c>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t="s">
        <v>565</v>
      </c>
      <c r="BT18" s="1041"/>
      <c r="BU18" s="1041"/>
      <c r="BV18" s="1041"/>
      <c r="BW18" s="1041"/>
      <c r="BX18" s="1041"/>
      <c r="BY18" s="1041"/>
      <c r="BZ18" s="1041"/>
      <c r="CA18" s="1041"/>
      <c r="CB18" s="1041"/>
      <c r="CC18" s="1041"/>
      <c r="CD18" s="1041"/>
      <c r="CE18" s="1041"/>
      <c r="CF18" s="1041"/>
      <c r="CG18" s="1042"/>
      <c r="CH18" s="1015">
        <v>1</v>
      </c>
      <c r="CI18" s="1016"/>
      <c r="CJ18" s="1016"/>
      <c r="CK18" s="1016"/>
      <c r="CL18" s="1017"/>
      <c r="CM18" s="1015">
        <v>383</v>
      </c>
      <c r="CN18" s="1016"/>
      <c r="CO18" s="1016"/>
      <c r="CP18" s="1016"/>
      <c r="CQ18" s="1017"/>
      <c r="CR18" s="1015">
        <v>1</v>
      </c>
      <c r="CS18" s="1016"/>
      <c r="CT18" s="1016"/>
      <c r="CU18" s="1016"/>
      <c r="CV18" s="1017"/>
      <c r="CW18" s="1015">
        <v>0</v>
      </c>
      <c r="CX18" s="1016"/>
      <c r="CY18" s="1016"/>
      <c r="CZ18" s="1016"/>
      <c r="DA18" s="1017"/>
      <c r="DB18" s="1015" t="s">
        <v>546</v>
      </c>
      <c r="DC18" s="1016"/>
      <c r="DD18" s="1016"/>
      <c r="DE18" s="1016"/>
      <c r="DF18" s="1017"/>
      <c r="DG18" s="1015" t="s">
        <v>546</v>
      </c>
      <c r="DH18" s="1016"/>
      <c r="DI18" s="1016"/>
      <c r="DJ18" s="1016"/>
      <c r="DK18" s="1017"/>
      <c r="DL18" s="1015" t="s">
        <v>546</v>
      </c>
      <c r="DM18" s="1016"/>
      <c r="DN18" s="1016"/>
      <c r="DO18" s="1016"/>
      <c r="DP18" s="1017"/>
      <c r="DQ18" s="1015" t="s">
        <v>546</v>
      </c>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360</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361</v>
      </c>
      <c r="B23" s="970" t="s">
        <v>362</v>
      </c>
      <c r="C23" s="971"/>
      <c r="D23" s="971"/>
      <c r="E23" s="971"/>
      <c r="F23" s="971"/>
      <c r="G23" s="971"/>
      <c r="H23" s="971"/>
      <c r="I23" s="971"/>
      <c r="J23" s="971"/>
      <c r="K23" s="971"/>
      <c r="L23" s="971"/>
      <c r="M23" s="971"/>
      <c r="N23" s="971"/>
      <c r="O23" s="971"/>
      <c r="P23" s="972"/>
      <c r="Q23" s="1094">
        <v>42521</v>
      </c>
      <c r="R23" s="1095"/>
      <c r="S23" s="1095"/>
      <c r="T23" s="1095"/>
      <c r="U23" s="1095"/>
      <c r="V23" s="1095">
        <v>41873</v>
      </c>
      <c r="W23" s="1095"/>
      <c r="X23" s="1095"/>
      <c r="Y23" s="1095"/>
      <c r="Z23" s="1095"/>
      <c r="AA23" s="1095">
        <v>648</v>
      </c>
      <c r="AB23" s="1095"/>
      <c r="AC23" s="1095"/>
      <c r="AD23" s="1095"/>
      <c r="AE23" s="1096"/>
      <c r="AF23" s="1097">
        <v>627</v>
      </c>
      <c r="AG23" s="1095"/>
      <c r="AH23" s="1095"/>
      <c r="AI23" s="1095"/>
      <c r="AJ23" s="1098"/>
      <c r="AK23" s="1099"/>
      <c r="AL23" s="1100"/>
      <c r="AM23" s="1100"/>
      <c r="AN23" s="1100"/>
      <c r="AO23" s="1100"/>
      <c r="AP23" s="1095">
        <v>56217</v>
      </c>
      <c r="AQ23" s="1095"/>
      <c r="AR23" s="1095"/>
      <c r="AS23" s="1095"/>
      <c r="AT23" s="1095"/>
      <c r="AU23" s="1101"/>
      <c r="AV23" s="1101"/>
      <c r="AW23" s="1101"/>
      <c r="AX23" s="1101"/>
      <c r="AY23" s="1102"/>
      <c r="AZ23" s="1091" t="s">
        <v>363</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364</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365</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342</v>
      </c>
      <c r="B26" s="1022"/>
      <c r="C26" s="1022"/>
      <c r="D26" s="1022"/>
      <c r="E26" s="1022"/>
      <c r="F26" s="1022"/>
      <c r="G26" s="1022"/>
      <c r="H26" s="1022"/>
      <c r="I26" s="1022"/>
      <c r="J26" s="1022"/>
      <c r="K26" s="1022"/>
      <c r="L26" s="1022"/>
      <c r="M26" s="1022"/>
      <c r="N26" s="1022"/>
      <c r="O26" s="1022"/>
      <c r="P26" s="1023"/>
      <c r="Q26" s="1027" t="s">
        <v>366</v>
      </c>
      <c r="R26" s="1028"/>
      <c r="S26" s="1028"/>
      <c r="T26" s="1028"/>
      <c r="U26" s="1029"/>
      <c r="V26" s="1027" t="s">
        <v>367</v>
      </c>
      <c r="W26" s="1028"/>
      <c r="X26" s="1028"/>
      <c r="Y26" s="1028"/>
      <c r="Z26" s="1029"/>
      <c r="AA26" s="1027" t="s">
        <v>368</v>
      </c>
      <c r="AB26" s="1028"/>
      <c r="AC26" s="1028"/>
      <c r="AD26" s="1028"/>
      <c r="AE26" s="1028"/>
      <c r="AF26" s="1085" t="s">
        <v>369</v>
      </c>
      <c r="AG26" s="1034"/>
      <c r="AH26" s="1034"/>
      <c r="AI26" s="1034"/>
      <c r="AJ26" s="1086"/>
      <c r="AK26" s="1028" t="s">
        <v>370</v>
      </c>
      <c r="AL26" s="1028"/>
      <c r="AM26" s="1028"/>
      <c r="AN26" s="1028"/>
      <c r="AO26" s="1029"/>
      <c r="AP26" s="1027" t="s">
        <v>371</v>
      </c>
      <c r="AQ26" s="1028"/>
      <c r="AR26" s="1028"/>
      <c r="AS26" s="1028"/>
      <c r="AT26" s="1029"/>
      <c r="AU26" s="1027" t="s">
        <v>372</v>
      </c>
      <c r="AV26" s="1028"/>
      <c r="AW26" s="1028"/>
      <c r="AX26" s="1028"/>
      <c r="AY26" s="1029"/>
      <c r="AZ26" s="1027" t="s">
        <v>373</v>
      </c>
      <c r="BA26" s="1028"/>
      <c r="BB26" s="1028"/>
      <c r="BC26" s="1028"/>
      <c r="BD26" s="1029"/>
      <c r="BE26" s="1027" t="s">
        <v>349</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374</v>
      </c>
      <c r="C28" s="1077"/>
      <c r="D28" s="1077"/>
      <c r="E28" s="1077"/>
      <c r="F28" s="1077"/>
      <c r="G28" s="1077"/>
      <c r="H28" s="1077"/>
      <c r="I28" s="1077"/>
      <c r="J28" s="1077"/>
      <c r="K28" s="1077"/>
      <c r="L28" s="1077"/>
      <c r="M28" s="1077"/>
      <c r="N28" s="1077"/>
      <c r="O28" s="1077"/>
      <c r="P28" s="1078"/>
      <c r="Q28" s="1079">
        <v>7976</v>
      </c>
      <c r="R28" s="1080"/>
      <c r="S28" s="1080"/>
      <c r="T28" s="1080"/>
      <c r="U28" s="1080"/>
      <c r="V28" s="1080">
        <v>7942</v>
      </c>
      <c r="W28" s="1080"/>
      <c r="X28" s="1080"/>
      <c r="Y28" s="1080"/>
      <c r="Z28" s="1080"/>
      <c r="AA28" s="1080">
        <v>34</v>
      </c>
      <c r="AB28" s="1080"/>
      <c r="AC28" s="1080"/>
      <c r="AD28" s="1080"/>
      <c r="AE28" s="1081"/>
      <c r="AF28" s="1082">
        <v>34</v>
      </c>
      <c r="AG28" s="1080"/>
      <c r="AH28" s="1080"/>
      <c r="AI28" s="1080"/>
      <c r="AJ28" s="1083"/>
      <c r="AK28" s="1084">
        <v>875</v>
      </c>
      <c r="AL28" s="1072"/>
      <c r="AM28" s="1072"/>
      <c r="AN28" s="1072"/>
      <c r="AO28" s="1072"/>
      <c r="AP28" s="1072" t="s">
        <v>545</v>
      </c>
      <c r="AQ28" s="1072"/>
      <c r="AR28" s="1072"/>
      <c r="AS28" s="1072"/>
      <c r="AT28" s="1072"/>
      <c r="AU28" s="1072" t="s">
        <v>545</v>
      </c>
      <c r="AV28" s="1072"/>
      <c r="AW28" s="1072"/>
      <c r="AX28" s="1072"/>
      <c r="AY28" s="1072"/>
      <c r="AZ28" s="1073" t="s">
        <v>545</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375</v>
      </c>
      <c r="C29" s="1064"/>
      <c r="D29" s="1064"/>
      <c r="E29" s="1064"/>
      <c r="F29" s="1064"/>
      <c r="G29" s="1064"/>
      <c r="H29" s="1064"/>
      <c r="I29" s="1064"/>
      <c r="J29" s="1064"/>
      <c r="K29" s="1064"/>
      <c r="L29" s="1064"/>
      <c r="M29" s="1064"/>
      <c r="N29" s="1064"/>
      <c r="O29" s="1064"/>
      <c r="P29" s="1065"/>
      <c r="Q29" s="1069">
        <v>304</v>
      </c>
      <c r="R29" s="1070"/>
      <c r="S29" s="1070"/>
      <c r="T29" s="1070"/>
      <c r="U29" s="1070"/>
      <c r="V29" s="1070">
        <v>304</v>
      </c>
      <c r="W29" s="1070"/>
      <c r="X29" s="1070"/>
      <c r="Y29" s="1070"/>
      <c r="Z29" s="1070"/>
      <c r="AA29" s="1070" t="s">
        <v>545</v>
      </c>
      <c r="AB29" s="1070"/>
      <c r="AC29" s="1070"/>
      <c r="AD29" s="1070"/>
      <c r="AE29" s="1071"/>
      <c r="AF29" s="1045" t="s">
        <v>110</v>
      </c>
      <c r="AG29" s="1046"/>
      <c r="AH29" s="1046"/>
      <c r="AI29" s="1046"/>
      <c r="AJ29" s="1047"/>
      <c r="AK29" s="1006">
        <v>113</v>
      </c>
      <c r="AL29" s="997"/>
      <c r="AM29" s="997"/>
      <c r="AN29" s="997"/>
      <c r="AO29" s="997"/>
      <c r="AP29" s="997">
        <v>65</v>
      </c>
      <c r="AQ29" s="997"/>
      <c r="AR29" s="997"/>
      <c r="AS29" s="997"/>
      <c r="AT29" s="997"/>
      <c r="AU29" s="997">
        <v>15</v>
      </c>
      <c r="AV29" s="997"/>
      <c r="AW29" s="997"/>
      <c r="AX29" s="997"/>
      <c r="AY29" s="997"/>
      <c r="AZ29" s="1068" t="s">
        <v>545</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376</v>
      </c>
      <c r="C30" s="1064"/>
      <c r="D30" s="1064"/>
      <c r="E30" s="1064"/>
      <c r="F30" s="1064"/>
      <c r="G30" s="1064"/>
      <c r="H30" s="1064"/>
      <c r="I30" s="1064"/>
      <c r="J30" s="1064"/>
      <c r="K30" s="1064"/>
      <c r="L30" s="1064"/>
      <c r="M30" s="1064"/>
      <c r="N30" s="1064"/>
      <c r="O30" s="1064"/>
      <c r="P30" s="1065"/>
      <c r="Q30" s="1069">
        <v>55</v>
      </c>
      <c r="R30" s="1070"/>
      <c r="S30" s="1070"/>
      <c r="T30" s="1070"/>
      <c r="U30" s="1070"/>
      <c r="V30" s="1070">
        <v>52</v>
      </c>
      <c r="W30" s="1070"/>
      <c r="X30" s="1070"/>
      <c r="Y30" s="1070"/>
      <c r="Z30" s="1070"/>
      <c r="AA30" s="1070">
        <v>3</v>
      </c>
      <c r="AB30" s="1070"/>
      <c r="AC30" s="1070"/>
      <c r="AD30" s="1070"/>
      <c r="AE30" s="1071"/>
      <c r="AF30" s="1045">
        <v>3</v>
      </c>
      <c r="AG30" s="1046"/>
      <c r="AH30" s="1046"/>
      <c r="AI30" s="1046"/>
      <c r="AJ30" s="1047"/>
      <c r="AK30" s="1006">
        <v>0</v>
      </c>
      <c r="AL30" s="997"/>
      <c r="AM30" s="997"/>
      <c r="AN30" s="997"/>
      <c r="AO30" s="997"/>
      <c r="AP30" s="997">
        <v>103</v>
      </c>
      <c r="AQ30" s="997"/>
      <c r="AR30" s="997"/>
      <c r="AS30" s="997"/>
      <c r="AT30" s="997"/>
      <c r="AU30" s="997" t="s">
        <v>545</v>
      </c>
      <c r="AV30" s="997"/>
      <c r="AW30" s="997"/>
      <c r="AX30" s="997"/>
      <c r="AY30" s="997"/>
      <c r="AZ30" s="1068" t="s">
        <v>545</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377</v>
      </c>
      <c r="C31" s="1064"/>
      <c r="D31" s="1064"/>
      <c r="E31" s="1064"/>
      <c r="F31" s="1064"/>
      <c r="G31" s="1064"/>
      <c r="H31" s="1064"/>
      <c r="I31" s="1064"/>
      <c r="J31" s="1064"/>
      <c r="K31" s="1064"/>
      <c r="L31" s="1064"/>
      <c r="M31" s="1064"/>
      <c r="N31" s="1064"/>
      <c r="O31" s="1064"/>
      <c r="P31" s="1065"/>
      <c r="Q31" s="1069">
        <v>748</v>
      </c>
      <c r="R31" s="1070"/>
      <c r="S31" s="1070"/>
      <c r="T31" s="1070"/>
      <c r="U31" s="1070"/>
      <c r="V31" s="1070">
        <v>733</v>
      </c>
      <c r="W31" s="1070"/>
      <c r="X31" s="1070"/>
      <c r="Y31" s="1070"/>
      <c r="Z31" s="1070"/>
      <c r="AA31" s="1070">
        <v>15</v>
      </c>
      <c r="AB31" s="1070"/>
      <c r="AC31" s="1070"/>
      <c r="AD31" s="1070"/>
      <c r="AE31" s="1071"/>
      <c r="AF31" s="1045">
        <v>15</v>
      </c>
      <c r="AG31" s="1046"/>
      <c r="AH31" s="1046"/>
      <c r="AI31" s="1046"/>
      <c r="AJ31" s="1047"/>
      <c r="AK31" s="1006">
        <v>234</v>
      </c>
      <c r="AL31" s="997"/>
      <c r="AM31" s="997"/>
      <c r="AN31" s="997"/>
      <c r="AO31" s="997"/>
      <c r="AP31" s="997" t="s">
        <v>545</v>
      </c>
      <c r="AQ31" s="997"/>
      <c r="AR31" s="997"/>
      <c r="AS31" s="997"/>
      <c r="AT31" s="997"/>
      <c r="AU31" s="997" t="s">
        <v>545</v>
      </c>
      <c r="AV31" s="997"/>
      <c r="AW31" s="997"/>
      <c r="AX31" s="997"/>
      <c r="AY31" s="997"/>
      <c r="AZ31" s="1068" t="s">
        <v>545</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378</v>
      </c>
      <c r="C32" s="1064"/>
      <c r="D32" s="1064"/>
      <c r="E32" s="1064"/>
      <c r="F32" s="1064"/>
      <c r="G32" s="1064"/>
      <c r="H32" s="1064"/>
      <c r="I32" s="1064"/>
      <c r="J32" s="1064"/>
      <c r="K32" s="1064"/>
      <c r="L32" s="1064"/>
      <c r="M32" s="1064"/>
      <c r="N32" s="1064"/>
      <c r="O32" s="1064"/>
      <c r="P32" s="1065"/>
      <c r="Q32" s="1069">
        <v>1034</v>
      </c>
      <c r="R32" s="1070"/>
      <c r="S32" s="1070"/>
      <c r="T32" s="1070"/>
      <c r="U32" s="1070"/>
      <c r="V32" s="1070">
        <v>1008</v>
      </c>
      <c r="W32" s="1070"/>
      <c r="X32" s="1070"/>
      <c r="Y32" s="1070"/>
      <c r="Z32" s="1070"/>
      <c r="AA32" s="1070">
        <v>26</v>
      </c>
      <c r="AB32" s="1070"/>
      <c r="AC32" s="1070"/>
      <c r="AD32" s="1070"/>
      <c r="AE32" s="1071"/>
      <c r="AF32" s="1045">
        <v>669</v>
      </c>
      <c r="AG32" s="1046"/>
      <c r="AH32" s="1046"/>
      <c r="AI32" s="1046"/>
      <c r="AJ32" s="1047"/>
      <c r="AK32" s="1006">
        <v>119</v>
      </c>
      <c r="AL32" s="997"/>
      <c r="AM32" s="997"/>
      <c r="AN32" s="997"/>
      <c r="AO32" s="997"/>
      <c r="AP32" s="997">
        <v>4216</v>
      </c>
      <c r="AQ32" s="997"/>
      <c r="AR32" s="997"/>
      <c r="AS32" s="997"/>
      <c r="AT32" s="997"/>
      <c r="AU32" s="997">
        <v>1189</v>
      </c>
      <c r="AV32" s="997"/>
      <c r="AW32" s="997"/>
      <c r="AX32" s="997"/>
      <c r="AY32" s="997"/>
      <c r="AZ32" s="1068" t="s">
        <v>545</v>
      </c>
      <c r="BA32" s="1068"/>
      <c r="BB32" s="1068"/>
      <c r="BC32" s="1068"/>
      <c r="BD32" s="1068"/>
      <c r="BE32" s="1058" t="s">
        <v>379</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380</v>
      </c>
      <c r="C33" s="1064"/>
      <c r="D33" s="1064"/>
      <c r="E33" s="1064"/>
      <c r="F33" s="1064"/>
      <c r="G33" s="1064"/>
      <c r="H33" s="1064"/>
      <c r="I33" s="1064"/>
      <c r="J33" s="1064"/>
      <c r="K33" s="1064"/>
      <c r="L33" s="1064"/>
      <c r="M33" s="1064"/>
      <c r="N33" s="1064"/>
      <c r="O33" s="1064"/>
      <c r="P33" s="1065"/>
      <c r="Q33" s="1069">
        <v>126</v>
      </c>
      <c r="R33" s="1070"/>
      <c r="S33" s="1070"/>
      <c r="T33" s="1070"/>
      <c r="U33" s="1070"/>
      <c r="V33" s="1070">
        <v>113</v>
      </c>
      <c r="W33" s="1070"/>
      <c r="X33" s="1070"/>
      <c r="Y33" s="1070"/>
      <c r="Z33" s="1070"/>
      <c r="AA33" s="1070">
        <v>13</v>
      </c>
      <c r="AB33" s="1070"/>
      <c r="AC33" s="1070"/>
      <c r="AD33" s="1070"/>
      <c r="AE33" s="1071"/>
      <c r="AF33" s="1045">
        <v>478</v>
      </c>
      <c r="AG33" s="1046"/>
      <c r="AH33" s="1046"/>
      <c r="AI33" s="1046"/>
      <c r="AJ33" s="1047"/>
      <c r="AK33" s="1006">
        <v>0</v>
      </c>
      <c r="AL33" s="997"/>
      <c r="AM33" s="997"/>
      <c r="AN33" s="997"/>
      <c r="AO33" s="997"/>
      <c r="AP33" s="997">
        <v>76</v>
      </c>
      <c r="AQ33" s="997"/>
      <c r="AR33" s="997"/>
      <c r="AS33" s="997"/>
      <c r="AT33" s="997"/>
      <c r="AU33" s="997">
        <v>0</v>
      </c>
      <c r="AV33" s="997"/>
      <c r="AW33" s="997"/>
      <c r="AX33" s="997"/>
      <c r="AY33" s="997"/>
      <c r="AZ33" s="1068" t="s">
        <v>545</v>
      </c>
      <c r="BA33" s="1068"/>
      <c r="BB33" s="1068"/>
      <c r="BC33" s="1068"/>
      <c r="BD33" s="1068"/>
      <c r="BE33" s="1058" t="s">
        <v>379</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381</v>
      </c>
      <c r="C34" s="1064"/>
      <c r="D34" s="1064"/>
      <c r="E34" s="1064"/>
      <c r="F34" s="1064"/>
      <c r="G34" s="1064"/>
      <c r="H34" s="1064"/>
      <c r="I34" s="1064"/>
      <c r="J34" s="1064"/>
      <c r="K34" s="1064"/>
      <c r="L34" s="1064"/>
      <c r="M34" s="1064"/>
      <c r="N34" s="1064"/>
      <c r="O34" s="1064"/>
      <c r="P34" s="1065"/>
      <c r="Q34" s="1069">
        <v>1313</v>
      </c>
      <c r="R34" s="1070"/>
      <c r="S34" s="1070"/>
      <c r="T34" s="1070"/>
      <c r="U34" s="1070"/>
      <c r="V34" s="1070">
        <v>1312</v>
      </c>
      <c r="W34" s="1070"/>
      <c r="X34" s="1070"/>
      <c r="Y34" s="1070"/>
      <c r="Z34" s="1070"/>
      <c r="AA34" s="1070">
        <v>1</v>
      </c>
      <c r="AB34" s="1070"/>
      <c r="AC34" s="1070"/>
      <c r="AD34" s="1070"/>
      <c r="AE34" s="1071"/>
      <c r="AF34" s="1045">
        <v>1</v>
      </c>
      <c r="AG34" s="1046"/>
      <c r="AH34" s="1046"/>
      <c r="AI34" s="1046"/>
      <c r="AJ34" s="1047"/>
      <c r="AK34" s="1006">
        <v>401</v>
      </c>
      <c r="AL34" s="997"/>
      <c r="AM34" s="997"/>
      <c r="AN34" s="997"/>
      <c r="AO34" s="997"/>
      <c r="AP34" s="997">
        <v>6396</v>
      </c>
      <c r="AQ34" s="997"/>
      <c r="AR34" s="997"/>
      <c r="AS34" s="997"/>
      <c r="AT34" s="997"/>
      <c r="AU34" s="997">
        <v>5072</v>
      </c>
      <c r="AV34" s="997"/>
      <c r="AW34" s="997"/>
      <c r="AX34" s="997"/>
      <c r="AY34" s="997"/>
      <c r="AZ34" s="1068" t="s">
        <v>545</v>
      </c>
      <c r="BA34" s="1068"/>
      <c r="BB34" s="1068"/>
      <c r="BC34" s="1068"/>
      <c r="BD34" s="1068"/>
      <c r="BE34" s="1058" t="s">
        <v>382</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383</v>
      </c>
      <c r="C35" s="1064"/>
      <c r="D35" s="1064"/>
      <c r="E35" s="1064"/>
      <c r="F35" s="1064"/>
      <c r="G35" s="1064"/>
      <c r="H35" s="1064"/>
      <c r="I35" s="1064"/>
      <c r="J35" s="1064"/>
      <c r="K35" s="1064"/>
      <c r="L35" s="1064"/>
      <c r="M35" s="1064"/>
      <c r="N35" s="1064"/>
      <c r="O35" s="1064"/>
      <c r="P35" s="1065"/>
      <c r="Q35" s="1069">
        <v>741</v>
      </c>
      <c r="R35" s="1070"/>
      <c r="S35" s="1070"/>
      <c r="T35" s="1070"/>
      <c r="U35" s="1070"/>
      <c r="V35" s="1070">
        <v>741</v>
      </c>
      <c r="W35" s="1070"/>
      <c r="X35" s="1070"/>
      <c r="Y35" s="1070"/>
      <c r="Z35" s="1070"/>
      <c r="AA35" s="1070">
        <v>0</v>
      </c>
      <c r="AB35" s="1070"/>
      <c r="AC35" s="1070"/>
      <c r="AD35" s="1070"/>
      <c r="AE35" s="1071"/>
      <c r="AF35" s="1045">
        <v>0</v>
      </c>
      <c r="AG35" s="1046"/>
      <c r="AH35" s="1046"/>
      <c r="AI35" s="1046"/>
      <c r="AJ35" s="1047"/>
      <c r="AK35" s="1006">
        <v>307</v>
      </c>
      <c r="AL35" s="997"/>
      <c r="AM35" s="997"/>
      <c r="AN35" s="997"/>
      <c r="AO35" s="997"/>
      <c r="AP35" s="997">
        <v>4844</v>
      </c>
      <c r="AQ35" s="997"/>
      <c r="AR35" s="997"/>
      <c r="AS35" s="997"/>
      <c r="AT35" s="997"/>
      <c r="AU35" s="997">
        <v>4728</v>
      </c>
      <c r="AV35" s="997"/>
      <c r="AW35" s="997"/>
      <c r="AX35" s="997"/>
      <c r="AY35" s="997"/>
      <c r="AZ35" s="1068" t="s">
        <v>545</v>
      </c>
      <c r="BA35" s="1068"/>
      <c r="BB35" s="1068"/>
      <c r="BC35" s="1068"/>
      <c r="BD35" s="1068"/>
      <c r="BE35" s="1058" t="s">
        <v>382</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t="s">
        <v>384</v>
      </c>
      <c r="C36" s="1064"/>
      <c r="D36" s="1064"/>
      <c r="E36" s="1064"/>
      <c r="F36" s="1064"/>
      <c r="G36" s="1064"/>
      <c r="H36" s="1064"/>
      <c r="I36" s="1064"/>
      <c r="J36" s="1064"/>
      <c r="K36" s="1064"/>
      <c r="L36" s="1064"/>
      <c r="M36" s="1064"/>
      <c r="N36" s="1064"/>
      <c r="O36" s="1064"/>
      <c r="P36" s="1065"/>
      <c r="Q36" s="1069">
        <v>588</v>
      </c>
      <c r="R36" s="1070"/>
      <c r="S36" s="1070"/>
      <c r="T36" s="1070"/>
      <c r="U36" s="1070"/>
      <c r="V36" s="1070">
        <v>588</v>
      </c>
      <c r="W36" s="1070"/>
      <c r="X36" s="1070"/>
      <c r="Y36" s="1070"/>
      <c r="Z36" s="1070"/>
      <c r="AA36" s="1070">
        <v>0</v>
      </c>
      <c r="AB36" s="1070"/>
      <c r="AC36" s="1070"/>
      <c r="AD36" s="1070"/>
      <c r="AE36" s="1071"/>
      <c r="AF36" s="1045">
        <v>0</v>
      </c>
      <c r="AG36" s="1046"/>
      <c r="AH36" s="1046"/>
      <c r="AI36" s="1046"/>
      <c r="AJ36" s="1047"/>
      <c r="AK36" s="1006">
        <v>273</v>
      </c>
      <c r="AL36" s="997"/>
      <c r="AM36" s="997"/>
      <c r="AN36" s="997"/>
      <c r="AO36" s="997"/>
      <c r="AP36" s="997">
        <v>4472</v>
      </c>
      <c r="AQ36" s="997"/>
      <c r="AR36" s="997"/>
      <c r="AS36" s="997"/>
      <c r="AT36" s="997"/>
      <c r="AU36" s="997">
        <v>4441</v>
      </c>
      <c r="AV36" s="997"/>
      <c r="AW36" s="997"/>
      <c r="AX36" s="997"/>
      <c r="AY36" s="997"/>
      <c r="AZ36" s="1068" t="s">
        <v>545</v>
      </c>
      <c r="BA36" s="1068"/>
      <c r="BB36" s="1068"/>
      <c r="BC36" s="1068"/>
      <c r="BD36" s="1068"/>
      <c r="BE36" s="1058" t="s">
        <v>382</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t="s">
        <v>385</v>
      </c>
      <c r="C37" s="1064"/>
      <c r="D37" s="1064"/>
      <c r="E37" s="1064"/>
      <c r="F37" s="1064"/>
      <c r="G37" s="1064"/>
      <c r="H37" s="1064"/>
      <c r="I37" s="1064"/>
      <c r="J37" s="1064"/>
      <c r="K37" s="1064"/>
      <c r="L37" s="1064"/>
      <c r="M37" s="1064"/>
      <c r="N37" s="1064"/>
      <c r="O37" s="1064"/>
      <c r="P37" s="1065"/>
      <c r="Q37" s="1069">
        <v>53</v>
      </c>
      <c r="R37" s="1070"/>
      <c r="S37" s="1070"/>
      <c r="T37" s="1070"/>
      <c r="U37" s="1070"/>
      <c r="V37" s="1070">
        <v>53</v>
      </c>
      <c r="W37" s="1070"/>
      <c r="X37" s="1070"/>
      <c r="Y37" s="1070"/>
      <c r="Z37" s="1070"/>
      <c r="AA37" s="1070">
        <v>0</v>
      </c>
      <c r="AB37" s="1070"/>
      <c r="AC37" s="1070"/>
      <c r="AD37" s="1070"/>
      <c r="AE37" s="1071"/>
      <c r="AF37" s="1045">
        <v>0</v>
      </c>
      <c r="AG37" s="1046"/>
      <c r="AH37" s="1046"/>
      <c r="AI37" s="1046"/>
      <c r="AJ37" s="1047"/>
      <c r="AK37" s="1006">
        <v>39</v>
      </c>
      <c r="AL37" s="997"/>
      <c r="AM37" s="997"/>
      <c r="AN37" s="997"/>
      <c r="AO37" s="997"/>
      <c r="AP37" s="997">
        <v>302</v>
      </c>
      <c r="AQ37" s="997"/>
      <c r="AR37" s="997"/>
      <c r="AS37" s="997"/>
      <c r="AT37" s="997"/>
      <c r="AU37" s="997">
        <v>298</v>
      </c>
      <c r="AV37" s="997"/>
      <c r="AW37" s="997"/>
      <c r="AX37" s="997"/>
      <c r="AY37" s="997"/>
      <c r="AZ37" s="1068" t="s">
        <v>545</v>
      </c>
      <c r="BA37" s="1068"/>
      <c r="BB37" s="1068"/>
      <c r="BC37" s="1068"/>
      <c r="BD37" s="1068"/>
      <c r="BE37" s="1058" t="s">
        <v>382</v>
      </c>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t="s">
        <v>386</v>
      </c>
      <c r="C38" s="1064"/>
      <c r="D38" s="1064"/>
      <c r="E38" s="1064"/>
      <c r="F38" s="1064"/>
      <c r="G38" s="1064"/>
      <c r="H38" s="1064"/>
      <c r="I38" s="1064"/>
      <c r="J38" s="1064"/>
      <c r="K38" s="1064"/>
      <c r="L38" s="1064"/>
      <c r="M38" s="1064"/>
      <c r="N38" s="1064"/>
      <c r="O38" s="1064"/>
      <c r="P38" s="1065"/>
      <c r="Q38" s="1069">
        <v>89</v>
      </c>
      <c r="R38" s="1070"/>
      <c r="S38" s="1070"/>
      <c r="T38" s="1070"/>
      <c r="U38" s="1070"/>
      <c r="V38" s="1070">
        <v>89</v>
      </c>
      <c r="W38" s="1070"/>
      <c r="X38" s="1070"/>
      <c r="Y38" s="1070"/>
      <c r="Z38" s="1070"/>
      <c r="AA38" s="1070">
        <v>0</v>
      </c>
      <c r="AB38" s="1070"/>
      <c r="AC38" s="1070"/>
      <c r="AD38" s="1070"/>
      <c r="AE38" s="1071"/>
      <c r="AF38" s="1045">
        <v>0</v>
      </c>
      <c r="AG38" s="1046"/>
      <c r="AH38" s="1046"/>
      <c r="AI38" s="1046"/>
      <c r="AJ38" s="1047"/>
      <c r="AK38" s="1006">
        <v>35</v>
      </c>
      <c r="AL38" s="997"/>
      <c r="AM38" s="997"/>
      <c r="AN38" s="997"/>
      <c r="AO38" s="997"/>
      <c r="AP38" s="997">
        <v>216</v>
      </c>
      <c r="AQ38" s="997"/>
      <c r="AR38" s="997"/>
      <c r="AS38" s="997"/>
      <c r="AT38" s="997"/>
      <c r="AU38" s="997">
        <v>195</v>
      </c>
      <c r="AV38" s="997"/>
      <c r="AW38" s="997"/>
      <c r="AX38" s="997"/>
      <c r="AY38" s="997"/>
      <c r="AZ38" s="1068" t="s">
        <v>545</v>
      </c>
      <c r="BA38" s="1068"/>
      <c r="BB38" s="1068"/>
      <c r="BC38" s="1068"/>
      <c r="BD38" s="1068"/>
      <c r="BE38" s="1058" t="s">
        <v>382</v>
      </c>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t="s">
        <v>387</v>
      </c>
      <c r="C39" s="1064"/>
      <c r="D39" s="1064"/>
      <c r="E39" s="1064"/>
      <c r="F39" s="1064"/>
      <c r="G39" s="1064"/>
      <c r="H39" s="1064"/>
      <c r="I39" s="1064"/>
      <c r="J39" s="1064"/>
      <c r="K39" s="1064"/>
      <c r="L39" s="1064"/>
      <c r="M39" s="1064"/>
      <c r="N39" s="1064"/>
      <c r="O39" s="1064"/>
      <c r="P39" s="1065"/>
      <c r="Q39" s="1069">
        <v>86</v>
      </c>
      <c r="R39" s="1070"/>
      <c r="S39" s="1070"/>
      <c r="T39" s="1070"/>
      <c r="U39" s="1070"/>
      <c r="V39" s="1070">
        <v>86</v>
      </c>
      <c r="W39" s="1070"/>
      <c r="X39" s="1070"/>
      <c r="Y39" s="1070"/>
      <c r="Z39" s="1070"/>
      <c r="AA39" s="1070">
        <v>0</v>
      </c>
      <c r="AB39" s="1070"/>
      <c r="AC39" s="1070"/>
      <c r="AD39" s="1070"/>
      <c r="AE39" s="1071"/>
      <c r="AF39" s="1045" t="s">
        <v>110</v>
      </c>
      <c r="AG39" s="1046"/>
      <c r="AH39" s="1046"/>
      <c r="AI39" s="1046"/>
      <c r="AJ39" s="1047"/>
      <c r="AK39" s="1006">
        <v>51</v>
      </c>
      <c r="AL39" s="997"/>
      <c r="AM39" s="997"/>
      <c r="AN39" s="997"/>
      <c r="AO39" s="997"/>
      <c r="AP39" s="997">
        <v>193</v>
      </c>
      <c r="AQ39" s="997"/>
      <c r="AR39" s="997"/>
      <c r="AS39" s="997"/>
      <c r="AT39" s="997"/>
      <c r="AU39" s="997">
        <v>96</v>
      </c>
      <c r="AV39" s="997"/>
      <c r="AW39" s="997"/>
      <c r="AX39" s="997"/>
      <c r="AY39" s="997"/>
      <c r="AZ39" s="1068" t="s">
        <v>545</v>
      </c>
      <c r="BA39" s="1068"/>
      <c r="BB39" s="1068"/>
      <c r="BC39" s="1068"/>
      <c r="BD39" s="1068"/>
      <c r="BE39" s="1058" t="s">
        <v>382</v>
      </c>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t="s">
        <v>388</v>
      </c>
      <c r="C40" s="1064"/>
      <c r="D40" s="1064"/>
      <c r="E40" s="1064"/>
      <c r="F40" s="1064"/>
      <c r="G40" s="1064"/>
      <c r="H40" s="1064"/>
      <c r="I40" s="1064"/>
      <c r="J40" s="1064"/>
      <c r="K40" s="1064"/>
      <c r="L40" s="1064"/>
      <c r="M40" s="1064"/>
      <c r="N40" s="1064"/>
      <c r="O40" s="1064"/>
      <c r="P40" s="1065"/>
      <c r="Q40" s="1069">
        <v>19</v>
      </c>
      <c r="R40" s="1070"/>
      <c r="S40" s="1070"/>
      <c r="T40" s="1070"/>
      <c r="U40" s="1070"/>
      <c r="V40" s="1070">
        <v>17</v>
      </c>
      <c r="W40" s="1070"/>
      <c r="X40" s="1070"/>
      <c r="Y40" s="1070"/>
      <c r="Z40" s="1070"/>
      <c r="AA40" s="1070">
        <v>3</v>
      </c>
      <c r="AB40" s="1070"/>
      <c r="AC40" s="1070"/>
      <c r="AD40" s="1070"/>
      <c r="AE40" s="1071"/>
      <c r="AF40" s="1045">
        <v>3</v>
      </c>
      <c r="AG40" s="1046"/>
      <c r="AH40" s="1046"/>
      <c r="AI40" s="1046"/>
      <c r="AJ40" s="1047"/>
      <c r="AK40" s="1006" t="s">
        <v>545</v>
      </c>
      <c r="AL40" s="997"/>
      <c r="AM40" s="997"/>
      <c r="AN40" s="997"/>
      <c r="AO40" s="997"/>
      <c r="AP40" s="997" t="s">
        <v>545</v>
      </c>
      <c r="AQ40" s="997"/>
      <c r="AR40" s="997"/>
      <c r="AS40" s="997"/>
      <c r="AT40" s="997"/>
      <c r="AU40" s="997" t="s">
        <v>545</v>
      </c>
      <c r="AV40" s="997"/>
      <c r="AW40" s="997"/>
      <c r="AX40" s="997"/>
      <c r="AY40" s="997"/>
      <c r="AZ40" s="1068" t="s">
        <v>545</v>
      </c>
      <c r="BA40" s="1068"/>
      <c r="BB40" s="1068"/>
      <c r="BC40" s="1068"/>
      <c r="BD40" s="1068"/>
      <c r="BE40" s="1058" t="s">
        <v>382</v>
      </c>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389</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361</v>
      </c>
      <c r="B63" s="970" t="s">
        <v>390</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1202</v>
      </c>
      <c r="AG63" s="985"/>
      <c r="AH63" s="985"/>
      <c r="AI63" s="985"/>
      <c r="AJ63" s="1056"/>
      <c r="AK63" s="1057"/>
      <c r="AL63" s="989"/>
      <c r="AM63" s="989"/>
      <c r="AN63" s="989"/>
      <c r="AO63" s="989"/>
      <c r="AP63" s="985"/>
      <c r="AQ63" s="985"/>
      <c r="AR63" s="985"/>
      <c r="AS63" s="985"/>
      <c r="AT63" s="985"/>
      <c r="AU63" s="985"/>
      <c r="AV63" s="985"/>
      <c r="AW63" s="985"/>
      <c r="AX63" s="985"/>
      <c r="AY63" s="985"/>
      <c r="AZ63" s="1051"/>
      <c r="BA63" s="1051"/>
      <c r="BB63" s="1051"/>
      <c r="BC63" s="1051"/>
      <c r="BD63" s="1051"/>
      <c r="BE63" s="986"/>
      <c r="BF63" s="986"/>
      <c r="BG63" s="986"/>
      <c r="BH63" s="986"/>
      <c r="BI63" s="987"/>
      <c r="BJ63" s="1052" t="s">
        <v>110</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392</v>
      </c>
      <c r="B66" s="1022"/>
      <c r="C66" s="1022"/>
      <c r="D66" s="1022"/>
      <c r="E66" s="1022"/>
      <c r="F66" s="1022"/>
      <c r="G66" s="1022"/>
      <c r="H66" s="1022"/>
      <c r="I66" s="1022"/>
      <c r="J66" s="1022"/>
      <c r="K66" s="1022"/>
      <c r="L66" s="1022"/>
      <c r="M66" s="1022"/>
      <c r="N66" s="1022"/>
      <c r="O66" s="1022"/>
      <c r="P66" s="1023"/>
      <c r="Q66" s="1027" t="s">
        <v>393</v>
      </c>
      <c r="R66" s="1028"/>
      <c r="S66" s="1028"/>
      <c r="T66" s="1028"/>
      <c r="U66" s="1029"/>
      <c r="V66" s="1027" t="s">
        <v>394</v>
      </c>
      <c r="W66" s="1028"/>
      <c r="X66" s="1028"/>
      <c r="Y66" s="1028"/>
      <c r="Z66" s="1029"/>
      <c r="AA66" s="1027" t="s">
        <v>395</v>
      </c>
      <c r="AB66" s="1028"/>
      <c r="AC66" s="1028"/>
      <c r="AD66" s="1028"/>
      <c r="AE66" s="1029"/>
      <c r="AF66" s="1033" t="s">
        <v>396</v>
      </c>
      <c r="AG66" s="1034"/>
      <c r="AH66" s="1034"/>
      <c r="AI66" s="1034"/>
      <c r="AJ66" s="1035"/>
      <c r="AK66" s="1027" t="s">
        <v>397</v>
      </c>
      <c r="AL66" s="1022"/>
      <c r="AM66" s="1022"/>
      <c r="AN66" s="1022"/>
      <c r="AO66" s="1023"/>
      <c r="AP66" s="1027" t="s">
        <v>398</v>
      </c>
      <c r="AQ66" s="1028"/>
      <c r="AR66" s="1028"/>
      <c r="AS66" s="1028"/>
      <c r="AT66" s="1029"/>
      <c r="AU66" s="1027" t="s">
        <v>399</v>
      </c>
      <c r="AV66" s="1028"/>
      <c r="AW66" s="1028"/>
      <c r="AX66" s="1028"/>
      <c r="AY66" s="1029"/>
      <c r="AZ66" s="1027" t="s">
        <v>349</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547</v>
      </c>
      <c r="C68" s="1012"/>
      <c r="D68" s="1012"/>
      <c r="E68" s="1012"/>
      <c r="F68" s="1012"/>
      <c r="G68" s="1012"/>
      <c r="H68" s="1012"/>
      <c r="I68" s="1012"/>
      <c r="J68" s="1012"/>
      <c r="K68" s="1012"/>
      <c r="L68" s="1012"/>
      <c r="M68" s="1012"/>
      <c r="N68" s="1012"/>
      <c r="O68" s="1012"/>
      <c r="P68" s="1013"/>
      <c r="Q68" s="1014">
        <v>1217</v>
      </c>
      <c r="R68" s="1008"/>
      <c r="S68" s="1008"/>
      <c r="T68" s="1008"/>
      <c r="U68" s="1008"/>
      <c r="V68" s="1008">
        <v>1212</v>
      </c>
      <c r="W68" s="1008"/>
      <c r="X68" s="1008"/>
      <c r="Y68" s="1008"/>
      <c r="Z68" s="1008"/>
      <c r="AA68" s="1008">
        <v>5</v>
      </c>
      <c r="AB68" s="1008"/>
      <c r="AC68" s="1008"/>
      <c r="AD68" s="1008"/>
      <c r="AE68" s="1008"/>
      <c r="AF68" s="1008">
        <v>5</v>
      </c>
      <c r="AG68" s="1008"/>
      <c r="AH68" s="1008"/>
      <c r="AI68" s="1008"/>
      <c r="AJ68" s="1008"/>
      <c r="AK68" s="1008">
        <v>11</v>
      </c>
      <c r="AL68" s="1008"/>
      <c r="AM68" s="1008"/>
      <c r="AN68" s="1008"/>
      <c r="AO68" s="1008"/>
      <c r="AP68" s="1008">
        <v>2265</v>
      </c>
      <c r="AQ68" s="1008"/>
      <c r="AR68" s="1008"/>
      <c r="AS68" s="1008"/>
      <c r="AT68" s="1008"/>
      <c r="AU68" s="1008">
        <v>1807</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548</v>
      </c>
      <c r="C69" s="1001"/>
      <c r="D69" s="1001"/>
      <c r="E69" s="1001"/>
      <c r="F69" s="1001"/>
      <c r="G69" s="1001"/>
      <c r="H69" s="1001"/>
      <c r="I69" s="1001"/>
      <c r="J69" s="1001"/>
      <c r="K69" s="1001"/>
      <c r="L69" s="1001"/>
      <c r="M69" s="1001"/>
      <c r="N69" s="1001"/>
      <c r="O69" s="1001"/>
      <c r="P69" s="1002"/>
      <c r="Q69" s="1003">
        <v>11675</v>
      </c>
      <c r="R69" s="997"/>
      <c r="S69" s="997"/>
      <c r="T69" s="997"/>
      <c r="U69" s="997"/>
      <c r="V69" s="997">
        <v>11542</v>
      </c>
      <c r="W69" s="997"/>
      <c r="X69" s="997"/>
      <c r="Y69" s="997"/>
      <c r="Z69" s="997"/>
      <c r="AA69" s="997">
        <v>133</v>
      </c>
      <c r="AB69" s="997"/>
      <c r="AC69" s="997"/>
      <c r="AD69" s="997"/>
      <c r="AE69" s="997"/>
      <c r="AF69" s="997">
        <v>133</v>
      </c>
      <c r="AG69" s="997"/>
      <c r="AH69" s="997"/>
      <c r="AI69" s="997"/>
      <c r="AJ69" s="997"/>
      <c r="AK69" s="997">
        <v>1661</v>
      </c>
      <c r="AL69" s="997"/>
      <c r="AM69" s="997"/>
      <c r="AN69" s="997"/>
      <c r="AO69" s="997"/>
      <c r="AP69" s="997" t="s">
        <v>545</v>
      </c>
      <c r="AQ69" s="997"/>
      <c r="AR69" s="997"/>
      <c r="AS69" s="997"/>
      <c r="AT69" s="997"/>
      <c r="AU69" s="997" t="s">
        <v>545</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549</v>
      </c>
      <c r="C70" s="1001"/>
      <c r="D70" s="1001"/>
      <c r="E70" s="1001"/>
      <c r="F70" s="1001"/>
      <c r="G70" s="1001"/>
      <c r="H70" s="1001"/>
      <c r="I70" s="1001"/>
      <c r="J70" s="1001"/>
      <c r="K70" s="1001"/>
      <c r="L70" s="1001"/>
      <c r="M70" s="1001"/>
      <c r="N70" s="1001"/>
      <c r="O70" s="1001"/>
      <c r="P70" s="1002"/>
      <c r="Q70" s="1003">
        <v>67</v>
      </c>
      <c r="R70" s="997"/>
      <c r="S70" s="997"/>
      <c r="T70" s="997"/>
      <c r="U70" s="997"/>
      <c r="V70" s="997">
        <v>65</v>
      </c>
      <c r="W70" s="997"/>
      <c r="X70" s="997"/>
      <c r="Y70" s="997"/>
      <c r="Z70" s="997"/>
      <c r="AA70" s="997">
        <v>2</v>
      </c>
      <c r="AB70" s="997"/>
      <c r="AC70" s="997"/>
      <c r="AD70" s="997"/>
      <c r="AE70" s="997"/>
      <c r="AF70" s="997">
        <v>2</v>
      </c>
      <c r="AG70" s="997"/>
      <c r="AH70" s="997"/>
      <c r="AI70" s="997"/>
      <c r="AJ70" s="997"/>
      <c r="AK70" s="997" t="s">
        <v>545</v>
      </c>
      <c r="AL70" s="997"/>
      <c r="AM70" s="997"/>
      <c r="AN70" s="997"/>
      <c r="AO70" s="997"/>
      <c r="AP70" s="997" t="s">
        <v>545</v>
      </c>
      <c r="AQ70" s="997"/>
      <c r="AR70" s="997"/>
      <c r="AS70" s="997"/>
      <c r="AT70" s="997"/>
      <c r="AU70" s="997" t="s">
        <v>545</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550</v>
      </c>
      <c r="C71" s="1001"/>
      <c r="D71" s="1001"/>
      <c r="E71" s="1001"/>
      <c r="F71" s="1001"/>
      <c r="G71" s="1001"/>
      <c r="H71" s="1001"/>
      <c r="I71" s="1001"/>
      <c r="J71" s="1001"/>
      <c r="K71" s="1001"/>
      <c r="L71" s="1001"/>
      <c r="M71" s="1001"/>
      <c r="N71" s="1001"/>
      <c r="O71" s="1001"/>
      <c r="P71" s="1002"/>
      <c r="Q71" s="1003">
        <v>6319</v>
      </c>
      <c r="R71" s="997"/>
      <c r="S71" s="997"/>
      <c r="T71" s="997"/>
      <c r="U71" s="997"/>
      <c r="V71" s="997">
        <v>6265</v>
      </c>
      <c r="W71" s="997"/>
      <c r="X71" s="997"/>
      <c r="Y71" s="997"/>
      <c r="Z71" s="997"/>
      <c r="AA71" s="997">
        <v>54</v>
      </c>
      <c r="AB71" s="997"/>
      <c r="AC71" s="997"/>
      <c r="AD71" s="997"/>
      <c r="AE71" s="997"/>
      <c r="AF71" s="997">
        <v>54</v>
      </c>
      <c r="AG71" s="997"/>
      <c r="AH71" s="997"/>
      <c r="AI71" s="997"/>
      <c r="AJ71" s="997"/>
      <c r="AK71" s="997">
        <v>13</v>
      </c>
      <c r="AL71" s="997"/>
      <c r="AM71" s="997"/>
      <c r="AN71" s="997"/>
      <c r="AO71" s="997"/>
      <c r="AP71" s="997" t="s">
        <v>545</v>
      </c>
      <c r="AQ71" s="997"/>
      <c r="AR71" s="997"/>
      <c r="AS71" s="997"/>
      <c r="AT71" s="997"/>
      <c r="AU71" s="997" t="s">
        <v>545</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551</v>
      </c>
      <c r="C72" s="1001"/>
      <c r="D72" s="1001"/>
      <c r="E72" s="1001"/>
      <c r="F72" s="1001"/>
      <c r="G72" s="1001"/>
      <c r="H72" s="1001"/>
      <c r="I72" s="1001"/>
      <c r="J72" s="1001"/>
      <c r="K72" s="1001"/>
      <c r="L72" s="1001"/>
      <c r="M72" s="1001"/>
      <c r="N72" s="1001"/>
      <c r="O72" s="1001"/>
      <c r="P72" s="1002"/>
      <c r="Q72" s="1003">
        <v>282</v>
      </c>
      <c r="R72" s="997"/>
      <c r="S72" s="997"/>
      <c r="T72" s="997"/>
      <c r="U72" s="997"/>
      <c r="V72" s="997">
        <v>266</v>
      </c>
      <c r="W72" s="997"/>
      <c r="X72" s="997"/>
      <c r="Y72" s="997"/>
      <c r="Z72" s="997"/>
      <c r="AA72" s="997">
        <v>16</v>
      </c>
      <c r="AB72" s="997"/>
      <c r="AC72" s="997"/>
      <c r="AD72" s="997"/>
      <c r="AE72" s="997"/>
      <c r="AF72" s="997">
        <v>16</v>
      </c>
      <c r="AG72" s="997"/>
      <c r="AH72" s="997"/>
      <c r="AI72" s="997"/>
      <c r="AJ72" s="997"/>
      <c r="AK72" s="997">
        <v>30</v>
      </c>
      <c r="AL72" s="997"/>
      <c r="AM72" s="997"/>
      <c r="AN72" s="997"/>
      <c r="AO72" s="997"/>
      <c r="AP72" s="997" t="s">
        <v>545</v>
      </c>
      <c r="AQ72" s="997"/>
      <c r="AR72" s="997"/>
      <c r="AS72" s="997"/>
      <c r="AT72" s="997"/>
      <c r="AU72" s="997" t="s">
        <v>545</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552</v>
      </c>
      <c r="C73" s="1001"/>
      <c r="D73" s="1001"/>
      <c r="E73" s="1001"/>
      <c r="F73" s="1001"/>
      <c r="G73" s="1001"/>
      <c r="H73" s="1001"/>
      <c r="I73" s="1001"/>
      <c r="J73" s="1001"/>
      <c r="K73" s="1001"/>
      <c r="L73" s="1001"/>
      <c r="M73" s="1001"/>
      <c r="N73" s="1001"/>
      <c r="O73" s="1001"/>
      <c r="P73" s="1002"/>
      <c r="Q73" s="1003">
        <v>108958</v>
      </c>
      <c r="R73" s="997"/>
      <c r="S73" s="997"/>
      <c r="T73" s="997"/>
      <c r="U73" s="997"/>
      <c r="V73" s="997">
        <v>106505</v>
      </c>
      <c r="W73" s="997"/>
      <c r="X73" s="997"/>
      <c r="Y73" s="997"/>
      <c r="Z73" s="997"/>
      <c r="AA73" s="997">
        <v>2453</v>
      </c>
      <c r="AB73" s="997"/>
      <c r="AC73" s="997"/>
      <c r="AD73" s="997"/>
      <c r="AE73" s="997"/>
      <c r="AF73" s="997">
        <v>2453</v>
      </c>
      <c r="AG73" s="997"/>
      <c r="AH73" s="997"/>
      <c r="AI73" s="997"/>
      <c r="AJ73" s="997"/>
      <c r="AK73" s="997">
        <v>117</v>
      </c>
      <c r="AL73" s="997"/>
      <c r="AM73" s="997"/>
      <c r="AN73" s="997"/>
      <c r="AO73" s="997"/>
      <c r="AP73" s="997" t="s">
        <v>545</v>
      </c>
      <c r="AQ73" s="997"/>
      <c r="AR73" s="997"/>
      <c r="AS73" s="997"/>
      <c r="AT73" s="997"/>
      <c r="AU73" s="997" t="s">
        <v>545</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361</v>
      </c>
      <c r="B88" s="970" t="s">
        <v>400</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970" t="s">
        <v>401</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402</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403</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406</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407</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408</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409</v>
      </c>
      <c r="AB109" s="918"/>
      <c r="AC109" s="918"/>
      <c r="AD109" s="918"/>
      <c r="AE109" s="919"/>
      <c r="AF109" s="920" t="s">
        <v>282</v>
      </c>
      <c r="AG109" s="918"/>
      <c r="AH109" s="918"/>
      <c r="AI109" s="918"/>
      <c r="AJ109" s="919"/>
      <c r="AK109" s="920" t="s">
        <v>281</v>
      </c>
      <c r="AL109" s="918"/>
      <c r="AM109" s="918"/>
      <c r="AN109" s="918"/>
      <c r="AO109" s="919"/>
      <c r="AP109" s="920" t="s">
        <v>410</v>
      </c>
      <c r="AQ109" s="918"/>
      <c r="AR109" s="918"/>
      <c r="AS109" s="918"/>
      <c r="AT109" s="949"/>
      <c r="AU109" s="917" t="s">
        <v>408</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409</v>
      </c>
      <c r="BR109" s="918"/>
      <c r="BS109" s="918"/>
      <c r="BT109" s="918"/>
      <c r="BU109" s="919"/>
      <c r="BV109" s="920" t="s">
        <v>282</v>
      </c>
      <c r="BW109" s="918"/>
      <c r="BX109" s="918"/>
      <c r="BY109" s="918"/>
      <c r="BZ109" s="919"/>
      <c r="CA109" s="920" t="s">
        <v>281</v>
      </c>
      <c r="CB109" s="918"/>
      <c r="CC109" s="918"/>
      <c r="CD109" s="918"/>
      <c r="CE109" s="919"/>
      <c r="CF109" s="958" t="s">
        <v>410</v>
      </c>
      <c r="CG109" s="958"/>
      <c r="CH109" s="958"/>
      <c r="CI109" s="958"/>
      <c r="CJ109" s="958"/>
      <c r="CK109" s="920" t="s">
        <v>411</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409</v>
      </c>
      <c r="DH109" s="918"/>
      <c r="DI109" s="918"/>
      <c r="DJ109" s="918"/>
      <c r="DK109" s="919"/>
      <c r="DL109" s="920" t="s">
        <v>282</v>
      </c>
      <c r="DM109" s="918"/>
      <c r="DN109" s="918"/>
      <c r="DO109" s="918"/>
      <c r="DP109" s="919"/>
      <c r="DQ109" s="920" t="s">
        <v>281</v>
      </c>
      <c r="DR109" s="918"/>
      <c r="DS109" s="918"/>
      <c r="DT109" s="918"/>
      <c r="DU109" s="919"/>
      <c r="DV109" s="920" t="s">
        <v>410</v>
      </c>
      <c r="DW109" s="918"/>
      <c r="DX109" s="918"/>
      <c r="DY109" s="918"/>
      <c r="DZ109" s="949"/>
    </row>
    <row r="110" spans="1:131" s="197" customFormat="1" ht="26.25" customHeight="1">
      <c r="A110" s="787" t="s">
        <v>412</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4765575</v>
      </c>
      <c r="AB110" s="903"/>
      <c r="AC110" s="903"/>
      <c r="AD110" s="903"/>
      <c r="AE110" s="904"/>
      <c r="AF110" s="905">
        <v>4715510</v>
      </c>
      <c r="AG110" s="903"/>
      <c r="AH110" s="903"/>
      <c r="AI110" s="903"/>
      <c r="AJ110" s="904"/>
      <c r="AK110" s="905">
        <v>4684362</v>
      </c>
      <c r="AL110" s="903"/>
      <c r="AM110" s="903"/>
      <c r="AN110" s="903"/>
      <c r="AO110" s="904"/>
      <c r="AP110" s="906">
        <v>28.7</v>
      </c>
      <c r="AQ110" s="907"/>
      <c r="AR110" s="907"/>
      <c r="AS110" s="907"/>
      <c r="AT110" s="908"/>
      <c r="AU110" s="950" t="s">
        <v>61</v>
      </c>
      <c r="AV110" s="951"/>
      <c r="AW110" s="951"/>
      <c r="AX110" s="951"/>
      <c r="AY110" s="952"/>
      <c r="AZ110" s="846" t="s">
        <v>413</v>
      </c>
      <c r="BA110" s="788"/>
      <c r="BB110" s="788"/>
      <c r="BC110" s="788"/>
      <c r="BD110" s="788"/>
      <c r="BE110" s="788"/>
      <c r="BF110" s="788"/>
      <c r="BG110" s="788"/>
      <c r="BH110" s="788"/>
      <c r="BI110" s="788"/>
      <c r="BJ110" s="788"/>
      <c r="BK110" s="788"/>
      <c r="BL110" s="788"/>
      <c r="BM110" s="788"/>
      <c r="BN110" s="788"/>
      <c r="BO110" s="788"/>
      <c r="BP110" s="789"/>
      <c r="BQ110" s="829">
        <v>52986142</v>
      </c>
      <c r="BR110" s="830"/>
      <c r="BS110" s="830"/>
      <c r="BT110" s="830"/>
      <c r="BU110" s="830"/>
      <c r="BV110" s="830">
        <v>54724388</v>
      </c>
      <c r="BW110" s="830"/>
      <c r="BX110" s="830"/>
      <c r="BY110" s="830"/>
      <c r="BZ110" s="830"/>
      <c r="CA110" s="830">
        <v>56216801</v>
      </c>
      <c r="CB110" s="830"/>
      <c r="CC110" s="830"/>
      <c r="CD110" s="830"/>
      <c r="CE110" s="830"/>
      <c r="CF110" s="891">
        <v>344.3</v>
      </c>
      <c r="CG110" s="892"/>
      <c r="CH110" s="892"/>
      <c r="CI110" s="892"/>
      <c r="CJ110" s="892"/>
      <c r="CK110" s="946" t="s">
        <v>414</v>
      </c>
      <c r="CL110" s="894"/>
      <c r="CM110" s="899" t="s">
        <v>415</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416</v>
      </c>
      <c r="DH110" s="830"/>
      <c r="DI110" s="830"/>
      <c r="DJ110" s="830"/>
      <c r="DK110" s="830"/>
      <c r="DL110" s="830" t="s">
        <v>416</v>
      </c>
      <c r="DM110" s="830"/>
      <c r="DN110" s="830"/>
      <c r="DO110" s="830"/>
      <c r="DP110" s="830"/>
      <c r="DQ110" s="830" t="s">
        <v>416</v>
      </c>
      <c r="DR110" s="830"/>
      <c r="DS110" s="830"/>
      <c r="DT110" s="830"/>
      <c r="DU110" s="830"/>
      <c r="DV110" s="831" t="s">
        <v>416</v>
      </c>
      <c r="DW110" s="831"/>
      <c r="DX110" s="831"/>
      <c r="DY110" s="831"/>
      <c r="DZ110" s="832"/>
    </row>
    <row r="111" spans="1:131" s="197" customFormat="1" ht="26.25" customHeight="1">
      <c r="A111" s="808" t="s">
        <v>417</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110</v>
      </c>
      <c r="AB111" s="939"/>
      <c r="AC111" s="939"/>
      <c r="AD111" s="939"/>
      <c r="AE111" s="940"/>
      <c r="AF111" s="941" t="s">
        <v>110</v>
      </c>
      <c r="AG111" s="939"/>
      <c r="AH111" s="939"/>
      <c r="AI111" s="939"/>
      <c r="AJ111" s="940"/>
      <c r="AK111" s="941" t="s">
        <v>110</v>
      </c>
      <c r="AL111" s="939"/>
      <c r="AM111" s="939"/>
      <c r="AN111" s="939"/>
      <c r="AO111" s="940"/>
      <c r="AP111" s="942" t="s">
        <v>110</v>
      </c>
      <c r="AQ111" s="943"/>
      <c r="AR111" s="943"/>
      <c r="AS111" s="943"/>
      <c r="AT111" s="944"/>
      <c r="AU111" s="953"/>
      <c r="AV111" s="954"/>
      <c r="AW111" s="954"/>
      <c r="AX111" s="954"/>
      <c r="AY111" s="955"/>
      <c r="AZ111" s="797" t="s">
        <v>418</v>
      </c>
      <c r="BA111" s="798"/>
      <c r="BB111" s="798"/>
      <c r="BC111" s="798"/>
      <c r="BD111" s="798"/>
      <c r="BE111" s="798"/>
      <c r="BF111" s="798"/>
      <c r="BG111" s="798"/>
      <c r="BH111" s="798"/>
      <c r="BI111" s="798"/>
      <c r="BJ111" s="798"/>
      <c r="BK111" s="798"/>
      <c r="BL111" s="798"/>
      <c r="BM111" s="798"/>
      <c r="BN111" s="798"/>
      <c r="BO111" s="798"/>
      <c r="BP111" s="799"/>
      <c r="BQ111" s="800">
        <v>5101</v>
      </c>
      <c r="BR111" s="801"/>
      <c r="BS111" s="801"/>
      <c r="BT111" s="801"/>
      <c r="BU111" s="801"/>
      <c r="BV111" s="801" t="s">
        <v>110</v>
      </c>
      <c r="BW111" s="801"/>
      <c r="BX111" s="801"/>
      <c r="BY111" s="801"/>
      <c r="BZ111" s="801"/>
      <c r="CA111" s="801" t="s">
        <v>110</v>
      </c>
      <c r="CB111" s="801"/>
      <c r="CC111" s="801"/>
      <c r="CD111" s="801"/>
      <c r="CE111" s="801"/>
      <c r="CF111" s="878" t="s">
        <v>110</v>
      </c>
      <c r="CG111" s="879"/>
      <c r="CH111" s="879"/>
      <c r="CI111" s="879"/>
      <c r="CJ111" s="879"/>
      <c r="CK111" s="947"/>
      <c r="CL111" s="896"/>
      <c r="CM111" s="833" t="s">
        <v>419</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110</v>
      </c>
      <c r="DH111" s="801"/>
      <c r="DI111" s="801"/>
      <c r="DJ111" s="801"/>
      <c r="DK111" s="801"/>
      <c r="DL111" s="801" t="s">
        <v>110</v>
      </c>
      <c r="DM111" s="801"/>
      <c r="DN111" s="801"/>
      <c r="DO111" s="801"/>
      <c r="DP111" s="801"/>
      <c r="DQ111" s="801" t="s">
        <v>110</v>
      </c>
      <c r="DR111" s="801"/>
      <c r="DS111" s="801"/>
      <c r="DT111" s="801"/>
      <c r="DU111" s="801"/>
      <c r="DV111" s="853" t="s">
        <v>110</v>
      </c>
      <c r="DW111" s="853"/>
      <c r="DX111" s="853"/>
      <c r="DY111" s="853"/>
      <c r="DZ111" s="854"/>
    </row>
    <row r="112" spans="1:131" s="197" customFormat="1" ht="26.25" customHeight="1">
      <c r="A112" s="932" t="s">
        <v>420</v>
      </c>
      <c r="B112" s="933"/>
      <c r="C112" s="798" t="s">
        <v>421</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v>16667</v>
      </c>
      <c r="AB112" s="814"/>
      <c r="AC112" s="814"/>
      <c r="AD112" s="814"/>
      <c r="AE112" s="815"/>
      <c r="AF112" s="816">
        <v>16667</v>
      </c>
      <c r="AG112" s="814"/>
      <c r="AH112" s="814"/>
      <c r="AI112" s="814"/>
      <c r="AJ112" s="815"/>
      <c r="AK112" s="816">
        <v>16667</v>
      </c>
      <c r="AL112" s="814"/>
      <c r="AM112" s="814"/>
      <c r="AN112" s="814"/>
      <c r="AO112" s="815"/>
      <c r="AP112" s="784">
        <v>0.1</v>
      </c>
      <c r="AQ112" s="785"/>
      <c r="AR112" s="785"/>
      <c r="AS112" s="785"/>
      <c r="AT112" s="786"/>
      <c r="AU112" s="953"/>
      <c r="AV112" s="954"/>
      <c r="AW112" s="954"/>
      <c r="AX112" s="954"/>
      <c r="AY112" s="955"/>
      <c r="AZ112" s="797" t="s">
        <v>422</v>
      </c>
      <c r="BA112" s="798"/>
      <c r="BB112" s="798"/>
      <c r="BC112" s="798"/>
      <c r="BD112" s="798"/>
      <c r="BE112" s="798"/>
      <c r="BF112" s="798"/>
      <c r="BG112" s="798"/>
      <c r="BH112" s="798"/>
      <c r="BI112" s="798"/>
      <c r="BJ112" s="798"/>
      <c r="BK112" s="798"/>
      <c r="BL112" s="798"/>
      <c r="BM112" s="798"/>
      <c r="BN112" s="798"/>
      <c r="BO112" s="798"/>
      <c r="BP112" s="799"/>
      <c r="BQ112" s="800">
        <v>16533134</v>
      </c>
      <c r="BR112" s="801"/>
      <c r="BS112" s="801"/>
      <c r="BT112" s="801"/>
      <c r="BU112" s="801"/>
      <c r="BV112" s="801">
        <v>16474373</v>
      </c>
      <c r="BW112" s="801"/>
      <c r="BX112" s="801"/>
      <c r="BY112" s="801"/>
      <c r="BZ112" s="801"/>
      <c r="CA112" s="801">
        <v>16034266</v>
      </c>
      <c r="CB112" s="801"/>
      <c r="CC112" s="801"/>
      <c r="CD112" s="801"/>
      <c r="CE112" s="801"/>
      <c r="CF112" s="878">
        <v>98.2</v>
      </c>
      <c r="CG112" s="879"/>
      <c r="CH112" s="879"/>
      <c r="CI112" s="879"/>
      <c r="CJ112" s="879"/>
      <c r="CK112" s="947"/>
      <c r="CL112" s="896"/>
      <c r="CM112" s="833" t="s">
        <v>423</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424</v>
      </c>
      <c r="DH112" s="801"/>
      <c r="DI112" s="801"/>
      <c r="DJ112" s="801"/>
      <c r="DK112" s="801"/>
      <c r="DL112" s="801" t="s">
        <v>424</v>
      </c>
      <c r="DM112" s="801"/>
      <c r="DN112" s="801"/>
      <c r="DO112" s="801"/>
      <c r="DP112" s="801"/>
      <c r="DQ112" s="801" t="s">
        <v>424</v>
      </c>
      <c r="DR112" s="801"/>
      <c r="DS112" s="801"/>
      <c r="DT112" s="801"/>
      <c r="DU112" s="801"/>
      <c r="DV112" s="853" t="s">
        <v>424</v>
      </c>
      <c r="DW112" s="853"/>
      <c r="DX112" s="853"/>
      <c r="DY112" s="853"/>
      <c r="DZ112" s="854"/>
    </row>
    <row r="113" spans="1:130" s="197" customFormat="1" ht="26.25" customHeight="1">
      <c r="A113" s="934"/>
      <c r="B113" s="935"/>
      <c r="C113" s="798" t="s">
        <v>425</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1017539</v>
      </c>
      <c r="AB113" s="939"/>
      <c r="AC113" s="939"/>
      <c r="AD113" s="939"/>
      <c r="AE113" s="940"/>
      <c r="AF113" s="941">
        <v>1036221</v>
      </c>
      <c r="AG113" s="939"/>
      <c r="AH113" s="939"/>
      <c r="AI113" s="939"/>
      <c r="AJ113" s="940"/>
      <c r="AK113" s="941">
        <v>1039648</v>
      </c>
      <c r="AL113" s="939"/>
      <c r="AM113" s="939"/>
      <c r="AN113" s="939"/>
      <c r="AO113" s="940"/>
      <c r="AP113" s="942">
        <v>6.4</v>
      </c>
      <c r="AQ113" s="943"/>
      <c r="AR113" s="943"/>
      <c r="AS113" s="943"/>
      <c r="AT113" s="944"/>
      <c r="AU113" s="953"/>
      <c r="AV113" s="954"/>
      <c r="AW113" s="954"/>
      <c r="AX113" s="954"/>
      <c r="AY113" s="955"/>
      <c r="AZ113" s="797" t="s">
        <v>426</v>
      </c>
      <c r="BA113" s="798"/>
      <c r="BB113" s="798"/>
      <c r="BC113" s="798"/>
      <c r="BD113" s="798"/>
      <c r="BE113" s="798"/>
      <c r="BF113" s="798"/>
      <c r="BG113" s="798"/>
      <c r="BH113" s="798"/>
      <c r="BI113" s="798"/>
      <c r="BJ113" s="798"/>
      <c r="BK113" s="798"/>
      <c r="BL113" s="798"/>
      <c r="BM113" s="798"/>
      <c r="BN113" s="798"/>
      <c r="BO113" s="798"/>
      <c r="BP113" s="799"/>
      <c r="BQ113" s="800">
        <v>2493183</v>
      </c>
      <c r="BR113" s="801"/>
      <c r="BS113" s="801"/>
      <c r="BT113" s="801"/>
      <c r="BU113" s="801"/>
      <c r="BV113" s="801">
        <v>2153090</v>
      </c>
      <c r="BW113" s="801"/>
      <c r="BX113" s="801"/>
      <c r="BY113" s="801"/>
      <c r="BZ113" s="801"/>
      <c r="CA113" s="801">
        <v>1807108</v>
      </c>
      <c r="CB113" s="801"/>
      <c r="CC113" s="801"/>
      <c r="CD113" s="801"/>
      <c r="CE113" s="801"/>
      <c r="CF113" s="878">
        <v>11.1</v>
      </c>
      <c r="CG113" s="879"/>
      <c r="CH113" s="879"/>
      <c r="CI113" s="879"/>
      <c r="CJ113" s="879"/>
      <c r="CK113" s="947"/>
      <c r="CL113" s="896"/>
      <c r="CM113" s="833" t="s">
        <v>427</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424</v>
      </c>
      <c r="DH113" s="814"/>
      <c r="DI113" s="814"/>
      <c r="DJ113" s="814"/>
      <c r="DK113" s="815"/>
      <c r="DL113" s="816" t="s">
        <v>424</v>
      </c>
      <c r="DM113" s="814"/>
      <c r="DN113" s="814"/>
      <c r="DO113" s="814"/>
      <c r="DP113" s="815"/>
      <c r="DQ113" s="816" t="s">
        <v>424</v>
      </c>
      <c r="DR113" s="814"/>
      <c r="DS113" s="814"/>
      <c r="DT113" s="814"/>
      <c r="DU113" s="815"/>
      <c r="DV113" s="784" t="s">
        <v>424</v>
      </c>
      <c r="DW113" s="785"/>
      <c r="DX113" s="785"/>
      <c r="DY113" s="785"/>
      <c r="DZ113" s="786"/>
    </row>
    <row r="114" spans="1:130" s="197" customFormat="1" ht="26.25" customHeight="1">
      <c r="A114" s="934"/>
      <c r="B114" s="935"/>
      <c r="C114" s="798" t="s">
        <v>428</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378812</v>
      </c>
      <c r="AB114" s="814"/>
      <c r="AC114" s="814"/>
      <c r="AD114" s="814"/>
      <c r="AE114" s="815"/>
      <c r="AF114" s="816">
        <v>378784</v>
      </c>
      <c r="AG114" s="814"/>
      <c r="AH114" s="814"/>
      <c r="AI114" s="814"/>
      <c r="AJ114" s="815"/>
      <c r="AK114" s="816">
        <v>378747</v>
      </c>
      <c r="AL114" s="814"/>
      <c r="AM114" s="814"/>
      <c r="AN114" s="814"/>
      <c r="AO114" s="815"/>
      <c r="AP114" s="784">
        <v>2.2999999999999998</v>
      </c>
      <c r="AQ114" s="785"/>
      <c r="AR114" s="785"/>
      <c r="AS114" s="785"/>
      <c r="AT114" s="786"/>
      <c r="AU114" s="953"/>
      <c r="AV114" s="954"/>
      <c r="AW114" s="954"/>
      <c r="AX114" s="954"/>
      <c r="AY114" s="955"/>
      <c r="AZ114" s="797" t="s">
        <v>429</v>
      </c>
      <c r="BA114" s="798"/>
      <c r="BB114" s="798"/>
      <c r="BC114" s="798"/>
      <c r="BD114" s="798"/>
      <c r="BE114" s="798"/>
      <c r="BF114" s="798"/>
      <c r="BG114" s="798"/>
      <c r="BH114" s="798"/>
      <c r="BI114" s="798"/>
      <c r="BJ114" s="798"/>
      <c r="BK114" s="798"/>
      <c r="BL114" s="798"/>
      <c r="BM114" s="798"/>
      <c r="BN114" s="798"/>
      <c r="BO114" s="798"/>
      <c r="BP114" s="799"/>
      <c r="BQ114" s="800">
        <v>5491645</v>
      </c>
      <c r="BR114" s="801"/>
      <c r="BS114" s="801"/>
      <c r="BT114" s="801"/>
      <c r="BU114" s="801"/>
      <c r="BV114" s="801">
        <v>5098484</v>
      </c>
      <c r="BW114" s="801"/>
      <c r="BX114" s="801"/>
      <c r="BY114" s="801"/>
      <c r="BZ114" s="801"/>
      <c r="CA114" s="801">
        <v>4927238</v>
      </c>
      <c r="CB114" s="801"/>
      <c r="CC114" s="801"/>
      <c r="CD114" s="801"/>
      <c r="CE114" s="801"/>
      <c r="CF114" s="878">
        <v>30.2</v>
      </c>
      <c r="CG114" s="879"/>
      <c r="CH114" s="879"/>
      <c r="CI114" s="879"/>
      <c r="CJ114" s="879"/>
      <c r="CK114" s="947"/>
      <c r="CL114" s="896"/>
      <c r="CM114" s="833" t="s">
        <v>430</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424</v>
      </c>
      <c r="DH114" s="814"/>
      <c r="DI114" s="814"/>
      <c r="DJ114" s="814"/>
      <c r="DK114" s="815"/>
      <c r="DL114" s="816" t="s">
        <v>424</v>
      </c>
      <c r="DM114" s="814"/>
      <c r="DN114" s="814"/>
      <c r="DO114" s="814"/>
      <c r="DP114" s="815"/>
      <c r="DQ114" s="816" t="s">
        <v>424</v>
      </c>
      <c r="DR114" s="814"/>
      <c r="DS114" s="814"/>
      <c r="DT114" s="814"/>
      <c r="DU114" s="815"/>
      <c r="DV114" s="784" t="s">
        <v>424</v>
      </c>
      <c r="DW114" s="785"/>
      <c r="DX114" s="785"/>
      <c r="DY114" s="785"/>
      <c r="DZ114" s="786"/>
    </row>
    <row r="115" spans="1:130" s="197" customFormat="1" ht="26.25" customHeight="1">
      <c r="A115" s="934"/>
      <c r="B115" s="935"/>
      <c r="C115" s="798" t="s">
        <v>431</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5522</v>
      </c>
      <c r="AB115" s="939"/>
      <c r="AC115" s="939"/>
      <c r="AD115" s="939"/>
      <c r="AE115" s="940"/>
      <c r="AF115" s="941">
        <v>5310</v>
      </c>
      <c r="AG115" s="939"/>
      <c r="AH115" s="939"/>
      <c r="AI115" s="939"/>
      <c r="AJ115" s="940"/>
      <c r="AK115" s="941" t="s">
        <v>424</v>
      </c>
      <c r="AL115" s="939"/>
      <c r="AM115" s="939"/>
      <c r="AN115" s="939"/>
      <c r="AO115" s="940"/>
      <c r="AP115" s="942" t="s">
        <v>424</v>
      </c>
      <c r="AQ115" s="943"/>
      <c r="AR115" s="943"/>
      <c r="AS115" s="943"/>
      <c r="AT115" s="944"/>
      <c r="AU115" s="953"/>
      <c r="AV115" s="954"/>
      <c r="AW115" s="954"/>
      <c r="AX115" s="954"/>
      <c r="AY115" s="955"/>
      <c r="AZ115" s="797" t="s">
        <v>432</v>
      </c>
      <c r="BA115" s="798"/>
      <c r="BB115" s="798"/>
      <c r="BC115" s="798"/>
      <c r="BD115" s="798"/>
      <c r="BE115" s="798"/>
      <c r="BF115" s="798"/>
      <c r="BG115" s="798"/>
      <c r="BH115" s="798"/>
      <c r="BI115" s="798"/>
      <c r="BJ115" s="798"/>
      <c r="BK115" s="798"/>
      <c r="BL115" s="798"/>
      <c r="BM115" s="798"/>
      <c r="BN115" s="798"/>
      <c r="BO115" s="798"/>
      <c r="BP115" s="799"/>
      <c r="BQ115" s="800" t="s">
        <v>424</v>
      </c>
      <c r="BR115" s="801"/>
      <c r="BS115" s="801"/>
      <c r="BT115" s="801"/>
      <c r="BU115" s="801"/>
      <c r="BV115" s="801" t="s">
        <v>424</v>
      </c>
      <c r="BW115" s="801"/>
      <c r="BX115" s="801"/>
      <c r="BY115" s="801"/>
      <c r="BZ115" s="801"/>
      <c r="CA115" s="801" t="s">
        <v>424</v>
      </c>
      <c r="CB115" s="801"/>
      <c r="CC115" s="801"/>
      <c r="CD115" s="801"/>
      <c r="CE115" s="801"/>
      <c r="CF115" s="878" t="s">
        <v>424</v>
      </c>
      <c r="CG115" s="879"/>
      <c r="CH115" s="879"/>
      <c r="CI115" s="879"/>
      <c r="CJ115" s="879"/>
      <c r="CK115" s="947"/>
      <c r="CL115" s="896"/>
      <c r="CM115" s="797" t="s">
        <v>433</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424</v>
      </c>
      <c r="DH115" s="814"/>
      <c r="DI115" s="814"/>
      <c r="DJ115" s="814"/>
      <c r="DK115" s="815"/>
      <c r="DL115" s="816" t="s">
        <v>424</v>
      </c>
      <c r="DM115" s="814"/>
      <c r="DN115" s="814"/>
      <c r="DO115" s="814"/>
      <c r="DP115" s="815"/>
      <c r="DQ115" s="816" t="s">
        <v>424</v>
      </c>
      <c r="DR115" s="814"/>
      <c r="DS115" s="814"/>
      <c r="DT115" s="814"/>
      <c r="DU115" s="815"/>
      <c r="DV115" s="784" t="s">
        <v>424</v>
      </c>
      <c r="DW115" s="785"/>
      <c r="DX115" s="785"/>
      <c r="DY115" s="785"/>
      <c r="DZ115" s="786"/>
    </row>
    <row r="116" spans="1:130" s="197" customFormat="1" ht="26.25" customHeight="1">
      <c r="A116" s="936"/>
      <c r="B116" s="937"/>
      <c r="C116" s="876" t="s">
        <v>434</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424</v>
      </c>
      <c r="AB116" s="814"/>
      <c r="AC116" s="814"/>
      <c r="AD116" s="814"/>
      <c r="AE116" s="815"/>
      <c r="AF116" s="816" t="s">
        <v>424</v>
      </c>
      <c r="AG116" s="814"/>
      <c r="AH116" s="814"/>
      <c r="AI116" s="814"/>
      <c r="AJ116" s="815"/>
      <c r="AK116" s="816" t="s">
        <v>424</v>
      </c>
      <c r="AL116" s="814"/>
      <c r="AM116" s="814"/>
      <c r="AN116" s="814"/>
      <c r="AO116" s="815"/>
      <c r="AP116" s="784" t="s">
        <v>424</v>
      </c>
      <c r="AQ116" s="785"/>
      <c r="AR116" s="785"/>
      <c r="AS116" s="785"/>
      <c r="AT116" s="786"/>
      <c r="AU116" s="953"/>
      <c r="AV116" s="954"/>
      <c r="AW116" s="954"/>
      <c r="AX116" s="954"/>
      <c r="AY116" s="955"/>
      <c r="AZ116" s="797" t="s">
        <v>435</v>
      </c>
      <c r="BA116" s="798"/>
      <c r="BB116" s="798"/>
      <c r="BC116" s="798"/>
      <c r="BD116" s="798"/>
      <c r="BE116" s="798"/>
      <c r="BF116" s="798"/>
      <c r="BG116" s="798"/>
      <c r="BH116" s="798"/>
      <c r="BI116" s="798"/>
      <c r="BJ116" s="798"/>
      <c r="BK116" s="798"/>
      <c r="BL116" s="798"/>
      <c r="BM116" s="798"/>
      <c r="BN116" s="798"/>
      <c r="BO116" s="798"/>
      <c r="BP116" s="799"/>
      <c r="BQ116" s="800" t="s">
        <v>424</v>
      </c>
      <c r="BR116" s="801"/>
      <c r="BS116" s="801"/>
      <c r="BT116" s="801"/>
      <c r="BU116" s="801"/>
      <c r="BV116" s="801" t="s">
        <v>424</v>
      </c>
      <c r="BW116" s="801"/>
      <c r="BX116" s="801"/>
      <c r="BY116" s="801"/>
      <c r="BZ116" s="801"/>
      <c r="CA116" s="801" t="s">
        <v>424</v>
      </c>
      <c r="CB116" s="801"/>
      <c r="CC116" s="801"/>
      <c r="CD116" s="801"/>
      <c r="CE116" s="801"/>
      <c r="CF116" s="878" t="s">
        <v>424</v>
      </c>
      <c r="CG116" s="879"/>
      <c r="CH116" s="879"/>
      <c r="CI116" s="879"/>
      <c r="CJ116" s="879"/>
      <c r="CK116" s="947"/>
      <c r="CL116" s="896"/>
      <c r="CM116" s="833" t="s">
        <v>436</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5100</v>
      </c>
      <c r="DH116" s="814"/>
      <c r="DI116" s="814"/>
      <c r="DJ116" s="814"/>
      <c r="DK116" s="815"/>
      <c r="DL116" s="816" t="s">
        <v>424</v>
      </c>
      <c r="DM116" s="814"/>
      <c r="DN116" s="814"/>
      <c r="DO116" s="814"/>
      <c r="DP116" s="815"/>
      <c r="DQ116" s="816" t="s">
        <v>424</v>
      </c>
      <c r="DR116" s="814"/>
      <c r="DS116" s="814"/>
      <c r="DT116" s="814"/>
      <c r="DU116" s="815"/>
      <c r="DV116" s="784" t="s">
        <v>424</v>
      </c>
      <c r="DW116" s="785"/>
      <c r="DX116" s="785"/>
      <c r="DY116" s="785"/>
      <c r="DZ116" s="786"/>
    </row>
    <row r="117" spans="1:130" s="197" customFormat="1" ht="26.25" customHeight="1">
      <c r="A117" s="917" t="s">
        <v>165</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437</v>
      </c>
      <c r="Z117" s="919"/>
      <c r="AA117" s="924">
        <v>6184115</v>
      </c>
      <c r="AB117" s="925"/>
      <c r="AC117" s="925"/>
      <c r="AD117" s="925"/>
      <c r="AE117" s="926"/>
      <c r="AF117" s="928">
        <v>6152492</v>
      </c>
      <c r="AG117" s="925"/>
      <c r="AH117" s="925"/>
      <c r="AI117" s="925"/>
      <c r="AJ117" s="926"/>
      <c r="AK117" s="928">
        <v>6119424</v>
      </c>
      <c r="AL117" s="925"/>
      <c r="AM117" s="925"/>
      <c r="AN117" s="925"/>
      <c r="AO117" s="926"/>
      <c r="AP117" s="929"/>
      <c r="AQ117" s="930"/>
      <c r="AR117" s="930"/>
      <c r="AS117" s="930"/>
      <c r="AT117" s="931"/>
      <c r="AU117" s="953"/>
      <c r="AV117" s="954"/>
      <c r="AW117" s="954"/>
      <c r="AX117" s="954"/>
      <c r="AY117" s="955"/>
      <c r="AZ117" s="875" t="s">
        <v>438</v>
      </c>
      <c r="BA117" s="876"/>
      <c r="BB117" s="876"/>
      <c r="BC117" s="876"/>
      <c r="BD117" s="876"/>
      <c r="BE117" s="876"/>
      <c r="BF117" s="876"/>
      <c r="BG117" s="876"/>
      <c r="BH117" s="876"/>
      <c r="BI117" s="876"/>
      <c r="BJ117" s="876"/>
      <c r="BK117" s="876"/>
      <c r="BL117" s="876"/>
      <c r="BM117" s="876"/>
      <c r="BN117" s="876"/>
      <c r="BO117" s="876"/>
      <c r="BP117" s="877"/>
      <c r="BQ117" s="887" t="s">
        <v>110</v>
      </c>
      <c r="BR117" s="888"/>
      <c r="BS117" s="888"/>
      <c r="BT117" s="888"/>
      <c r="BU117" s="888"/>
      <c r="BV117" s="888" t="s">
        <v>110</v>
      </c>
      <c r="BW117" s="888"/>
      <c r="BX117" s="888"/>
      <c r="BY117" s="888"/>
      <c r="BZ117" s="888"/>
      <c r="CA117" s="888" t="s">
        <v>110</v>
      </c>
      <c r="CB117" s="888"/>
      <c r="CC117" s="888"/>
      <c r="CD117" s="888"/>
      <c r="CE117" s="888"/>
      <c r="CF117" s="878" t="s">
        <v>110</v>
      </c>
      <c r="CG117" s="879"/>
      <c r="CH117" s="879"/>
      <c r="CI117" s="879"/>
      <c r="CJ117" s="879"/>
      <c r="CK117" s="947"/>
      <c r="CL117" s="896"/>
      <c r="CM117" s="833" t="s">
        <v>439</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110</v>
      </c>
      <c r="DH117" s="814"/>
      <c r="DI117" s="814"/>
      <c r="DJ117" s="814"/>
      <c r="DK117" s="815"/>
      <c r="DL117" s="816" t="s">
        <v>110</v>
      </c>
      <c r="DM117" s="814"/>
      <c r="DN117" s="814"/>
      <c r="DO117" s="814"/>
      <c r="DP117" s="815"/>
      <c r="DQ117" s="816" t="s">
        <v>110</v>
      </c>
      <c r="DR117" s="814"/>
      <c r="DS117" s="814"/>
      <c r="DT117" s="814"/>
      <c r="DU117" s="815"/>
      <c r="DV117" s="784" t="s">
        <v>110</v>
      </c>
      <c r="DW117" s="785"/>
      <c r="DX117" s="785"/>
      <c r="DY117" s="785"/>
      <c r="DZ117" s="786"/>
    </row>
    <row r="118" spans="1:130" s="197" customFormat="1" ht="26.25" customHeight="1">
      <c r="A118" s="917" t="s">
        <v>411</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409</v>
      </c>
      <c r="AB118" s="918"/>
      <c r="AC118" s="918"/>
      <c r="AD118" s="918"/>
      <c r="AE118" s="919"/>
      <c r="AF118" s="920" t="s">
        <v>282</v>
      </c>
      <c r="AG118" s="918"/>
      <c r="AH118" s="918"/>
      <c r="AI118" s="918"/>
      <c r="AJ118" s="919"/>
      <c r="AK118" s="920" t="s">
        <v>281</v>
      </c>
      <c r="AL118" s="918"/>
      <c r="AM118" s="918"/>
      <c r="AN118" s="918"/>
      <c r="AO118" s="919"/>
      <c r="AP118" s="921" t="s">
        <v>410</v>
      </c>
      <c r="AQ118" s="922"/>
      <c r="AR118" s="922"/>
      <c r="AS118" s="922"/>
      <c r="AT118" s="923"/>
      <c r="AU118" s="956"/>
      <c r="AV118" s="957"/>
      <c r="AW118" s="957"/>
      <c r="AX118" s="957"/>
      <c r="AY118" s="957"/>
      <c r="AZ118" s="228" t="s">
        <v>165</v>
      </c>
      <c r="BA118" s="228"/>
      <c r="BB118" s="228"/>
      <c r="BC118" s="228"/>
      <c r="BD118" s="228"/>
      <c r="BE118" s="228"/>
      <c r="BF118" s="228"/>
      <c r="BG118" s="228"/>
      <c r="BH118" s="228"/>
      <c r="BI118" s="228"/>
      <c r="BJ118" s="228"/>
      <c r="BK118" s="228"/>
      <c r="BL118" s="228"/>
      <c r="BM118" s="228"/>
      <c r="BN118" s="228"/>
      <c r="BO118" s="867" t="s">
        <v>440</v>
      </c>
      <c r="BP118" s="868"/>
      <c r="BQ118" s="887">
        <v>77509205</v>
      </c>
      <c r="BR118" s="888"/>
      <c r="BS118" s="888"/>
      <c r="BT118" s="888"/>
      <c r="BU118" s="888"/>
      <c r="BV118" s="888">
        <v>78450335</v>
      </c>
      <c r="BW118" s="888"/>
      <c r="BX118" s="888"/>
      <c r="BY118" s="888"/>
      <c r="BZ118" s="888"/>
      <c r="CA118" s="888">
        <v>78985413</v>
      </c>
      <c r="CB118" s="888"/>
      <c r="CC118" s="888"/>
      <c r="CD118" s="888"/>
      <c r="CE118" s="888"/>
      <c r="CF118" s="773"/>
      <c r="CG118" s="774"/>
      <c r="CH118" s="774"/>
      <c r="CI118" s="774"/>
      <c r="CJ118" s="871"/>
      <c r="CK118" s="947"/>
      <c r="CL118" s="896"/>
      <c r="CM118" s="833" t="s">
        <v>441</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110</v>
      </c>
      <c r="DH118" s="814"/>
      <c r="DI118" s="814"/>
      <c r="DJ118" s="814"/>
      <c r="DK118" s="815"/>
      <c r="DL118" s="816" t="s">
        <v>110</v>
      </c>
      <c r="DM118" s="814"/>
      <c r="DN118" s="814"/>
      <c r="DO118" s="814"/>
      <c r="DP118" s="815"/>
      <c r="DQ118" s="816" t="s">
        <v>110</v>
      </c>
      <c r="DR118" s="814"/>
      <c r="DS118" s="814"/>
      <c r="DT118" s="814"/>
      <c r="DU118" s="815"/>
      <c r="DV118" s="784" t="s">
        <v>110</v>
      </c>
      <c r="DW118" s="785"/>
      <c r="DX118" s="785"/>
      <c r="DY118" s="785"/>
      <c r="DZ118" s="786"/>
    </row>
    <row r="119" spans="1:130" s="197" customFormat="1" ht="26.25" customHeight="1">
      <c r="A119" s="893" t="s">
        <v>414</v>
      </c>
      <c r="B119" s="894"/>
      <c r="C119" s="899" t="s">
        <v>415</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110</v>
      </c>
      <c r="AB119" s="903"/>
      <c r="AC119" s="903"/>
      <c r="AD119" s="903"/>
      <c r="AE119" s="904"/>
      <c r="AF119" s="905" t="s">
        <v>110</v>
      </c>
      <c r="AG119" s="903"/>
      <c r="AH119" s="903"/>
      <c r="AI119" s="903"/>
      <c r="AJ119" s="904"/>
      <c r="AK119" s="905" t="s">
        <v>110</v>
      </c>
      <c r="AL119" s="903"/>
      <c r="AM119" s="903"/>
      <c r="AN119" s="903"/>
      <c r="AO119" s="904"/>
      <c r="AP119" s="906" t="s">
        <v>110</v>
      </c>
      <c r="AQ119" s="907"/>
      <c r="AR119" s="907"/>
      <c r="AS119" s="907"/>
      <c r="AT119" s="908"/>
      <c r="AU119" s="909" t="s">
        <v>442</v>
      </c>
      <c r="AV119" s="910"/>
      <c r="AW119" s="910"/>
      <c r="AX119" s="910"/>
      <c r="AY119" s="911"/>
      <c r="AZ119" s="846" t="s">
        <v>443</v>
      </c>
      <c r="BA119" s="788"/>
      <c r="BB119" s="788"/>
      <c r="BC119" s="788"/>
      <c r="BD119" s="788"/>
      <c r="BE119" s="788"/>
      <c r="BF119" s="788"/>
      <c r="BG119" s="788"/>
      <c r="BH119" s="788"/>
      <c r="BI119" s="788"/>
      <c r="BJ119" s="788"/>
      <c r="BK119" s="788"/>
      <c r="BL119" s="788"/>
      <c r="BM119" s="788"/>
      <c r="BN119" s="788"/>
      <c r="BO119" s="788"/>
      <c r="BP119" s="789"/>
      <c r="BQ119" s="829">
        <v>9759926</v>
      </c>
      <c r="BR119" s="830"/>
      <c r="BS119" s="830"/>
      <c r="BT119" s="830"/>
      <c r="BU119" s="830"/>
      <c r="BV119" s="830">
        <v>10177740</v>
      </c>
      <c r="BW119" s="830"/>
      <c r="BX119" s="830"/>
      <c r="BY119" s="830"/>
      <c r="BZ119" s="830"/>
      <c r="CA119" s="830">
        <v>11559051</v>
      </c>
      <c r="CB119" s="830"/>
      <c r="CC119" s="830"/>
      <c r="CD119" s="830"/>
      <c r="CE119" s="830"/>
      <c r="CF119" s="891">
        <v>70.8</v>
      </c>
      <c r="CG119" s="892"/>
      <c r="CH119" s="892"/>
      <c r="CI119" s="892"/>
      <c r="CJ119" s="892"/>
      <c r="CK119" s="948"/>
      <c r="CL119" s="898"/>
      <c r="CM119" s="855" t="s">
        <v>444</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1</v>
      </c>
      <c r="DH119" s="747"/>
      <c r="DI119" s="747"/>
      <c r="DJ119" s="747"/>
      <c r="DK119" s="748"/>
      <c r="DL119" s="749" t="s">
        <v>110</v>
      </c>
      <c r="DM119" s="747"/>
      <c r="DN119" s="747"/>
      <c r="DO119" s="747"/>
      <c r="DP119" s="748"/>
      <c r="DQ119" s="749" t="s">
        <v>110</v>
      </c>
      <c r="DR119" s="747"/>
      <c r="DS119" s="747"/>
      <c r="DT119" s="747"/>
      <c r="DU119" s="748"/>
      <c r="DV119" s="837" t="s">
        <v>110</v>
      </c>
      <c r="DW119" s="838"/>
      <c r="DX119" s="838"/>
      <c r="DY119" s="838"/>
      <c r="DZ119" s="839"/>
    </row>
    <row r="120" spans="1:130" s="197" customFormat="1" ht="26.25" customHeight="1">
      <c r="A120" s="895"/>
      <c r="B120" s="896"/>
      <c r="C120" s="833" t="s">
        <v>419</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110</v>
      </c>
      <c r="AB120" s="814"/>
      <c r="AC120" s="814"/>
      <c r="AD120" s="814"/>
      <c r="AE120" s="815"/>
      <c r="AF120" s="816" t="s">
        <v>110</v>
      </c>
      <c r="AG120" s="814"/>
      <c r="AH120" s="814"/>
      <c r="AI120" s="814"/>
      <c r="AJ120" s="815"/>
      <c r="AK120" s="816" t="s">
        <v>110</v>
      </c>
      <c r="AL120" s="814"/>
      <c r="AM120" s="814"/>
      <c r="AN120" s="814"/>
      <c r="AO120" s="815"/>
      <c r="AP120" s="784" t="s">
        <v>110</v>
      </c>
      <c r="AQ120" s="785"/>
      <c r="AR120" s="785"/>
      <c r="AS120" s="785"/>
      <c r="AT120" s="786"/>
      <c r="AU120" s="912"/>
      <c r="AV120" s="913"/>
      <c r="AW120" s="913"/>
      <c r="AX120" s="913"/>
      <c r="AY120" s="914"/>
      <c r="AZ120" s="797" t="s">
        <v>445</v>
      </c>
      <c r="BA120" s="798"/>
      <c r="BB120" s="798"/>
      <c r="BC120" s="798"/>
      <c r="BD120" s="798"/>
      <c r="BE120" s="798"/>
      <c r="BF120" s="798"/>
      <c r="BG120" s="798"/>
      <c r="BH120" s="798"/>
      <c r="BI120" s="798"/>
      <c r="BJ120" s="798"/>
      <c r="BK120" s="798"/>
      <c r="BL120" s="798"/>
      <c r="BM120" s="798"/>
      <c r="BN120" s="798"/>
      <c r="BO120" s="798"/>
      <c r="BP120" s="799"/>
      <c r="BQ120" s="800">
        <v>1646603</v>
      </c>
      <c r="BR120" s="801"/>
      <c r="BS120" s="801"/>
      <c r="BT120" s="801"/>
      <c r="BU120" s="801"/>
      <c r="BV120" s="801">
        <v>1951320</v>
      </c>
      <c r="BW120" s="801"/>
      <c r="BX120" s="801"/>
      <c r="BY120" s="801"/>
      <c r="BZ120" s="801"/>
      <c r="CA120" s="801">
        <v>1821710</v>
      </c>
      <c r="CB120" s="801"/>
      <c r="CC120" s="801"/>
      <c r="CD120" s="801"/>
      <c r="CE120" s="801"/>
      <c r="CF120" s="878">
        <v>11.2</v>
      </c>
      <c r="CG120" s="879"/>
      <c r="CH120" s="879"/>
      <c r="CI120" s="879"/>
      <c r="CJ120" s="879"/>
      <c r="CK120" s="880" t="s">
        <v>446</v>
      </c>
      <c r="CL120" s="840"/>
      <c r="CM120" s="840"/>
      <c r="CN120" s="840"/>
      <c r="CO120" s="841"/>
      <c r="CP120" s="884" t="s">
        <v>381</v>
      </c>
      <c r="CQ120" s="885"/>
      <c r="CR120" s="885"/>
      <c r="CS120" s="885"/>
      <c r="CT120" s="885"/>
      <c r="CU120" s="885"/>
      <c r="CV120" s="885"/>
      <c r="CW120" s="885"/>
      <c r="CX120" s="885"/>
      <c r="CY120" s="885"/>
      <c r="CZ120" s="885"/>
      <c r="DA120" s="885"/>
      <c r="DB120" s="885"/>
      <c r="DC120" s="885"/>
      <c r="DD120" s="885"/>
      <c r="DE120" s="885"/>
      <c r="DF120" s="886"/>
      <c r="DG120" s="829">
        <v>5027963</v>
      </c>
      <c r="DH120" s="830"/>
      <c r="DI120" s="830"/>
      <c r="DJ120" s="830"/>
      <c r="DK120" s="830"/>
      <c r="DL120" s="830">
        <v>5121457</v>
      </c>
      <c r="DM120" s="830"/>
      <c r="DN120" s="830"/>
      <c r="DO120" s="830"/>
      <c r="DP120" s="830"/>
      <c r="DQ120" s="830">
        <v>5072394</v>
      </c>
      <c r="DR120" s="830"/>
      <c r="DS120" s="830"/>
      <c r="DT120" s="830"/>
      <c r="DU120" s="830"/>
      <c r="DV120" s="831">
        <v>31.1</v>
      </c>
      <c r="DW120" s="831"/>
      <c r="DX120" s="831"/>
      <c r="DY120" s="831"/>
      <c r="DZ120" s="832"/>
    </row>
    <row r="121" spans="1:130" s="197" customFormat="1" ht="26.25" customHeight="1">
      <c r="A121" s="895"/>
      <c r="B121" s="896"/>
      <c r="C121" s="872" t="s">
        <v>447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110</v>
      </c>
      <c r="AB121" s="814"/>
      <c r="AC121" s="814"/>
      <c r="AD121" s="814"/>
      <c r="AE121" s="815"/>
      <c r="AF121" s="816" t="s">
        <v>110</v>
      </c>
      <c r="AG121" s="814"/>
      <c r="AH121" s="814"/>
      <c r="AI121" s="814"/>
      <c r="AJ121" s="815"/>
      <c r="AK121" s="816" t="s">
        <v>110</v>
      </c>
      <c r="AL121" s="814"/>
      <c r="AM121" s="814"/>
      <c r="AN121" s="814"/>
      <c r="AO121" s="815"/>
      <c r="AP121" s="784" t="s">
        <v>110</v>
      </c>
      <c r="AQ121" s="785"/>
      <c r="AR121" s="785"/>
      <c r="AS121" s="785"/>
      <c r="AT121" s="786"/>
      <c r="AU121" s="912"/>
      <c r="AV121" s="913"/>
      <c r="AW121" s="913"/>
      <c r="AX121" s="913"/>
      <c r="AY121" s="914"/>
      <c r="AZ121" s="875" t="s">
        <v>448</v>
      </c>
      <c r="BA121" s="876"/>
      <c r="BB121" s="876"/>
      <c r="BC121" s="876"/>
      <c r="BD121" s="876"/>
      <c r="BE121" s="876"/>
      <c r="BF121" s="876"/>
      <c r="BG121" s="876"/>
      <c r="BH121" s="876"/>
      <c r="BI121" s="876"/>
      <c r="BJ121" s="876"/>
      <c r="BK121" s="876"/>
      <c r="BL121" s="876"/>
      <c r="BM121" s="876"/>
      <c r="BN121" s="876"/>
      <c r="BO121" s="876"/>
      <c r="BP121" s="877"/>
      <c r="BQ121" s="887">
        <v>47029776</v>
      </c>
      <c r="BR121" s="888"/>
      <c r="BS121" s="888"/>
      <c r="BT121" s="888"/>
      <c r="BU121" s="888"/>
      <c r="BV121" s="888">
        <v>49087606</v>
      </c>
      <c r="BW121" s="888"/>
      <c r="BX121" s="888"/>
      <c r="BY121" s="888"/>
      <c r="BZ121" s="888"/>
      <c r="CA121" s="888">
        <v>50403511</v>
      </c>
      <c r="CB121" s="888"/>
      <c r="CC121" s="888"/>
      <c r="CD121" s="888"/>
      <c r="CE121" s="888"/>
      <c r="CF121" s="889">
        <v>308.7</v>
      </c>
      <c r="CG121" s="890"/>
      <c r="CH121" s="890"/>
      <c r="CI121" s="890"/>
      <c r="CJ121" s="890"/>
      <c r="CK121" s="881"/>
      <c r="CL121" s="842"/>
      <c r="CM121" s="842"/>
      <c r="CN121" s="842"/>
      <c r="CO121" s="843"/>
      <c r="CP121" s="858" t="s">
        <v>383</v>
      </c>
      <c r="CQ121" s="859"/>
      <c r="CR121" s="859"/>
      <c r="CS121" s="859"/>
      <c r="CT121" s="859"/>
      <c r="CU121" s="859"/>
      <c r="CV121" s="859"/>
      <c r="CW121" s="859"/>
      <c r="CX121" s="859"/>
      <c r="CY121" s="859"/>
      <c r="CZ121" s="859"/>
      <c r="DA121" s="859"/>
      <c r="DB121" s="859"/>
      <c r="DC121" s="859"/>
      <c r="DD121" s="859"/>
      <c r="DE121" s="859"/>
      <c r="DF121" s="860"/>
      <c r="DG121" s="800">
        <v>4862350</v>
      </c>
      <c r="DH121" s="801"/>
      <c r="DI121" s="801"/>
      <c r="DJ121" s="801"/>
      <c r="DK121" s="801"/>
      <c r="DL121" s="801">
        <v>4814463</v>
      </c>
      <c r="DM121" s="801"/>
      <c r="DN121" s="801"/>
      <c r="DO121" s="801"/>
      <c r="DP121" s="801"/>
      <c r="DQ121" s="801">
        <v>4727713</v>
      </c>
      <c r="DR121" s="801"/>
      <c r="DS121" s="801"/>
      <c r="DT121" s="801"/>
      <c r="DU121" s="801"/>
      <c r="DV121" s="853">
        <v>29</v>
      </c>
      <c r="DW121" s="853"/>
      <c r="DX121" s="853"/>
      <c r="DY121" s="853"/>
      <c r="DZ121" s="854"/>
    </row>
    <row r="122" spans="1:130" s="197" customFormat="1" ht="26.25" customHeight="1">
      <c r="A122" s="895"/>
      <c r="B122" s="896"/>
      <c r="C122" s="833" t="s">
        <v>430</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110</v>
      </c>
      <c r="AB122" s="814"/>
      <c r="AC122" s="814"/>
      <c r="AD122" s="814"/>
      <c r="AE122" s="815"/>
      <c r="AF122" s="816" t="s">
        <v>110</v>
      </c>
      <c r="AG122" s="814"/>
      <c r="AH122" s="814"/>
      <c r="AI122" s="814"/>
      <c r="AJ122" s="815"/>
      <c r="AK122" s="816" t="s">
        <v>110</v>
      </c>
      <c r="AL122" s="814"/>
      <c r="AM122" s="814"/>
      <c r="AN122" s="814"/>
      <c r="AO122" s="815"/>
      <c r="AP122" s="784" t="s">
        <v>110</v>
      </c>
      <c r="AQ122" s="785"/>
      <c r="AR122" s="785"/>
      <c r="AS122" s="785"/>
      <c r="AT122" s="786"/>
      <c r="AU122" s="915"/>
      <c r="AV122" s="916"/>
      <c r="AW122" s="916"/>
      <c r="AX122" s="916"/>
      <c r="AY122" s="916"/>
      <c r="AZ122" s="228" t="s">
        <v>165</v>
      </c>
      <c r="BA122" s="228"/>
      <c r="BB122" s="228"/>
      <c r="BC122" s="228"/>
      <c r="BD122" s="228"/>
      <c r="BE122" s="228"/>
      <c r="BF122" s="228"/>
      <c r="BG122" s="228"/>
      <c r="BH122" s="228"/>
      <c r="BI122" s="228"/>
      <c r="BJ122" s="228"/>
      <c r="BK122" s="228"/>
      <c r="BL122" s="228"/>
      <c r="BM122" s="228"/>
      <c r="BN122" s="228"/>
      <c r="BO122" s="867" t="s">
        <v>449</v>
      </c>
      <c r="BP122" s="868"/>
      <c r="BQ122" s="869">
        <v>58436305</v>
      </c>
      <c r="BR122" s="870"/>
      <c r="BS122" s="870"/>
      <c r="BT122" s="870"/>
      <c r="BU122" s="870"/>
      <c r="BV122" s="870">
        <v>61216666</v>
      </c>
      <c r="BW122" s="870"/>
      <c r="BX122" s="870"/>
      <c r="BY122" s="870"/>
      <c r="BZ122" s="870"/>
      <c r="CA122" s="870">
        <v>63784272</v>
      </c>
      <c r="CB122" s="870"/>
      <c r="CC122" s="870"/>
      <c r="CD122" s="870"/>
      <c r="CE122" s="870"/>
      <c r="CF122" s="773"/>
      <c r="CG122" s="774"/>
      <c r="CH122" s="774"/>
      <c r="CI122" s="774"/>
      <c r="CJ122" s="871"/>
      <c r="CK122" s="881"/>
      <c r="CL122" s="842"/>
      <c r="CM122" s="842"/>
      <c r="CN122" s="842"/>
      <c r="CO122" s="843"/>
      <c r="CP122" s="858" t="s">
        <v>384</v>
      </c>
      <c r="CQ122" s="859"/>
      <c r="CR122" s="859"/>
      <c r="CS122" s="859"/>
      <c r="CT122" s="859"/>
      <c r="CU122" s="859"/>
      <c r="CV122" s="859"/>
      <c r="CW122" s="859"/>
      <c r="CX122" s="859"/>
      <c r="CY122" s="859"/>
      <c r="CZ122" s="859"/>
      <c r="DA122" s="859"/>
      <c r="DB122" s="859"/>
      <c r="DC122" s="859"/>
      <c r="DD122" s="859"/>
      <c r="DE122" s="859"/>
      <c r="DF122" s="860"/>
      <c r="DG122" s="800">
        <v>4574809</v>
      </c>
      <c r="DH122" s="801"/>
      <c r="DI122" s="801"/>
      <c r="DJ122" s="801"/>
      <c r="DK122" s="801"/>
      <c r="DL122" s="801">
        <v>4559516</v>
      </c>
      <c r="DM122" s="801"/>
      <c r="DN122" s="801"/>
      <c r="DO122" s="801"/>
      <c r="DP122" s="801"/>
      <c r="DQ122" s="801">
        <v>4441163</v>
      </c>
      <c r="DR122" s="801"/>
      <c r="DS122" s="801"/>
      <c r="DT122" s="801"/>
      <c r="DU122" s="801"/>
      <c r="DV122" s="853">
        <v>27.2</v>
      </c>
      <c r="DW122" s="853"/>
      <c r="DX122" s="853"/>
      <c r="DY122" s="853"/>
      <c r="DZ122" s="854"/>
    </row>
    <row r="123" spans="1:130" s="197" customFormat="1" ht="26.25" customHeight="1" thickBot="1">
      <c r="A123" s="895"/>
      <c r="B123" s="896"/>
      <c r="C123" s="833" t="s">
        <v>436</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5518</v>
      </c>
      <c r="AB123" s="814"/>
      <c r="AC123" s="814"/>
      <c r="AD123" s="814"/>
      <c r="AE123" s="815"/>
      <c r="AF123" s="816">
        <v>5309</v>
      </c>
      <c r="AG123" s="814"/>
      <c r="AH123" s="814"/>
      <c r="AI123" s="814"/>
      <c r="AJ123" s="815"/>
      <c r="AK123" s="816" t="s">
        <v>110</v>
      </c>
      <c r="AL123" s="814"/>
      <c r="AM123" s="814"/>
      <c r="AN123" s="814"/>
      <c r="AO123" s="815"/>
      <c r="AP123" s="784" t="s">
        <v>110</v>
      </c>
      <c r="AQ123" s="785"/>
      <c r="AR123" s="785"/>
      <c r="AS123" s="785"/>
      <c r="AT123" s="786"/>
      <c r="AU123" s="864" t="s">
        <v>450</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115.8</v>
      </c>
      <c r="BR123" s="862"/>
      <c r="BS123" s="862"/>
      <c r="BT123" s="862"/>
      <c r="BU123" s="862"/>
      <c r="BV123" s="862">
        <v>106.5</v>
      </c>
      <c r="BW123" s="862"/>
      <c r="BX123" s="862"/>
      <c r="BY123" s="862"/>
      <c r="BZ123" s="862"/>
      <c r="CA123" s="862">
        <v>93.1</v>
      </c>
      <c r="CB123" s="862"/>
      <c r="CC123" s="862"/>
      <c r="CD123" s="862"/>
      <c r="CE123" s="862"/>
      <c r="CF123" s="760"/>
      <c r="CG123" s="761"/>
      <c r="CH123" s="761"/>
      <c r="CI123" s="761"/>
      <c r="CJ123" s="863"/>
      <c r="CK123" s="881"/>
      <c r="CL123" s="842"/>
      <c r="CM123" s="842"/>
      <c r="CN123" s="842"/>
      <c r="CO123" s="843"/>
      <c r="CP123" s="858" t="s">
        <v>451</v>
      </c>
      <c r="CQ123" s="859"/>
      <c r="CR123" s="859"/>
      <c r="CS123" s="859"/>
      <c r="CT123" s="859"/>
      <c r="CU123" s="859"/>
      <c r="CV123" s="859"/>
      <c r="CW123" s="859"/>
      <c r="CX123" s="859"/>
      <c r="CY123" s="859"/>
      <c r="CZ123" s="859"/>
      <c r="DA123" s="859"/>
      <c r="DB123" s="859"/>
      <c r="DC123" s="859"/>
      <c r="DD123" s="859"/>
      <c r="DE123" s="859"/>
      <c r="DF123" s="860"/>
      <c r="DG123" s="813">
        <v>1364030</v>
      </c>
      <c r="DH123" s="814"/>
      <c r="DI123" s="814"/>
      <c r="DJ123" s="814"/>
      <c r="DK123" s="815"/>
      <c r="DL123" s="816">
        <v>1319022</v>
      </c>
      <c r="DM123" s="814"/>
      <c r="DN123" s="814"/>
      <c r="DO123" s="814"/>
      <c r="DP123" s="815"/>
      <c r="DQ123" s="816">
        <v>1189046</v>
      </c>
      <c r="DR123" s="814"/>
      <c r="DS123" s="814"/>
      <c r="DT123" s="814"/>
      <c r="DU123" s="815"/>
      <c r="DV123" s="784">
        <v>7.3</v>
      </c>
      <c r="DW123" s="785"/>
      <c r="DX123" s="785"/>
      <c r="DY123" s="785"/>
      <c r="DZ123" s="786"/>
    </row>
    <row r="124" spans="1:130" s="197" customFormat="1" ht="26.25" customHeight="1">
      <c r="A124" s="895"/>
      <c r="B124" s="896"/>
      <c r="C124" s="833" t="s">
        <v>439</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452</v>
      </c>
      <c r="AB124" s="814"/>
      <c r="AC124" s="814"/>
      <c r="AD124" s="814"/>
      <c r="AE124" s="815"/>
      <c r="AF124" s="816" t="s">
        <v>452</v>
      </c>
      <c r="AG124" s="814"/>
      <c r="AH124" s="814"/>
      <c r="AI124" s="814"/>
      <c r="AJ124" s="815"/>
      <c r="AK124" s="816" t="s">
        <v>452</v>
      </c>
      <c r="AL124" s="814"/>
      <c r="AM124" s="814"/>
      <c r="AN124" s="814"/>
      <c r="AO124" s="815"/>
      <c r="AP124" s="784" t="s">
        <v>452</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453</v>
      </c>
      <c r="CQ124" s="859"/>
      <c r="CR124" s="859"/>
      <c r="CS124" s="859"/>
      <c r="CT124" s="859"/>
      <c r="CU124" s="859"/>
      <c r="CV124" s="859"/>
      <c r="CW124" s="859"/>
      <c r="CX124" s="859"/>
      <c r="CY124" s="859"/>
      <c r="CZ124" s="859"/>
      <c r="DA124" s="859"/>
      <c r="DB124" s="859"/>
      <c r="DC124" s="859"/>
      <c r="DD124" s="859"/>
      <c r="DE124" s="859"/>
      <c r="DF124" s="860"/>
      <c r="DG124" s="746">
        <v>703982</v>
      </c>
      <c r="DH124" s="747"/>
      <c r="DI124" s="747"/>
      <c r="DJ124" s="747"/>
      <c r="DK124" s="748"/>
      <c r="DL124" s="749">
        <v>659915</v>
      </c>
      <c r="DM124" s="747"/>
      <c r="DN124" s="747"/>
      <c r="DO124" s="747"/>
      <c r="DP124" s="748"/>
      <c r="DQ124" s="749">
        <v>603950</v>
      </c>
      <c r="DR124" s="747"/>
      <c r="DS124" s="747"/>
      <c r="DT124" s="747"/>
      <c r="DU124" s="748"/>
      <c r="DV124" s="837">
        <v>3.7</v>
      </c>
      <c r="DW124" s="838"/>
      <c r="DX124" s="838"/>
      <c r="DY124" s="838"/>
      <c r="DZ124" s="839"/>
    </row>
    <row r="125" spans="1:130" s="197" customFormat="1" ht="26.25" customHeight="1" thickBot="1">
      <c r="A125" s="895"/>
      <c r="B125" s="896"/>
      <c r="C125" s="833" t="s">
        <v>441</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452</v>
      </c>
      <c r="AB125" s="814"/>
      <c r="AC125" s="814"/>
      <c r="AD125" s="814"/>
      <c r="AE125" s="815"/>
      <c r="AF125" s="816" t="s">
        <v>452</v>
      </c>
      <c r="AG125" s="814"/>
      <c r="AH125" s="814"/>
      <c r="AI125" s="814"/>
      <c r="AJ125" s="815"/>
      <c r="AK125" s="816" t="s">
        <v>452</v>
      </c>
      <c r="AL125" s="814"/>
      <c r="AM125" s="814"/>
      <c r="AN125" s="814"/>
      <c r="AO125" s="815"/>
      <c r="AP125" s="784" t="s">
        <v>452</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454</v>
      </c>
      <c r="CL125" s="840"/>
      <c r="CM125" s="840"/>
      <c r="CN125" s="840"/>
      <c r="CO125" s="841"/>
      <c r="CP125" s="846" t="s">
        <v>455</v>
      </c>
      <c r="CQ125" s="788"/>
      <c r="CR125" s="788"/>
      <c r="CS125" s="788"/>
      <c r="CT125" s="788"/>
      <c r="CU125" s="788"/>
      <c r="CV125" s="788"/>
      <c r="CW125" s="788"/>
      <c r="CX125" s="788"/>
      <c r="CY125" s="788"/>
      <c r="CZ125" s="788"/>
      <c r="DA125" s="788"/>
      <c r="DB125" s="788"/>
      <c r="DC125" s="788"/>
      <c r="DD125" s="788"/>
      <c r="DE125" s="788"/>
      <c r="DF125" s="789"/>
      <c r="DG125" s="829" t="s">
        <v>452</v>
      </c>
      <c r="DH125" s="830"/>
      <c r="DI125" s="830"/>
      <c r="DJ125" s="830"/>
      <c r="DK125" s="830"/>
      <c r="DL125" s="830" t="s">
        <v>452</v>
      </c>
      <c r="DM125" s="830"/>
      <c r="DN125" s="830"/>
      <c r="DO125" s="830"/>
      <c r="DP125" s="830"/>
      <c r="DQ125" s="830" t="s">
        <v>452</v>
      </c>
      <c r="DR125" s="830"/>
      <c r="DS125" s="830"/>
      <c r="DT125" s="830"/>
      <c r="DU125" s="830"/>
      <c r="DV125" s="831" t="s">
        <v>452</v>
      </c>
      <c r="DW125" s="831"/>
      <c r="DX125" s="831"/>
      <c r="DY125" s="831"/>
      <c r="DZ125" s="832"/>
    </row>
    <row r="126" spans="1:130" s="197" customFormat="1" ht="26.25" customHeight="1">
      <c r="A126" s="895"/>
      <c r="B126" s="896"/>
      <c r="C126" s="833" t="s">
        <v>444</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4</v>
      </c>
      <c r="AB126" s="814"/>
      <c r="AC126" s="814"/>
      <c r="AD126" s="814"/>
      <c r="AE126" s="815"/>
      <c r="AF126" s="816">
        <v>1</v>
      </c>
      <c r="AG126" s="814"/>
      <c r="AH126" s="814"/>
      <c r="AI126" s="814"/>
      <c r="AJ126" s="815"/>
      <c r="AK126" s="816" t="s">
        <v>452</v>
      </c>
      <c r="AL126" s="814"/>
      <c r="AM126" s="814"/>
      <c r="AN126" s="814"/>
      <c r="AO126" s="815"/>
      <c r="AP126" s="784" t="s">
        <v>452</v>
      </c>
      <c r="AQ126" s="785"/>
      <c r="AR126" s="785"/>
      <c r="AS126" s="785"/>
      <c r="AT126" s="786"/>
      <c r="AU126" s="233"/>
      <c r="AV126" s="233"/>
      <c r="AW126" s="233"/>
      <c r="AX126" s="836" t="s">
        <v>456</v>
      </c>
      <c r="AY126" s="794"/>
      <c r="AZ126" s="794"/>
      <c r="BA126" s="794"/>
      <c r="BB126" s="794"/>
      <c r="BC126" s="794"/>
      <c r="BD126" s="794"/>
      <c r="BE126" s="795"/>
      <c r="BF126" s="793" t="s">
        <v>457</v>
      </c>
      <c r="BG126" s="794"/>
      <c r="BH126" s="794"/>
      <c r="BI126" s="794"/>
      <c r="BJ126" s="794"/>
      <c r="BK126" s="794"/>
      <c r="BL126" s="795"/>
      <c r="BM126" s="793" t="s">
        <v>458</v>
      </c>
      <c r="BN126" s="794"/>
      <c r="BO126" s="794"/>
      <c r="BP126" s="794"/>
      <c r="BQ126" s="794"/>
      <c r="BR126" s="794"/>
      <c r="BS126" s="795"/>
      <c r="BT126" s="793" t="s">
        <v>459</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460</v>
      </c>
      <c r="CQ126" s="798"/>
      <c r="CR126" s="798"/>
      <c r="CS126" s="798"/>
      <c r="CT126" s="798"/>
      <c r="CU126" s="798"/>
      <c r="CV126" s="798"/>
      <c r="CW126" s="798"/>
      <c r="CX126" s="798"/>
      <c r="CY126" s="798"/>
      <c r="CZ126" s="798"/>
      <c r="DA126" s="798"/>
      <c r="DB126" s="798"/>
      <c r="DC126" s="798"/>
      <c r="DD126" s="798"/>
      <c r="DE126" s="798"/>
      <c r="DF126" s="799"/>
      <c r="DG126" s="800" t="s">
        <v>452</v>
      </c>
      <c r="DH126" s="801"/>
      <c r="DI126" s="801"/>
      <c r="DJ126" s="801"/>
      <c r="DK126" s="801"/>
      <c r="DL126" s="801" t="s">
        <v>452</v>
      </c>
      <c r="DM126" s="801"/>
      <c r="DN126" s="801"/>
      <c r="DO126" s="801"/>
      <c r="DP126" s="801"/>
      <c r="DQ126" s="801" t="s">
        <v>452</v>
      </c>
      <c r="DR126" s="801"/>
      <c r="DS126" s="801"/>
      <c r="DT126" s="801"/>
      <c r="DU126" s="801"/>
      <c r="DV126" s="853" t="s">
        <v>452</v>
      </c>
      <c r="DW126" s="853"/>
      <c r="DX126" s="853"/>
      <c r="DY126" s="853"/>
      <c r="DZ126" s="854"/>
    </row>
    <row r="127" spans="1:130" s="197" customFormat="1" ht="26.25" customHeight="1" thickBot="1">
      <c r="A127" s="897"/>
      <c r="B127" s="898"/>
      <c r="C127" s="855" t="s">
        <v>461</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452</v>
      </c>
      <c r="AB127" s="814"/>
      <c r="AC127" s="814"/>
      <c r="AD127" s="814"/>
      <c r="AE127" s="815"/>
      <c r="AF127" s="816" t="s">
        <v>452</v>
      </c>
      <c r="AG127" s="814"/>
      <c r="AH127" s="814"/>
      <c r="AI127" s="814"/>
      <c r="AJ127" s="815"/>
      <c r="AK127" s="816" t="s">
        <v>452</v>
      </c>
      <c r="AL127" s="814"/>
      <c r="AM127" s="814"/>
      <c r="AN127" s="814"/>
      <c r="AO127" s="815"/>
      <c r="AP127" s="784" t="s">
        <v>452</v>
      </c>
      <c r="AQ127" s="785"/>
      <c r="AR127" s="785"/>
      <c r="AS127" s="785"/>
      <c r="AT127" s="786"/>
      <c r="AU127" s="233"/>
      <c r="AV127" s="233"/>
      <c r="AW127" s="233"/>
      <c r="AX127" s="787" t="s">
        <v>462</v>
      </c>
      <c r="AY127" s="788"/>
      <c r="AZ127" s="788"/>
      <c r="BA127" s="788"/>
      <c r="BB127" s="788"/>
      <c r="BC127" s="788"/>
      <c r="BD127" s="788"/>
      <c r="BE127" s="789"/>
      <c r="BF127" s="790" t="s">
        <v>452</v>
      </c>
      <c r="BG127" s="791"/>
      <c r="BH127" s="791"/>
      <c r="BI127" s="791"/>
      <c r="BJ127" s="791"/>
      <c r="BK127" s="791"/>
      <c r="BL127" s="792"/>
      <c r="BM127" s="790">
        <v>12.43</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463</v>
      </c>
      <c r="CQ127" s="782"/>
      <c r="CR127" s="782"/>
      <c r="CS127" s="782"/>
      <c r="CT127" s="782"/>
      <c r="CU127" s="782"/>
      <c r="CV127" s="782"/>
      <c r="CW127" s="782"/>
      <c r="CX127" s="782"/>
      <c r="CY127" s="782"/>
      <c r="CZ127" s="782"/>
      <c r="DA127" s="782"/>
      <c r="DB127" s="782"/>
      <c r="DC127" s="782"/>
      <c r="DD127" s="782"/>
      <c r="DE127" s="782"/>
      <c r="DF127" s="783"/>
      <c r="DG127" s="849" t="s">
        <v>464</v>
      </c>
      <c r="DH127" s="850"/>
      <c r="DI127" s="850"/>
      <c r="DJ127" s="850"/>
      <c r="DK127" s="850"/>
      <c r="DL127" s="850" t="s">
        <v>452</v>
      </c>
      <c r="DM127" s="850"/>
      <c r="DN127" s="850"/>
      <c r="DO127" s="850"/>
      <c r="DP127" s="850"/>
      <c r="DQ127" s="850" t="s">
        <v>452</v>
      </c>
      <c r="DR127" s="850"/>
      <c r="DS127" s="850"/>
      <c r="DT127" s="850"/>
      <c r="DU127" s="850"/>
      <c r="DV127" s="851" t="s">
        <v>452</v>
      </c>
      <c r="DW127" s="851"/>
      <c r="DX127" s="851"/>
      <c r="DY127" s="851"/>
      <c r="DZ127" s="852"/>
    </row>
    <row r="128" spans="1:130" s="197" customFormat="1" ht="26.25" customHeight="1">
      <c r="A128" s="825" t="s">
        <v>465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466</v>
      </c>
      <c r="X128" s="827"/>
      <c r="Y128" s="827"/>
      <c r="Z128" s="828"/>
      <c r="AA128" s="753">
        <v>179124</v>
      </c>
      <c r="AB128" s="754"/>
      <c r="AC128" s="754"/>
      <c r="AD128" s="754"/>
      <c r="AE128" s="755"/>
      <c r="AF128" s="756">
        <v>180101</v>
      </c>
      <c r="AG128" s="754"/>
      <c r="AH128" s="754"/>
      <c r="AI128" s="754"/>
      <c r="AJ128" s="755"/>
      <c r="AK128" s="756">
        <v>181607</v>
      </c>
      <c r="AL128" s="754"/>
      <c r="AM128" s="754"/>
      <c r="AN128" s="754"/>
      <c r="AO128" s="755"/>
      <c r="AP128" s="757"/>
      <c r="AQ128" s="758"/>
      <c r="AR128" s="758"/>
      <c r="AS128" s="758"/>
      <c r="AT128" s="759"/>
      <c r="AU128" s="235"/>
      <c r="AV128" s="235"/>
      <c r="AW128" s="235"/>
      <c r="AX128" s="802" t="s">
        <v>467</v>
      </c>
      <c r="AY128" s="798"/>
      <c r="AZ128" s="798"/>
      <c r="BA128" s="798"/>
      <c r="BB128" s="798"/>
      <c r="BC128" s="798"/>
      <c r="BD128" s="798"/>
      <c r="BE128" s="799"/>
      <c r="BF128" s="820" t="s">
        <v>468</v>
      </c>
      <c r="BG128" s="821"/>
      <c r="BH128" s="821"/>
      <c r="BI128" s="821"/>
      <c r="BJ128" s="821"/>
      <c r="BK128" s="821"/>
      <c r="BL128" s="822"/>
      <c r="BM128" s="820">
        <v>17.43</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469</v>
      </c>
      <c r="X129" s="811"/>
      <c r="Y129" s="811"/>
      <c r="Z129" s="812"/>
      <c r="AA129" s="813">
        <v>20414107</v>
      </c>
      <c r="AB129" s="814"/>
      <c r="AC129" s="814"/>
      <c r="AD129" s="814"/>
      <c r="AE129" s="815"/>
      <c r="AF129" s="816">
        <v>20515263</v>
      </c>
      <c r="AG129" s="814"/>
      <c r="AH129" s="814"/>
      <c r="AI129" s="814"/>
      <c r="AJ129" s="815"/>
      <c r="AK129" s="816">
        <v>20720165</v>
      </c>
      <c r="AL129" s="814"/>
      <c r="AM129" s="814"/>
      <c r="AN129" s="814"/>
      <c r="AO129" s="815"/>
      <c r="AP129" s="817"/>
      <c r="AQ129" s="818"/>
      <c r="AR129" s="818"/>
      <c r="AS129" s="818"/>
      <c r="AT129" s="819"/>
      <c r="AU129" s="235"/>
      <c r="AV129" s="235"/>
      <c r="AW129" s="235"/>
      <c r="AX129" s="802" t="s">
        <v>470</v>
      </c>
      <c r="AY129" s="798"/>
      <c r="AZ129" s="798"/>
      <c r="BA129" s="798"/>
      <c r="BB129" s="798"/>
      <c r="BC129" s="798"/>
      <c r="BD129" s="798"/>
      <c r="BE129" s="799"/>
      <c r="BF129" s="803">
        <v>10.6</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471</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472</v>
      </c>
      <c r="X130" s="811"/>
      <c r="Y130" s="811"/>
      <c r="Z130" s="812"/>
      <c r="AA130" s="813">
        <v>3951654</v>
      </c>
      <c r="AB130" s="814"/>
      <c r="AC130" s="814"/>
      <c r="AD130" s="814"/>
      <c r="AE130" s="815"/>
      <c r="AF130" s="816">
        <v>4347520</v>
      </c>
      <c r="AG130" s="814"/>
      <c r="AH130" s="814"/>
      <c r="AI130" s="814"/>
      <c r="AJ130" s="815"/>
      <c r="AK130" s="816">
        <v>4392699</v>
      </c>
      <c r="AL130" s="814"/>
      <c r="AM130" s="814"/>
      <c r="AN130" s="814"/>
      <c r="AO130" s="815"/>
      <c r="AP130" s="817"/>
      <c r="AQ130" s="818"/>
      <c r="AR130" s="818"/>
      <c r="AS130" s="818"/>
      <c r="AT130" s="819"/>
      <c r="AU130" s="235"/>
      <c r="AV130" s="235"/>
      <c r="AW130" s="235"/>
      <c r="AX130" s="781" t="s">
        <v>473</v>
      </c>
      <c r="AY130" s="782"/>
      <c r="AZ130" s="782"/>
      <c r="BA130" s="782"/>
      <c r="BB130" s="782"/>
      <c r="BC130" s="782"/>
      <c r="BD130" s="782"/>
      <c r="BE130" s="783"/>
      <c r="BF130" s="735">
        <v>93.1</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474</v>
      </c>
      <c r="X131" s="744"/>
      <c r="Y131" s="744"/>
      <c r="Z131" s="745"/>
      <c r="AA131" s="746">
        <v>16462453</v>
      </c>
      <c r="AB131" s="747"/>
      <c r="AC131" s="747"/>
      <c r="AD131" s="747"/>
      <c r="AE131" s="748"/>
      <c r="AF131" s="749">
        <v>16167743</v>
      </c>
      <c r="AG131" s="747"/>
      <c r="AH131" s="747"/>
      <c r="AI131" s="747"/>
      <c r="AJ131" s="748"/>
      <c r="AK131" s="749">
        <v>16327466</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475</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476</v>
      </c>
      <c r="W132" s="767"/>
      <c r="X132" s="767"/>
      <c r="Y132" s="767"/>
      <c r="Z132" s="768"/>
      <c r="AA132" s="769">
        <v>12.47284958</v>
      </c>
      <c r="AB132" s="770"/>
      <c r="AC132" s="770"/>
      <c r="AD132" s="770"/>
      <c r="AE132" s="771"/>
      <c r="AF132" s="772">
        <v>10.050079350000001</v>
      </c>
      <c r="AG132" s="770"/>
      <c r="AH132" s="770"/>
      <c r="AI132" s="770"/>
      <c r="AJ132" s="771"/>
      <c r="AK132" s="772">
        <v>9.4633055739999996</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477</v>
      </c>
      <c r="W133" s="776"/>
      <c r="X133" s="776"/>
      <c r="Y133" s="776"/>
      <c r="Z133" s="777"/>
      <c r="AA133" s="778">
        <v>13.4</v>
      </c>
      <c r="AB133" s="779"/>
      <c r="AC133" s="779"/>
      <c r="AD133" s="779"/>
      <c r="AE133" s="780"/>
      <c r="AF133" s="778">
        <v>12</v>
      </c>
      <c r="AG133" s="779"/>
      <c r="AH133" s="779"/>
      <c r="AI133" s="779"/>
      <c r="AJ133" s="780"/>
      <c r="AK133" s="778">
        <v>10.6</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75" zoomScaleNormal="7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75" zoomScaleNormal="75"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478</v>
      </c>
      <c r="B5" s="246"/>
      <c r="C5" s="246"/>
      <c r="D5" s="246"/>
      <c r="E5" s="246"/>
      <c r="F5" s="246"/>
      <c r="G5" s="246"/>
      <c r="H5" s="246"/>
      <c r="I5" s="246"/>
      <c r="J5" s="246"/>
      <c r="K5" s="246"/>
      <c r="L5" s="246"/>
      <c r="M5" s="246"/>
      <c r="N5" s="246"/>
      <c r="O5" s="247"/>
    </row>
    <row r="6" spans="1:16">
      <c r="A6" s="248"/>
      <c r="B6" s="244"/>
      <c r="C6" s="244"/>
      <c r="D6" s="244"/>
      <c r="E6" s="244"/>
      <c r="F6" s="244"/>
      <c r="G6" s="249" t="s">
        <v>479</v>
      </c>
      <c r="H6" s="249"/>
      <c r="I6" s="249"/>
      <c r="J6" s="249"/>
      <c r="K6" s="244"/>
      <c r="L6" s="244"/>
      <c r="M6" s="244"/>
      <c r="N6" s="244"/>
    </row>
    <row r="7" spans="1:16">
      <c r="A7" s="248"/>
      <c r="B7" s="244"/>
      <c r="C7" s="244"/>
      <c r="D7" s="244"/>
      <c r="E7" s="244"/>
      <c r="F7" s="244"/>
      <c r="G7" s="251"/>
      <c r="H7" s="252"/>
      <c r="I7" s="252"/>
      <c r="J7" s="253"/>
      <c r="K7" s="1149" t="s">
        <v>480</v>
      </c>
      <c r="L7" s="254"/>
      <c r="M7" s="255" t="s">
        <v>481</v>
      </c>
      <c r="N7" s="256"/>
    </row>
    <row r="8" spans="1:16">
      <c r="A8" s="248"/>
      <c r="B8" s="244"/>
      <c r="C8" s="244"/>
      <c r="D8" s="244"/>
      <c r="E8" s="244"/>
      <c r="F8" s="244"/>
      <c r="G8" s="257"/>
      <c r="H8" s="258"/>
      <c r="I8" s="258"/>
      <c r="J8" s="259"/>
      <c r="K8" s="1150"/>
      <c r="L8" s="260" t="s">
        <v>482</v>
      </c>
      <c r="M8" s="261" t="s">
        <v>483</v>
      </c>
      <c r="N8" s="262" t="s">
        <v>484</v>
      </c>
    </row>
    <row r="9" spans="1:16">
      <c r="A9" s="248"/>
      <c r="B9" s="244"/>
      <c r="C9" s="244"/>
      <c r="D9" s="244"/>
      <c r="E9" s="244"/>
      <c r="F9" s="244"/>
      <c r="G9" s="1163" t="s">
        <v>485</v>
      </c>
      <c r="H9" s="1164"/>
      <c r="I9" s="1164"/>
      <c r="J9" s="1165"/>
      <c r="K9" s="263">
        <v>5911724</v>
      </c>
      <c r="L9" s="264">
        <v>104208</v>
      </c>
      <c r="M9" s="265">
        <v>58112</v>
      </c>
      <c r="N9" s="266">
        <v>79.3</v>
      </c>
    </row>
    <row r="10" spans="1:16">
      <c r="A10" s="248"/>
      <c r="B10" s="244"/>
      <c r="C10" s="244"/>
      <c r="D10" s="244"/>
      <c r="E10" s="244"/>
      <c r="F10" s="244"/>
      <c r="G10" s="1163" t="s">
        <v>486</v>
      </c>
      <c r="H10" s="1164"/>
      <c r="I10" s="1164"/>
      <c r="J10" s="1165"/>
      <c r="K10" s="267">
        <v>290634</v>
      </c>
      <c r="L10" s="268">
        <v>5123</v>
      </c>
      <c r="M10" s="269">
        <v>3510</v>
      </c>
      <c r="N10" s="270">
        <v>46</v>
      </c>
    </row>
    <row r="11" spans="1:16" ht="13.5" customHeight="1">
      <c r="A11" s="248"/>
      <c r="B11" s="244"/>
      <c r="C11" s="244"/>
      <c r="D11" s="244"/>
      <c r="E11" s="244"/>
      <c r="F11" s="244"/>
      <c r="G11" s="1163" t="s">
        <v>487</v>
      </c>
      <c r="H11" s="1164"/>
      <c r="I11" s="1164"/>
      <c r="J11" s="1165"/>
      <c r="K11" s="267">
        <v>40477</v>
      </c>
      <c r="L11" s="268">
        <v>714</v>
      </c>
      <c r="M11" s="269">
        <v>6281</v>
      </c>
      <c r="N11" s="270">
        <v>-88.6</v>
      </c>
    </row>
    <row r="12" spans="1:16" ht="13.5" customHeight="1">
      <c r="A12" s="248"/>
      <c r="B12" s="244"/>
      <c r="C12" s="244"/>
      <c r="D12" s="244"/>
      <c r="E12" s="244"/>
      <c r="F12" s="244"/>
      <c r="G12" s="1163" t="s">
        <v>488</v>
      </c>
      <c r="H12" s="1164"/>
      <c r="I12" s="1164"/>
      <c r="J12" s="1165"/>
      <c r="K12" s="267">
        <v>5462</v>
      </c>
      <c r="L12" s="268">
        <v>96</v>
      </c>
      <c r="M12" s="269">
        <v>744</v>
      </c>
      <c r="N12" s="270">
        <v>-87.1</v>
      </c>
    </row>
    <row r="13" spans="1:16" ht="13.5" customHeight="1">
      <c r="A13" s="248"/>
      <c r="B13" s="244"/>
      <c r="C13" s="244"/>
      <c r="D13" s="244"/>
      <c r="E13" s="244"/>
      <c r="F13" s="244"/>
      <c r="G13" s="1163" t="s">
        <v>489</v>
      </c>
      <c r="H13" s="1164"/>
      <c r="I13" s="1164"/>
      <c r="J13" s="1165"/>
      <c r="K13" s="267" t="s">
        <v>490</v>
      </c>
      <c r="L13" s="268" t="s">
        <v>490</v>
      </c>
      <c r="M13" s="269">
        <v>1</v>
      </c>
      <c r="N13" s="270" t="s">
        <v>490</v>
      </c>
    </row>
    <row r="14" spans="1:16" ht="13.5" customHeight="1">
      <c r="A14" s="248"/>
      <c r="B14" s="244"/>
      <c r="C14" s="244"/>
      <c r="D14" s="244"/>
      <c r="E14" s="244"/>
      <c r="F14" s="244"/>
      <c r="G14" s="1163" t="s">
        <v>491</v>
      </c>
      <c r="H14" s="1164"/>
      <c r="I14" s="1164"/>
      <c r="J14" s="1165"/>
      <c r="K14" s="267">
        <v>208417</v>
      </c>
      <c r="L14" s="268">
        <v>3674</v>
      </c>
      <c r="M14" s="269">
        <v>2803</v>
      </c>
      <c r="N14" s="270">
        <v>31.1</v>
      </c>
    </row>
    <row r="15" spans="1:16" ht="13.5" customHeight="1">
      <c r="A15" s="248"/>
      <c r="B15" s="244"/>
      <c r="C15" s="244"/>
      <c r="D15" s="244"/>
      <c r="E15" s="244"/>
      <c r="F15" s="244"/>
      <c r="G15" s="1163" t="s">
        <v>492</v>
      </c>
      <c r="H15" s="1164"/>
      <c r="I15" s="1164"/>
      <c r="J15" s="1165"/>
      <c r="K15" s="267">
        <v>120779</v>
      </c>
      <c r="L15" s="268">
        <v>2129</v>
      </c>
      <c r="M15" s="269">
        <v>1119</v>
      </c>
      <c r="N15" s="270">
        <v>90.3</v>
      </c>
    </row>
    <row r="16" spans="1:16">
      <c r="A16" s="248"/>
      <c r="B16" s="244"/>
      <c r="C16" s="244"/>
      <c r="D16" s="244"/>
      <c r="E16" s="244"/>
      <c r="F16" s="244"/>
      <c r="G16" s="1166" t="s">
        <v>493</v>
      </c>
      <c r="H16" s="1167"/>
      <c r="I16" s="1167"/>
      <c r="J16" s="1168"/>
      <c r="K16" s="268">
        <v>-535097</v>
      </c>
      <c r="L16" s="268">
        <v>-9432</v>
      </c>
      <c r="M16" s="269">
        <v>-5386</v>
      </c>
      <c r="N16" s="270">
        <v>75.099999999999994</v>
      </c>
    </row>
    <row r="17" spans="1:16">
      <c r="A17" s="248"/>
      <c r="B17" s="244"/>
      <c r="C17" s="244"/>
      <c r="D17" s="244"/>
      <c r="E17" s="244"/>
      <c r="F17" s="244"/>
      <c r="G17" s="1166" t="s">
        <v>165</v>
      </c>
      <c r="H17" s="1167"/>
      <c r="I17" s="1167"/>
      <c r="J17" s="1168"/>
      <c r="K17" s="268">
        <v>6042396</v>
      </c>
      <c r="L17" s="268">
        <v>106511</v>
      </c>
      <c r="M17" s="269">
        <v>67183</v>
      </c>
      <c r="N17" s="270">
        <v>58.5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494</v>
      </c>
      <c r="H19" s="244"/>
      <c r="I19" s="244"/>
      <c r="J19" s="244"/>
      <c r="K19" s="244"/>
      <c r="L19" s="244"/>
      <c r="M19" s="244"/>
      <c r="N19" s="244"/>
    </row>
    <row r="20" spans="1:16">
      <c r="A20" s="248"/>
      <c r="B20" s="244"/>
      <c r="C20" s="244"/>
      <c r="D20" s="244"/>
      <c r="E20" s="244"/>
      <c r="F20" s="244"/>
      <c r="G20" s="272"/>
      <c r="H20" s="273"/>
      <c r="I20" s="273"/>
      <c r="J20" s="274"/>
      <c r="K20" s="275" t="s">
        <v>495</v>
      </c>
      <c r="L20" s="276" t="s">
        <v>496</v>
      </c>
      <c r="M20" s="277" t="s">
        <v>497</v>
      </c>
      <c r="N20" s="278"/>
    </row>
    <row r="21" spans="1:16" s="284" customFormat="1">
      <c r="A21" s="279"/>
      <c r="B21" s="249"/>
      <c r="C21" s="249"/>
      <c r="D21" s="249"/>
      <c r="E21" s="249"/>
      <c r="F21" s="249"/>
      <c r="G21" s="1160" t="s">
        <v>498</v>
      </c>
      <c r="H21" s="1161"/>
      <c r="I21" s="1161"/>
      <c r="J21" s="1162"/>
      <c r="K21" s="280">
        <v>10.84</v>
      </c>
      <c r="L21" s="281">
        <v>6.12</v>
      </c>
      <c r="M21" s="282">
        <v>4.72</v>
      </c>
      <c r="N21" s="249"/>
      <c r="O21" s="283"/>
      <c r="P21" s="279"/>
    </row>
    <row r="22" spans="1:16" s="284" customFormat="1">
      <c r="A22" s="279"/>
      <c r="B22" s="249"/>
      <c r="C22" s="249"/>
      <c r="D22" s="249"/>
      <c r="E22" s="249"/>
      <c r="F22" s="249"/>
      <c r="G22" s="1160" t="s">
        <v>499</v>
      </c>
      <c r="H22" s="1161"/>
      <c r="I22" s="1161"/>
      <c r="J22" s="1162"/>
      <c r="K22" s="285">
        <v>97.3</v>
      </c>
      <c r="L22" s="286">
        <v>98.7</v>
      </c>
      <c r="M22" s="287">
        <v>-1.4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500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502</v>
      </c>
      <c r="H29" s="249"/>
      <c r="I29" s="249"/>
      <c r="J29" s="249"/>
      <c r="K29" s="244"/>
      <c r="L29" s="244"/>
      <c r="M29" s="244"/>
      <c r="N29" s="244"/>
      <c r="O29" s="293"/>
    </row>
    <row r="30" spans="1:16">
      <c r="A30" s="248"/>
      <c r="B30" s="244"/>
      <c r="C30" s="244"/>
      <c r="D30" s="244"/>
      <c r="E30" s="244"/>
      <c r="F30" s="244"/>
      <c r="G30" s="251"/>
      <c r="H30" s="252"/>
      <c r="I30" s="252"/>
      <c r="J30" s="253"/>
      <c r="K30" s="1149" t="s">
        <v>480</v>
      </c>
      <c r="L30" s="254"/>
      <c r="M30" s="255" t="s">
        <v>481</v>
      </c>
      <c r="N30" s="256"/>
    </row>
    <row r="31" spans="1:16">
      <c r="A31" s="248"/>
      <c r="B31" s="244"/>
      <c r="C31" s="244"/>
      <c r="D31" s="244"/>
      <c r="E31" s="244"/>
      <c r="F31" s="244"/>
      <c r="G31" s="257"/>
      <c r="H31" s="258"/>
      <c r="I31" s="258"/>
      <c r="J31" s="259"/>
      <c r="K31" s="1150"/>
      <c r="L31" s="260" t="s">
        <v>482</v>
      </c>
      <c r="M31" s="261" t="s">
        <v>483</v>
      </c>
      <c r="N31" s="262" t="s">
        <v>484</v>
      </c>
    </row>
    <row r="32" spans="1:16" ht="27" customHeight="1">
      <c r="A32" s="248"/>
      <c r="B32" s="244"/>
      <c r="C32" s="244"/>
      <c r="D32" s="244"/>
      <c r="E32" s="244"/>
      <c r="F32" s="244"/>
      <c r="G32" s="1151" t="s">
        <v>503</v>
      </c>
      <c r="H32" s="1152"/>
      <c r="I32" s="1152"/>
      <c r="J32" s="1153"/>
      <c r="K32" s="294">
        <v>4684362</v>
      </c>
      <c r="L32" s="294">
        <v>82573</v>
      </c>
      <c r="M32" s="295">
        <v>33998</v>
      </c>
      <c r="N32" s="296">
        <v>142.9</v>
      </c>
    </row>
    <row r="33" spans="1:16" ht="13.5" customHeight="1">
      <c r="A33" s="248"/>
      <c r="B33" s="244"/>
      <c r="C33" s="244"/>
      <c r="D33" s="244"/>
      <c r="E33" s="244"/>
      <c r="F33" s="244"/>
      <c r="G33" s="1151" t="s">
        <v>504</v>
      </c>
      <c r="H33" s="1152"/>
      <c r="I33" s="1152"/>
      <c r="J33" s="1153"/>
      <c r="K33" s="294" t="s">
        <v>490</v>
      </c>
      <c r="L33" s="294" t="s">
        <v>490</v>
      </c>
      <c r="M33" s="295">
        <v>1</v>
      </c>
      <c r="N33" s="296" t="s">
        <v>490</v>
      </c>
    </row>
    <row r="34" spans="1:16" ht="27" customHeight="1">
      <c r="A34" s="248"/>
      <c r="B34" s="244"/>
      <c r="C34" s="244"/>
      <c r="D34" s="244"/>
      <c r="E34" s="244"/>
      <c r="F34" s="244"/>
      <c r="G34" s="1151" t="s">
        <v>505</v>
      </c>
      <c r="H34" s="1152"/>
      <c r="I34" s="1152"/>
      <c r="J34" s="1153"/>
      <c r="K34" s="294">
        <v>16667</v>
      </c>
      <c r="L34" s="294">
        <v>294</v>
      </c>
      <c r="M34" s="295">
        <v>39</v>
      </c>
      <c r="N34" s="296">
        <v>653.79999999999995</v>
      </c>
    </row>
    <row r="35" spans="1:16" ht="27" customHeight="1">
      <c r="A35" s="248"/>
      <c r="B35" s="244"/>
      <c r="C35" s="244"/>
      <c r="D35" s="244"/>
      <c r="E35" s="244"/>
      <c r="F35" s="244"/>
      <c r="G35" s="1151" t="s">
        <v>506</v>
      </c>
      <c r="H35" s="1152"/>
      <c r="I35" s="1152"/>
      <c r="J35" s="1153"/>
      <c r="K35" s="294">
        <v>1039648</v>
      </c>
      <c r="L35" s="294">
        <v>18326</v>
      </c>
      <c r="M35" s="295">
        <v>9007</v>
      </c>
      <c r="N35" s="296">
        <v>103.5</v>
      </c>
    </row>
    <row r="36" spans="1:16" ht="27" customHeight="1">
      <c r="A36" s="248"/>
      <c r="B36" s="244"/>
      <c r="C36" s="244"/>
      <c r="D36" s="244"/>
      <c r="E36" s="244"/>
      <c r="F36" s="244"/>
      <c r="G36" s="1151" t="s">
        <v>507</v>
      </c>
      <c r="H36" s="1152"/>
      <c r="I36" s="1152"/>
      <c r="J36" s="1153"/>
      <c r="K36" s="294">
        <v>378747</v>
      </c>
      <c r="L36" s="294">
        <v>6676</v>
      </c>
      <c r="M36" s="295">
        <v>2239</v>
      </c>
      <c r="N36" s="296">
        <v>198.2</v>
      </c>
    </row>
    <row r="37" spans="1:16" ht="13.5" customHeight="1">
      <c r="A37" s="248"/>
      <c r="B37" s="244"/>
      <c r="C37" s="244"/>
      <c r="D37" s="244"/>
      <c r="E37" s="244"/>
      <c r="F37" s="244"/>
      <c r="G37" s="1151" t="s">
        <v>508</v>
      </c>
      <c r="H37" s="1152"/>
      <c r="I37" s="1152"/>
      <c r="J37" s="1153"/>
      <c r="K37" s="294" t="s">
        <v>490</v>
      </c>
      <c r="L37" s="294" t="s">
        <v>490</v>
      </c>
      <c r="M37" s="295">
        <v>951</v>
      </c>
      <c r="N37" s="296" t="s">
        <v>490</v>
      </c>
    </row>
    <row r="38" spans="1:16" ht="27" customHeight="1">
      <c r="A38" s="248"/>
      <c r="B38" s="244"/>
      <c r="C38" s="244"/>
      <c r="D38" s="244"/>
      <c r="E38" s="244"/>
      <c r="F38" s="244"/>
      <c r="G38" s="1154" t="s">
        <v>509</v>
      </c>
      <c r="H38" s="1155"/>
      <c r="I38" s="1155"/>
      <c r="J38" s="1156"/>
      <c r="K38" s="297" t="s">
        <v>490</v>
      </c>
      <c r="L38" s="297" t="s">
        <v>490</v>
      </c>
      <c r="M38" s="298">
        <v>6</v>
      </c>
      <c r="N38" s="299" t="s">
        <v>490</v>
      </c>
      <c r="O38" s="293"/>
    </row>
    <row r="39" spans="1:16">
      <c r="A39" s="248"/>
      <c r="B39" s="244"/>
      <c r="C39" s="244"/>
      <c r="D39" s="244"/>
      <c r="E39" s="244"/>
      <c r="F39" s="244"/>
      <c r="G39" s="1154" t="s">
        <v>510</v>
      </c>
      <c r="H39" s="1155"/>
      <c r="I39" s="1155"/>
      <c r="J39" s="1156"/>
      <c r="K39" s="300">
        <v>-181607</v>
      </c>
      <c r="L39" s="300">
        <v>-3201</v>
      </c>
      <c r="M39" s="301">
        <v>-6589</v>
      </c>
      <c r="N39" s="302">
        <v>-51.4</v>
      </c>
      <c r="O39" s="293"/>
    </row>
    <row r="40" spans="1:16" ht="27" customHeight="1">
      <c r="A40" s="248"/>
      <c r="B40" s="244"/>
      <c r="C40" s="244"/>
      <c r="D40" s="244"/>
      <c r="E40" s="244"/>
      <c r="F40" s="244"/>
      <c r="G40" s="1151" t="s">
        <v>511</v>
      </c>
      <c r="H40" s="1152"/>
      <c r="I40" s="1152"/>
      <c r="J40" s="1153"/>
      <c r="K40" s="300">
        <v>-4392699</v>
      </c>
      <c r="L40" s="300">
        <v>-77432</v>
      </c>
      <c r="M40" s="301">
        <v>-27524</v>
      </c>
      <c r="N40" s="302">
        <v>181.3</v>
      </c>
      <c r="O40" s="293"/>
    </row>
    <row r="41" spans="1:16">
      <c r="A41" s="248"/>
      <c r="B41" s="244"/>
      <c r="C41" s="244"/>
      <c r="D41" s="244"/>
      <c r="E41" s="244"/>
      <c r="F41" s="244"/>
      <c r="G41" s="1157" t="s">
        <v>276</v>
      </c>
      <c r="H41" s="1158"/>
      <c r="I41" s="1158"/>
      <c r="J41" s="1159"/>
      <c r="K41" s="294">
        <v>1545118</v>
      </c>
      <c r="L41" s="300">
        <v>27236</v>
      </c>
      <c r="M41" s="301">
        <v>12127</v>
      </c>
      <c r="N41" s="302">
        <v>124.6</v>
      </c>
      <c r="O41" s="293"/>
    </row>
    <row r="42" spans="1:16">
      <c r="A42" s="248"/>
      <c r="B42" s="244"/>
      <c r="C42" s="244"/>
      <c r="D42" s="244"/>
      <c r="E42" s="244"/>
      <c r="F42" s="244"/>
      <c r="G42" s="303" t="s">
        <v>512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513</v>
      </c>
      <c r="B47" s="244"/>
      <c r="C47" s="244"/>
      <c r="D47" s="244"/>
      <c r="E47" s="244"/>
      <c r="F47" s="244"/>
      <c r="G47" s="244"/>
      <c r="H47" s="244"/>
      <c r="I47" s="244"/>
      <c r="J47" s="244"/>
      <c r="K47" s="244"/>
      <c r="L47" s="244"/>
      <c r="M47" s="244"/>
      <c r="N47" s="244"/>
    </row>
    <row r="48" spans="1:16">
      <c r="A48" s="248"/>
      <c r="B48" s="244"/>
      <c r="C48" s="244"/>
      <c r="D48" s="244"/>
      <c r="E48" s="244"/>
      <c r="F48" s="244"/>
      <c r="G48" s="308" t="s">
        <v>514</v>
      </c>
      <c r="H48" s="308"/>
      <c r="I48" s="308"/>
      <c r="J48" s="308"/>
      <c r="K48" s="308"/>
      <c r="L48" s="308"/>
      <c r="M48" s="309"/>
      <c r="N48" s="308"/>
    </row>
    <row r="49" spans="1:14" ht="13.5" customHeight="1">
      <c r="A49" s="248"/>
      <c r="B49" s="244"/>
      <c r="C49" s="244"/>
      <c r="D49" s="244"/>
      <c r="E49" s="244"/>
      <c r="F49" s="244"/>
      <c r="G49" s="310"/>
      <c r="H49" s="311"/>
      <c r="I49" s="1144" t="s">
        <v>480</v>
      </c>
      <c r="J49" s="1146" t="s">
        <v>515</v>
      </c>
      <c r="K49" s="1147"/>
      <c r="L49" s="1147"/>
      <c r="M49" s="1147"/>
      <c r="N49" s="1148"/>
    </row>
    <row r="50" spans="1:14">
      <c r="A50" s="248"/>
      <c r="B50" s="244"/>
      <c r="C50" s="244"/>
      <c r="D50" s="244"/>
      <c r="E50" s="244"/>
      <c r="F50" s="244"/>
      <c r="G50" s="312"/>
      <c r="H50" s="313"/>
      <c r="I50" s="1145"/>
      <c r="J50" s="314" t="s">
        <v>516</v>
      </c>
      <c r="K50" s="315" t="s">
        <v>517</v>
      </c>
      <c r="L50" s="316" t="s">
        <v>518</v>
      </c>
      <c r="M50" s="317" t="s">
        <v>519</v>
      </c>
      <c r="N50" s="318" t="s">
        <v>520</v>
      </c>
    </row>
    <row r="51" spans="1:14">
      <c r="A51" s="248"/>
      <c r="B51" s="244"/>
      <c r="C51" s="244"/>
      <c r="D51" s="244"/>
      <c r="E51" s="244"/>
      <c r="F51" s="244"/>
      <c r="G51" s="310" t="s">
        <v>521</v>
      </c>
      <c r="H51" s="311"/>
      <c r="I51" s="319">
        <v>6138774</v>
      </c>
      <c r="J51" s="320">
        <v>105096</v>
      </c>
      <c r="K51" s="321">
        <v>-15.8</v>
      </c>
      <c r="L51" s="322">
        <v>47569</v>
      </c>
      <c r="M51" s="323">
        <v>-23.1</v>
      </c>
      <c r="N51" s="324">
        <v>7.3</v>
      </c>
    </row>
    <row r="52" spans="1:14">
      <c r="A52" s="248"/>
      <c r="B52" s="244"/>
      <c r="C52" s="244"/>
      <c r="D52" s="244"/>
      <c r="E52" s="244"/>
      <c r="F52" s="244"/>
      <c r="G52" s="325"/>
      <c r="H52" s="326" t="s">
        <v>522</v>
      </c>
      <c r="I52" s="327">
        <v>3630661</v>
      </c>
      <c r="J52" s="328">
        <v>62157</v>
      </c>
      <c r="K52" s="329">
        <v>-9</v>
      </c>
      <c r="L52" s="330">
        <v>26255</v>
      </c>
      <c r="M52" s="331">
        <v>-18.399999999999999</v>
      </c>
      <c r="N52" s="332">
        <v>9.4</v>
      </c>
    </row>
    <row r="53" spans="1:14">
      <c r="A53" s="248"/>
      <c r="B53" s="244"/>
      <c r="C53" s="244"/>
      <c r="D53" s="244"/>
      <c r="E53" s="244"/>
      <c r="F53" s="244"/>
      <c r="G53" s="310" t="s">
        <v>523</v>
      </c>
      <c r="H53" s="311"/>
      <c r="I53" s="319">
        <v>6035938</v>
      </c>
      <c r="J53" s="320">
        <v>103138</v>
      </c>
      <c r="K53" s="321">
        <v>-1.9</v>
      </c>
      <c r="L53" s="322">
        <v>50880</v>
      </c>
      <c r="M53" s="323">
        <v>7</v>
      </c>
      <c r="N53" s="324">
        <v>-8.9</v>
      </c>
    </row>
    <row r="54" spans="1:14">
      <c r="A54" s="248"/>
      <c r="B54" s="244"/>
      <c r="C54" s="244"/>
      <c r="D54" s="244"/>
      <c r="E54" s="244"/>
      <c r="F54" s="244"/>
      <c r="G54" s="325"/>
      <c r="H54" s="326" t="s">
        <v>522</v>
      </c>
      <c r="I54" s="327">
        <v>3687337</v>
      </c>
      <c r="J54" s="328">
        <v>63007</v>
      </c>
      <c r="K54" s="329">
        <v>1.4</v>
      </c>
      <c r="L54" s="330">
        <v>26879</v>
      </c>
      <c r="M54" s="331">
        <v>2.4</v>
      </c>
      <c r="N54" s="332">
        <v>-1</v>
      </c>
    </row>
    <row r="55" spans="1:14">
      <c r="A55" s="248"/>
      <c r="B55" s="244"/>
      <c r="C55" s="244"/>
      <c r="D55" s="244"/>
      <c r="E55" s="244"/>
      <c r="F55" s="244"/>
      <c r="G55" s="310" t="s">
        <v>524</v>
      </c>
      <c r="H55" s="311"/>
      <c r="I55" s="319">
        <v>7389185</v>
      </c>
      <c r="J55" s="320">
        <v>126777</v>
      </c>
      <c r="K55" s="321">
        <v>22.9</v>
      </c>
      <c r="L55" s="322">
        <v>63956</v>
      </c>
      <c r="M55" s="323">
        <v>25.7</v>
      </c>
      <c r="N55" s="324">
        <v>-2.8</v>
      </c>
    </row>
    <row r="56" spans="1:14">
      <c r="A56" s="248"/>
      <c r="B56" s="244"/>
      <c r="C56" s="244"/>
      <c r="D56" s="244"/>
      <c r="E56" s="244"/>
      <c r="F56" s="244"/>
      <c r="G56" s="325"/>
      <c r="H56" s="326" t="s">
        <v>522</v>
      </c>
      <c r="I56" s="327">
        <v>3828836</v>
      </c>
      <c r="J56" s="328">
        <v>65692</v>
      </c>
      <c r="K56" s="329">
        <v>4.3</v>
      </c>
      <c r="L56" s="330">
        <v>29239</v>
      </c>
      <c r="M56" s="331">
        <v>8.8000000000000007</v>
      </c>
      <c r="N56" s="332">
        <v>-4.5</v>
      </c>
    </row>
    <row r="57" spans="1:14">
      <c r="A57" s="248"/>
      <c r="B57" s="244"/>
      <c r="C57" s="244"/>
      <c r="D57" s="244"/>
      <c r="E57" s="244"/>
      <c r="F57" s="244"/>
      <c r="G57" s="310" t="s">
        <v>525</v>
      </c>
      <c r="H57" s="311"/>
      <c r="I57" s="319">
        <v>7482363</v>
      </c>
      <c r="J57" s="320">
        <v>130119</v>
      </c>
      <c r="K57" s="321">
        <v>2.6</v>
      </c>
      <c r="L57" s="322">
        <v>66255</v>
      </c>
      <c r="M57" s="323">
        <v>3.6</v>
      </c>
      <c r="N57" s="324">
        <v>-1</v>
      </c>
    </row>
    <row r="58" spans="1:14">
      <c r="A58" s="248"/>
      <c r="B58" s="244"/>
      <c r="C58" s="244"/>
      <c r="D58" s="244"/>
      <c r="E58" s="244"/>
      <c r="F58" s="244"/>
      <c r="G58" s="325"/>
      <c r="H58" s="326" t="s">
        <v>522</v>
      </c>
      <c r="I58" s="327">
        <v>3305673</v>
      </c>
      <c r="J58" s="328">
        <v>57486</v>
      </c>
      <c r="K58" s="329">
        <v>-12.5</v>
      </c>
      <c r="L58" s="330">
        <v>31822</v>
      </c>
      <c r="M58" s="331">
        <v>8.8000000000000007</v>
      </c>
      <c r="N58" s="332">
        <v>-21.3</v>
      </c>
    </row>
    <row r="59" spans="1:14">
      <c r="A59" s="248"/>
      <c r="B59" s="244"/>
      <c r="C59" s="244"/>
      <c r="D59" s="244"/>
      <c r="E59" s="244"/>
      <c r="F59" s="244"/>
      <c r="G59" s="310" t="s">
        <v>526</v>
      </c>
      <c r="H59" s="311"/>
      <c r="I59" s="319">
        <v>6513017</v>
      </c>
      <c r="J59" s="320">
        <v>114807</v>
      </c>
      <c r="K59" s="321">
        <v>-11.8</v>
      </c>
      <c r="L59" s="322">
        <v>47278</v>
      </c>
      <c r="M59" s="323">
        <v>-28.6</v>
      </c>
      <c r="N59" s="324">
        <v>16.8</v>
      </c>
    </row>
    <row r="60" spans="1:14">
      <c r="A60" s="248"/>
      <c r="B60" s="244"/>
      <c r="C60" s="244"/>
      <c r="D60" s="244"/>
      <c r="E60" s="244"/>
      <c r="F60" s="244"/>
      <c r="G60" s="325"/>
      <c r="H60" s="326" t="s">
        <v>522</v>
      </c>
      <c r="I60" s="333">
        <v>3447112</v>
      </c>
      <c r="J60" s="328">
        <v>60763</v>
      </c>
      <c r="K60" s="329">
        <v>5.7</v>
      </c>
      <c r="L60" s="330">
        <v>24096</v>
      </c>
      <c r="M60" s="331">
        <v>-24.3</v>
      </c>
      <c r="N60" s="332">
        <v>30</v>
      </c>
    </row>
    <row r="61" spans="1:14">
      <c r="A61" s="248"/>
      <c r="B61" s="244"/>
      <c r="C61" s="244"/>
      <c r="D61" s="244"/>
      <c r="E61" s="244"/>
      <c r="F61" s="244"/>
      <c r="G61" s="310" t="s">
        <v>527</v>
      </c>
      <c r="H61" s="334"/>
      <c r="I61" s="335">
        <v>6711855</v>
      </c>
      <c r="J61" s="336">
        <v>115987</v>
      </c>
      <c r="K61" s="337">
        <v>-0.8</v>
      </c>
      <c r="L61" s="338">
        <v>55188</v>
      </c>
      <c r="M61" s="339">
        <v>-3.1</v>
      </c>
      <c r="N61" s="324">
        <v>2.2999999999999998</v>
      </c>
    </row>
    <row r="62" spans="1:14">
      <c r="A62" s="248"/>
      <c r="B62" s="244"/>
      <c r="C62" s="244"/>
      <c r="D62" s="244"/>
      <c r="E62" s="244"/>
      <c r="F62" s="244"/>
      <c r="G62" s="325"/>
      <c r="H62" s="326" t="s">
        <v>522</v>
      </c>
      <c r="I62" s="327">
        <v>3579924</v>
      </c>
      <c r="J62" s="328">
        <v>61821</v>
      </c>
      <c r="K62" s="329">
        <v>-2</v>
      </c>
      <c r="L62" s="330">
        <v>27658</v>
      </c>
      <c r="M62" s="331">
        <v>-4.5</v>
      </c>
      <c r="N62" s="332">
        <v>2.5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529</v>
      </c>
      <c r="G46" s="8" t="s">
        <v>530</v>
      </c>
      <c r="H46" s="8" t="s">
        <v>531</v>
      </c>
      <c r="I46" s="8" t="s">
        <v>532</v>
      </c>
      <c r="J46" s="9" t="s">
        <v>533</v>
      </c>
    </row>
    <row r="47" spans="2:10" ht="57.75" customHeight="1">
      <c r="B47" s="10"/>
      <c r="C47" s="1169" t="s">
        <v>3</v>
      </c>
      <c r="D47" s="1169"/>
      <c r="E47" s="1170"/>
      <c r="F47" s="11">
        <v>15.04</v>
      </c>
      <c r="G47" s="12">
        <v>15.89</v>
      </c>
      <c r="H47" s="12">
        <v>16.03</v>
      </c>
      <c r="I47" s="12">
        <v>16.88</v>
      </c>
      <c r="J47" s="13">
        <v>18.510000000000002</v>
      </c>
    </row>
    <row r="48" spans="2:10" ht="57.75" customHeight="1">
      <c r="B48" s="14"/>
      <c r="C48" s="1171" t="s">
        <v>4</v>
      </c>
      <c r="D48" s="1171"/>
      <c r="E48" s="1172"/>
      <c r="F48" s="15">
        <v>1.6</v>
      </c>
      <c r="G48" s="16">
        <v>1.68</v>
      </c>
      <c r="H48" s="16">
        <v>1.81</v>
      </c>
      <c r="I48" s="16">
        <v>3.57</v>
      </c>
      <c r="J48" s="17">
        <v>3.03</v>
      </c>
    </row>
    <row r="49" spans="2:10" ht="57.75" customHeight="1" thickBot="1">
      <c r="B49" s="18"/>
      <c r="C49" s="1173" t="s">
        <v>5</v>
      </c>
      <c r="D49" s="1173"/>
      <c r="E49" s="1174"/>
      <c r="F49" s="19">
        <v>2.54</v>
      </c>
      <c r="G49" s="20">
        <v>4.91</v>
      </c>
      <c r="H49" s="20">
        <v>7.56</v>
      </c>
      <c r="I49" s="20">
        <v>7.22</v>
      </c>
      <c r="J49" s="21">
        <v>5.12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2017-02-24T07:18:08Z</cp:lastPrinted>
  <dcterms:created xsi:type="dcterms:W3CDTF">2017-02-15T21:21:57Z</dcterms:created>
  <dcterms:modified xsi:type="dcterms:W3CDTF">2017-05-19T12:48:40Z</dcterms:modified>
  <cp:category/>
</cp:coreProperties>
</file>