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U37" i="9"/>
  <c r="C37" i="9"/>
  <c r="BW36" i="9"/>
  <c r="AM36" i="9"/>
  <c r="C36" i="9"/>
  <c r="BW35" i="9"/>
  <c r="C35" i="9"/>
  <c r="BW34" i="9"/>
  <c r="U34" i="9"/>
  <c r="U35" i="9" s="1"/>
  <c r="U36" i="9" s="1"/>
  <c r="C34" i="9"/>
  <c r="AM34" i="9" s="1"/>
  <c r="AM35" i="9" s="1"/>
  <c r="CO34" i="9" l="1"/>
  <c r="CO35" i="9" s="1"/>
  <c r="CO36" i="9" s="1"/>
  <c r="CO37" i="9" s="1"/>
  <c r="CO38" i="9" s="1"/>
  <c r="CO39"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<sst xmlns="http://schemas.openxmlformats.org/spreadsheetml/2006/main" count="954" uniqueCount="555">
  <si>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</si>
  <si>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</si>
  <si>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</si>
  <si>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</si>
  <si>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</si>
  <si>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</si>
  <si>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</si>
  <si>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</si>
  <si>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</si>
  <si>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</si>
  <si>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</si>
  <si>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</si>
  <si>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</si>
  <si>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</si>
  <si>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</si>
  <si>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</si>
  <si>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</si>
  <si>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</si>
  <si>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</si>
  <si>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</si>
  <si>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</si>
  <si>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</si>
  <si>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</si>
  <si>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</si>
  <si>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</si>
  <si>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</si>
  <si>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</si>
  <si>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</si>
  <si>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</si>
  <si>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</si>
  <si>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</si>
  <si>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</si>
  <si>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</si>
  <si>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</si>
  <si>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</si>
  <si>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</si>
  <si>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</si>
  <si>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</si>
  <si>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</si>
  <si>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</si>
  <si>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</si>
  <si>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</si>
  <si>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</si>
  <si>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</si>
  <si>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</si>
  <si>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</si>
  <si>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</si>
  <si>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</si>
  <si>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</si>
  <si>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</si>
  <si>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</si>
  <si>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</si>
  <si>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</si>
  <si>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</si>
  <si>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</si>
  <si>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</si>
  <si>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</si>
  <si>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</si>
  <si>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</si>
  <si>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</si>
  <si>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</si>
  <si>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</si>
  <si>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</si>
  <si>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</si>
  <si>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</si>
  <si>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</si>
  <si>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</si>
  <si>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</si>
  <si>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</si>
  <si>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</si>
  <si>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</si>
  <si>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</si>
  <si>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</si>
  <si>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</si>
  <si>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</si>
  <si>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</si>
  <si>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</si>
  <si>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</si>
  <si>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</si>
  <si>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</si>
  <si>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</si>
  <si>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</si>
  <si>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</si>
  <si>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</si>
  <si>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</si>
  <si>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</si>
  <si>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</si>
  <si>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</si>
  <si>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</si>
  <si>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</si>
  <si>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</si>
  <si>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</si>
  <si>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</si>
  <si>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</si>
  <si>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</si>
  <si>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</si>
  <si>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</si>
  <si>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</si>
  <si>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</si>
  <si>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</si>
  <si>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</si>
  <si>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</si>
  <si>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</si>
  <si>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</si>
  <si>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</si>
  <si>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</si>
  <si>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</si>
  <si>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</si>
  <si>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</si>
  <si>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</si>
  <si>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</si>
  <si>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</si>
  <si>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</si>
  <si>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</si>
  <si>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</si>
  <si>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</si>
  <si>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</si>
  <si>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</si>
  <si>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</si>
  <si>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</si>
  <si>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</si>
  <si>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</si>
  <si>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</si>
  <si>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</si>
  <si>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</si>
  <si>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</si>
  <si>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</si>
  <si>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</si>
  <si>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</si>
  <si>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</si>
  <si>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</si>
  <si>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</si>
  <si>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</si>
  <si>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</si>
  <si>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</si>
  <si>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</si>
  <si>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</si>
  <si>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</si>
  <si>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</si>
  <si>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</si>
  <si>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</si>
  <si>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</si>
  <si>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</si>
  <si>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</si>
  <si>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</si>
  <si>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</si>
  <si>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</si>
  <si>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</si>
  <si>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</si>
  <si>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</si>
  <si>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</si>
  <si>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</si>
  <si>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</si>
  <si>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</si>
  <si>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</si>
  <si>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</si>
  <si>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</si>
  <si>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</si>
  <si>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</si>
  <si>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</si>
  <si>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</si>
  <si>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</si>
  <si>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</si>
  <si>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</si>
  <si>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</si>
  <si>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</si>
  <si>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</si>
  <si>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</si>
  <si>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</si>
  <si>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</si>
  <si>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</si>
  <si>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</si>
  <si>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</si>
  <si>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</si>
  <si>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</si>
  <si>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</si>
  <si>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</si>
  <si>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</si>
  <si>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</si>
  <si>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</si>
  <si>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</si>
  <si>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</si>
  <si>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</si>
  <si>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</si>
  <si>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</si>
  <si>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</si>
  <si>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</si>
  <si>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</si>
  <si>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</si>
  <si>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</si>
  <si>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</si>
  <si>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</si>
  <si>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</si>
  <si>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</si>
  <si>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</si>
  <si>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島根県安来市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</si>
  <si>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</si>
  <si>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</si>
  <si>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</si>
  <si>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</si>
  <si>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</si>
  <si>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</si>
  <si>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</si>
  <si>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</si>
  <si>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</si>
  <si>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</si>
  <si>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</si>
  <si>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</si>
  <si>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</si>
  <si>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</si>
  <si>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</si>
  <si>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</si>
  <si>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</si>
  <si>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</si>
  <si>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</si>
  <si>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</si>
  <si>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</si>
  <si>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</si>
  <si>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</si>
  <si>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</si>
  <si>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</si>
  <si>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</si>
  <si>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</si>
  <si>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</si>
  <si>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</si>
  <si>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</si>
  <si>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</si>
  <si>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</si>
  <si>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</si>
  <si>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</si>
  <si>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</si>
  <si>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</si>
  <si>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</si>
  <si>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</si>
  <si>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</si>
  <si>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</si>
  <si>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</si>
  <si>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</si>
  <si>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</si>
  <si>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</si>
  <si>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</si>
  <si>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</si>
  <si>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</si>
  <si>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</si>
  <si>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</si>
  <si>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</si>
  <si>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</si>
  <si>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</si>
  <si>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</si>
  <si>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</si>
  <si>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</si>
  <si>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</si>
  <si>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</si>
  <si>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</si>
  <si>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</si>
  <si>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</si>
  <si>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</si>
  <si>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</si>
  <si>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</si>
  <si>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</si>
  <si>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</si>
  <si>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</si>
  <si>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</si>
  <si>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</si>
  <si>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</si>
  <si>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</si>
  <si>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</si>
  <si>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</si>
  <si>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</si>
  <si>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</si>
  <si>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</si>
  <si>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</si>
  <si>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</si>
  <si>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</si>
  <si>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</si>
  <si>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</si>
  <si>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</si>
  <si>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</si>
  <si>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</si>
  <si>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</si>
  <si>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</si>
  <si>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</si>
  <si>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</si>
  <si>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</si>
  <si>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</si>
  <si>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</si>
  <si>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</si>
  <si>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</si>
  <si>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</si>
  <si>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</si>
  <si>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</si>
  <si>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</si>
  <si>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</si>
  <si>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</si>
  <si>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</si>
  <si>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</si>
  <si>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</si>
  <si>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</si>
  <si>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</si>
  <si>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</si>
  <si>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</si>
  <si>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</si>
  <si>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</si>
  <si>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</si>
  <si>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</si>
  <si>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</si>
  <si>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</si>
  <si>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</si>
  <si>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</si>
  <si>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</si>
  <si>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</si>
  <si>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</si>
  <si>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</si>
  <si>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</si>
  <si>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</si>
  <si>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</si>
  <si>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</si>
  <si>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</si>
  <si>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</si>
  <si>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</si>
  <si>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</si>
  <si>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</si>
  <si>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</si>
  <si>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</si>
  <si>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</si>
  <si>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</si>
  <si>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</si>
  <si>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</si>
  <si>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</si>
  <si>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</si>
  <si>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</si>
  <si>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</si>
  <si>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</si>
  <si>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</si>
  <si>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</si>
  <si>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</si>
  <si>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</si>
  <si>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</si>
  <si>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</si>
  <si>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</si>
  <si>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</si>
  <si>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</si>
  <si>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</si>
  <si>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</si>
  <si>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島根県安来市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</si>
  <si>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</si>
  <si>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</si>
  <si>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</si>
  <si>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</si>
  <si>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</si>
  <si>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</si>
  <si>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</si>
  <si>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</si>
  <si>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</si>
  <si>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</si>
  <si>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</si>
  <si>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</si>
  <si>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</si>
  <si>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</si>
  <si>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</si>
  <si>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</si>
  <si>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</si>
  <si>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</si>
  <si>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</si>
  <si>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</si>
  <si>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</si>
  <si>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</si>
  <si>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</si>
  <si>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</si>
  <si>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</si>
  <si>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</si>
  <si>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</si>
  <si>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</si>
  <si>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</si>
  <si>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</si>
  <si>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</si>
  <si>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</si>
  <si>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</si>
  <si>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</si>
  <si>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</si>
  <si>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</si>
  <si>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</si>
  <si>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</si>
  <si>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</si>
  <si>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</si>
  <si>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</si>
  <si>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</si>
  <si>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</si>
  <si>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</si>
  <si>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</si>
  <si>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</si>
  <si>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</si>
  <si>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</si>
  <si>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</si>
  <si>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</si>
  <si>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</si>
  <si>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</si>
  <si>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</si>
  <si>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</si>
  <si>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</si>
  <si>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</si>
  <si>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</si>
  <si>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</si>
  <si>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</si>
  <si>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</si>
  <si>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</si>
  <si>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</si>
  <si>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</si>
  <si>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</si>
  <si>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</si>
  <si>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</si>
  <si>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</si>
  <si>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</si>
  <si>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</si>
  <si>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</si>
  <si>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</si>
  <si>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</si>
  <si>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</si>
  <si>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</si>
  <si>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</si>
  <si>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</si>
  <si>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</si>
  <si>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</si>
  <si>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</si>
  <si>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</si>
  <si>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</si>
  <si>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</si>
  <si>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</si>
  <si>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</si>
  <si>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</si>
  <si>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</si>
  <si>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</si>
  <si>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</si>
  <si>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</si>
  <si>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</si>
  <si>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</si>
  <si>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</si>
  <si>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</si>
  <si>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</si>
  <si>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</si>
  <si>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</si>
  <si>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</si>
  <si>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</si>
  <si>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</si>
  <si>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</si>
  <si>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</si>
  <si>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</si>
  <si>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</si>
  <si>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</si>
  <si>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</si>
  <si>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</si>
  <si>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</si>
  <si>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</si>
  <si>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</si>
  <si>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</si>
  <si>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</si>
  <si>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</si>
  <si>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</si>
  <si>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</si>
  <si>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</si>
  <si>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</si>
  <si>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</si>
  <si>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</si>
  <si>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</si>
  <si>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</si>
  <si>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</si>
  <si>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</si>
  <si>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</si>
  <si>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</si>
  <si>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</si>
  <si>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</si>
  <si>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</si>
  <si>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</si>
  <si>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</si>
  <si>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</si>
  <si>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</si>
  <si>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</si>
  <si>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</si>
  <si>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</si>
  <si>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</si>
  <si>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</si>
  <si>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</si>
  <si>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</si>
  <si>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</si>
  <si>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</si>
  <si>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</si>
  <si>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</si>
  <si>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</si>
  <si>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</si>
  <si>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</si>
  <si>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</si>
  <si>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</si>
  <si>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</si>
  <si>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</si>
  <si>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</si>
  <si>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</si>
  <si>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</si>
  <si>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</si>
  <si>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</si>
  <si>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</si>
  <si>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</si>
  <si>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</si>
  <si>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</si>
  <si>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</si>
  <si>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</si>
  <si>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</si>
  <si>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</si>
  <si>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</si>
  <si>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</si>
  <si>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</si>
  <si>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</si>
  <si>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</si>
  <si>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</si>
  <si>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</si>
  <si>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</si>
  <si>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</si>
  <si>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</si>
  <si>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</si>
  <si>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</si>
  <si>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</si>
  <si>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</si>
  <si>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</si>
  <si>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</si>
  <si>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</si>
  <si>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</si>
  <si>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</si>
  <si>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</si>
  <si>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</si>
  <si>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</si>
  <si>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</si>
  <si>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0.34</t>
  </si>
  <si>
    <t>水道事業会計</t>
  </si>
  <si>
    <t>一般会計</t>
  </si>
  <si>
    <t>病院事業会計</t>
  </si>
  <si>
    <t>介護保険事業特別会計</t>
  </si>
  <si>
    <t>後期高齢者医療事業特別会計</t>
  </si>
  <si>
    <t>国民健康保険事業特別会計</t>
  </si>
  <si>
    <t>下水道事業特別会計</t>
  </si>
  <si>
    <t>電気事業特別会計</t>
  </si>
  <si>
    <t>その他会計（赤字）</t>
  </si>
  <si>
    <t>その他会計（黒字）</t>
  </si>
  <si>
    <t>安来市土地開発公社</t>
  </si>
  <si>
    <t>有限会社やすぎ千軒</t>
  </si>
  <si>
    <t>島根県市町村総合事務組合</t>
    <rPh sb="0" eb="3">
      <t>シマネケン</t>
    </rPh>
    <rPh sb="3" eb="6">
      <t>シチョウソン</t>
    </rPh>
    <rPh sb="6" eb="8">
      <t>ソウゴウ</t>
    </rPh>
    <rPh sb="8" eb="10">
      <t>ジム</t>
    </rPh>
    <rPh sb="10" eb="12">
      <t>クミアイ</t>
    </rPh>
    <phoneticPr fontId="2"/>
  </si>
  <si>
    <t>島根県後期高齢者医療広域連合</t>
    <rPh sb="0" eb="3">
      <t>シマネケン</t>
    </rPh>
    <rPh sb="3" eb="5">
      <t>コウキ</t>
    </rPh>
    <rPh sb="5" eb="8">
      <t>コウレイシャ</t>
    </rPh>
    <rPh sb="8" eb="10">
      <t>イリョウ</t>
    </rPh>
    <rPh sb="10" eb="12">
      <t>コウイキ</t>
    </rPh>
    <rPh sb="12" eb="14">
      <t>レンゴウ</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</si>
  <si>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</si>
  <si>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t>
    <phoneticPr fontId="2"/>
  </si>
  <si>
    <t>-</t>
    <phoneticPr fontId="5"/>
  </si>
  <si>
    <t>-</t>
    <phoneticPr fontId="2"/>
  </si>
  <si>
    <t>-</t>
    <phoneticPr fontId="2"/>
  </si>
  <si>
    <t>-</t>
    <phoneticPr fontId="2"/>
  </si>
  <si>
    <t>安来ふるさと公社</t>
    <phoneticPr fontId="2"/>
  </si>
  <si>
    <t>安来市開発公社</t>
    <phoneticPr fontId="2"/>
  </si>
  <si>
    <t>夢ランドしらさぎ振興事業団</t>
    <phoneticPr fontId="2"/>
  </si>
  <si>
    <t>加納美術振興財団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</si>
</sst>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99636</c:v>
                </c:pt>
                <c:pt idx="1">
                  <c:v>120231</c:v>
                </c:pt>
                <c:pt idx="2">
                  <c:v>94796</c:v>
                </c:pt>
                <c:pt idx="3">
                  <c:v>134422</c:v>
                </c:pt>
                <c:pt idx="4">
                  <c:v>107463</c:v>
                </c:pt>
              </c:numCache>
            </c:numRef>
          </c:val>
          <c:smooth val="0"/>
        </c:ser>
        <c:dLbls>
          <c:showLegendKey val="0"/>
          <c:showVal val="0"/>
          <c:showCatName val="0"/>
          <c:showSerName val="0"/>
          <c:showPercent val="0"/>
          <c:showBubbleSize val="0"/>
        </c:dLbls>
        <c:marker val="1"/>
        <c:smooth val="0"/>
        <c:axId val="230677888"/>
        <c:axId val="230680064"/>
      </c:lineChart>
      <c:catAx>
        <c:axId val="23067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680064"/>
        <c:crosses val="autoZero"/>
        <c:auto val="1"/>
        <c:lblAlgn val="ctr"/>
        <c:lblOffset val="100"/>
        <c:tickLblSkip val="1"/>
        <c:tickMarkSkip val="1"/>
        <c:noMultiLvlLbl val="0"/>
      </c:catAx>
      <c:valAx>
        <c:axId val="230680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67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3.76</c:v>
                </c:pt>
                <c:pt idx="1">
                  <c:v>2.89</c:v>
                </c:pt>
                <c:pt idx="2">
                  <c:v>4</c:v>
                </c:pt>
                <c:pt idx="3">
                  <c:v>2.88</c:v>
                </c:pt>
                <c:pt idx="4">
                  <c:v>3.16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6.7</c:v>
                </c:pt>
                <c:pt idx="1">
                  <c:v>10.39</c:v>
                </c:pt>
                <c:pt idx="2">
                  <c:v>12.4</c:v>
                </c:pt>
                <c:pt idx="3">
                  <c:v>12.97</c:v>
                </c:pt>
                <c:pt idx="4">
                  <c:v>15.28</c:v>
                </c:pt>
              </c:numCache>
            </c:numRef>
          </c:val>
        </c:ser>
        <c:dLbls>
          <c:showLegendKey val="0"/>
          <c:showVal val="0"/>
          <c:showCatName val="0"/>
          <c:showSerName val="0"/>
          <c:showPercent val="0"/>
          <c:showBubbleSize val="0"/>
        </c:dLbls>
        <c:gapWidth val="250"/>
        <c:overlap val="100"/>
        <c:axId val="230811904"/>
        <c:axId val="201007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3.68</c:v>
                </c:pt>
                <c:pt idx="1">
                  <c:v>2.8</c:v>
                </c:pt>
                <c:pt idx="2">
                  <c:v>2.93</c:v>
                </c:pt>
                <c:pt idx="3">
                  <c:v>-0.34</c:v>
                </c:pt>
                <c:pt idx="4">
                  <c:v>2.33</c:v>
                </c:pt>
              </c:numCache>
            </c:numRef>
          </c:val>
          <c:smooth val="0"/>
        </c:ser>
        <c:dLbls>
          <c:showLegendKey val="0"/>
          <c:showVal val="0"/>
          <c:showCatName val="0"/>
          <c:showSerName val="0"/>
          <c:showPercent val="0"/>
          <c:showBubbleSize val="0"/>
        </c:dLbls>
        <c:marker val="1"/>
        <c:smooth val="0"/>
        <c:axId val="230811904"/>
        <c:axId val="201007104"/>
      </c:lineChart>
      <c:catAx>
        <c:axId val="2308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007104"/>
        <c:crosses val="autoZero"/>
        <c:auto val="1"/>
        <c:lblAlgn val="ctr"/>
        <c:lblOffset val="100"/>
        <c:tickLblSkip val="1"/>
        <c:tickMarkSkip val="1"/>
        <c:noMultiLvlLbl val="0"/>
      </c:catAx>
      <c:valAx>
        <c:axId val="20100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1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0.86</c:v>
                </c:pt>
                <c:pt idx="2">
                  <c:v>#N/A</c:v>
                </c:pt>
                <c:pt idx="3">
                  <c:v>1.5</c:v>
                </c:pt>
                <c:pt idx="4">
                  <c:v>#N/A</c:v>
                </c:pt>
                <c:pt idx="5">
                  <c:v>1.19</c:v>
                </c:pt>
                <c:pt idx="6">
                  <c:v>#N/A</c:v>
                </c:pt>
                <c:pt idx="7">
                  <c:v>0.28999999999999998</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0.06</c:v>
                </c:pt>
                <c:pt idx="8">
                  <c:v>#N/A</c:v>
                </c:pt>
                <c:pt idx="9">
                  <c:v>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0.56000000000000005</c:v>
                </c:pt>
                <c:pt idx="2">
                  <c:v>#N/A</c:v>
                </c:pt>
                <c:pt idx="3">
                  <c:v>0.42</c:v>
                </c:pt>
                <c:pt idx="4">
                  <c:v>#N/A</c:v>
                </c:pt>
                <c:pt idx="5">
                  <c:v>0.5</c:v>
                </c:pt>
                <c:pt idx="6">
                  <c:v>#N/A</c:v>
                </c:pt>
                <c:pt idx="7">
                  <c:v>0.48</c:v>
                </c:pt>
                <c:pt idx="8">
                  <c:v>#N/A</c:v>
                </c:pt>
                <c:pt idx="9">
                  <c:v>0.66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1.05</c:v>
                </c:pt>
                <c:pt idx="2">
                  <c:v>#N/A</c:v>
                </c:pt>
                <c:pt idx="3">
                  <c:v>0.78</c:v>
                </c:pt>
                <c:pt idx="4">
                  <c:v>#N/A</c:v>
                </c:pt>
                <c:pt idx="5">
                  <c:v>1.1000000000000001</c:v>
                </c:pt>
                <c:pt idx="6">
                  <c:v>#N/A</c:v>
                </c:pt>
                <c:pt idx="7">
                  <c:v>0.55000000000000004</c:v>
                </c:pt>
                <c:pt idx="8">
                  <c:v>#N/A</c:v>
                </c:pt>
                <c:pt idx="9">
                  <c:v>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3.75</c:v>
                </c:pt>
                <c:pt idx="2">
                  <c:v>#N/A</c:v>
                </c:pt>
                <c:pt idx="3">
                  <c:v>2.89</c:v>
                </c:pt>
                <c:pt idx="4">
                  <c:v>#N/A</c:v>
                </c:pt>
                <c:pt idx="5">
                  <c:v>3.99</c:v>
                </c:pt>
                <c:pt idx="6">
                  <c:v>#N/A</c:v>
                </c:pt>
                <c:pt idx="7">
                  <c:v>2.89</c:v>
                </c:pt>
                <c:pt idx="8">
                  <c:v>#N/A</c:v>
                </c:pt>
                <c:pt idx="9">
                  <c:v>3.16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c:v>
                </c:pt>
                <c:pt idx="2">
                  <c:v>#N/A</c:v>
                </c:pt>
                <c:pt idx="3">
                  <c:v>4.25</c:v>
                </c:pt>
                <c:pt idx="4">
                  <c:v>#N/A</c:v>
                </c:pt>
                <c:pt idx="5">
                  <c:v>4.38</c:v>
                </c:pt>
                <c:pt idx="6">
                  <c:v>#N/A</c:v>
                </c:pt>
                <c:pt idx="7">
                  <c:v>4.5999999999999996</c:v>
                </c:pt>
                <c:pt idx="8">
                  <c:v>#N/A</c:v>
                </c:pt>
                <c:pt idx="9">
                  <c:v>3.68</c:v>
                </c:pt>
              </c:numCache>
            </c:numRef>
          </c:val>
        </c:ser>
        <c:dLbls>
          <c:showLegendKey val="0"/>
          <c:showVal val="0"/>
          <c:showCatName val="0"/>
          <c:showSerName val="0"/>
          <c:showPercent val="0"/>
          <c:showBubbleSize val="0"/>
        </c:dLbls>
        <c:gapWidth val="150"/>
        <c:overlap val="100"/>
        <c:axId val="230698368"/>
        <c:axId val="230708352"/>
      </c:barChart>
      <c:catAx>
        <c:axId val="23069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708352"/>
        <c:crosses val="autoZero"/>
        <c:auto val="1"/>
        <c:lblAlgn val="ctr"/>
        <c:lblOffset val="100"/>
        <c:tickLblSkip val="1"/>
        <c:tickMarkSkip val="1"/>
        <c:noMultiLvlLbl val="0"/>
      </c:catAx>
      <c:valAx>
        <c:axId val="2307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9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3178</c:v>
                </c:pt>
                <c:pt idx="5">
                  <c:v>3178</c:v>
                </c:pt>
                <c:pt idx="8">
                  <c:v>3073</c:v>
                </c:pt>
                <c:pt idx="11">
                  <c:v>3148</c:v>
                </c:pt>
                <c:pt idx="14">
                  <c:v>3217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3</c:v>
                </c:pt>
                <c:pt idx="6">
                  <c:v>2</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126</c:v>
                </c:pt>
                <c:pt idx="3">
                  <c:v>103</c:v>
                </c:pt>
                <c:pt idx="6">
                  <c:v>75</c:v>
                </c:pt>
                <c:pt idx="9">
                  <c:v>65</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1237</c:v>
                </c:pt>
                <c:pt idx="3">
                  <c:v>1242</c:v>
                </c:pt>
                <c:pt idx="6">
                  <c:v>1283</c:v>
                </c:pt>
                <c:pt idx="9">
                  <c:v>1292</c:v>
                </c:pt>
                <c:pt idx="12">
                  <c:v>1271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3619</c:v>
                </c:pt>
                <c:pt idx="3">
                  <c:v>3622</c:v>
                </c:pt>
                <c:pt idx="6">
                  <c:v>3491</c:v>
                </c:pt>
                <c:pt idx="9">
                  <c:v>3568</c:v>
                </c:pt>
                <c:pt idx="12">
                  <c:v>3574</c:v>
                </c:pt>
              </c:numCache>
            </c:numRef>
          </c:val>
        </c:ser>
        <c:dLbls>
          <c:showLegendKey val="0"/>
          <c:showVal val="0"/>
          <c:showCatName val="0"/>
          <c:showSerName val="0"/>
          <c:showPercent val="0"/>
          <c:showBubbleSize val="0"/>
        </c:dLbls>
        <c:gapWidth val="100"/>
        <c:overlap val="100"/>
        <c:axId val="231161856"/>
        <c:axId val="23116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1805</c:v>
                </c:pt>
                <c:pt idx="2">
                  <c:v>#N/A</c:v>
                </c:pt>
                <c:pt idx="3">
                  <c:v>#N/A</c:v>
                </c:pt>
                <c:pt idx="4">
                  <c:v>1792</c:v>
                </c:pt>
                <c:pt idx="5">
                  <c:v>#N/A</c:v>
                </c:pt>
                <c:pt idx="6">
                  <c:v>#N/A</c:v>
                </c:pt>
                <c:pt idx="7">
                  <c:v>1778</c:v>
                </c:pt>
                <c:pt idx="8">
                  <c:v>#N/A</c:v>
                </c:pt>
                <c:pt idx="9">
                  <c:v>#N/A</c:v>
                </c:pt>
                <c:pt idx="10">
                  <c:v>1780</c:v>
                </c:pt>
                <c:pt idx="11">
                  <c:v>#N/A</c:v>
                </c:pt>
                <c:pt idx="12">
                  <c:v>#N/A</c:v>
                </c:pt>
                <c:pt idx="13">
                  <c:v>1687</c:v>
                </c:pt>
                <c:pt idx="14">
                  <c:v>#N/A</c:v>
                </c:pt>
              </c:numCache>
            </c:numRef>
          </c:val>
          <c:smooth val="0"/>
        </c:ser>
        <c:dLbls>
          <c:showLegendKey val="0"/>
          <c:showVal val="0"/>
          <c:showCatName val="0"/>
          <c:showSerName val="0"/>
          <c:showPercent val="0"/>
          <c:showBubbleSize val="0"/>
        </c:dLbls>
        <c:marker val="1"/>
        <c:smooth val="0"/>
        <c:axId val="231161856"/>
        <c:axId val="231163776"/>
      </c:lineChart>
      <c:catAx>
        <c:axId val="2311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163776"/>
        <c:crosses val="autoZero"/>
        <c:auto val="1"/>
        <c:lblAlgn val="ctr"/>
        <c:lblOffset val="100"/>
        <c:tickLblSkip val="1"/>
        <c:tickMarkSkip val="1"/>
        <c:noMultiLvlLbl val="0"/>
      </c:catAx>
      <c:valAx>
        <c:axId val="23116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1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32303</c:v>
                </c:pt>
                <c:pt idx="5">
                  <c:v>31193</c:v>
                </c:pt>
                <c:pt idx="8">
                  <c:v>32791</c:v>
                </c:pt>
                <c:pt idx="11">
                  <c:v>33506</c:v>
                </c:pt>
                <c:pt idx="14">
                  <c:v>33998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1277</c:v>
                </c:pt>
                <c:pt idx="5">
                  <c:v>1166</c:v>
                </c:pt>
                <c:pt idx="8">
                  <c:v>1036</c:v>
                </c:pt>
                <c:pt idx="11">
                  <c:v>1139</c:v>
                </c:pt>
                <c:pt idx="14">
                  <c:v>983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4829</c:v>
                </c:pt>
                <c:pt idx="5">
                  <c:v>6360</c:v>
                </c:pt>
                <c:pt idx="8">
                  <c:v>7353</c:v>
                </c:pt>
                <c:pt idx="11">
                  <c:v>7990</c:v>
                </c:pt>
                <c:pt idx="14">
                  <c:v>8161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8</c:v>
                </c:pt>
                <c:pt idx="6">
                  <c:v>61</c:v>
                </c:pt>
                <c:pt idx="9">
                  <c:v>144</c:v>
                </c:pt>
                <c:pt idx="12">
                  <c:v>127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5324</c:v>
                </c:pt>
                <c:pt idx="3">
                  <c:v>5254</c:v>
                </c:pt>
                <c:pt idx="6">
                  <c:v>5297</c:v>
                </c:pt>
                <c:pt idx="9">
                  <c:v>5241</c:v>
                </c:pt>
                <c:pt idx="12">
                  <c:v>4981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19617</c:v>
                </c:pt>
                <c:pt idx="3">
                  <c:v>19256</c:v>
                </c:pt>
                <c:pt idx="6">
                  <c:v>19035</c:v>
                </c:pt>
                <c:pt idx="9">
                  <c:v>18980</c:v>
                </c:pt>
                <c:pt idx="12">
                  <c:v>18948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690</c:v>
                </c:pt>
                <c:pt idx="3">
                  <c:v>588</c:v>
                </c:pt>
                <c:pt idx="6">
                  <c:v>497</c:v>
                </c:pt>
                <c:pt idx="9">
                  <c:v>451</c:v>
                </c:pt>
                <c:pt idx="12">
                  <c:v>395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29640</c:v>
                </c:pt>
                <c:pt idx="3">
                  <c:v>29130</c:v>
                </c:pt>
                <c:pt idx="6">
                  <c:v>29732</c:v>
                </c:pt>
                <c:pt idx="9">
                  <c:v>30593</c:v>
                </c:pt>
                <c:pt idx="12">
                  <c:v>31538</c:v>
                </c:pt>
              </c:numCache>
            </c:numRef>
          </c:val>
        </c:ser>
        <c:dLbls>
          <c:showLegendKey val="0"/>
          <c:showVal val="0"/>
          <c:showCatName val="0"/>
          <c:showSerName val="0"/>
          <c:showPercent val="0"/>
          <c:showBubbleSize val="0"/>
        </c:dLbls>
        <c:gapWidth val="100"/>
        <c:overlap val="100"/>
        <c:axId val="231647104"/>
        <c:axId val="23165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16862</c:v>
                </c:pt>
                <c:pt idx="2">
                  <c:v>#N/A</c:v>
                </c:pt>
                <c:pt idx="3">
                  <c:v>#N/A</c:v>
                </c:pt>
                <c:pt idx="4">
                  <c:v>15517</c:v>
                </c:pt>
                <c:pt idx="5">
                  <c:v>#N/A</c:v>
                </c:pt>
                <c:pt idx="6">
                  <c:v>#N/A</c:v>
                </c:pt>
                <c:pt idx="7">
                  <c:v>13441</c:v>
                </c:pt>
                <c:pt idx="8">
                  <c:v>#N/A</c:v>
                </c:pt>
                <c:pt idx="9">
                  <c:v>#N/A</c:v>
                </c:pt>
                <c:pt idx="10">
                  <c:v>12774</c:v>
                </c:pt>
                <c:pt idx="11">
                  <c:v>#N/A</c:v>
                </c:pt>
                <c:pt idx="12">
                  <c:v>#N/A</c:v>
                </c:pt>
                <c:pt idx="13">
                  <c:v>12847</c:v>
                </c:pt>
                <c:pt idx="14">
                  <c:v>#N/A</c:v>
                </c:pt>
              </c:numCache>
            </c:numRef>
          </c:val>
          <c:smooth val="0"/>
        </c:ser>
        <c:dLbls>
          <c:showLegendKey val="0"/>
          <c:showVal val="0"/>
          <c:showCatName val="0"/>
          <c:showSerName val="0"/>
          <c:showPercent val="0"/>
          <c:showBubbleSize val="0"/>
        </c:dLbls>
        <c:marker val="1"/>
        <c:smooth val="0"/>
        <c:axId val="231647104"/>
        <c:axId val="231653376"/>
      </c:lineChart>
      <c:catAx>
        <c:axId val="23164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53376"/>
        <c:crosses val="autoZero"/>
        <c:auto val="1"/>
        <c:lblAlgn val="ctr"/>
        <c:lblOffset val="100"/>
        <c:tickLblSkip val="1"/>
        <c:tickMarkSkip val="1"/>
        <c:noMultiLvlLbl val="0"/>
      </c:catAx>
      <c:valAx>
        <c:axId val="23165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4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40,786
40,647
420.93
25,232,292
24,683,180
456,854
14,454,224
31,537,752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税収は大幅な増に</a:t>
          </a:r>
          <a:r>
            <a:rPr lang="ja-JP" altLang="en-US" sz="1100" b="0" i="0" baseline="0">
              <a:solidFill>
                <a:schemeClr val="dk1"/>
              </a:solidFill>
              <a:effectLst/>
              <a:latin typeface="+mn-lt"/>
              <a:ea typeface="+mn-ea"/>
              <a:cs typeface="+mn-cs"/>
            </a:rPr>
            <a:t>はな</a:t>
          </a:r>
          <a:r>
            <a:rPr lang="ja-JP" altLang="ja-JP" sz="1100" b="0" i="0" baseline="0">
              <a:solidFill>
                <a:schemeClr val="dk1"/>
              </a:solidFill>
              <a:effectLst/>
              <a:latin typeface="+mn-lt"/>
              <a:ea typeface="+mn-ea"/>
              <a:cs typeface="+mn-cs"/>
            </a:rPr>
            <a:t>らず、財政力指数は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横ばいである。今後とも市税の収納率向上ほか人口対策事業、地域創生事業に取組み、自主財源の確保に努める。</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7" name="直線コネクタ 66"/>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3" name="直線コネクタ 72"/>
        <xdr:cNvCxnSpPr/>
      </xdr:nvCxnSpPr>
      <xdr:spPr>
        <a:xfrm>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6" name="直線コネクタ 75"/>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6" name="円/楕円 85"/>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7"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4" name="円/楕円 93"/>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5" name="テキスト ボックス 94"/>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経常一般財源収入</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は、地方税</a:t>
          </a:r>
          <a:r>
            <a:rPr lang="ja-JP" altLang="en-US" sz="1100" b="0" i="0" baseline="0">
              <a:solidFill>
                <a:schemeClr val="dk1"/>
              </a:solidFill>
              <a:effectLst/>
              <a:latin typeface="+mn-lt"/>
              <a:ea typeface="+mn-ea"/>
              <a:cs typeface="+mn-cs"/>
            </a:rPr>
            <a:t>及び地方消費税交付金が</a:t>
          </a:r>
          <a:r>
            <a:rPr lang="ja-JP" altLang="ja-JP" sz="1100" b="0" i="0" baseline="0">
              <a:solidFill>
                <a:schemeClr val="dk1"/>
              </a:solidFill>
              <a:effectLst/>
              <a:latin typeface="+mn-lt"/>
              <a:ea typeface="+mn-ea"/>
              <a:cs typeface="+mn-cs"/>
            </a:rPr>
            <a:t>多少増となった一方で、普通交付税</a:t>
          </a:r>
          <a:r>
            <a:rPr lang="ja-JP" altLang="en-US" sz="1100" b="0" i="0" baseline="0">
              <a:solidFill>
                <a:schemeClr val="dk1"/>
              </a:solidFill>
              <a:effectLst/>
              <a:latin typeface="+mn-lt"/>
              <a:ea typeface="+mn-ea"/>
              <a:cs typeface="+mn-cs"/>
            </a:rPr>
            <a:t>、軽油取引税、自動車取得税交付金</a:t>
          </a:r>
          <a:r>
            <a:rPr lang="ja-JP" altLang="ja-JP" sz="1100" b="0" i="0" baseline="0">
              <a:solidFill>
                <a:schemeClr val="dk1"/>
              </a:solidFill>
              <a:effectLst/>
              <a:latin typeface="+mn-lt"/>
              <a:ea typeface="+mn-ea"/>
              <a:cs typeface="+mn-cs"/>
            </a:rPr>
            <a:t>が減少し</a:t>
          </a:r>
          <a:r>
            <a:rPr lang="ja-JP" altLang="en-US" sz="1100" b="0" i="0" baseline="0">
              <a:solidFill>
                <a:schemeClr val="dk1"/>
              </a:solidFill>
              <a:effectLst/>
              <a:latin typeface="+mn-lt"/>
              <a:ea typeface="+mn-ea"/>
              <a:cs typeface="+mn-cs"/>
            </a:rPr>
            <a:t>、結果、対前年比減となった。</a:t>
          </a:r>
          <a:r>
            <a:rPr lang="ja-JP" altLang="ja-JP" sz="1100" b="0" i="0" baseline="0">
              <a:solidFill>
                <a:schemeClr val="dk1"/>
              </a:solidFill>
              <a:effectLst/>
              <a:latin typeface="+mn-lt"/>
              <a:ea typeface="+mn-ea"/>
              <a:cs typeface="+mn-cs"/>
            </a:rPr>
            <a:t>経常一般財源</a:t>
          </a:r>
          <a:r>
            <a:rPr lang="ja-JP" altLang="en-US" sz="1100" b="0" i="0" baseline="0">
              <a:solidFill>
                <a:schemeClr val="dk1"/>
              </a:solidFill>
              <a:effectLst/>
              <a:latin typeface="+mn-lt"/>
              <a:ea typeface="+mn-ea"/>
              <a:cs typeface="+mn-cs"/>
            </a:rPr>
            <a:t>歳出</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繰出金で減となったものの、人件費、</a:t>
          </a:r>
          <a:r>
            <a:rPr lang="ja-JP" altLang="ja-JP" sz="1100" b="0" i="0" baseline="0">
              <a:solidFill>
                <a:schemeClr val="dk1"/>
              </a:solidFill>
              <a:effectLst/>
              <a:latin typeface="+mn-lt"/>
              <a:ea typeface="+mn-ea"/>
              <a:cs typeface="+mn-cs"/>
            </a:rPr>
            <a:t>物件費、扶助費、補助費の増加により比率が上昇している。今後も行財政改革の取組を通じて内部経費など経常経費の抑制に努める。</a:t>
          </a:r>
          <a:endParaRPr lang="ja-JP" altLang="ja-JP">
            <a:effectLst/>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60007</xdr:rowOff>
    </xdr:from>
    <xdr:to>
      <xdr:col>7</xdr:col>
      <xdr:colOff>152400</xdr:colOff>
      <xdr:row>64</xdr:row>
      <xdr:rowOff>33338</xdr:rowOff>
    </xdr:to>
    <xdr:cxnSp macro="">
      <xdr:nvCxnSpPr>
        <xdr:cNvPr id="126" name="直線コネクタ 125"/>
        <xdr:cNvCxnSpPr/>
      </xdr:nvCxnSpPr>
      <xdr:spPr>
        <a:xfrm>
          <a:off x="4114800" y="10861357"/>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60007</xdr:rowOff>
    </xdr:to>
    <xdr:cxnSp macro="">
      <xdr:nvCxnSpPr>
        <xdr:cNvPr id="129" name="直線コネクタ 128"/>
        <xdr:cNvCxnSpPr/>
      </xdr:nvCxnSpPr>
      <xdr:spPr>
        <a:xfrm>
          <a:off x="3225800" y="107708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26353</xdr:rowOff>
    </xdr:from>
    <xdr:to>
      <xdr:col>4</xdr:col>
      <xdr:colOff>482600</xdr:colOff>
      <xdr:row>62</xdr:row>
      <xdr:rowOff>140970</xdr:rowOff>
    </xdr:to>
    <xdr:cxnSp macro="">
      <xdr:nvCxnSpPr>
        <xdr:cNvPr id="132" name="直線コネクタ 131"/>
        <xdr:cNvCxnSpPr/>
      </xdr:nvCxnSpPr>
      <xdr:spPr>
        <a:xfrm>
          <a:off x="2336800" y="1065625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59055</xdr:rowOff>
    </xdr:from>
    <xdr:to>
      <xdr:col>3</xdr:col>
      <xdr:colOff>279400</xdr:colOff>
      <xdr:row>62</xdr:row>
      <xdr:rowOff>26353</xdr:rowOff>
    </xdr:to>
    <xdr:cxnSp macro="">
      <xdr:nvCxnSpPr>
        <xdr:cNvPr id="135" name="直線コネクタ 134"/>
        <xdr:cNvCxnSpPr/>
      </xdr:nvCxnSpPr>
      <xdr:spPr>
        <a:xfrm>
          <a:off x="1447800" y="1051750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153988</xdr:rowOff>
    </xdr:from>
    <xdr:to>
      <xdr:col>7</xdr:col>
      <xdr:colOff>203200</xdr:colOff>
      <xdr:row>64</xdr:row>
      <xdr:rowOff>84138</xdr:rowOff>
    </xdr:to>
    <xdr:sp macro="" textlink="">
      <xdr:nvSpPr>
        <xdr:cNvPr id="145" name="円/楕円 144"/>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126065</xdr:rowOff>
    </xdr:from>
    <xdr:ext cx="762000" cy="259045"/>
    <xdr:sp macro="" textlink="">
      <xdr:nvSpPr>
        <xdr:cNvPr id="146" name="財政構造の弾力性該当値テキスト"/>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9207</xdr:rowOff>
    </xdr:from>
    <xdr:to>
      <xdr:col>6</xdr:col>
      <xdr:colOff>50800</xdr:colOff>
      <xdr:row>63</xdr:row>
      <xdr:rowOff>110807</xdr:rowOff>
    </xdr:to>
    <xdr:sp macro="" textlink="">
      <xdr:nvSpPr>
        <xdr:cNvPr id="147" name="円/楕円 146"/>
        <xdr:cNvSpPr/>
      </xdr:nvSpPr>
      <xdr:spPr>
        <a:xfrm>
          <a:off x="4064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95584</xdr:rowOff>
    </xdr:from>
    <xdr:ext cx="736600" cy="259045"/>
    <xdr:sp macro="" textlink="">
      <xdr:nvSpPr>
        <xdr:cNvPr id="148" name="テキスト ボックス 147"/>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49" name="円/楕円 148"/>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5097</xdr:rowOff>
    </xdr:from>
    <xdr:ext cx="762000" cy="259045"/>
    <xdr:sp macro="" textlink="">
      <xdr:nvSpPr>
        <xdr:cNvPr id="150" name="テキスト ボックス 14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147003</xdr:rowOff>
    </xdr:from>
    <xdr:to>
      <xdr:col>3</xdr:col>
      <xdr:colOff>330200</xdr:colOff>
      <xdr:row>62</xdr:row>
      <xdr:rowOff>77153</xdr:rowOff>
    </xdr:to>
    <xdr:sp macro="" textlink="">
      <xdr:nvSpPr>
        <xdr:cNvPr id="151" name="円/楕円 150"/>
        <xdr:cNvSpPr/>
      </xdr:nvSpPr>
      <xdr:spPr>
        <a:xfrm>
          <a:off x="2286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61930</xdr:rowOff>
    </xdr:from>
    <xdr:ext cx="762000" cy="259045"/>
    <xdr:sp macro="" textlink="">
      <xdr:nvSpPr>
        <xdr:cNvPr id="152" name="テキスト ボックス 151"/>
        <xdr:cNvSpPr txBox="1"/>
      </xdr:nvSpPr>
      <xdr:spPr>
        <a:xfrm>
          <a:off x="1955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8255</xdr:rowOff>
    </xdr:from>
    <xdr:to>
      <xdr:col>2</xdr:col>
      <xdr:colOff>127000</xdr:colOff>
      <xdr:row>61</xdr:row>
      <xdr:rowOff>109855</xdr:rowOff>
    </xdr:to>
    <xdr:sp macro="" textlink="">
      <xdr:nvSpPr>
        <xdr:cNvPr id="153" name="円/楕円 152"/>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120032</xdr:rowOff>
    </xdr:from>
    <xdr:ext cx="762000" cy="259045"/>
    <xdr:sp macro="" textlink="">
      <xdr:nvSpPr>
        <xdr:cNvPr id="154" name="テキスト ボックス 153"/>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物件費等決算額が、類似団体と比較して大きく上回っているのは、人件費が要因となっている。特に消防部門において、地理的要因から分署を設置しており類似団体と比較して消防職員の定数が多いことが、人件費全体を押し上げている。人口も年々減少していることも数値の悪化を招いている。今後は、直営による施設を民間に譲渡することや</a:t>
          </a:r>
          <a:r>
            <a:rPr lang="ja-JP" altLang="en-US" sz="1100" b="0" i="0" baseline="0">
              <a:solidFill>
                <a:schemeClr val="dk1"/>
              </a:solidFill>
              <a:effectLst/>
              <a:latin typeface="+mn-lt"/>
              <a:ea typeface="+mn-ea"/>
              <a:cs typeface="+mn-cs"/>
            </a:rPr>
            <a:t>再任用制度を活用するなど、</a:t>
          </a:r>
          <a:r>
            <a:rPr lang="ja-JP" altLang="ja-JP" sz="1100" b="0" i="0" baseline="0">
              <a:solidFill>
                <a:schemeClr val="dk1"/>
              </a:solidFill>
              <a:effectLst/>
              <a:latin typeface="+mn-lt"/>
              <a:ea typeface="+mn-ea"/>
              <a:cs typeface="+mn-cs"/>
            </a:rPr>
            <a:t>人件費・物件費の抑制に努める。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36390</xdr:rowOff>
    </xdr:from>
    <xdr:to>
      <xdr:col>7</xdr:col>
      <xdr:colOff>152400</xdr:colOff>
      <xdr:row>82</xdr:row>
      <xdr:rowOff>56663</xdr:rowOff>
    </xdr:to>
    <xdr:cxnSp macro="">
      <xdr:nvCxnSpPr>
        <xdr:cNvPr id="189" name="直線コネクタ 188"/>
        <xdr:cNvCxnSpPr/>
      </xdr:nvCxnSpPr>
      <xdr:spPr>
        <a:xfrm>
          <a:off x="4114800" y="14095290"/>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21203</xdr:rowOff>
    </xdr:from>
    <xdr:to>
      <xdr:col>6</xdr:col>
      <xdr:colOff>0</xdr:colOff>
      <xdr:row>82</xdr:row>
      <xdr:rowOff>36390</xdr:rowOff>
    </xdr:to>
    <xdr:cxnSp macro="">
      <xdr:nvCxnSpPr>
        <xdr:cNvPr id="192" name="直線コネクタ 191"/>
        <xdr:cNvCxnSpPr/>
      </xdr:nvCxnSpPr>
      <xdr:spPr>
        <a:xfrm>
          <a:off x="3225800" y="14080103"/>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21203</xdr:rowOff>
    </xdr:from>
    <xdr:to>
      <xdr:col>4</xdr:col>
      <xdr:colOff>482600</xdr:colOff>
      <xdr:row>82</xdr:row>
      <xdr:rowOff>25057</xdr:rowOff>
    </xdr:to>
    <xdr:cxnSp macro="">
      <xdr:nvCxnSpPr>
        <xdr:cNvPr id="195" name="直線コネクタ 194"/>
        <xdr:cNvCxnSpPr/>
      </xdr:nvCxnSpPr>
      <xdr:spPr>
        <a:xfrm flipV="1">
          <a:off x="2336800" y="1408010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4780</xdr:rowOff>
    </xdr:from>
    <xdr:to>
      <xdr:col>3</xdr:col>
      <xdr:colOff>279400</xdr:colOff>
      <xdr:row>82</xdr:row>
      <xdr:rowOff>25057</xdr:rowOff>
    </xdr:to>
    <xdr:cxnSp macro="">
      <xdr:nvCxnSpPr>
        <xdr:cNvPr id="198" name="直線コネクタ 197"/>
        <xdr:cNvCxnSpPr/>
      </xdr:nvCxnSpPr>
      <xdr:spPr>
        <a:xfrm>
          <a:off x="1447800" y="14063680"/>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5863</xdr:rowOff>
    </xdr:from>
    <xdr:to>
      <xdr:col>7</xdr:col>
      <xdr:colOff>203200</xdr:colOff>
      <xdr:row>82</xdr:row>
      <xdr:rowOff>107463</xdr:rowOff>
    </xdr:to>
    <xdr:sp macro="" textlink="">
      <xdr:nvSpPr>
        <xdr:cNvPr id="208" name="円/楕円 207"/>
        <xdr:cNvSpPr/>
      </xdr:nvSpPr>
      <xdr:spPr>
        <a:xfrm>
          <a:off x="4902200" y="140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149390</xdr:rowOff>
    </xdr:from>
    <xdr:ext cx="762000" cy="259045"/>
    <xdr:sp macro="" textlink="">
      <xdr:nvSpPr>
        <xdr:cNvPr id="209" name="人件費・物件費等の状況該当値テキスト"/>
        <xdr:cNvSpPr txBox="1"/>
      </xdr:nvSpPr>
      <xdr:spPr>
        <a:xfrm>
          <a:off x="5041900" y="140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178,300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157040</xdr:rowOff>
    </xdr:from>
    <xdr:to>
      <xdr:col>6</xdr:col>
      <xdr:colOff>50800</xdr:colOff>
      <xdr:row>82</xdr:row>
      <xdr:rowOff>87190</xdr:rowOff>
    </xdr:to>
    <xdr:sp macro="" textlink="">
      <xdr:nvSpPr>
        <xdr:cNvPr id="210" name="円/楕円 209"/>
        <xdr:cNvSpPr/>
      </xdr:nvSpPr>
      <xdr:spPr>
        <a:xfrm>
          <a:off x="4064000" y="140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71967</xdr:rowOff>
    </xdr:from>
    <xdr:ext cx="736600" cy="259045"/>
    <xdr:sp macro="" textlink="">
      <xdr:nvSpPr>
        <xdr:cNvPr id="211" name="テキスト ボックス 210"/>
        <xdr:cNvSpPr txBox="1"/>
      </xdr:nvSpPr>
      <xdr:spPr>
        <a:xfrm>
          <a:off x="3733800" y="14130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141853</xdr:rowOff>
    </xdr:from>
    <xdr:to>
      <xdr:col>4</xdr:col>
      <xdr:colOff>533400</xdr:colOff>
      <xdr:row>82</xdr:row>
      <xdr:rowOff>72003</xdr:rowOff>
    </xdr:to>
    <xdr:sp macro="" textlink="">
      <xdr:nvSpPr>
        <xdr:cNvPr id="212" name="円/楕円 211"/>
        <xdr:cNvSpPr/>
      </xdr:nvSpPr>
      <xdr:spPr>
        <a:xfrm>
          <a:off x="3175000" y="140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56780</xdr:rowOff>
    </xdr:from>
    <xdr:ext cx="762000" cy="259045"/>
    <xdr:sp macro="" textlink="">
      <xdr:nvSpPr>
        <xdr:cNvPr id="213" name="テキスト ボックス 212"/>
        <xdr:cNvSpPr txBox="1"/>
      </xdr:nvSpPr>
      <xdr:spPr>
        <a:xfrm>
          <a:off x="2844800" y="1411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145707</xdr:rowOff>
    </xdr:from>
    <xdr:to>
      <xdr:col>3</xdr:col>
      <xdr:colOff>330200</xdr:colOff>
      <xdr:row>82</xdr:row>
      <xdr:rowOff>75857</xdr:rowOff>
    </xdr:to>
    <xdr:sp macro="" textlink="">
      <xdr:nvSpPr>
        <xdr:cNvPr id="214" name="円/楕円 213"/>
        <xdr:cNvSpPr/>
      </xdr:nvSpPr>
      <xdr:spPr>
        <a:xfrm>
          <a:off x="2286000" y="140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60634</xdr:rowOff>
    </xdr:from>
    <xdr:ext cx="762000" cy="259045"/>
    <xdr:sp macro="" textlink="">
      <xdr:nvSpPr>
        <xdr:cNvPr id="215" name="テキスト ボックス 214"/>
        <xdr:cNvSpPr txBox="1"/>
      </xdr:nvSpPr>
      <xdr:spPr>
        <a:xfrm>
          <a:off x="1955800" y="1411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125430</xdr:rowOff>
    </xdr:from>
    <xdr:to>
      <xdr:col>2</xdr:col>
      <xdr:colOff>127000</xdr:colOff>
      <xdr:row>82</xdr:row>
      <xdr:rowOff>55580</xdr:rowOff>
    </xdr:to>
    <xdr:sp macro="" textlink="">
      <xdr:nvSpPr>
        <xdr:cNvPr id="216" name="円/楕円 215"/>
        <xdr:cNvSpPr/>
      </xdr:nvSpPr>
      <xdr:spPr>
        <a:xfrm>
          <a:off x="1397000" y="140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40357</xdr:rowOff>
    </xdr:from>
    <xdr:ext cx="762000" cy="259045"/>
    <xdr:sp macro="" textlink="">
      <xdr:nvSpPr>
        <xdr:cNvPr id="217" name="テキスト ボックス 216"/>
        <xdr:cNvSpPr txBox="1"/>
      </xdr:nvSpPr>
      <xdr:spPr>
        <a:xfrm>
          <a:off x="1066800" y="140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独自で職員給料</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％と管理職手当支給率の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％のカットを継続的に行っている。引き続き本市独自の給与削減措置を継続していく。</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ja-JP" altLang="ja-JP" sz="1400">
            <a:effectLst/>
            <a:latin typeface="Batang" panose="02030600000101010101" pitchFamily="18" charset="-127"/>
            <a:ea typeface="Batang" panose="02030600000101010101" pitchFamily="18" charset="-127"/>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89202</xdr:rowOff>
    </xdr:to>
    <xdr:cxnSp macro="">
      <xdr:nvCxnSpPr>
        <xdr:cNvPr id="253" name="直線コネクタ 252"/>
        <xdr:cNvCxnSpPr/>
      </xdr:nvCxnSpPr>
      <xdr:spPr>
        <a:xfrm>
          <a:off x="16179800" y="145590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90</xdr:row>
      <xdr:rowOff>24795</xdr:rowOff>
    </xdr:to>
    <xdr:cxnSp macro="">
      <xdr:nvCxnSpPr>
        <xdr:cNvPr id="256" name="直線コネクタ 255"/>
        <xdr:cNvCxnSpPr/>
      </xdr:nvCxnSpPr>
      <xdr:spPr>
        <a:xfrm flipV="1">
          <a:off x="15290800" y="14559038"/>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24795</xdr:rowOff>
    </xdr:from>
    <xdr:to>
      <xdr:col>22</xdr:col>
      <xdr:colOff>203200</xdr:colOff>
      <xdr:row>90</xdr:row>
      <xdr:rowOff>36286</xdr:rowOff>
    </xdr:to>
    <xdr:cxnSp macro="">
      <xdr:nvCxnSpPr>
        <xdr:cNvPr id="259" name="直線コネクタ 258"/>
        <xdr:cNvCxnSpPr/>
      </xdr:nvCxnSpPr>
      <xdr:spPr>
        <a:xfrm flipV="1">
          <a:off x="14401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1" name="テキスト ボックス 260"/>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53823</xdr:rowOff>
    </xdr:from>
    <xdr:to>
      <xdr:col>21</xdr:col>
      <xdr:colOff>0</xdr:colOff>
      <xdr:row>90</xdr:row>
      <xdr:rowOff>36286</xdr:rowOff>
    </xdr:to>
    <xdr:cxnSp macro="">
      <xdr:nvCxnSpPr>
        <xdr:cNvPr id="262" name="直線コネクタ 261"/>
        <xdr:cNvCxnSpPr/>
      </xdr:nvCxnSpPr>
      <xdr:spPr>
        <a:xfrm>
          <a:off x="13512800" y="14455623"/>
          <a:ext cx="889000" cy="10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2" name="円/楕円 271"/>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3"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4" name="円/楕円 273"/>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75" name="テキスト ボックス 274"/>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145445</xdr:rowOff>
    </xdr:from>
    <xdr:to>
      <xdr:col>22</xdr:col>
      <xdr:colOff>254000</xdr:colOff>
      <xdr:row>90</xdr:row>
      <xdr:rowOff>75595</xdr:rowOff>
    </xdr:to>
    <xdr:sp macro="" textlink="">
      <xdr:nvSpPr>
        <xdr:cNvPr id="276" name="円/楕円 275"/>
        <xdr:cNvSpPr/>
      </xdr:nvSpPr>
      <xdr:spPr>
        <a:xfrm>
          <a:off x="15240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60372</xdr:rowOff>
    </xdr:from>
    <xdr:ext cx="762000" cy="259045"/>
    <xdr:sp macro="" textlink="">
      <xdr:nvSpPr>
        <xdr:cNvPr id="277" name="テキスト ボックス 276"/>
        <xdr:cNvSpPr txBox="1"/>
      </xdr:nvSpPr>
      <xdr:spPr>
        <a:xfrm>
          <a:off x="14909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156936</xdr:rowOff>
    </xdr:from>
    <xdr:to>
      <xdr:col>21</xdr:col>
      <xdr:colOff>50800</xdr:colOff>
      <xdr:row>90</xdr:row>
      <xdr:rowOff>87086</xdr:rowOff>
    </xdr:to>
    <xdr:sp macro="" textlink="">
      <xdr:nvSpPr>
        <xdr:cNvPr id="278" name="円/楕円 277"/>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71863</xdr:rowOff>
    </xdr:from>
    <xdr:ext cx="762000" cy="259045"/>
    <xdr:sp macro="" textlink="">
      <xdr:nvSpPr>
        <xdr:cNvPr id="279" name="テキスト ボックス 278"/>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3023</xdr:rowOff>
    </xdr:from>
    <xdr:to>
      <xdr:col>19</xdr:col>
      <xdr:colOff>533400</xdr:colOff>
      <xdr:row>84</xdr:row>
      <xdr:rowOff>104623</xdr:rowOff>
    </xdr:to>
    <xdr:sp macro="" textlink="">
      <xdr:nvSpPr>
        <xdr:cNvPr id="280" name="円/楕円 279"/>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89400</xdr:rowOff>
    </xdr:from>
    <xdr:ext cx="762000" cy="259045"/>
    <xdr:sp macro="" textlink="">
      <xdr:nvSpPr>
        <xdr:cNvPr id="281" name="テキスト ボックス 280"/>
        <xdr:cNvSpPr txBox="1"/>
      </xdr:nvSpPr>
      <xdr:spPr>
        <a:xfrm>
          <a:off x="13131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理的要因から、施設数が多く、そのため消防職員や保育士を多く抱えており類似団体内平均を大きく上回っている。今後は、再任用制度の活用や定員適正化計画の見直しを行い、適正な定員管理を進めていく。</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ja-JP" altLang="ja-JP" sz="1400">
            <a:effectLst/>
            <a:latin typeface="Batang" panose="02030600000101010101" pitchFamily="18" charset="-127"/>
            <a:ea typeface="Batang" panose="02030600000101010101" pitchFamily="18" charset="-127"/>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58975</xdr:rowOff>
    </xdr:from>
    <xdr:to>
      <xdr:col>24</xdr:col>
      <xdr:colOff>558800</xdr:colOff>
      <xdr:row>64</xdr:row>
      <xdr:rowOff>96679</xdr:rowOff>
    </xdr:to>
    <xdr:cxnSp macro="">
      <xdr:nvCxnSpPr>
        <xdr:cNvPr id="320" name="直線コネクタ 319"/>
        <xdr:cNvCxnSpPr/>
      </xdr:nvCxnSpPr>
      <xdr:spPr>
        <a:xfrm>
          <a:off x="16179800" y="11031775"/>
          <a:ext cx="8382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51435</xdr:rowOff>
    </xdr:from>
    <xdr:to>
      <xdr:col>23</xdr:col>
      <xdr:colOff>406400</xdr:colOff>
      <xdr:row>64</xdr:row>
      <xdr:rowOff>58975</xdr:rowOff>
    </xdr:to>
    <xdr:cxnSp macro="">
      <xdr:nvCxnSpPr>
        <xdr:cNvPr id="323" name="直線コネクタ 322"/>
        <xdr:cNvCxnSpPr/>
      </xdr:nvCxnSpPr>
      <xdr:spPr>
        <a:xfrm>
          <a:off x="15290800" y="11024235"/>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51435</xdr:rowOff>
    </xdr:from>
    <xdr:to>
      <xdr:col>22</xdr:col>
      <xdr:colOff>203200</xdr:colOff>
      <xdr:row>64</xdr:row>
      <xdr:rowOff>57468</xdr:rowOff>
    </xdr:to>
    <xdr:cxnSp macro="">
      <xdr:nvCxnSpPr>
        <xdr:cNvPr id="326" name="直線コネクタ 325"/>
        <xdr:cNvCxnSpPr/>
      </xdr:nvCxnSpPr>
      <xdr:spPr>
        <a:xfrm flipV="1">
          <a:off x="14401800" y="110242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54451</xdr:rowOff>
    </xdr:from>
    <xdr:to>
      <xdr:col>21</xdr:col>
      <xdr:colOff>0</xdr:colOff>
      <xdr:row>64</xdr:row>
      <xdr:rowOff>57468</xdr:rowOff>
    </xdr:to>
    <xdr:cxnSp macro="">
      <xdr:nvCxnSpPr>
        <xdr:cNvPr id="329" name="直線コネクタ 328"/>
        <xdr:cNvCxnSpPr/>
      </xdr:nvCxnSpPr>
      <xdr:spPr>
        <a:xfrm>
          <a:off x="13512800" y="1102725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45879</xdr:rowOff>
    </xdr:from>
    <xdr:to>
      <xdr:col>24</xdr:col>
      <xdr:colOff>609600</xdr:colOff>
      <xdr:row>64</xdr:row>
      <xdr:rowOff>147479</xdr:rowOff>
    </xdr:to>
    <xdr:sp macro="" textlink="">
      <xdr:nvSpPr>
        <xdr:cNvPr id="339" name="円/楕円 338"/>
        <xdr:cNvSpPr/>
      </xdr:nvSpPr>
      <xdr:spPr>
        <a:xfrm>
          <a:off x="16967200" y="110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17956</xdr:rowOff>
    </xdr:from>
    <xdr:ext cx="762000" cy="259045"/>
    <xdr:sp macro="" textlink="">
      <xdr:nvSpPr>
        <xdr:cNvPr id="340" name="定員管理の状況該当値テキスト"/>
        <xdr:cNvSpPr txBox="1"/>
      </xdr:nvSpPr>
      <xdr:spPr>
        <a:xfrm>
          <a:off x="17106900" y="1099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8175</xdr:rowOff>
    </xdr:from>
    <xdr:to>
      <xdr:col>23</xdr:col>
      <xdr:colOff>457200</xdr:colOff>
      <xdr:row>64</xdr:row>
      <xdr:rowOff>109775</xdr:rowOff>
    </xdr:to>
    <xdr:sp macro="" textlink="">
      <xdr:nvSpPr>
        <xdr:cNvPr id="341" name="円/楕円 340"/>
        <xdr:cNvSpPr/>
      </xdr:nvSpPr>
      <xdr:spPr>
        <a:xfrm>
          <a:off x="16129000" y="109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94552</xdr:rowOff>
    </xdr:from>
    <xdr:ext cx="736600" cy="259045"/>
    <xdr:sp macro="" textlink="">
      <xdr:nvSpPr>
        <xdr:cNvPr id="342" name="テキスト ボックス 341"/>
        <xdr:cNvSpPr txBox="1"/>
      </xdr:nvSpPr>
      <xdr:spPr>
        <a:xfrm>
          <a:off x="15798800" y="1106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635</xdr:rowOff>
    </xdr:from>
    <xdr:to>
      <xdr:col>22</xdr:col>
      <xdr:colOff>254000</xdr:colOff>
      <xdr:row>64</xdr:row>
      <xdr:rowOff>102235</xdr:rowOff>
    </xdr:to>
    <xdr:sp macro="" textlink="">
      <xdr:nvSpPr>
        <xdr:cNvPr id="343" name="円/楕円 342"/>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87012</xdr:rowOff>
    </xdr:from>
    <xdr:ext cx="762000" cy="259045"/>
    <xdr:sp macro="" textlink="">
      <xdr:nvSpPr>
        <xdr:cNvPr id="344" name="テキスト ボックス 343"/>
        <xdr:cNvSpPr txBox="1"/>
      </xdr:nvSpPr>
      <xdr:spPr>
        <a:xfrm>
          <a:off x="14909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6668</xdr:rowOff>
    </xdr:from>
    <xdr:to>
      <xdr:col>21</xdr:col>
      <xdr:colOff>50800</xdr:colOff>
      <xdr:row>64</xdr:row>
      <xdr:rowOff>108268</xdr:rowOff>
    </xdr:to>
    <xdr:sp macro="" textlink="">
      <xdr:nvSpPr>
        <xdr:cNvPr id="345" name="円/楕円 344"/>
        <xdr:cNvSpPr/>
      </xdr:nvSpPr>
      <xdr:spPr>
        <a:xfrm>
          <a:off x="14351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93045</xdr:rowOff>
    </xdr:from>
    <xdr:ext cx="762000" cy="259045"/>
    <xdr:sp macro="" textlink="">
      <xdr:nvSpPr>
        <xdr:cNvPr id="346" name="テキスト ボックス 345"/>
        <xdr:cNvSpPr txBox="1"/>
      </xdr:nvSpPr>
      <xdr:spPr>
        <a:xfrm>
          <a:off x="14020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3651</xdr:rowOff>
    </xdr:from>
    <xdr:to>
      <xdr:col>19</xdr:col>
      <xdr:colOff>533400</xdr:colOff>
      <xdr:row>64</xdr:row>
      <xdr:rowOff>105251</xdr:rowOff>
    </xdr:to>
    <xdr:sp macro="" textlink="">
      <xdr:nvSpPr>
        <xdr:cNvPr id="347" name="円/楕円 346"/>
        <xdr:cNvSpPr/>
      </xdr:nvSpPr>
      <xdr:spPr>
        <a:xfrm>
          <a:off x="13462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90028</xdr:rowOff>
    </xdr:from>
    <xdr:ext cx="762000" cy="259045"/>
    <xdr:sp macro="" textlink="">
      <xdr:nvSpPr>
        <xdr:cNvPr id="348" name="テキスト ボックス 347"/>
        <xdr:cNvSpPr txBox="1"/>
      </xdr:nvSpPr>
      <xdr:spPr>
        <a:xfrm>
          <a:off x="13131800" y="1106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大型ハード事業に向かっており、起債発行額が増えてきて</a:t>
          </a:r>
          <a:r>
            <a:rPr lang="ja-JP" altLang="en-US" sz="110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事業進捗により、今後さらに増える見込である。</a:t>
          </a:r>
          <a:r>
            <a:rPr lang="ja-JP" altLang="en-US" sz="1100" b="0" i="0" baseline="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事業内容の精査により、起債発行の抑制に努める。</a:t>
          </a:r>
          <a:endParaRPr lang="en-US" altLang="ja-JP" sz="1100">
            <a:solidFill>
              <a:schemeClr val="dk1"/>
            </a:solidFill>
            <a:effectLst/>
            <a:latin typeface="+mn-lt"/>
            <a:ea typeface="+mn-ea"/>
            <a:cs typeface="+mn-cs"/>
          </a:endParaRPr>
        </a:p>
        <a:p>
          <a:pPr rtl="0"/>
          <a:endParaRPr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22860</xdr:rowOff>
    </xdr:from>
    <xdr:to>
      <xdr:col>24</xdr:col>
      <xdr:colOff>558800</xdr:colOff>
      <xdr:row>43</xdr:row>
      <xdr:rowOff>38946</xdr:rowOff>
    </xdr:to>
    <xdr:cxnSp macro="">
      <xdr:nvCxnSpPr>
        <xdr:cNvPr id="382" name="直線コネクタ 381"/>
        <xdr:cNvCxnSpPr/>
      </xdr:nvCxnSpPr>
      <xdr:spPr>
        <a:xfrm flipV="1">
          <a:off x="16179800" y="73952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43</xdr:row>
      <xdr:rowOff>38946</xdr:rowOff>
    </xdr:to>
    <xdr:cxnSp macro="">
      <xdr:nvCxnSpPr>
        <xdr:cNvPr id="385" name="直線コネクタ 384"/>
        <xdr:cNvCxnSpPr/>
      </xdr:nvCxnSpPr>
      <xdr:spPr>
        <a:xfrm>
          <a:off x="15290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43</xdr:row>
      <xdr:rowOff>79163</xdr:rowOff>
    </xdr:to>
    <xdr:cxnSp macro="">
      <xdr:nvCxnSpPr>
        <xdr:cNvPr id="388" name="直線コネクタ 387"/>
        <xdr:cNvCxnSpPr/>
      </xdr:nvCxnSpPr>
      <xdr:spPr>
        <a:xfrm flipV="1">
          <a:off x="14401800" y="741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43</xdr:row>
      <xdr:rowOff>159596</xdr:rowOff>
    </xdr:to>
    <xdr:cxnSp macro="">
      <xdr:nvCxnSpPr>
        <xdr:cNvPr id="391" name="直線コネクタ 390"/>
        <xdr:cNvCxnSpPr/>
      </xdr:nvCxnSpPr>
      <xdr:spPr>
        <a:xfrm flipV="1">
          <a:off x="13512800" y="74515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143510</xdr:rowOff>
    </xdr:from>
    <xdr:to>
      <xdr:col>24</xdr:col>
      <xdr:colOff>609600</xdr:colOff>
      <xdr:row>43</xdr:row>
      <xdr:rowOff>73660</xdr:rowOff>
    </xdr:to>
    <xdr:sp macro="" textlink="">
      <xdr:nvSpPr>
        <xdr:cNvPr id="401" name="円/楕円 400"/>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115587</xdr:rowOff>
    </xdr:from>
    <xdr:ext cx="762000" cy="259045"/>
    <xdr:sp macro="" textlink="">
      <xdr:nvSpPr>
        <xdr:cNvPr id="402"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403" name="円/楕円 402"/>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404" name="テキスト ボックス 403"/>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5" name="円/楕円 404"/>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06" name="テキスト ボックス 405"/>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7" name="円/楕円 406"/>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8" name="テキスト ボックス 407"/>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108796</xdr:rowOff>
    </xdr:from>
    <xdr:to>
      <xdr:col>19</xdr:col>
      <xdr:colOff>533400</xdr:colOff>
      <xdr:row>44</xdr:row>
      <xdr:rowOff>38946</xdr:rowOff>
    </xdr:to>
    <xdr:sp macro="" textlink="">
      <xdr:nvSpPr>
        <xdr:cNvPr id="409" name="円/楕円 408"/>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23723</xdr:rowOff>
    </xdr:from>
    <xdr:ext cx="762000" cy="259045"/>
    <xdr:sp macro="" textlink="">
      <xdr:nvSpPr>
        <xdr:cNvPr id="410" name="テキスト ボックス 409"/>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地方債の現在高は増加したものの、公営企業債等繰入見込額の減少や、基金残高の増が比率を下げる要因となった。今後</a:t>
          </a:r>
          <a:r>
            <a:rPr lang="ja-JP" altLang="en-US" sz="1100" b="0" i="0" baseline="0">
              <a:solidFill>
                <a:schemeClr val="dk1"/>
              </a:solidFill>
              <a:effectLst/>
              <a:latin typeface="+mn-lt"/>
              <a:ea typeface="+mn-ea"/>
              <a:cs typeface="+mn-cs"/>
            </a:rPr>
            <a:t>は、大型事業の進捗を考慮しながら、</a:t>
          </a:r>
          <a:r>
            <a:rPr lang="ja-JP" altLang="ja-JP" sz="1100" b="0" i="0" baseline="0">
              <a:solidFill>
                <a:schemeClr val="dk1"/>
              </a:solidFill>
              <a:effectLst/>
              <a:latin typeface="+mn-lt"/>
              <a:ea typeface="+mn-ea"/>
              <a:cs typeface="+mn-cs"/>
            </a:rPr>
            <a:t>財政調整基金をはじめとする各充当可能基金の積立を行う。</a:t>
          </a:r>
          <a:endParaRPr lang="ja-JP" altLang="ja-JP" sz="1400">
            <a:effectLst/>
          </a:endParaRPr>
        </a:p>
        <a:p>
          <a:endParaRPr kumimoji="1" lang="ja-JP" altLang="en-US" sz="1300">
            <a:latin typeface="Batang" panose="02030600000101010101" pitchFamily="18" charset="-127"/>
            <a:ea typeface="Batang" panose="02030600000101010101" pitchFamily="18" charset="-127"/>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165312</xdr:rowOff>
    </xdr:from>
    <xdr:to>
      <xdr:col>24</xdr:col>
      <xdr:colOff>558800</xdr:colOff>
      <xdr:row>19</xdr:row>
      <xdr:rowOff>22013</xdr:rowOff>
    </xdr:to>
    <xdr:cxnSp macro="">
      <xdr:nvCxnSpPr>
        <xdr:cNvPr id="444" name="直線コネクタ 443"/>
        <xdr:cNvCxnSpPr/>
      </xdr:nvCxnSpPr>
      <xdr:spPr>
        <a:xfrm>
          <a:off x="16179800" y="325141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165312</xdr:rowOff>
    </xdr:from>
    <xdr:to>
      <xdr:col>23</xdr:col>
      <xdr:colOff>406400</xdr:colOff>
      <xdr:row>19</xdr:row>
      <xdr:rowOff>47752</xdr:rowOff>
    </xdr:to>
    <xdr:cxnSp macro="">
      <xdr:nvCxnSpPr>
        <xdr:cNvPr id="447" name="直線コネクタ 446"/>
        <xdr:cNvCxnSpPr/>
      </xdr:nvCxnSpPr>
      <xdr:spPr>
        <a:xfrm flipV="1">
          <a:off x="15290800" y="3251412"/>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47752</xdr:rowOff>
    </xdr:from>
    <xdr:to>
      <xdr:col>22</xdr:col>
      <xdr:colOff>203200</xdr:colOff>
      <xdr:row>20</xdr:row>
      <xdr:rowOff>11430</xdr:rowOff>
    </xdr:to>
    <xdr:cxnSp macro="">
      <xdr:nvCxnSpPr>
        <xdr:cNvPr id="450" name="直線コネクタ 449"/>
        <xdr:cNvCxnSpPr/>
      </xdr:nvCxnSpPr>
      <xdr:spPr>
        <a:xfrm flipV="1">
          <a:off x="14401800" y="330530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11430</xdr:rowOff>
    </xdr:from>
    <xdr:to>
      <xdr:col>21</xdr:col>
      <xdr:colOff>0</xdr:colOff>
      <xdr:row>20</xdr:row>
      <xdr:rowOff>99907</xdr:rowOff>
    </xdr:to>
    <xdr:cxnSp macro="">
      <xdr:nvCxnSpPr>
        <xdr:cNvPr id="453" name="直線コネクタ 452"/>
        <xdr:cNvCxnSpPr/>
      </xdr:nvCxnSpPr>
      <xdr:spPr>
        <a:xfrm flipV="1">
          <a:off x="13512800" y="344043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142663</xdr:rowOff>
    </xdr:from>
    <xdr:to>
      <xdr:col>24</xdr:col>
      <xdr:colOff>609600</xdr:colOff>
      <xdr:row>19</xdr:row>
      <xdr:rowOff>72813</xdr:rowOff>
    </xdr:to>
    <xdr:sp macro="" textlink="">
      <xdr:nvSpPr>
        <xdr:cNvPr id="463" name="円/楕円 462"/>
        <xdr:cNvSpPr/>
      </xdr:nvSpPr>
      <xdr:spPr>
        <a:xfrm>
          <a:off x="169672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114740</xdr:rowOff>
    </xdr:from>
    <xdr:ext cx="762000" cy="259045"/>
    <xdr:sp macro="" textlink="">
      <xdr:nvSpPr>
        <xdr:cNvPr id="464" name="将来負担の状況該当値テキスト"/>
        <xdr:cNvSpPr txBox="1"/>
      </xdr:nvSpPr>
      <xdr:spPr>
        <a:xfrm>
          <a:off x="17106900" y="320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114512</xdr:rowOff>
    </xdr:from>
    <xdr:to>
      <xdr:col>23</xdr:col>
      <xdr:colOff>457200</xdr:colOff>
      <xdr:row>19</xdr:row>
      <xdr:rowOff>44662</xdr:rowOff>
    </xdr:to>
    <xdr:sp macro="" textlink="">
      <xdr:nvSpPr>
        <xdr:cNvPr id="465" name="円/楕円 464"/>
        <xdr:cNvSpPr/>
      </xdr:nvSpPr>
      <xdr:spPr>
        <a:xfrm>
          <a:off x="16129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29439</xdr:rowOff>
    </xdr:from>
    <xdr:ext cx="736600" cy="259045"/>
    <xdr:sp macro="" textlink="">
      <xdr:nvSpPr>
        <xdr:cNvPr id="466" name="テキスト ボックス 465"/>
        <xdr:cNvSpPr txBox="1"/>
      </xdr:nvSpPr>
      <xdr:spPr>
        <a:xfrm>
          <a:off x="15798800" y="328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168402</xdr:rowOff>
    </xdr:from>
    <xdr:to>
      <xdr:col>22</xdr:col>
      <xdr:colOff>254000</xdr:colOff>
      <xdr:row>19</xdr:row>
      <xdr:rowOff>98552</xdr:rowOff>
    </xdr:to>
    <xdr:sp macro="" textlink="">
      <xdr:nvSpPr>
        <xdr:cNvPr id="467" name="円/楕円 466"/>
        <xdr:cNvSpPr/>
      </xdr:nvSpPr>
      <xdr:spPr>
        <a:xfrm>
          <a:off x="15240000" y="32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83329</xdr:rowOff>
    </xdr:from>
    <xdr:ext cx="762000" cy="259045"/>
    <xdr:sp macro="" textlink="">
      <xdr:nvSpPr>
        <xdr:cNvPr id="468" name="テキスト ボックス 467"/>
        <xdr:cNvSpPr txBox="1"/>
      </xdr:nvSpPr>
      <xdr:spPr>
        <a:xfrm>
          <a:off x="14909800" y="334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132080</xdr:rowOff>
    </xdr:from>
    <xdr:to>
      <xdr:col>21</xdr:col>
      <xdr:colOff>50800</xdr:colOff>
      <xdr:row>20</xdr:row>
      <xdr:rowOff>62230</xdr:rowOff>
    </xdr:to>
    <xdr:sp macro="" textlink="">
      <xdr:nvSpPr>
        <xdr:cNvPr id="469" name="円/楕円 468"/>
        <xdr:cNvSpPr/>
      </xdr:nvSpPr>
      <xdr:spPr>
        <a:xfrm>
          <a:off x="14351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47007</xdr:rowOff>
    </xdr:from>
    <xdr:ext cx="762000" cy="259045"/>
    <xdr:sp macro="" textlink="">
      <xdr:nvSpPr>
        <xdr:cNvPr id="470" name="テキスト ボックス 469"/>
        <xdr:cNvSpPr txBox="1"/>
      </xdr:nvSpPr>
      <xdr:spPr>
        <a:xfrm>
          <a:off x="14020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49107</xdr:rowOff>
    </xdr:from>
    <xdr:to>
      <xdr:col>19</xdr:col>
      <xdr:colOff>533400</xdr:colOff>
      <xdr:row>20</xdr:row>
      <xdr:rowOff>150707</xdr:rowOff>
    </xdr:to>
    <xdr:sp macro="" textlink="">
      <xdr:nvSpPr>
        <xdr:cNvPr id="471" name="円/楕円 470"/>
        <xdr:cNvSpPr/>
      </xdr:nvSpPr>
      <xdr:spPr>
        <a:xfrm>
          <a:off x="13462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135484</xdr:rowOff>
    </xdr:from>
    <xdr:ext cx="762000" cy="259045"/>
    <xdr:sp macro="" textlink="">
      <xdr:nvSpPr>
        <xdr:cNvPr id="472" name="テキスト ボックス 471"/>
        <xdr:cNvSpPr txBox="1"/>
      </xdr:nvSpPr>
      <xdr:spPr>
        <a:xfrm>
          <a:off x="13131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40,786
40,647
420.93
25,232,292
24,683,180
456,854
14,454,224
31,537,752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ついては、大きく類似団体平均を上回っている。これは職員数の多さが、人件費全体を押し上げているためで、特に消防職員、保育士の職員数が類似団体と比較して多いことが要因であり、地理的要因から施設数が多いことによるものである。今後は、</a:t>
          </a:r>
          <a:r>
            <a:rPr lang="ja-JP" altLang="en-US" sz="1100" b="0" i="0" baseline="0">
              <a:solidFill>
                <a:schemeClr val="dk1"/>
              </a:solidFill>
              <a:effectLst/>
              <a:latin typeface="+mn-lt"/>
              <a:ea typeface="+mn-ea"/>
              <a:cs typeface="+mn-cs"/>
            </a:rPr>
            <a:t>公設民営や指定管理などによる</a:t>
          </a:r>
          <a:r>
            <a:rPr lang="ja-JP" altLang="ja-JP" sz="1100" b="0" i="0" baseline="0">
              <a:solidFill>
                <a:schemeClr val="dk1"/>
              </a:solidFill>
              <a:effectLst/>
              <a:latin typeface="+mn-lt"/>
              <a:ea typeface="+mn-ea"/>
              <a:cs typeface="+mn-cs"/>
            </a:rPr>
            <a:t>民間</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委託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再任用制度の活用</a:t>
          </a:r>
          <a:r>
            <a:rPr lang="ja-JP" altLang="en-US" sz="1100" b="0" i="0" baseline="0">
              <a:solidFill>
                <a:schemeClr val="dk1"/>
              </a:solidFill>
              <a:effectLst/>
              <a:latin typeface="+mn-lt"/>
              <a:ea typeface="+mn-ea"/>
              <a:cs typeface="+mn-cs"/>
            </a:rPr>
            <a:t>等により、</a:t>
          </a:r>
          <a:r>
            <a:rPr lang="ja-JP" altLang="ja-JP" sz="1100" b="0" i="0" baseline="0">
              <a:solidFill>
                <a:schemeClr val="dk1"/>
              </a:solidFill>
              <a:effectLst/>
              <a:latin typeface="+mn-lt"/>
              <a:ea typeface="+mn-ea"/>
              <a:cs typeface="+mn-cs"/>
            </a:rPr>
            <a:t>人件費関係経費全体について抑制に努める。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151493</xdr:rowOff>
    </xdr:from>
    <xdr:to>
      <xdr:col>7</xdr:col>
      <xdr:colOff>15875</xdr:colOff>
      <xdr:row>40</xdr:row>
      <xdr:rowOff>45357</xdr:rowOff>
    </xdr:to>
    <xdr:cxnSp macro="">
      <xdr:nvCxnSpPr>
        <xdr:cNvPr id="66" name="直線コネクタ 65"/>
        <xdr:cNvCxnSpPr/>
      </xdr:nvCxnSpPr>
      <xdr:spPr>
        <a:xfrm>
          <a:off x="3987800" y="6838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34472</xdr:rowOff>
    </xdr:to>
    <xdr:cxnSp macro="">
      <xdr:nvCxnSpPr>
        <xdr:cNvPr id="69" name="直線コネクタ 68"/>
        <xdr:cNvCxnSpPr/>
      </xdr:nvCxnSpPr>
      <xdr:spPr>
        <a:xfrm flipV="1">
          <a:off x="3098800" y="6838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34472</xdr:rowOff>
    </xdr:to>
    <xdr:cxnSp macro="">
      <xdr:nvCxnSpPr>
        <xdr:cNvPr id="72" name="直線コネクタ 71"/>
        <xdr:cNvCxnSpPr/>
      </xdr:nvCxnSpPr>
      <xdr:spPr>
        <a:xfrm>
          <a:off x="2209800" y="6838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39</xdr:row>
      <xdr:rowOff>162378</xdr:rowOff>
    </xdr:to>
    <xdr:cxnSp macro="">
      <xdr:nvCxnSpPr>
        <xdr:cNvPr id="75" name="直線コネクタ 74"/>
        <xdr:cNvCxnSpPr/>
      </xdr:nvCxnSpPr>
      <xdr:spPr>
        <a:xfrm flipV="1">
          <a:off x="1320800" y="6838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166007</xdr:rowOff>
    </xdr:from>
    <xdr:to>
      <xdr:col>7</xdr:col>
      <xdr:colOff>66675</xdr:colOff>
      <xdr:row>40</xdr:row>
      <xdr:rowOff>96157</xdr:rowOff>
    </xdr:to>
    <xdr:sp macro="" textlink="">
      <xdr:nvSpPr>
        <xdr:cNvPr id="85" name="円/楕円 84"/>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138084</xdr:rowOff>
    </xdr:from>
    <xdr:ext cx="762000" cy="259045"/>
    <xdr:sp macro="" textlink="">
      <xdr:nvSpPr>
        <xdr:cNvPr id="86" name="人件費該当値テキスト"/>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7" name="円/楕円 86"/>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88" name="テキスト ボックス 87"/>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89" name="円/楕円 88"/>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0" name="テキスト ボックス 89"/>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1" name="円/楕円 90"/>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2" name="テキスト ボックス 91"/>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111578</xdr:rowOff>
    </xdr:from>
    <xdr:to>
      <xdr:col>1</xdr:col>
      <xdr:colOff>676275</xdr:colOff>
      <xdr:row>40</xdr:row>
      <xdr:rowOff>41728</xdr:rowOff>
    </xdr:to>
    <xdr:sp macro="" textlink="">
      <xdr:nvSpPr>
        <xdr:cNvPr id="93" name="円/楕円 92"/>
        <xdr:cNvSpPr/>
      </xdr:nvSpPr>
      <xdr:spPr>
        <a:xfrm>
          <a:off x="1270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26505</xdr:rowOff>
    </xdr:from>
    <xdr:ext cx="762000" cy="259045"/>
    <xdr:sp macro="" textlink="">
      <xdr:nvSpPr>
        <xdr:cNvPr id="94" name="テキスト ボックス 93"/>
        <xdr:cNvSpPr txBox="1"/>
      </xdr:nvSpPr>
      <xdr:spPr>
        <a:xfrm>
          <a:off x="939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今後、公共施設等総合管理計画策定</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、公共施設等の維持管理費業務の見直しを</a:t>
          </a:r>
          <a:r>
            <a:rPr lang="ja-JP" altLang="en-US" sz="1100" b="0" i="0" baseline="0">
              <a:solidFill>
                <a:schemeClr val="dk1"/>
              </a:solidFill>
              <a:effectLst/>
              <a:latin typeface="+mn-lt"/>
              <a:ea typeface="+mn-ea"/>
              <a:cs typeface="+mn-cs"/>
            </a:rPr>
            <a:t>はかっていく。</a:t>
          </a:r>
          <a:endParaRPr lang="ja-JP" altLang="ja-JP" sz="1400">
            <a:effectLst/>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124279</xdr:rowOff>
    </xdr:to>
    <xdr:cxnSp macro="">
      <xdr:nvCxnSpPr>
        <xdr:cNvPr id="129" name="直線コネクタ 128"/>
        <xdr:cNvCxnSpPr/>
      </xdr:nvCxnSpPr>
      <xdr:spPr>
        <a:xfrm>
          <a:off x="15671800" y="2930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17</xdr:row>
      <xdr:rowOff>15421</xdr:rowOff>
    </xdr:to>
    <xdr:cxnSp macro="">
      <xdr:nvCxnSpPr>
        <xdr:cNvPr id="132" name="直線コネクタ 131"/>
        <xdr:cNvCxnSpPr/>
      </xdr:nvCxnSpPr>
      <xdr:spPr>
        <a:xfrm>
          <a:off x="14782800" y="2842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99786</xdr:rowOff>
    </xdr:to>
    <xdr:cxnSp macro="">
      <xdr:nvCxnSpPr>
        <xdr:cNvPr id="135" name="直線コネクタ 134"/>
        <xdr:cNvCxnSpPr/>
      </xdr:nvCxnSpPr>
      <xdr:spPr>
        <a:xfrm>
          <a:off x="13893800" y="2777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16</xdr:row>
      <xdr:rowOff>34471</xdr:rowOff>
    </xdr:to>
    <xdr:cxnSp macro="">
      <xdr:nvCxnSpPr>
        <xdr:cNvPr id="138" name="直線コネクタ 137"/>
        <xdr:cNvCxnSpPr/>
      </xdr:nvCxnSpPr>
      <xdr:spPr>
        <a:xfrm>
          <a:off x="13004800" y="26579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50" name="円/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2" name="円/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3" name="テキスト ボックス 152"/>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4" name="円/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55" name="テキスト ボックス 154"/>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扶助費については、類似団体平均より低い水準である。ただ扶助費が上昇傾向にある要因として、医療関係経費の増があげられる。今後とも、各扶助費受給者の資格審査等の適正化に努める。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92" name="直線コネクタ 191"/>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95" name="直線コネクタ 194"/>
        <xdr:cNvCxnSpPr/>
      </xdr:nvCxnSpPr>
      <xdr:spPr>
        <a:xfrm flipV="1">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159657</xdr:rowOff>
    </xdr:to>
    <xdr:cxnSp macro="">
      <xdr:nvCxnSpPr>
        <xdr:cNvPr id="198" name="直線コネクタ 197"/>
        <xdr:cNvCxnSpPr/>
      </xdr:nvCxnSpPr>
      <xdr:spPr>
        <a:xfrm>
          <a:off x="2209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45357</xdr:rowOff>
    </xdr:to>
    <xdr:cxnSp macro="">
      <xdr:nvCxnSpPr>
        <xdr:cNvPr id="201" name="直線コネクタ 200"/>
        <xdr:cNvCxnSpPr/>
      </xdr:nvCxnSpPr>
      <xdr:spPr>
        <a:xfrm>
          <a:off x="1320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11" name="円/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3" name="円/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5" name="円/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7" name="円/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9" name="円/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類似団体平均と比較して上回っている。本市においては、特に下水道事業会計への繰出金が大きい。独立採算の原則に立ち返って、施設整備事業計画の見直し、使用料の定期的な見直し、維持管理費の抑制を通じ、普通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20320</xdr:rowOff>
    </xdr:to>
    <xdr:cxnSp macro="">
      <xdr:nvCxnSpPr>
        <xdr:cNvPr id="253" name="直線コネクタ 252"/>
        <xdr:cNvCxnSpPr/>
      </xdr:nvCxnSpPr>
      <xdr:spPr>
        <a:xfrm flipV="1">
          <a:off x="15671800" y="992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20320</xdr:rowOff>
    </xdr:to>
    <xdr:cxnSp macro="">
      <xdr:nvCxnSpPr>
        <xdr:cNvPr id="256" name="直線コネクタ 255"/>
        <xdr:cNvCxnSpPr/>
      </xdr:nvCxnSpPr>
      <xdr:spPr>
        <a:xfrm>
          <a:off x="14782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130810</xdr:rowOff>
    </xdr:to>
    <xdr:cxnSp macro="">
      <xdr:nvCxnSpPr>
        <xdr:cNvPr id="259" name="直線コネクタ 258"/>
        <xdr:cNvCxnSpPr/>
      </xdr:nvCxnSpPr>
      <xdr:spPr>
        <a:xfrm>
          <a:off x="13893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85090</xdr:rowOff>
    </xdr:to>
    <xdr:cxnSp macro="">
      <xdr:nvCxnSpPr>
        <xdr:cNvPr id="262" name="直線コネクタ 261"/>
        <xdr:cNvCxnSpPr/>
      </xdr:nvCxnSpPr>
      <xdr:spPr>
        <a:xfrm>
          <a:off x="13004800" y="982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2" name="円/楕円 27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3"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74" name="円/楕円 273"/>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5" name="テキスト ボックス 274"/>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6" name="円/楕円 275"/>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7" name="テキスト ボックス 276"/>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8" name="円/楕円 277"/>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9" name="テキスト ボックス 278"/>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80" name="円/楕円 279"/>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81" name="テキスト ボックス 280"/>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補助費が上昇傾向にあるのは、地域活性化や、観光振興、定住化対策、農業振興に関する補助を積極的に行ってきたためである。今後も、各要綱に基づいて、補助金の適正な支出に努める。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69850</xdr:rowOff>
    </xdr:from>
    <xdr:to>
      <xdr:col>24</xdr:col>
      <xdr:colOff>31750</xdr:colOff>
      <xdr:row>33</xdr:row>
      <xdr:rowOff>138430</xdr:rowOff>
    </xdr:to>
    <xdr:cxnSp macro="">
      <xdr:nvCxnSpPr>
        <xdr:cNvPr id="314" name="直線コネクタ 313"/>
        <xdr:cNvCxnSpPr/>
      </xdr:nvCxnSpPr>
      <xdr:spPr>
        <a:xfrm>
          <a:off x="15671800" y="572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54610</xdr:rowOff>
    </xdr:from>
    <xdr:to>
      <xdr:col>22</xdr:col>
      <xdr:colOff>565150</xdr:colOff>
      <xdr:row>33</xdr:row>
      <xdr:rowOff>69850</xdr:rowOff>
    </xdr:to>
    <xdr:cxnSp macro="">
      <xdr:nvCxnSpPr>
        <xdr:cNvPr id="317" name="直線コネクタ 316"/>
        <xdr:cNvCxnSpPr/>
      </xdr:nvCxnSpPr>
      <xdr:spPr>
        <a:xfrm>
          <a:off x="14782800" y="571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54610</xdr:rowOff>
    </xdr:from>
    <xdr:to>
      <xdr:col>21</xdr:col>
      <xdr:colOff>361950</xdr:colOff>
      <xdr:row>33</xdr:row>
      <xdr:rowOff>62230</xdr:rowOff>
    </xdr:to>
    <xdr:cxnSp macro="">
      <xdr:nvCxnSpPr>
        <xdr:cNvPr id="320" name="直線コネクタ 319"/>
        <xdr:cNvCxnSpPr/>
      </xdr:nvCxnSpPr>
      <xdr:spPr>
        <a:xfrm flipV="1">
          <a:off x="13893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16510</xdr:rowOff>
    </xdr:from>
    <xdr:to>
      <xdr:col>20</xdr:col>
      <xdr:colOff>158750</xdr:colOff>
      <xdr:row>33</xdr:row>
      <xdr:rowOff>62230</xdr:rowOff>
    </xdr:to>
    <xdr:cxnSp macro="">
      <xdr:nvCxnSpPr>
        <xdr:cNvPr id="323" name="直線コネクタ 322"/>
        <xdr:cNvCxnSpPr/>
      </xdr:nvCxnSpPr>
      <xdr:spPr>
        <a:xfrm>
          <a:off x="13004800" y="567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87630</xdr:rowOff>
    </xdr:from>
    <xdr:to>
      <xdr:col>24</xdr:col>
      <xdr:colOff>82550</xdr:colOff>
      <xdr:row>34</xdr:row>
      <xdr:rowOff>17780</xdr:rowOff>
    </xdr:to>
    <xdr:sp macro="" textlink="">
      <xdr:nvSpPr>
        <xdr:cNvPr id="333" name="円/楕円 332"/>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104157</xdr:rowOff>
    </xdr:from>
    <xdr:ext cx="762000" cy="259045"/>
    <xdr:sp macro="" textlink="">
      <xdr:nvSpPr>
        <xdr:cNvPr id="334" name="補助費等該当値テキスト"/>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19050</xdr:rowOff>
    </xdr:from>
    <xdr:to>
      <xdr:col>22</xdr:col>
      <xdr:colOff>615950</xdr:colOff>
      <xdr:row>33</xdr:row>
      <xdr:rowOff>120650</xdr:rowOff>
    </xdr:to>
    <xdr:sp macro="" textlink="">
      <xdr:nvSpPr>
        <xdr:cNvPr id="335" name="円/楕円 334"/>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130827</xdr:rowOff>
    </xdr:from>
    <xdr:ext cx="736600" cy="259045"/>
    <xdr:sp macro="" textlink="">
      <xdr:nvSpPr>
        <xdr:cNvPr id="336" name="テキスト ボックス 335"/>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3810</xdr:rowOff>
    </xdr:from>
    <xdr:to>
      <xdr:col>21</xdr:col>
      <xdr:colOff>412750</xdr:colOff>
      <xdr:row>33</xdr:row>
      <xdr:rowOff>105410</xdr:rowOff>
    </xdr:to>
    <xdr:sp macro="" textlink="">
      <xdr:nvSpPr>
        <xdr:cNvPr id="337" name="円/楕円 336"/>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115587</xdr:rowOff>
    </xdr:from>
    <xdr:ext cx="762000" cy="259045"/>
    <xdr:sp macro="" textlink="">
      <xdr:nvSpPr>
        <xdr:cNvPr id="338" name="テキスト ボックス 337"/>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11430</xdr:rowOff>
    </xdr:from>
    <xdr:to>
      <xdr:col>20</xdr:col>
      <xdr:colOff>209550</xdr:colOff>
      <xdr:row>33</xdr:row>
      <xdr:rowOff>113030</xdr:rowOff>
    </xdr:to>
    <xdr:sp macro="" textlink="">
      <xdr:nvSpPr>
        <xdr:cNvPr id="339" name="円/楕円 338"/>
        <xdr:cNvSpPr/>
      </xdr:nvSpPr>
      <xdr:spPr>
        <a:xfrm>
          <a:off x="13843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123207</xdr:rowOff>
    </xdr:from>
    <xdr:ext cx="762000" cy="259045"/>
    <xdr:sp macro="" textlink="">
      <xdr:nvSpPr>
        <xdr:cNvPr id="340" name="テキスト ボックス 339"/>
        <xdr:cNvSpPr txBox="1"/>
      </xdr:nvSpPr>
      <xdr:spPr>
        <a:xfrm>
          <a:off x="13512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137160</xdr:rowOff>
    </xdr:from>
    <xdr:to>
      <xdr:col>19</xdr:col>
      <xdr:colOff>6350</xdr:colOff>
      <xdr:row>33</xdr:row>
      <xdr:rowOff>67310</xdr:rowOff>
    </xdr:to>
    <xdr:sp macro="" textlink="">
      <xdr:nvSpPr>
        <xdr:cNvPr id="341" name="円/楕円 340"/>
        <xdr:cNvSpPr/>
      </xdr:nvSpPr>
      <xdr:spPr>
        <a:xfrm>
          <a:off x="12954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77487</xdr:rowOff>
    </xdr:from>
    <xdr:ext cx="762000" cy="259045"/>
    <xdr:sp macro="" textlink="">
      <xdr:nvSpPr>
        <xdr:cNvPr id="342" name="テキスト ボックス 341"/>
        <xdr:cNvSpPr txBox="1"/>
      </xdr:nvSpPr>
      <xdr:spPr>
        <a:xfrm>
          <a:off x="12623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現在、大型事業の推進による普通建設事業費の増により、公債費が増となっている。事業進捗により、今後さらに増える見込である。</a:t>
          </a:r>
          <a:r>
            <a:rPr lang="ja-JP" altLang="en-US" sz="1100" b="0" i="0" baseline="0">
              <a:solidFill>
                <a:schemeClr val="dk1"/>
              </a:solidFill>
              <a:effectLst/>
              <a:latin typeface="+mn-lt"/>
              <a:ea typeface="+mn-ea"/>
              <a:cs typeface="+mn-cs"/>
            </a:rPr>
            <a:t>大型事業終了後は</a:t>
          </a:r>
          <a:r>
            <a:rPr lang="ja-JP" altLang="ja-JP" sz="1100" b="0" i="0" baseline="0">
              <a:solidFill>
                <a:schemeClr val="dk1"/>
              </a:solidFill>
              <a:effectLst/>
              <a:latin typeface="+mn-lt"/>
              <a:ea typeface="+mn-ea"/>
              <a:cs typeface="+mn-cs"/>
            </a:rPr>
            <a:t>、事業費の圧縮に努め、計画的な起債発行に努める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79</xdr:row>
      <xdr:rowOff>97282</xdr:rowOff>
    </xdr:to>
    <xdr:cxnSp macro="">
      <xdr:nvCxnSpPr>
        <xdr:cNvPr id="372" name="直線コネクタ 371"/>
        <xdr:cNvCxnSpPr/>
      </xdr:nvCxnSpPr>
      <xdr:spPr>
        <a:xfrm>
          <a:off x="3987800" y="136372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92711</xdr:rowOff>
    </xdr:to>
    <xdr:cxnSp macro="">
      <xdr:nvCxnSpPr>
        <xdr:cNvPr id="375" name="直線コネクタ 374"/>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88137</xdr:rowOff>
    </xdr:to>
    <xdr:cxnSp macro="">
      <xdr:nvCxnSpPr>
        <xdr:cNvPr id="378" name="直線コネクタ 377"/>
        <xdr:cNvCxnSpPr/>
      </xdr:nvCxnSpPr>
      <xdr:spPr>
        <a:xfrm flipV="1">
          <a:off x="2209800" y="136144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88137</xdr:rowOff>
    </xdr:to>
    <xdr:cxnSp macro="">
      <xdr:nvCxnSpPr>
        <xdr:cNvPr id="381" name="直線コネクタ 380"/>
        <xdr:cNvCxnSpPr/>
      </xdr:nvCxnSpPr>
      <xdr:spPr>
        <a:xfrm>
          <a:off x="1320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91" name="円/楕円 390"/>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18559</xdr:rowOff>
    </xdr:from>
    <xdr:ext cx="762000" cy="259045"/>
    <xdr:sp macro="" textlink="">
      <xdr:nvSpPr>
        <xdr:cNvPr id="392"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3" name="円/楕円 392"/>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4" name="テキスト ボックス 393"/>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5" name="円/楕円 394"/>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6" name="テキスト ボックス 395"/>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7" name="円/楕円 396"/>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8" name="テキスト ボックス 397"/>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9" name="円/楕円 398"/>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400" name="テキスト ボックス 399"/>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経常一般財源収入については、地方税及び地方消費税交付金が多少増となった一方で、普通交付税、軽油取引税、自動車取得税交付金が減少し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結果、対前年比減となった。経常一般財源歳出は、繰出金で減となったものの、人件費、物件費、扶助費、補助費の増加により比率が上昇している。今後も行財政改革の取組を通じて内部経費など経常経費の抑制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85089</xdr:rowOff>
    </xdr:to>
    <xdr:cxnSp macro="">
      <xdr:nvCxnSpPr>
        <xdr:cNvPr id="433" name="直線コネクタ 432"/>
        <xdr:cNvCxnSpPr/>
      </xdr:nvCxnSpPr>
      <xdr:spPr>
        <a:xfrm>
          <a:off x="15671800" y="131991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168911</xdr:rowOff>
    </xdr:to>
    <xdr:cxnSp macro="">
      <xdr:nvCxnSpPr>
        <xdr:cNvPr id="436" name="直線コネクタ 435"/>
        <xdr:cNvCxnSpPr/>
      </xdr:nvCxnSpPr>
      <xdr:spPr>
        <a:xfrm>
          <a:off x="14782800" y="13161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130811</xdr:rowOff>
    </xdr:to>
    <xdr:cxnSp macro="">
      <xdr:nvCxnSpPr>
        <xdr:cNvPr id="439" name="直線コネクタ 438"/>
        <xdr:cNvCxnSpPr/>
      </xdr:nvCxnSpPr>
      <xdr:spPr>
        <a:xfrm>
          <a:off x="13893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43180</xdr:rowOff>
    </xdr:to>
    <xdr:cxnSp macro="">
      <xdr:nvCxnSpPr>
        <xdr:cNvPr id="442" name="直線コネクタ 441"/>
        <xdr:cNvCxnSpPr/>
      </xdr:nvCxnSpPr>
      <xdr:spPr>
        <a:xfrm>
          <a:off x="13004800" y="12985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52" name="円/楕円 451"/>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53"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54" name="円/楕円 453"/>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55" name="テキスト ボックス 454"/>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6" name="円/楕円 455"/>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57" name="テキスト ボックス 456"/>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8" name="円/楕円 457"/>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9" name="テキスト ボックス 458"/>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60" name="円/楕円 459"/>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61" name="テキスト ボックス 460"/>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島根県安来市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106731</xdr:rowOff>
    </xdr:from>
    <xdr:to>
      <xdr:col>4</xdr:col>
      <xdr:colOff>1117600</xdr:colOff>
      <xdr:row>14</xdr:row>
      <xdr:rowOff>150208</xdr:rowOff>
    </xdr:to>
    <xdr:cxnSp macro="">
      <xdr:nvCxnSpPr>
        <xdr:cNvPr id="54" name="直線コネクタ 53"/>
        <xdr:cNvCxnSpPr/>
      </xdr:nvCxnSpPr>
      <xdr:spPr bwMode="auto">
        <a:xfrm flipV="1">
          <a:off x="5003800" y="2554656"/>
          <a:ext cx="647700" cy="43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123633</xdr:rowOff>
    </xdr:from>
    <xdr:to>
      <xdr:col>4</xdr:col>
      <xdr:colOff>469900</xdr:colOff>
      <xdr:row>14</xdr:row>
      <xdr:rowOff>150208</xdr:rowOff>
    </xdr:to>
    <xdr:cxnSp macro="">
      <xdr:nvCxnSpPr>
        <xdr:cNvPr id="57" name="直線コネクタ 56"/>
        <xdr:cNvCxnSpPr/>
      </xdr:nvCxnSpPr>
      <xdr:spPr bwMode="auto">
        <a:xfrm>
          <a:off x="4305300" y="2571558"/>
          <a:ext cx="698500" cy="2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120418</xdr:rowOff>
    </xdr:from>
    <xdr:to>
      <xdr:col>3</xdr:col>
      <xdr:colOff>904875</xdr:colOff>
      <xdr:row>14</xdr:row>
      <xdr:rowOff>123633</xdr:rowOff>
    </xdr:to>
    <xdr:cxnSp macro="">
      <xdr:nvCxnSpPr>
        <xdr:cNvPr id="60" name="直線コネクタ 59"/>
        <xdr:cNvCxnSpPr/>
      </xdr:nvCxnSpPr>
      <xdr:spPr bwMode="auto">
        <a:xfrm>
          <a:off x="3606800" y="2568343"/>
          <a:ext cx="698500" cy="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120418</xdr:rowOff>
    </xdr:from>
    <xdr:to>
      <xdr:col>3</xdr:col>
      <xdr:colOff>206375</xdr:colOff>
      <xdr:row>15</xdr:row>
      <xdr:rowOff>11619</xdr:rowOff>
    </xdr:to>
    <xdr:cxnSp macro="">
      <xdr:nvCxnSpPr>
        <xdr:cNvPr id="63" name="直線コネクタ 62"/>
        <xdr:cNvCxnSpPr/>
      </xdr:nvCxnSpPr>
      <xdr:spPr bwMode="auto">
        <a:xfrm flipV="1">
          <a:off x="2908300" y="2568343"/>
          <a:ext cx="698500" cy="6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55931</xdr:rowOff>
    </xdr:from>
    <xdr:to>
      <xdr:col>5</xdr:col>
      <xdr:colOff>34925</xdr:colOff>
      <xdr:row>14</xdr:row>
      <xdr:rowOff>157531</xdr:rowOff>
    </xdr:to>
    <xdr:sp macro="" textlink="">
      <xdr:nvSpPr>
        <xdr:cNvPr id="73" name="円/楕円 72"/>
        <xdr:cNvSpPr/>
      </xdr:nvSpPr>
      <xdr:spPr bwMode="auto">
        <a:xfrm>
          <a:off x="5600700" y="250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72458</xdr:rowOff>
    </xdr:from>
    <xdr:ext cx="762000" cy="259045"/>
    <xdr:sp macro="" textlink="">
      <xdr:nvSpPr>
        <xdr:cNvPr id="74" name="人口1人当たり決算額の推移該当値テキスト130"/>
        <xdr:cNvSpPr txBox="1"/>
      </xdr:nvSpPr>
      <xdr:spPr>
        <a:xfrm>
          <a:off x="5740400" y="234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116,752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99408</xdr:rowOff>
    </xdr:from>
    <xdr:to>
      <xdr:col>4</xdr:col>
      <xdr:colOff>520700</xdr:colOff>
      <xdr:row>15</xdr:row>
      <xdr:rowOff>29558</xdr:rowOff>
    </xdr:to>
    <xdr:sp macro="" textlink="">
      <xdr:nvSpPr>
        <xdr:cNvPr id="75" name="円/楕円 74"/>
        <xdr:cNvSpPr/>
      </xdr:nvSpPr>
      <xdr:spPr bwMode="auto">
        <a:xfrm>
          <a:off x="4953000" y="25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39735</xdr:rowOff>
    </xdr:from>
    <xdr:ext cx="736600" cy="259045"/>
    <xdr:sp macro="" textlink="">
      <xdr:nvSpPr>
        <xdr:cNvPr id="76" name="テキスト ボックス 75"/>
        <xdr:cNvSpPr txBox="1"/>
      </xdr:nvSpPr>
      <xdr:spPr>
        <a:xfrm>
          <a:off x="4622800" y="2316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113,709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72833</xdr:rowOff>
    </xdr:from>
    <xdr:to>
      <xdr:col>3</xdr:col>
      <xdr:colOff>955675</xdr:colOff>
      <xdr:row>15</xdr:row>
      <xdr:rowOff>2983</xdr:rowOff>
    </xdr:to>
    <xdr:sp macro="" textlink="">
      <xdr:nvSpPr>
        <xdr:cNvPr id="77" name="円/楕円 76"/>
        <xdr:cNvSpPr/>
      </xdr:nvSpPr>
      <xdr:spPr bwMode="auto">
        <a:xfrm>
          <a:off x="4254500" y="252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13160</xdr:rowOff>
    </xdr:from>
    <xdr:ext cx="762000" cy="259045"/>
    <xdr:sp macro="" textlink="">
      <xdr:nvSpPr>
        <xdr:cNvPr id="78" name="テキスト ボックス 77"/>
        <xdr:cNvSpPr txBox="1"/>
      </xdr:nvSpPr>
      <xdr:spPr>
        <a:xfrm>
          <a:off x="3924300" y="228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69618</xdr:rowOff>
    </xdr:from>
    <xdr:to>
      <xdr:col>3</xdr:col>
      <xdr:colOff>257175</xdr:colOff>
      <xdr:row>14</xdr:row>
      <xdr:rowOff>171218</xdr:rowOff>
    </xdr:to>
    <xdr:sp macro="" textlink="">
      <xdr:nvSpPr>
        <xdr:cNvPr id="79" name="円/楕円 78"/>
        <xdr:cNvSpPr/>
      </xdr:nvSpPr>
      <xdr:spPr bwMode="auto">
        <a:xfrm>
          <a:off x="3556000" y="251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9945</xdr:rowOff>
    </xdr:from>
    <xdr:ext cx="762000" cy="259045"/>
    <xdr:sp macro="" textlink="">
      <xdr:nvSpPr>
        <xdr:cNvPr id="80" name="テキスト ボックス 79"/>
        <xdr:cNvSpPr txBox="1"/>
      </xdr:nvSpPr>
      <xdr:spPr>
        <a:xfrm>
          <a:off x="3225800" y="22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115,794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132269</xdr:rowOff>
    </xdr:from>
    <xdr:to>
      <xdr:col>2</xdr:col>
      <xdr:colOff>692150</xdr:colOff>
      <xdr:row>15</xdr:row>
      <xdr:rowOff>62419</xdr:rowOff>
    </xdr:to>
    <xdr:sp macro="" textlink="">
      <xdr:nvSpPr>
        <xdr:cNvPr id="81" name="円/楕円 80"/>
        <xdr:cNvSpPr/>
      </xdr:nvSpPr>
      <xdr:spPr bwMode="auto">
        <a:xfrm>
          <a:off x="2857500" y="258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72596</xdr:rowOff>
    </xdr:from>
    <xdr:ext cx="762000" cy="259045"/>
    <xdr:sp macro="" textlink="">
      <xdr:nvSpPr>
        <xdr:cNvPr id="82" name="テキスト ボックス 81"/>
        <xdr:cNvSpPr txBox="1"/>
      </xdr:nvSpPr>
      <xdr:spPr>
        <a:xfrm>
          <a:off x="2527300" y="234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277647</xdr:rowOff>
    </xdr:from>
    <xdr:to>
      <xdr:col>4</xdr:col>
      <xdr:colOff>1117600</xdr:colOff>
      <xdr:row>33</xdr:row>
      <xdr:rowOff>336430</xdr:rowOff>
    </xdr:to>
    <xdr:cxnSp macro="">
      <xdr:nvCxnSpPr>
        <xdr:cNvPr id="118" name="直線コネクタ 117"/>
        <xdr:cNvCxnSpPr/>
      </xdr:nvCxnSpPr>
      <xdr:spPr bwMode="auto">
        <a:xfrm>
          <a:off x="5003800" y="6202197"/>
          <a:ext cx="647700" cy="5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277647</xdr:rowOff>
    </xdr:from>
    <xdr:to>
      <xdr:col>4</xdr:col>
      <xdr:colOff>469900</xdr:colOff>
      <xdr:row>33</xdr:row>
      <xdr:rowOff>288196</xdr:rowOff>
    </xdr:to>
    <xdr:cxnSp macro="">
      <xdr:nvCxnSpPr>
        <xdr:cNvPr id="121" name="直線コネクタ 120"/>
        <xdr:cNvCxnSpPr/>
      </xdr:nvCxnSpPr>
      <xdr:spPr bwMode="auto">
        <a:xfrm flipV="1">
          <a:off x="4305300" y="6202197"/>
          <a:ext cx="698500" cy="1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288196</xdr:rowOff>
    </xdr:from>
    <xdr:to>
      <xdr:col>3</xdr:col>
      <xdr:colOff>904875</xdr:colOff>
      <xdr:row>33</xdr:row>
      <xdr:rowOff>289208</xdr:rowOff>
    </xdr:to>
    <xdr:cxnSp macro="">
      <xdr:nvCxnSpPr>
        <xdr:cNvPr id="124" name="直線コネクタ 123"/>
        <xdr:cNvCxnSpPr/>
      </xdr:nvCxnSpPr>
      <xdr:spPr bwMode="auto">
        <a:xfrm flipV="1">
          <a:off x="3606800" y="6212746"/>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289208</xdr:rowOff>
    </xdr:from>
    <xdr:to>
      <xdr:col>3</xdr:col>
      <xdr:colOff>206375</xdr:colOff>
      <xdr:row>33</xdr:row>
      <xdr:rowOff>296915</xdr:rowOff>
    </xdr:to>
    <xdr:cxnSp macro="">
      <xdr:nvCxnSpPr>
        <xdr:cNvPr id="127" name="直線コネクタ 126"/>
        <xdr:cNvCxnSpPr/>
      </xdr:nvCxnSpPr>
      <xdr:spPr bwMode="auto">
        <a:xfrm flipV="1">
          <a:off x="2908300" y="6213758"/>
          <a:ext cx="698500" cy="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31" name="テキスト ボックス 130"/>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285630</xdr:rowOff>
    </xdr:from>
    <xdr:to>
      <xdr:col>5</xdr:col>
      <xdr:colOff>34925</xdr:colOff>
      <xdr:row>34</xdr:row>
      <xdr:rowOff>44330</xdr:rowOff>
    </xdr:to>
    <xdr:sp macro="" textlink="">
      <xdr:nvSpPr>
        <xdr:cNvPr id="137" name="円/楕円 136"/>
        <xdr:cNvSpPr/>
      </xdr:nvSpPr>
      <xdr:spPr bwMode="auto">
        <a:xfrm>
          <a:off x="5600700" y="621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194207</xdr:rowOff>
    </xdr:from>
    <xdr:ext cx="762000" cy="259045"/>
    <xdr:sp macro="" textlink="">
      <xdr:nvSpPr>
        <xdr:cNvPr id="138" name="人口1人当たり決算額の推移該当値テキスト445"/>
        <xdr:cNvSpPr txBox="1"/>
      </xdr:nvSpPr>
      <xdr:spPr>
        <a:xfrm>
          <a:off x="5740400" y="61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226847</xdr:rowOff>
    </xdr:from>
    <xdr:to>
      <xdr:col>4</xdr:col>
      <xdr:colOff>520700</xdr:colOff>
      <xdr:row>33</xdr:row>
      <xdr:rowOff>328447</xdr:rowOff>
    </xdr:to>
    <xdr:sp macro="" textlink="">
      <xdr:nvSpPr>
        <xdr:cNvPr id="139" name="円/楕円 138"/>
        <xdr:cNvSpPr/>
      </xdr:nvSpPr>
      <xdr:spPr bwMode="auto">
        <a:xfrm>
          <a:off x="4953000" y="615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167174</xdr:rowOff>
    </xdr:from>
    <xdr:ext cx="736600" cy="259045"/>
    <xdr:sp macro="" textlink="">
      <xdr:nvSpPr>
        <xdr:cNvPr id="140" name="テキスト ボックス 139"/>
        <xdr:cNvSpPr txBox="1"/>
      </xdr:nvSpPr>
      <xdr:spPr>
        <a:xfrm>
          <a:off x="4622800" y="5920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237396</xdr:rowOff>
    </xdr:from>
    <xdr:to>
      <xdr:col>3</xdr:col>
      <xdr:colOff>955675</xdr:colOff>
      <xdr:row>33</xdr:row>
      <xdr:rowOff>338996</xdr:rowOff>
    </xdr:to>
    <xdr:sp macro="" textlink="">
      <xdr:nvSpPr>
        <xdr:cNvPr id="141" name="円/楕円 140"/>
        <xdr:cNvSpPr/>
      </xdr:nvSpPr>
      <xdr:spPr bwMode="auto">
        <a:xfrm>
          <a:off x="4254500" y="616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6273</xdr:rowOff>
    </xdr:from>
    <xdr:ext cx="762000" cy="259045"/>
    <xdr:sp macro="" textlink="">
      <xdr:nvSpPr>
        <xdr:cNvPr id="142" name="テキスト ボックス 141"/>
        <xdr:cNvSpPr txBox="1"/>
      </xdr:nvSpPr>
      <xdr:spPr>
        <a:xfrm>
          <a:off x="3924300" y="59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238408</xdr:rowOff>
    </xdr:from>
    <xdr:to>
      <xdr:col>3</xdr:col>
      <xdr:colOff>257175</xdr:colOff>
      <xdr:row>33</xdr:row>
      <xdr:rowOff>340008</xdr:rowOff>
    </xdr:to>
    <xdr:sp macro="" textlink="">
      <xdr:nvSpPr>
        <xdr:cNvPr id="143" name="円/楕円 142"/>
        <xdr:cNvSpPr/>
      </xdr:nvSpPr>
      <xdr:spPr bwMode="auto">
        <a:xfrm>
          <a:off x="3556000" y="616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7285</xdr:rowOff>
    </xdr:from>
    <xdr:ext cx="762000" cy="259045"/>
    <xdr:sp macro="" textlink="">
      <xdr:nvSpPr>
        <xdr:cNvPr id="144" name="テキスト ボックス 143"/>
        <xdr:cNvSpPr txBox="1"/>
      </xdr:nvSpPr>
      <xdr:spPr>
        <a:xfrm>
          <a:off x="3225800" y="593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42,783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246115</xdr:rowOff>
    </xdr:from>
    <xdr:to>
      <xdr:col>2</xdr:col>
      <xdr:colOff>692150</xdr:colOff>
      <xdr:row>34</xdr:row>
      <xdr:rowOff>4815</xdr:rowOff>
    </xdr:to>
    <xdr:sp macro="" textlink="">
      <xdr:nvSpPr>
        <xdr:cNvPr id="145" name="円/楕円 144"/>
        <xdr:cNvSpPr/>
      </xdr:nvSpPr>
      <xdr:spPr bwMode="auto">
        <a:xfrm>
          <a:off x="2857500" y="617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14992</xdr:rowOff>
    </xdr:from>
    <xdr:ext cx="762000" cy="259045"/>
    <xdr:sp macro="" textlink="">
      <xdr:nvSpPr>
        <xdr:cNvPr id="146" name="テキスト ボックス 145"/>
        <xdr:cNvSpPr txBox="1"/>
      </xdr:nvSpPr>
      <xdr:spPr>
        <a:xfrm>
          <a:off x="2527300" y="593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年度は、財政調整基金に約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億の積立を行ったため、財政調整基金残高比率が上昇した。</a:t>
          </a:r>
          <a:endParaRPr lang="ja-JP" altLang="ja-JP">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実質収支額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大型建設事業があり、</a:t>
          </a:r>
          <a:r>
            <a:rPr lang="ja-JP" altLang="ja-JP" sz="1100" b="0" i="0" baseline="0">
              <a:solidFill>
                <a:schemeClr val="dk1"/>
              </a:solidFill>
              <a:effectLst/>
              <a:latin typeface="+mn-lt"/>
              <a:ea typeface="+mn-ea"/>
              <a:cs typeface="+mn-cs"/>
            </a:rPr>
            <a:t>実質収支が落ち込んでいるが平成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年度は例年並みとなった。</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となっているが、国民健康保険事業特別会計で比率が大きく下がっている。これは給付費が増となった一方、国保税の軽減世帯も増となり、税収が減となったことが一因である。一般会計からの各会計への繰出は依然として減少せず一般会計の負担は大きい。使用料等の見直し等、各会計の経営計画に沿いながら繰出金を減らす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大型事業の推進による普通建設事業費の増により、起債発行額は増えているが、据置や償還終了、算入公債費の増等で比率は下がっている。今後も大型事業が継続するが、計画的な起債発行に努める。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大型事業の推進による普通建設事業費の増により、地方債現在高が増となっているが、新規の債務負担行為はなく定期償還による減少、また退職手当負担見込額</a:t>
          </a:r>
          <a:r>
            <a:rPr lang="ja-JP" altLang="en-US" sz="1100" b="0" i="0" baseline="0">
              <a:solidFill>
                <a:schemeClr val="dk1"/>
              </a:solidFill>
              <a:effectLst/>
              <a:latin typeface="+mn-lt"/>
              <a:ea typeface="+mn-ea"/>
              <a:cs typeface="+mn-cs"/>
            </a:rPr>
            <a:t>も減少している。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充当可能基金については、特にその他特定目的基金に積立を行ったことで増加している。</a:t>
          </a:r>
          <a:endParaRPr lang="ja-JP" altLang="ja-JP" sz="1400">
            <a:effectLst/>
          </a:endParaRPr>
        </a:p>
        <a:p>
          <a:pPr rtl="0"/>
          <a:r>
            <a:rPr lang="ja-JP" altLang="ja-JP" sz="1100" b="0" i="0" baseline="0">
              <a:solidFill>
                <a:schemeClr val="dk1"/>
              </a:solidFill>
              <a:effectLst/>
              <a:latin typeface="+mn-lt"/>
              <a:ea typeface="+mn-ea"/>
              <a:cs typeface="+mn-cs"/>
            </a:rPr>
            <a:t>また、過疎債や合併特例債等、交付税算入の大きい有利な起債発行をしてきたことにより基準財政需要額算入見込額が上昇した。</a:t>
          </a:r>
          <a:endParaRPr lang="ja-JP" altLang="ja-JP" sz="1400">
            <a:effectLst/>
          </a:endParaRPr>
        </a:p>
        <a:p>
          <a:pPr rtl="0"/>
          <a:r>
            <a:rPr lang="ja-JP" altLang="ja-JP" sz="1100" b="0" i="0" baseline="0">
              <a:solidFill>
                <a:schemeClr val="dk1"/>
              </a:solidFill>
              <a:effectLst/>
              <a:latin typeface="+mn-lt"/>
              <a:ea typeface="+mn-ea"/>
              <a:cs typeface="+mn-cs"/>
            </a:rPr>
            <a:t>この結果将来負担比率は改善してきている。</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25232292</v>
      </c>
      <c r="BO4" s="379"/>
      <c r="BP4" s="379"/>
      <c r="BQ4" s="379"/>
      <c r="BR4" s="379"/>
      <c r="BS4" s="379"/>
      <c r="BT4" s="379"/>
      <c r="BU4" s="380"/>
      <c r="BV4" s="378">
        <v>26375953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3.2</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24683180</v>
      </c>
      <c r="BO5" s="384"/>
      <c r="BP5" s="384"/>
      <c r="BQ5" s="384"/>
      <c r="BR5" s="384"/>
      <c r="BS5" s="384"/>
      <c r="BT5" s="384"/>
      <c r="BU5" s="385"/>
      <c r="BV5" s="383">
        <v>25799074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93.5</v>
      </c>
      <c r="CU5" s="354"/>
      <c r="CV5" s="354"/>
      <c r="CW5" s="354"/>
      <c r="CX5" s="354"/>
      <c r="CY5" s="354"/>
      <c r="CZ5" s="354"/>
      <c r="DA5" s="355"/>
      <c r="DB5" s="353">
        <v>91.1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549112</v>
      </c>
      <c r="BO6" s="384"/>
      <c r="BP6" s="384"/>
      <c r="BQ6" s="384"/>
      <c r="BR6" s="384"/>
      <c r="BS6" s="384"/>
      <c r="BT6" s="384"/>
      <c r="BU6" s="385"/>
      <c r="BV6" s="383">
        <v>576879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99.9</v>
      </c>
      <c r="CU6" s="530"/>
      <c r="CV6" s="530"/>
      <c r="CW6" s="530"/>
      <c r="CX6" s="530"/>
      <c r="CY6" s="530"/>
      <c r="CZ6" s="530"/>
      <c r="DA6" s="531"/>
      <c r="DB6" s="529">
        <v>97.4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92258</v>
      </c>
      <c r="BO7" s="384"/>
      <c r="BP7" s="384"/>
      <c r="BQ7" s="384"/>
      <c r="BR7" s="384"/>
      <c r="BS7" s="384"/>
      <c r="BT7" s="384"/>
      <c r="BU7" s="385"/>
      <c r="BV7" s="383">
        <v>153189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14454224</v>
      </c>
      <c r="CU7" s="384"/>
      <c r="CV7" s="384"/>
      <c r="CW7" s="384"/>
      <c r="CX7" s="384"/>
      <c r="CY7" s="384"/>
      <c r="CZ7" s="384"/>
      <c r="DA7" s="385"/>
      <c r="DB7" s="383">
        <v>14690746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456854</v>
      </c>
      <c r="BO8" s="384"/>
      <c r="BP8" s="384"/>
      <c r="BQ8" s="384"/>
      <c r="BR8" s="384"/>
      <c r="BS8" s="384"/>
      <c r="BT8" s="384"/>
      <c r="BU8" s="385"/>
      <c r="BV8" s="383">
        <v>423690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41836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33164</v>
      </c>
      <c r="BO9" s="384"/>
      <c r="BP9" s="384"/>
      <c r="BQ9" s="384"/>
      <c r="BR9" s="384"/>
      <c r="BS9" s="384"/>
      <c r="BT9" s="384"/>
      <c r="BU9" s="385"/>
      <c r="BV9" s="383">
        <v>-156394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20.5</v>
      </c>
      <c r="CU9" s="354"/>
      <c r="CV9" s="354"/>
      <c r="CW9" s="354"/>
      <c r="CX9" s="354"/>
      <c r="CY9" s="354"/>
      <c r="CZ9" s="354"/>
      <c r="DA9" s="355"/>
      <c r="DB9" s="353">
        <v>19.7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43839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304069</v>
      </c>
      <c r="BO10" s="384"/>
      <c r="BP10" s="384"/>
      <c r="BQ10" s="384"/>
      <c r="BR10" s="384"/>
      <c r="BS10" s="384"/>
      <c r="BT10" s="384"/>
      <c r="BU10" s="385"/>
      <c r="BV10" s="383">
        <v>106076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40786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40647</v>
      </c>
      <c r="S13" s="485"/>
      <c r="T13" s="485"/>
      <c r="U13" s="485"/>
      <c r="V13" s="486"/>
      <c r="W13" s="472" t="s">
        <v>123</v>
      </c>
      <c r="X13" s="396"/>
      <c r="Y13" s="396"/>
      <c r="Z13" s="396"/>
      <c r="AA13" s="396"/>
      <c r="AB13" s="397"/>
      <c r="AC13" s="359">
        <v>2646</v>
      </c>
      <c r="AD13" s="360"/>
      <c r="AE13" s="360"/>
      <c r="AF13" s="360"/>
      <c r="AG13" s="361"/>
      <c r="AH13" s="359">
        <v>3231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337233</v>
      </c>
      <c r="BO13" s="384"/>
      <c r="BP13" s="384"/>
      <c r="BQ13" s="384"/>
      <c r="BR13" s="384"/>
      <c r="BS13" s="384"/>
      <c r="BT13" s="384"/>
      <c r="BU13" s="385"/>
      <c r="BV13" s="383">
        <v>-50318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15.1</v>
      </c>
      <c r="CU13" s="354"/>
      <c r="CV13" s="354"/>
      <c r="CW13" s="354"/>
      <c r="CX13" s="354"/>
      <c r="CY13" s="354"/>
      <c r="CZ13" s="354"/>
      <c r="DA13" s="355"/>
      <c r="DB13" s="353">
        <v>15.3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41213</v>
      </c>
      <c r="S14" s="485"/>
      <c r="T14" s="485"/>
      <c r="U14" s="485"/>
      <c r="V14" s="486"/>
      <c r="W14" s="487"/>
      <c r="X14" s="399"/>
      <c r="Y14" s="399"/>
      <c r="Z14" s="399"/>
      <c r="AA14" s="399"/>
      <c r="AB14" s="400"/>
      <c r="AC14" s="477">
        <v>13</v>
      </c>
      <c r="AD14" s="478"/>
      <c r="AE14" s="478"/>
      <c r="AF14" s="478"/>
      <c r="AG14" s="479"/>
      <c r="AH14" s="477">
        <v>14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113</v>
      </c>
      <c r="CU14" s="456"/>
      <c r="CV14" s="456"/>
      <c r="CW14" s="456"/>
      <c r="CX14" s="456"/>
      <c r="CY14" s="456"/>
      <c r="CZ14" s="456"/>
      <c r="DA14" s="457"/>
      <c r="DB14" s="488">
        <v>109.5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41085</v>
      </c>
      <c r="S15" s="485"/>
      <c r="T15" s="485"/>
      <c r="U15" s="485"/>
      <c r="V15" s="486"/>
      <c r="W15" s="472" t="s">
        <v>130</v>
      </c>
      <c r="X15" s="396"/>
      <c r="Y15" s="396"/>
      <c r="Z15" s="396"/>
      <c r="AA15" s="396"/>
      <c r="AB15" s="397"/>
      <c r="AC15" s="359">
        <v>6322</v>
      </c>
      <c r="AD15" s="360"/>
      <c r="AE15" s="360"/>
      <c r="AF15" s="360"/>
      <c r="AG15" s="361"/>
      <c r="AH15" s="359">
        <v>7774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4167793</v>
      </c>
      <c r="BO15" s="379"/>
      <c r="BP15" s="379"/>
      <c r="BQ15" s="379"/>
      <c r="BR15" s="379"/>
      <c r="BS15" s="379"/>
      <c r="BT15" s="379"/>
      <c r="BU15" s="380"/>
      <c r="BV15" s="378">
        <v>4158447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31.1</v>
      </c>
      <c r="AD16" s="478"/>
      <c r="AE16" s="478"/>
      <c r="AF16" s="478"/>
      <c r="AG16" s="479"/>
      <c r="AH16" s="477">
        <v>33.700000000000003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11226126</v>
      </c>
      <c r="BO16" s="384"/>
      <c r="BP16" s="384"/>
      <c r="BQ16" s="384"/>
      <c r="BR16" s="384"/>
      <c r="BS16" s="384"/>
      <c r="BT16" s="384"/>
      <c r="BU16" s="385"/>
      <c r="BV16" s="383">
        <v>11238918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11338</v>
      </c>
      <c r="AD17" s="360"/>
      <c r="AE17" s="360"/>
      <c r="AF17" s="360"/>
      <c r="AG17" s="361"/>
      <c r="AH17" s="359">
        <v>11990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5310158</v>
      </c>
      <c r="BO17" s="384"/>
      <c r="BP17" s="384"/>
      <c r="BQ17" s="384"/>
      <c r="BR17" s="384"/>
      <c r="BS17" s="384"/>
      <c r="BT17" s="384"/>
      <c r="BU17" s="385"/>
      <c r="BV17" s="383">
        <v>5333863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420.93</v>
      </c>
      <c r="M18" s="448"/>
      <c r="N18" s="448"/>
      <c r="O18" s="448"/>
      <c r="P18" s="448"/>
      <c r="Q18" s="448"/>
      <c r="R18" s="449"/>
      <c r="S18" s="449"/>
      <c r="T18" s="449"/>
      <c r="U18" s="449"/>
      <c r="V18" s="450"/>
      <c r="W18" s="464"/>
      <c r="X18" s="465"/>
      <c r="Y18" s="465"/>
      <c r="Z18" s="465"/>
      <c r="AA18" s="465"/>
      <c r="AB18" s="473"/>
      <c r="AC18" s="347">
        <v>55.8</v>
      </c>
      <c r="AD18" s="348"/>
      <c r="AE18" s="348"/>
      <c r="AF18" s="348"/>
      <c r="AG18" s="451"/>
      <c r="AH18" s="347">
        <v>52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13919788</v>
      </c>
      <c r="BO18" s="384"/>
      <c r="BP18" s="384"/>
      <c r="BQ18" s="384"/>
      <c r="BR18" s="384"/>
      <c r="BS18" s="384"/>
      <c r="BT18" s="384"/>
      <c r="BU18" s="385"/>
      <c r="BV18" s="383">
        <v>13685658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16773215</v>
      </c>
      <c r="BO19" s="384"/>
      <c r="BP19" s="384"/>
      <c r="BQ19" s="384"/>
      <c r="BR19" s="384"/>
      <c r="BS19" s="384"/>
      <c r="BT19" s="384"/>
      <c r="BU19" s="385"/>
      <c r="BV19" s="383">
        <v>17527217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12820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31537752</v>
      </c>
      <c r="BO23" s="384"/>
      <c r="BP23" s="384"/>
      <c r="BQ23" s="384"/>
      <c r="BR23" s="384"/>
      <c r="BS23" s="384"/>
      <c r="BT23" s="384"/>
      <c r="BU23" s="385"/>
      <c r="BV23" s="383">
        <v>30591647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7120</v>
      </c>
      <c r="R24" s="360"/>
      <c r="S24" s="360"/>
      <c r="T24" s="360"/>
      <c r="U24" s="360"/>
      <c r="V24" s="361"/>
      <c r="W24" s="425"/>
      <c r="X24" s="416"/>
      <c r="Y24" s="417"/>
      <c r="Z24" s="356" t="s">
        <v>154</v>
      </c>
      <c r="AA24" s="357"/>
      <c r="AB24" s="357"/>
      <c r="AC24" s="357"/>
      <c r="AD24" s="357"/>
      <c r="AE24" s="357"/>
      <c r="AF24" s="357"/>
      <c r="AG24" s="358"/>
      <c r="AH24" s="359">
        <v>468</v>
      </c>
      <c r="AI24" s="360"/>
      <c r="AJ24" s="360"/>
      <c r="AK24" s="360"/>
      <c r="AL24" s="361"/>
      <c r="AM24" s="359">
        <v>1486836</v>
      </c>
      <c r="AN24" s="360"/>
      <c r="AO24" s="360"/>
      <c r="AP24" s="360"/>
      <c r="AQ24" s="360"/>
      <c r="AR24" s="361"/>
      <c r="AS24" s="359">
        <v>3177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20761187</v>
      </c>
      <c r="BO24" s="384"/>
      <c r="BP24" s="384"/>
      <c r="BQ24" s="384"/>
      <c r="BR24" s="384"/>
      <c r="BS24" s="384"/>
      <c r="BT24" s="384"/>
      <c r="BU24" s="385"/>
      <c r="BV24" s="383">
        <v>21218410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6935</v>
      </c>
      <c r="R25" s="360"/>
      <c r="S25" s="360"/>
      <c r="T25" s="360"/>
      <c r="U25" s="360"/>
      <c r="V25" s="361"/>
      <c r="W25" s="425"/>
      <c r="X25" s="416"/>
      <c r="Y25" s="417"/>
      <c r="Z25" s="356" t="s">
        <v>157</v>
      </c>
      <c r="AA25" s="357"/>
      <c r="AB25" s="357"/>
      <c r="AC25" s="357"/>
      <c r="AD25" s="357"/>
      <c r="AE25" s="357"/>
      <c r="AF25" s="357"/>
      <c r="AG25" s="358"/>
      <c r="AH25" s="359">
        <v>89</v>
      </c>
      <c r="AI25" s="360"/>
      <c r="AJ25" s="360"/>
      <c r="AK25" s="360"/>
      <c r="AL25" s="361"/>
      <c r="AM25" s="359">
        <v>242614</v>
      </c>
      <c r="AN25" s="360"/>
      <c r="AO25" s="360"/>
      <c r="AP25" s="360"/>
      <c r="AQ25" s="360"/>
      <c r="AR25" s="361"/>
      <c r="AS25" s="359">
        <v>2726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4360093</v>
      </c>
      <c r="BO25" s="379"/>
      <c r="BP25" s="379"/>
      <c r="BQ25" s="379"/>
      <c r="BR25" s="379"/>
      <c r="BS25" s="379"/>
      <c r="BT25" s="379"/>
      <c r="BU25" s="380"/>
      <c r="BV25" s="378">
        <v>3085999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6128</v>
      </c>
      <c r="R26" s="360"/>
      <c r="S26" s="360"/>
      <c r="T26" s="360"/>
      <c r="U26" s="360"/>
      <c r="V26" s="361"/>
      <c r="W26" s="425"/>
      <c r="X26" s="416"/>
      <c r="Y26" s="417"/>
      <c r="Z26" s="356" t="s">
        <v>160</v>
      </c>
      <c r="AA26" s="438"/>
      <c r="AB26" s="438"/>
      <c r="AC26" s="438"/>
      <c r="AD26" s="438"/>
      <c r="AE26" s="438"/>
      <c r="AF26" s="438"/>
      <c r="AG26" s="439"/>
      <c r="AH26" s="359">
        <v>33</v>
      </c>
      <c r="AI26" s="360"/>
      <c r="AJ26" s="360"/>
      <c r="AK26" s="360"/>
      <c r="AL26" s="361"/>
      <c r="AM26" s="359">
        <v>110946</v>
      </c>
      <c r="AN26" s="360"/>
      <c r="AO26" s="360"/>
      <c r="AP26" s="360"/>
      <c r="AQ26" s="360"/>
      <c r="AR26" s="361"/>
      <c r="AS26" s="359">
        <v>3362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4130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45024</v>
      </c>
      <c r="AN27" s="360"/>
      <c r="AO27" s="360"/>
      <c r="AP27" s="360"/>
      <c r="AQ27" s="360"/>
      <c r="AR27" s="361"/>
      <c r="AS27" s="359">
        <v>3216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600200</v>
      </c>
      <c r="BO27" s="387"/>
      <c r="BP27" s="387"/>
      <c r="BQ27" s="387"/>
      <c r="BR27" s="387"/>
      <c r="BS27" s="387"/>
      <c r="BT27" s="387"/>
      <c r="BU27" s="388"/>
      <c r="BV27" s="386">
        <v>599763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3700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2209091</v>
      </c>
      <c r="BO28" s="379"/>
      <c r="BP28" s="379"/>
      <c r="BQ28" s="379"/>
      <c r="BR28" s="379"/>
      <c r="BS28" s="379"/>
      <c r="BT28" s="379"/>
      <c r="BU28" s="380"/>
      <c r="BV28" s="378">
        <v>1905022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19</v>
      </c>
      <c r="M29" s="360"/>
      <c r="N29" s="360"/>
      <c r="O29" s="360"/>
      <c r="P29" s="361"/>
      <c r="Q29" s="359">
        <v>3430</v>
      </c>
      <c r="R29" s="360"/>
      <c r="S29" s="360"/>
      <c r="T29" s="360"/>
      <c r="U29" s="360"/>
      <c r="V29" s="361"/>
      <c r="W29" s="426"/>
      <c r="X29" s="427"/>
      <c r="Y29" s="428"/>
      <c r="Z29" s="356" t="s">
        <v>170</v>
      </c>
      <c r="AA29" s="357"/>
      <c r="AB29" s="357"/>
      <c r="AC29" s="357"/>
      <c r="AD29" s="357"/>
      <c r="AE29" s="357"/>
      <c r="AF29" s="357"/>
      <c r="AG29" s="358"/>
      <c r="AH29" s="359">
        <v>482</v>
      </c>
      <c r="AI29" s="360"/>
      <c r="AJ29" s="360"/>
      <c r="AK29" s="360"/>
      <c r="AL29" s="361"/>
      <c r="AM29" s="359">
        <v>1531860</v>
      </c>
      <c r="AN29" s="360"/>
      <c r="AO29" s="360"/>
      <c r="AP29" s="360"/>
      <c r="AQ29" s="360"/>
      <c r="AR29" s="361"/>
      <c r="AS29" s="359">
        <v>3178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395881</v>
      </c>
      <c r="BO29" s="384"/>
      <c r="BP29" s="384"/>
      <c r="BQ29" s="384"/>
      <c r="BR29" s="384"/>
      <c r="BS29" s="384"/>
      <c r="BT29" s="384"/>
      <c r="BU29" s="385"/>
      <c r="BV29" s="383">
        <v>395282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6104701</v>
      </c>
      <c r="BO30" s="387"/>
      <c r="BP30" s="387"/>
      <c r="BQ30" s="387"/>
      <c r="BR30" s="387"/>
      <c r="BS30" s="387"/>
      <c r="BT30" s="387"/>
      <c r="BU30" s="388"/>
      <c r="BV30" s="386">
        <v>6119580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島根県市町村総合事務組合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安来ふるさと公社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島根県後期高齢者医療広域連合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安来市土地開発公社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電気事業特別会計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島根県後期高齢者医療広域連合（普通会計）</v>
      </c>
      <c r="BZ36" s="342"/>
      <c r="CA36" s="342"/>
      <c r="CB36" s="342"/>
      <c r="CC36" s="342"/>
      <c r="CD36" s="342"/>
      <c r="CE36" s="342"/>
      <c r="CF36" s="342"/>
      <c r="CG36" s="342"/>
      <c r="CH36" s="342"/>
      <c r="CI36" s="342"/>
      <c r="CJ36" s="342"/>
      <c r="CK36" s="342"/>
      <c r="CL36" s="342"/>
      <c r="CM36" s="342"/>
      <c r="CN36" s="165"/>
      <c r="CO36" s="343">
        <f t="shared" si="3"/>
        <v>15</v>
      </c>
      <c r="CP36" s="343"/>
      <c r="CQ36" s="342" t="str">
        <f>IF('各会計、関係団体の財政状況及び健全化判断比率'!BS9="","",'各会計、関係団体の財政状況及び健全化判断比率'!BS9)</f>
        <v>有限会社やすぎ千軒</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16</v>
      </c>
      <c r="CP37" s="343"/>
      <c r="CQ37" s="342" t="str">
        <f>IF('各会計、関係団体の財政状況及び健全化判断比率'!BS10="","",'各会計、関係団体の財政状況及び健全化判断比率'!BS10)</f>
        <v>安来市開発公社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17</v>
      </c>
      <c r="CP38" s="343"/>
      <c r="CQ38" s="342" t="str">
        <f>IF('各会計、関係団体の財政状況及び健全化判断比率'!BS11="","",'各会計、関係団体の財政状況及び健全化判断比率'!BS11)</f>
        <v>夢ランドしらさぎ振興事業団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18</v>
      </c>
      <c r="CP39" s="343"/>
      <c r="CQ39" s="342" t="str">
        <f>IF('各会計、関係団体の財政状況及び健全化判断比率'!BS12="","",'各会計、関係団体の財政状況及び健全化判断比率'!BS12)</f>
        <v>加納美術振興財団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29640</v>
      </c>
      <c r="J41" s="83">
        <v>29130</v>
      </c>
      <c r="K41" s="83">
        <v>29732</v>
      </c>
      <c r="L41" s="83">
        <v>30593</v>
      </c>
      <c r="M41" s="84">
        <v>31538</v>
      </c>
    </row>
    <row r="42" spans="2:13" ht="27.75" customHeight="1">
      <c r="B42" s="1171"/>
      <c r="C42" s="1172"/>
      <c r="D42" s="85"/>
      <c r="E42" s="1175" t="s">
        <v>26</v>
      </c>
      <c r="F42" s="1175"/>
      <c r="G42" s="1175"/>
      <c r="H42" s="1176"/>
      <c r="I42" s="86">
        <v>690</v>
      </c>
      <c r="J42" s="87">
        <v>588</v>
      </c>
      <c r="K42" s="87">
        <v>497</v>
      </c>
      <c r="L42" s="87">
        <v>451</v>
      </c>
      <c r="M42" s="88">
        <v>395</v>
      </c>
    </row>
    <row r="43" spans="2:13" ht="27.75" customHeight="1">
      <c r="B43" s="1171"/>
      <c r="C43" s="1172"/>
      <c r="D43" s="85"/>
      <c r="E43" s="1175" t="s">
        <v>27</v>
      </c>
      <c r="F43" s="1175"/>
      <c r="G43" s="1175"/>
      <c r="H43" s="1176"/>
      <c r="I43" s="86">
        <v>19617</v>
      </c>
      <c r="J43" s="87">
        <v>19256</v>
      </c>
      <c r="K43" s="87">
        <v>19035</v>
      </c>
      <c r="L43" s="87">
        <v>18980</v>
      </c>
      <c r="M43" s="88">
        <v>18948</v>
      </c>
    </row>
    <row r="44" spans="2:13" ht="27.75" customHeight="1">
      <c r="B44" s="1171"/>
      <c r="C44" s="1172"/>
      <c r="D44" s="85"/>
      <c r="E44" s="1175" t="s">
        <v>28</v>
      </c>
      <c r="F44" s="1175"/>
      <c r="G44" s="1175"/>
      <c r="H44" s="1176"/>
      <c r="I44" s="86" t="s">
        <v>487</v>
      </c>
      <c r="J44" s="87" t="s">
        <v>487</v>
      </c>
      <c r="K44" s="87" t="s">
        <v>487</v>
      </c>
      <c r="L44" s="87" t="s">
        <v>487</v>
      </c>
      <c r="M44" s="88" t="s">
        <v>487</v>
      </c>
    </row>
    <row r="45" spans="2:13" ht="27.75" customHeight="1">
      <c r="B45" s="1171"/>
      <c r="C45" s="1172"/>
      <c r="D45" s="85"/>
      <c r="E45" s="1175" t="s">
        <v>29</v>
      </c>
      <c r="F45" s="1175"/>
      <c r="G45" s="1175"/>
      <c r="H45" s="1176"/>
      <c r="I45" s="86">
        <v>5324</v>
      </c>
      <c r="J45" s="87">
        <v>5254</v>
      </c>
      <c r="K45" s="87">
        <v>5297</v>
      </c>
      <c r="L45" s="87">
        <v>5241</v>
      </c>
      <c r="M45" s="88">
        <v>4981</v>
      </c>
    </row>
    <row r="46" spans="2:13" ht="27.75" customHeight="1">
      <c r="B46" s="1171"/>
      <c r="C46" s="1172"/>
      <c r="D46" s="85"/>
      <c r="E46" s="1175" t="s">
        <v>30</v>
      </c>
      <c r="F46" s="1175"/>
      <c r="G46" s="1175"/>
      <c r="H46" s="1176"/>
      <c r="I46" s="86">
        <v>0</v>
      </c>
      <c r="J46" s="87">
        <v>8</v>
      </c>
      <c r="K46" s="87">
        <v>61</v>
      </c>
      <c r="L46" s="87">
        <v>144</v>
      </c>
      <c r="M46" s="88">
        <v>127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4829</v>
      </c>
      <c r="J49" s="87">
        <v>6360</v>
      </c>
      <c r="K49" s="87">
        <v>7353</v>
      </c>
      <c r="L49" s="87">
        <v>7990</v>
      </c>
      <c r="M49" s="88">
        <v>8161</v>
      </c>
    </row>
    <row r="50" spans="2:13" ht="27.75" customHeight="1">
      <c r="B50" s="1171"/>
      <c r="C50" s="1172"/>
      <c r="D50" s="85"/>
      <c r="E50" s="1175" t="s">
        <v>35</v>
      </c>
      <c r="F50" s="1175"/>
      <c r="G50" s="1175"/>
      <c r="H50" s="1176"/>
      <c r="I50" s="86">
        <v>1277</v>
      </c>
      <c r="J50" s="87">
        <v>1166</v>
      </c>
      <c r="K50" s="87">
        <v>1036</v>
      </c>
      <c r="L50" s="87">
        <v>1139</v>
      </c>
      <c r="M50" s="88">
        <v>983</v>
      </c>
    </row>
    <row r="51" spans="2:13" ht="27.75" customHeight="1">
      <c r="B51" s="1173"/>
      <c r="C51" s="1174"/>
      <c r="D51" s="85"/>
      <c r="E51" s="1175" t="s">
        <v>36</v>
      </c>
      <c r="F51" s="1175"/>
      <c r="G51" s="1175"/>
      <c r="H51" s="1176"/>
      <c r="I51" s="86">
        <v>32303</v>
      </c>
      <c r="J51" s="87">
        <v>31193</v>
      </c>
      <c r="K51" s="87">
        <v>32791</v>
      </c>
      <c r="L51" s="87">
        <v>33506</v>
      </c>
      <c r="M51" s="88">
        <v>33998</v>
      </c>
    </row>
    <row r="52" spans="2:13" ht="27.75" customHeight="1" thickBot="1">
      <c r="B52" s="1177" t="s">
        <v>37</v>
      </c>
      <c r="C52" s="1178"/>
      <c r="D52" s="90"/>
      <c r="E52" s="1179" t="s">
        <v>38</v>
      </c>
      <c r="F52" s="1179"/>
      <c r="G52" s="1179"/>
      <c r="H52" s="1180"/>
      <c r="I52" s="91">
        <v>16862</v>
      </c>
      <c r="J52" s="92">
        <v>15517</v>
      </c>
      <c r="K52" s="92">
        <v>13441</v>
      </c>
      <c r="L52" s="92">
        <v>12774</v>
      </c>
      <c r="M52" s="93">
        <v>12847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99636</v>
      </c>
      <c r="E3" s="116"/>
      <c r="F3" s="117">
        <v>86381</v>
      </c>
      <c r="G3" s="118"/>
      <c r="H3" s="119"/>
    </row>
    <row r="4" spans="1:8">
      <c r="A4" s="120"/>
      <c r="B4" s="121"/>
      <c r="C4" s="122"/>
      <c r="D4" s="123">
        <v>40745</v>
      </c>
      <c r="E4" s="124"/>
      <c r="F4" s="125">
        <v>41242</v>
      </c>
      <c r="G4" s="126"/>
      <c r="H4" s="127"/>
    </row>
    <row r="5" spans="1:8">
      <c r="A5" s="108" t="s">
        <v>519</v>
      </c>
      <c r="B5" s="113"/>
      <c r="C5" s="114"/>
      <c r="D5" s="115">
        <v>120231</v>
      </c>
      <c r="E5" s="116"/>
      <c r="F5" s="117">
        <v>67088</v>
      </c>
      <c r="G5" s="118"/>
      <c r="H5" s="119"/>
    </row>
    <row r="6" spans="1:8">
      <c r="A6" s="120"/>
      <c r="B6" s="121"/>
      <c r="C6" s="122"/>
      <c r="D6" s="123">
        <v>42560</v>
      </c>
      <c r="E6" s="124"/>
      <c r="F6" s="125">
        <v>37146</v>
      </c>
      <c r="G6" s="126"/>
      <c r="H6" s="127"/>
    </row>
    <row r="7" spans="1:8">
      <c r="A7" s="108" t="s">
        <v>520</v>
      </c>
      <c r="B7" s="113"/>
      <c r="C7" s="114"/>
      <c r="D7" s="115">
        <v>94796</v>
      </c>
      <c r="E7" s="116"/>
      <c r="F7" s="117">
        <v>70489</v>
      </c>
      <c r="G7" s="118"/>
      <c r="H7" s="119"/>
    </row>
    <row r="8" spans="1:8">
      <c r="A8" s="120"/>
      <c r="B8" s="121"/>
      <c r="C8" s="122"/>
      <c r="D8" s="123">
        <v>37859</v>
      </c>
      <c r="E8" s="124"/>
      <c r="F8" s="125">
        <v>37817</v>
      </c>
      <c r="G8" s="126"/>
      <c r="H8" s="127"/>
    </row>
    <row r="9" spans="1:8">
      <c r="A9" s="108" t="s">
        <v>521</v>
      </c>
      <c r="B9" s="113"/>
      <c r="C9" s="114"/>
      <c r="D9" s="115">
        <v>134422</v>
      </c>
      <c r="E9" s="116"/>
      <c r="F9" s="117">
        <v>84389</v>
      </c>
      <c r="G9" s="118"/>
      <c r="H9" s="119"/>
    </row>
    <row r="10" spans="1:8">
      <c r="A10" s="120"/>
      <c r="B10" s="121"/>
      <c r="C10" s="122"/>
      <c r="D10" s="123">
        <v>47559</v>
      </c>
      <c r="E10" s="124"/>
      <c r="F10" s="125">
        <v>44339</v>
      </c>
      <c r="G10" s="126"/>
      <c r="H10" s="127"/>
    </row>
    <row r="11" spans="1:8">
      <c r="A11" s="108" t="s">
        <v>522</v>
      </c>
      <c r="B11" s="113"/>
      <c r="C11" s="114"/>
      <c r="D11" s="115">
        <v>107463</v>
      </c>
      <c r="E11" s="116"/>
      <c r="F11" s="117">
        <v>83623</v>
      </c>
      <c r="G11" s="118"/>
      <c r="H11" s="119"/>
    </row>
    <row r="12" spans="1:8">
      <c r="A12" s="120"/>
      <c r="B12" s="121"/>
      <c r="C12" s="128"/>
      <c r="D12" s="123">
        <v>82373</v>
      </c>
      <c r="E12" s="124"/>
      <c r="F12" s="125">
        <v>48787</v>
      </c>
      <c r="G12" s="126"/>
      <c r="H12" s="127"/>
    </row>
    <row r="13" spans="1:8">
      <c r="A13" s="108"/>
      <c r="B13" s="113"/>
      <c r="C13" s="129"/>
      <c r="D13" s="130">
        <v>111310</v>
      </c>
      <c r="E13" s="131"/>
      <c r="F13" s="132">
        <v>78394</v>
      </c>
      <c r="G13" s="133"/>
      <c r="H13" s="119"/>
    </row>
    <row r="14" spans="1:8">
      <c r="A14" s="120"/>
      <c r="B14" s="121"/>
      <c r="C14" s="122"/>
      <c r="D14" s="123">
        <v>50219</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3.76</v>
      </c>
      <c r="C19" s="134">
        <f>ROUND(VALUE(SUBSTITUTE(実質収支比率等に係る経年分析!G$48,"▲","-")),2)</f>
        <v>2.89</v>
      </c>
      <c r="D19" s="134">
        <f>ROUND(VALUE(SUBSTITUTE(実質収支比率等に係る経年分析!H$48,"▲","-")),2)</f>
        <v>4</v>
      </c>
      <c r="E19" s="134">
        <f>ROUND(VALUE(SUBSTITUTE(実質収支比率等に係る経年分析!I$48,"▲","-")),2)</f>
        <v>2.88</v>
      </c>
      <c r="F19" s="134">
        <f>ROUND(VALUE(SUBSTITUTE(実質収支比率等に係る経年分析!J$48,"▲","-")),2)</f>
        <v>3.16</v>
      </c>
    </row>
    <row r="20" spans="1:11">
      <c r="A20" s="134" t="s">
        <v>43</v>
      </c>
      <c r="B20" s="134">
        <f>ROUND(VALUE(SUBSTITUTE(実質収支比率等に係る経年分析!F$47,"▲","-")),2)</f>
        <v>6.7</v>
      </c>
      <c r="C20" s="134">
        <f>ROUND(VALUE(SUBSTITUTE(実質収支比率等に係る経年分析!G$47,"▲","-")),2)</f>
        <v>10.39</v>
      </c>
      <c r="D20" s="134">
        <f>ROUND(VALUE(SUBSTITUTE(実質収支比率等に係る経年分析!H$47,"▲","-")),2)</f>
        <v>12.4</v>
      </c>
      <c r="E20" s="134">
        <f>ROUND(VALUE(SUBSTITUTE(実質収支比率等に係る経年分析!I$47,"▲","-")),2)</f>
        <v>12.97</v>
      </c>
      <c r="F20" s="134">
        <f>ROUND(VALUE(SUBSTITUTE(実質収支比率等に係る経年分析!J$47,"▲","-")),2)</f>
        <v>15.28</v>
      </c>
    </row>
    <row r="21" spans="1:11">
      <c r="A21" s="134" t="s">
        <v>44</v>
      </c>
      <c r="B21" s="134">
        <f>IF(ISNUMBER(VALUE(SUBSTITUTE(実質収支比率等に係る経年分析!F$49,"▲","-"))),ROUND(VALUE(SUBSTITUTE(実質収支比率等に係る経年分析!F$49,"▲","-")),2),NA())</f>
        <v>3.68</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2.93</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2.33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電気事業特別会計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3178</v>
      </c>
      <c r="E42" s="136"/>
      <c r="F42" s="136"/>
      <c r="G42" s="136">
        <f>'実質公債費比率（分子）の構造'!L$52</f>
        <v>3178</v>
      </c>
      <c r="H42" s="136"/>
      <c r="I42" s="136"/>
      <c r="J42" s="136">
        <f>'実質公債費比率（分子）の構造'!M$52</f>
        <v>3073</v>
      </c>
      <c r="K42" s="136"/>
      <c r="L42" s="136"/>
      <c r="M42" s="136">
        <f>'実質公債費比率（分子）の構造'!N$52</f>
        <v>3148</v>
      </c>
      <c r="N42" s="136"/>
      <c r="O42" s="136"/>
      <c r="P42" s="136">
        <f>'実質公債費比率（分子）の構造'!O$52</f>
        <v>3217</v>
      </c>
    </row>
    <row r="43" spans="1:16">
      <c r="A43" s="136" t="s">
        <v>52</v>
      </c>
      <c r="B43" s="136">
        <f>'実質公債費比率（分子）の構造'!K$51</f>
        <v>1</v>
      </c>
      <c r="C43" s="136"/>
      <c r="D43" s="136"/>
      <c r="E43" s="136">
        <f>'実質公債費比率（分子）の構造'!L$51</f>
        <v>3</v>
      </c>
      <c r="F43" s="136"/>
      <c r="G43" s="136"/>
      <c r="H43" s="136">
        <f>'実質公債費比率（分子）の構造'!M$51</f>
        <v>2</v>
      </c>
      <c r="I43" s="136"/>
      <c r="J43" s="136"/>
      <c r="K43" s="136">
        <f>'実質公債費比率（分子）の構造'!N$51</f>
        <v>3</v>
      </c>
      <c r="L43" s="136"/>
      <c r="M43" s="136"/>
      <c r="N43" s="136">
        <f>'実質公債費比率（分子）の構造'!O$51</f>
        <v>2</v>
      </c>
      <c r="O43" s="136"/>
      <c r="P43" s="136"/>
    </row>
    <row r="44" spans="1:16">
      <c r="A44" s="136" t="s">
        <v>53</v>
      </c>
      <c r="B44" s="136">
        <f>'実質公債費比率（分子）の構造'!K$50</f>
        <v>126</v>
      </c>
      <c r="C44" s="136"/>
      <c r="D44" s="136"/>
      <c r="E44" s="136">
        <f>'実質公債費比率（分子）の構造'!L$50</f>
        <v>103</v>
      </c>
      <c r="F44" s="136"/>
      <c r="G44" s="136"/>
      <c r="H44" s="136">
        <f>'実質公債費比率（分子）の構造'!M$50</f>
        <v>75</v>
      </c>
      <c r="I44" s="136"/>
      <c r="J44" s="136"/>
      <c r="K44" s="136">
        <f>'実質公債費比率（分子）の構造'!N$50</f>
        <v>65</v>
      </c>
      <c r="L44" s="136"/>
      <c r="M44" s="136"/>
      <c r="N44" s="136">
        <f>'実質公債費比率（分子）の構造'!O$50</f>
        <v>57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1237</v>
      </c>
      <c r="C46" s="136"/>
      <c r="D46" s="136"/>
      <c r="E46" s="136">
        <f>'実質公債費比率（分子）の構造'!L$48</f>
        <v>1242</v>
      </c>
      <c r="F46" s="136"/>
      <c r="G46" s="136"/>
      <c r="H46" s="136">
        <f>'実質公債費比率（分子）の構造'!M$48</f>
        <v>1283</v>
      </c>
      <c r="I46" s="136"/>
      <c r="J46" s="136"/>
      <c r="K46" s="136">
        <f>'実質公債費比率（分子）の構造'!N$48</f>
        <v>1292</v>
      </c>
      <c r="L46" s="136"/>
      <c r="M46" s="136"/>
      <c r="N46" s="136">
        <f>'実質公債費比率（分子）の構造'!O$48</f>
        <v>1271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3619</v>
      </c>
      <c r="C49" s="136"/>
      <c r="D49" s="136"/>
      <c r="E49" s="136">
        <f>'実質公債費比率（分子）の構造'!L$45</f>
        <v>3622</v>
      </c>
      <c r="F49" s="136"/>
      <c r="G49" s="136"/>
      <c r="H49" s="136">
        <f>'実質公債費比率（分子）の構造'!M$45</f>
        <v>3491</v>
      </c>
      <c r="I49" s="136"/>
      <c r="J49" s="136"/>
      <c r="K49" s="136">
        <f>'実質公債費比率（分子）の構造'!N$45</f>
        <v>3568</v>
      </c>
      <c r="L49" s="136"/>
      <c r="M49" s="136"/>
      <c r="N49" s="136">
        <f>'実質公債費比率（分子）の構造'!O$45</f>
        <v>3574</v>
      </c>
      <c r="O49" s="136"/>
      <c r="P49" s="136"/>
    </row>
    <row r="50" spans="1:16">
      <c r="A50" s="136" t="s">
        <v>58</v>
      </c>
      <c r="B50" s="136" t="e">
        <f>NA()</f>
        <v>#N/A</v>
      </c>
      <c r="C50" s="136">
        <f>IF(ISNUMBER('実質公債費比率（分子）の構造'!K$53),'実質公債費比率（分子）の構造'!K$53,NA())</f>
        <v>1805</v>
      </c>
      <c r="D50" s="136" t="e">
        <f>NA()</f>
        <v>#N/A</v>
      </c>
      <c r="E50" s="136" t="e">
        <f>NA()</f>
        <v>#N/A</v>
      </c>
      <c r="F50" s="136">
        <f>IF(ISNUMBER('実質公債費比率（分子）の構造'!L$53),'実質公債費比率（分子）の構造'!L$53,NA())</f>
        <v>1792</v>
      </c>
      <c r="G50" s="136" t="e">
        <f>NA()</f>
        <v>#N/A</v>
      </c>
      <c r="H50" s="136" t="e">
        <f>NA()</f>
        <v>#N/A</v>
      </c>
      <c r="I50" s="136">
        <f>IF(ISNUMBER('実質公債費比率（分子）の構造'!M$53),'実質公債費比率（分子）の構造'!M$53,NA())</f>
        <v>1778</v>
      </c>
      <c r="J50" s="136" t="e">
        <f>NA()</f>
        <v>#N/A</v>
      </c>
      <c r="K50" s="136" t="e">
        <f>NA()</f>
        <v>#N/A</v>
      </c>
      <c r="L50" s="136">
        <f>IF(ISNUMBER('実質公債費比率（分子）の構造'!N$53),'実質公債費比率（分子）の構造'!N$53,NA())</f>
        <v>1780</v>
      </c>
      <c r="M50" s="136" t="e">
        <f>NA()</f>
        <v>#N/A</v>
      </c>
      <c r="N50" s="136" t="e">
        <f>NA()</f>
        <v>#N/A</v>
      </c>
      <c r="O50" s="136">
        <f>IF(ISNUMBER('実質公債費比率（分子）の構造'!O$53),'実質公債費比率（分子）の構造'!O$53,NA())</f>
        <v>1687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32303</v>
      </c>
      <c r="E56" s="135"/>
      <c r="F56" s="135"/>
      <c r="G56" s="135">
        <f>'将来負担比率（分子）の構造'!J$51</f>
        <v>31193</v>
      </c>
      <c r="H56" s="135"/>
      <c r="I56" s="135"/>
      <c r="J56" s="135">
        <f>'将来負担比率（分子）の構造'!K$51</f>
        <v>32791</v>
      </c>
      <c r="K56" s="135"/>
      <c r="L56" s="135"/>
      <c r="M56" s="135">
        <f>'将来負担比率（分子）の構造'!L$51</f>
        <v>33506</v>
      </c>
      <c r="N56" s="135"/>
      <c r="O56" s="135"/>
      <c r="P56" s="135">
        <f>'将来負担比率（分子）の構造'!M$51</f>
        <v>33998</v>
      </c>
    </row>
    <row r="57" spans="1:16">
      <c r="A57" s="135" t="s">
        <v>35</v>
      </c>
      <c r="B57" s="135"/>
      <c r="C57" s="135"/>
      <c r="D57" s="135">
        <f>'将来負担比率（分子）の構造'!I$50</f>
        <v>1277</v>
      </c>
      <c r="E57" s="135"/>
      <c r="F57" s="135"/>
      <c r="G57" s="135">
        <f>'将来負担比率（分子）の構造'!J$50</f>
        <v>1166</v>
      </c>
      <c r="H57" s="135"/>
      <c r="I57" s="135"/>
      <c r="J57" s="135">
        <f>'将来負担比率（分子）の構造'!K$50</f>
        <v>1036</v>
      </c>
      <c r="K57" s="135"/>
      <c r="L57" s="135"/>
      <c r="M57" s="135">
        <f>'将来負担比率（分子）の構造'!L$50</f>
        <v>1139</v>
      </c>
      <c r="N57" s="135"/>
      <c r="O57" s="135"/>
      <c r="P57" s="135">
        <f>'将来負担比率（分子）の構造'!M$50</f>
        <v>983</v>
      </c>
    </row>
    <row r="58" spans="1:16">
      <c r="A58" s="135" t="s">
        <v>34</v>
      </c>
      <c r="B58" s="135"/>
      <c r="C58" s="135"/>
      <c r="D58" s="135">
        <f>'将来負担比率（分子）の構造'!I$49</f>
        <v>4829</v>
      </c>
      <c r="E58" s="135"/>
      <c r="F58" s="135"/>
      <c r="G58" s="135">
        <f>'将来負担比率（分子）の構造'!J$49</f>
        <v>6360</v>
      </c>
      <c r="H58" s="135"/>
      <c r="I58" s="135"/>
      <c r="J58" s="135">
        <f>'将来負担比率（分子）の構造'!K$49</f>
        <v>7353</v>
      </c>
      <c r="K58" s="135"/>
      <c r="L58" s="135"/>
      <c r="M58" s="135">
        <f>'将来負担比率（分子）の構造'!L$49</f>
        <v>7990</v>
      </c>
      <c r="N58" s="135"/>
      <c r="O58" s="135"/>
      <c r="P58" s="135">
        <f>'将来負担比率（分子）の構造'!M$49</f>
        <v>8161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8</v>
      </c>
      <c r="F61" s="135"/>
      <c r="G61" s="135"/>
      <c r="H61" s="135">
        <f>'将来負担比率（分子）の構造'!K$46</f>
        <v>61</v>
      </c>
      <c r="I61" s="135"/>
      <c r="J61" s="135"/>
      <c r="K61" s="135">
        <f>'将来負担比率（分子）の構造'!L$46</f>
        <v>144</v>
      </c>
      <c r="L61" s="135"/>
      <c r="M61" s="135"/>
      <c r="N61" s="135">
        <f>'将来負担比率（分子）の構造'!M$46</f>
        <v>127</v>
      </c>
      <c r="O61" s="135"/>
      <c r="P61" s="135"/>
    </row>
    <row r="62" spans="1:16">
      <c r="A62" s="135" t="s">
        <v>29</v>
      </c>
      <c r="B62" s="135">
        <f>'将来負担比率（分子）の構造'!I$45</f>
        <v>5324</v>
      </c>
      <c r="C62" s="135"/>
      <c r="D62" s="135"/>
      <c r="E62" s="135">
        <f>'将来負担比率（分子）の構造'!J$45</f>
        <v>5254</v>
      </c>
      <c r="F62" s="135"/>
      <c r="G62" s="135"/>
      <c r="H62" s="135">
        <f>'将来負担比率（分子）の構造'!K$45</f>
        <v>5297</v>
      </c>
      <c r="I62" s="135"/>
      <c r="J62" s="135"/>
      <c r="K62" s="135">
        <f>'将来負担比率（分子）の構造'!L$45</f>
        <v>5241</v>
      </c>
      <c r="L62" s="135"/>
      <c r="M62" s="135"/>
      <c r="N62" s="135">
        <f>'将来負担比率（分子）の構造'!M$45</f>
        <v>4981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19617</v>
      </c>
      <c r="C64" s="135"/>
      <c r="D64" s="135"/>
      <c r="E64" s="135">
        <f>'将来負担比率（分子）の構造'!J$43</f>
        <v>19256</v>
      </c>
      <c r="F64" s="135"/>
      <c r="G64" s="135"/>
      <c r="H64" s="135">
        <f>'将来負担比率（分子）の構造'!K$43</f>
        <v>19035</v>
      </c>
      <c r="I64" s="135"/>
      <c r="J64" s="135"/>
      <c r="K64" s="135">
        <f>'将来負担比率（分子）の構造'!L$43</f>
        <v>18980</v>
      </c>
      <c r="L64" s="135"/>
      <c r="M64" s="135"/>
      <c r="N64" s="135">
        <f>'将来負担比率（分子）の構造'!M$43</f>
        <v>18948</v>
      </c>
      <c r="O64" s="135"/>
      <c r="P64" s="135"/>
    </row>
    <row r="65" spans="1:16">
      <c r="A65" s="135" t="s">
        <v>26</v>
      </c>
      <c r="B65" s="135">
        <f>'将来負担比率（分子）の構造'!I$42</f>
        <v>690</v>
      </c>
      <c r="C65" s="135"/>
      <c r="D65" s="135"/>
      <c r="E65" s="135">
        <f>'将来負担比率（分子）の構造'!J$42</f>
        <v>588</v>
      </c>
      <c r="F65" s="135"/>
      <c r="G65" s="135"/>
      <c r="H65" s="135">
        <f>'将来負担比率（分子）の構造'!K$42</f>
        <v>497</v>
      </c>
      <c r="I65" s="135"/>
      <c r="J65" s="135"/>
      <c r="K65" s="135">
        <f>'将来負担比率（分子）の構造'!L$42</f>
        <v>451</v>
      </c>
      <c r="L65" s="135"/>
      <c r="M65" s="135"/>
      <c r="N65" s="135">
        <f>'将来負担比率（分子）の構造'!M$42</f>
        <v>395</v>
      </c>
      <c r="O65" s="135"/>
      <c r="P65" s="135"/>
    </row>
    <row r="66" spans="1:16">
      <c r="A66" s="135" t="s">
        <v>25</v>
      </c>
      <c r="B66" s="135">
        <f>'将来負担比率（分子）の構造'!I$41</f>
        <v>29640</v>
      </c>
      <c r="C66" s="135"/>
      <c r="D66" s="135"/>
      <c r="E66" s="135">
        <f>'将来負担比率（分子）の構造'!J$41</f>
        <v>29130</v>
      </c>
      <c r="F66" s="135"/>
      <c r="G66" s="135"/>
      <c r="H66" s="135">
        <f>'将来負担比率（分子）の構造'!K$41</f>
        <v>29732</v>
      </c>
      <c r="I66" s="135"/>
      <c r="J66" s="135"/>
      <c r="K66" s="135">
        <f>'将来負担比率（分子）の構造'!L$41</f>
        <v>30593</v>
      </c>
      <c r="L66" s="135"/>
      <c r="M66" s="135"/>
      <c r="N66" s="135">
        <f>'将来負担比率（分子）の構造'!M$41</f>
        <v>31538</v>
      </c>
      <c r="O66" s="135"/>
      <c r="P66" s="135"/>
    </row>
    <row r="67" spans="1:16">
      <c r="A67" s="135" t="s">
        <v>62</v>
      </c>
      <c r="B67" s="135" t="e">
        <f>NA()</f>
        <v>#N/A</v>
      </c>
      <c r="C67" s="135">
        <f>IF(ISNUMBER('将来負担比率（分子）の構造'!I$52), IF('将来負担比率（分子）の構造'!I$52 &lt; 0, 0, '将来負担比率（分子）の構造'!I$52), NA())</f>
        <v>16862</v>
      </c>
      <c r="D67" s="135" t="e">
        <f>NA()</f>
        <v>#N/A</v>
      </c>
      <c r="E67" s="135" t="e">
        <f>NA()</f>
        <v>#N/A</v>
      </c>
      <c r="F67" s="135">
        <f>IF(ISNUMBER('将来負担比率（分子）の構造'!J$52), IF('将来負担比率（分子）の構造'!J$52 &lt; 0, 0, '将来負担比率（分子）の構造'!J$52), NA())</f>
        <v>15517</v>
      </c>
      <c r="G67" s="135" t="e">
        <f>NA()</f>
        <v>#N/A</v>
      </c>
      <c r="H67" s="135" t="e">
        <f>NA()</f>
        <v>#N/A</v>
      </c>
      <c r="I67" s="135">
        <f>IF(ISNUMBER('将来負担比率（分子）の構造'!K$52), IF('将来負担比率（分子）の構造'!K$52 &lt; 0, 0, '将来負担比率（分子）の構造'!K$52), NA())</f>
        <v>13441</v>
      </c>
      <c r="J67" s="135" t="e">
        <f>NA()</f>
        <v>#N/A</v>
      </c>
      <c r="K67" s="135" t="e">
        <f>NA()</f>
        <v>#N/A</v>
      </c>
      <c r="L67" s="135">
        <f>IF(ISNUMBER('将来負担比率（分子）の構造'!L$52), IF('将来負担比率（分子）の構造'!L$52 &lt; 0, 0, '将来負担比率（分子）の構造'!L$52), NA())</f>
        <v>12774</v>
      </c>
      <c r="M67" s="135" t="e">
        <f>NA()</f>
        <v>#N/A</v>
      </c>
      <c r="N67" s="135" t="e">
        <f>NA()</f>
        <v>#N/A</v>
      </c>
      <c r="O67" s="135">
        <f>IF(ISNUMBER('将来負担比率（分子）の構造'!M$52), IF('将来負担比率（分子）の構造'!M$52 &lt; 0, 0, '将来負担比率（分子）の構造'!M$52), NA())</f>
        <v>12847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4964754</v>
      </c>
      <c r="S5" s="639"/>
      <c r="T5" s="639"/>
      <c r="U5" s="639"/>
      <c r="V5" s="639"/>
      <c r="W5" s="639"/>
      <c r="X5" s="639"/>
      <c r="Y5" s="686"/>
      <c r="Z5" s="699">
        <v>19.7</v>
      </c>
      <c r="AA5" s="699"/>
      <c r="AB5" s="699"/>
      <c r="AC5" s="699"/>
      <c r="AD5" s="700">
        <v>4964754</v>
      </c>
      <c r="AE5" s="700"/>
      <c r="AF5" s="700"/>
      <c r="AG5" s="700"/>
      <c r="AH5" s="700"/>
      <c r="AI5" s="700"/>
      <c r="AJ5" s="700"/>
      <c r="AK5" s="700"/>
      <c r="AL5" s="687">
        <v>35.6</v>
      </c>
      <c r="AM5" s="656"/>
      <c r="AN5" s="656"/>
      <c r="AO5" s="688"/>
      <c r="AP5" s="675" t="s">
        <v>208</v>
      </c>
      <c r="AQ5" s="676"/>
      <c r="AR5" s="676"/>
      <c r="AS5" s="676"/>
      <c r="AT5" s="676"/>
      <c r="AU5" s="676"/>
      <c r="AV5" s="676"/>
      <c r="AW5" s="676"/>
      <c r="AX5" s="676"/>
      <c r="AY5" s="676"/>
      <c r="AZ5" s="676"/>
      <c r="BA5" s="676"/>
      <c r="BB5" s="676"/>
      <c r="BC5" s="676"/>
      <c r="BD5" s="676"/>
      <c r="BE5" s="676"/>
      <c r="BF5" s="677"/>
      <c r="BG5" s="588">
        <v>4961836</v>
      </c>
      <c r="BH5" s="589"/>
      <c r="BI5" s="589"/>
      <c r="BJ5" s="589"/>
      <c r="BK5" s="589"/>
      <c r="BL5" s="589"/>
      <c r="BM5" s="589"/>
      <c r="BN5" s="590"/>
      <c r="BO5" s="641">
        <v>99.9</v>
      </c>
      <c r="BP5" s="641"/>
      <c r="BQ5" s="641"/>
      <c r="BR5" s="641"/>
      <c r="BS5" s="642">
        <v>369659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224915</v>
      </c>
      <c r="S6" s="589"/>
      <c r="T6" s="589"/>
      <c r="U6" s="589"/>
      <c r="V6" s="589"/>
      <c r="W6" s="589"/>
      <c r="X6" s="589"/>
      <c r="Y6" s="590"/>
      <c r="Z6" s="641">
        <v>0.9</v>
      </c>
      <c r="AA6" s="641"/>
      <c r="AB6" s="641"/>
      <c r="AC6" s="641"/>
      <c r="AD6" s="642">
        <v>224915</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4961836</v>
      </c>
      <c r="BH6" s="589"/>
      <c r="BI6" s="589"/>
      <c r="BJ6" s="589"/>
      <c r="BK6" s="589"/>
      <c r="BL6" s="589"/>
      <c r="BM6" s="589"/>
      <c r="BN6" s="590"/>
      <c r="BO6" s="641">
        <v>99.9</v>
      </c>
      <c r="BP6" s="641"/>
      <c r="BQ6" s="641"/>
      <c r="BR6" s="641"/>
      <c r="BS6" s="642">
        <v>369659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210296</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210289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12114</v>
      </c>
      <c r="S7" s="589"/>
      <c r="T7" s="589"/>
      <c r="U7" s="589"/>
      <c r="V7" s="589"/>
      <c r="W7" s="589"/>
      <c r="X7" s="589"/>
      <c r="Y7" s="590"/>
      <c r="Z7" s="641">
        <v>0</v>
      </c>
      <c r="AA7" s="641"/>
      <c r="AB7" s="641"/>
      <c r="AC7" s="641"/>
      <c r="AD7" s="642">
        <v>12114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1820879</v>
      </c>
      <c r="BH7" s="589"/>
      <c r="BI7" s="589"/>
      <c r="BJ7" s="589"/>
      <c r="BK7" s="589"/>
      <c r="BL7" s="589"/>
      <c r="BM7" s="589"/>
      <c r="BN7" s="590"/>
      <c r="BO7" s="641">
        <v>36.700000000000003</v>
      </c>
      <c r="BP7" s="641"/>
      <c r="BQ7" s="641"/>
      <c r="BR7" s="641"/>
      <c r="BS7" s="642">
        <v>31983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2895847</v>
      </c>
      <c r="CS7" s="589"/>
      <c r="CT7" s="589"/>
      <c r="CU7" s="589"/>
      <c r="CV7" s="589"/>
      <c r="CW7" s="589"/>
      <c r="CX7" s="589"/>
      <c r="CY7" s="590"/>
      <c r="CZ7" s="641">
        <v>11.7</v>
      </c>
      <c r="DA7" s="641"/>
      <c r="DB7" s="641"/>
      <c r="DC7" s="641"/>
      <c r="DD7" s="594">
        <v>202167</v>
      </c>
      <c r="DE7" s="589"/>
      <c r="DF7" s="589"/>
      <c r="DG7" s="589"/>
      <c r="DH7" s="589"/>
      <c r="DI7" s="589"/>
      <c r="DJ7" s="589"/>
      <c r="DK7" s="589"/>
      <c r="DL7" s="589"/>
      <c r="DM7" s="589"/>
      <c r="DN7" s="589"/>
      <c r="DO7" s="589"/>
      <c r="DP7" s="590"/>
      <c r="DQ7" s="594">
        <v>2316709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23211</v>
      </c>
      <c r="S8" s="589"/>
      <c r="T8" s="589"/>
      <c r="U8" s="589"/>
      <c r="V8" s="589"/>
      <c r="W8" s="589"/>
      <c r="X8" s="589"/>
      <c r="Y8" s="590"/>
      <c r="Z8" s="641">
        <v>0.1</v>
      </c>
      <c r="AA8" s="641"/>
      <c r="AB8" s="641"/>
      <c r="AC8" s="641"/>
      <c r="AD8" s="642">
        <v>23211</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68244</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6574819</v>
      </c>
      <c r="CS8" s="589"/>
      <c r="CT8" s="589"/>
      <c r="CU8" s="589"/>
      <c r="CV8" s="589"/>
      <c r="CW8" s="589"/>
      <c r="CX8" s="589"/>
      <c r="CY8" s="590"/>
      <c r="CZ8" s="641">
        <v>26.6</v>
      </c>
      <c r="DA8" s="641"/>
      <c r="DB8" s="641"/>
      <c r="DC8" s="641"/>
      <c r="DD8" s="594">
        <v>201216</v>
      </c>
      <c r="DE8" s="589"/>
      <c r="DF8" s="589"/>
      <c r="DG8" s="589"/>
      <c r="DH8" s="589"/>
      <c r="DI8" s="589"/>
      <c r="DJ8" s="589"/>
      <c r="DK8" s="589"/>
      <c r="DL8" s="589"/>
      <c r="DM8" s="589"/>
      <c r="DN8" s="589"/>
      <c r="DO8" s="589"/>
      <c r="DP8" s="590"/>
      <c r="DQ8" s="594">
        <v>3428501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12676</v>
      </c>
      <c r="S9" s="589"/>
      <c r="T9" s="589"/>
      <c r="U9" s="589"/>
      <c r="V9" s="589"/>
      <c r="W9" s="589"/>
      <c r="X9" s="589"/>
      <c r="Y9" s="590"/>
      <c r="Z9" s="641">
        <v>0.1</v>
      </c>
      <c r="AA9" s="641"/>
      <c r="AB9" s="641"/>
      <c r="AC9" s="641"/>
      <c r="AD9" s="642">
        <v>12676</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1479243</v>
      </c>
      <c r="BH9" s="589"/>
      <c r="BI9" s="589"/>
      <c r="BJ9" s="589"/>
      <c r="BK9" s="589"/>
      <c r="BL9" s="589"/>
      <c r="BM9" s="589"/>
      <c r="BN9" s="590"/>
      <c r="BO9" s="641">
        <v>29.8</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1971822</v>
      </c>
      <c r="CS9" s="589"/>
      <c r="CT9" s="589"/>
      <c r="CU9" s="589"/>
      <c r="CV9" s="589"/>
      <c r="CW9" s="589"/>
      <c r="CX9" s="589"/>
      <c r="CY9" s="590"/>
      <c r="CZ9" s="641">
        <v>8</v>
      </c>
      <c r="DA9" s="641"/>
      <c r="DB9" s="641"/>
      <c r="DC9" s="641"/>
      <c r="DD9" s="594">
        <v>39162</v>
      </c>
      <c r="DE9" s="589"/>
      <c r="DF9" s="589"/>
      <c r="DG9" s="589"/>
      <c r="DH9" s="589"/>
      <c r="DI9" s="589"/>
      <c r="DJ9" s="589"/>
      <c r="DK9" s="589"/>
      <c r="DL9" s="589"/>
      <c r="DM9" s="589"/>
      <c r="DN9" s="589"/>
      <c r="DO9" s="589"/>
      <c r="DP9" s="590"/>
      <c r="DQ9" s="594">
        <v>1795193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440386</v>
      </c>
      <c r="S10" s="589"/>
      <c r="T10" s="589"/>
      <c r="U10" s="589"/>
      <c r="V10" s="589"/>
      <c r="W10" s="589"/>
      <c r="X10" s="589"/>
      <c r="Y10" s="590"/>
      <c r="Z10" s="641">
        <v>1.7</v>
      </c>
      <c r="AA10" s="641"/>
      <c r="AB10" s="641"/>
      <c r="AC10" s="641"/>
      <c r="AD10" s="642">
        <v>440386</v>
      </c>
      <c r="AE10" s="642"/>
      <c r="AF10" s="642"/>
      <c r="AG10" s="642"/>
      <c r="AH10" s="642"/>
      <c r="AI10" s="642"/>
      <c r="AJ10" s="642"/>
      <c r="AK10" s="642"/>
      <c r="AL10" s="611">
        <v>3.2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76932</v>
      </c>
      <c r="BH10" s="589"/>
      <c r="BI10" s="589"/>
      <c r="BJ10" s="589"/>
      <c r="BK10" s="589"/>
      <c r="BL10" s="589"/>
      <c r="BM10" s="589"/>
      <c r="BN10" s="590"/>
      <c r="BO10" s="641">
        <v>1.5</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163190</v>
      </c>
      <c r="CS10" s="589"/>
      <c r="CT10" s="589"/>
      <c r="CU10" s="589"/>
      <c r="CV10" s="589"/>
      <c r="CW10" s="589"/>
      <c r="CX10" s="589"/>
      <c r="CY10" s="590"/>
      <c r="CZ10" s="641">
        <v>0.7</v>
      </c>
      <c r="DA10" s="641"/>
      <c r="DB10" s="641"/>
      <c r="DC10" s="641"/>
      <c r="DD10" s="594" t="s">
        <v>221</v>
      </c>
      <c r="DE10" s="589"/>
      <c r="DF10" s="589"/>
      <c r="DG10" s="589"/>
      <c r="DH10" s="589"/>
      <c r="DI10" s="589"/>
      <c r="DJ10" s="589"/>
      <c r="DK10" s="589"/>
      <c r="DL10" s="589"/>
      <c r="DM10" s="589"/>
      <c r="DN10" s="589"/>
      <c r="DO10" s="589"/>
      <c r="DP10" s="590"/>
      <c r="DQ10" s="594">
        <v>13190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196460</v>
      </c>
      <c r="BH11" s="589"/>
      <c r="BI11" s="589"/>
      <c r="BJ11" s="589"/>
      <c r="BK11" s="589"/>
      <c r="BL11" s="589"/>
      <c r="BM11" s="589"/>
      <c r="BN11" s="590"/>
      <c r="BO11" s="641">
        <v>4</v>
      </c>
      <c r="BP11" s="641"/>
      <c r="BQ11" s="641"/>
      <c r="BR11" s="641"/>
      <c r="BS11" s="594">
        <v>31983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1201525</v>
      </c>
      <c r="CS11" s="589"/>
      <c r="CT11" s="589"/>
      <c r="CU11" s="589"/>
      <c r="CV11" s="589"/>
      <c r="CW11" s="589"/>
      <c r="CX11" s="589"/>
      <c r="CY11" s="590"/>
      <c r="CZ11" s="641">
        <v>4.9000000000000004</v>
      </c>
      <c r="DA11" s="641"/>
      <c r="DB11" s="641"/>
      <c r="DC11" s="641"/>
      <c r="DD11" s="594">
        <v>306259</v>
      </c>
      <c r="DE11" s="589"/>
      <c r="DF11" s="589"/>
      <c r="DG11" s="589"/>
      <c r="DH11" s="589"/>
      <c r="DI11" s="589"/>
      <c r="DJ11" s="589"/>
      <c r="DK11" s="589"/>
      <c r="DL11" s="589"/>
      <c r="DM11" s="589"/>
      <c r="DN11" s="589"/>
      <c r="DO11" s="589"/>
      <c r="DP11" s="590"/>
      <c r="DQ11" s="594">
        <v>774583</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2761014</v>
      </c>
      <c r="BH12" s="589"/>
      <c r="BI12" s="589"/>
      <c r="BJ12" s="589"/>
      <c r="BK12" s="589"/>
      <c r="BL12" s="589"/>
      <c r="BM12" s="589"/>
      <c r="BN12" s="590"/>
      <c r="BO12" s="641">
        <v>55.6</v>
      </c>
      <c r="BP12" s="641"/>
      <c r="BQ12" s="641"/>
      <c r="BR12" s="641"/>
      <c r="BS12" s="594">
        <v>337676</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798402</v>
      </c>
      <c r="CS12" s="589"/>
      <c r="CT12" s="589"/>
      <c r="CU12" s="589"/>
      <c r="CV12" s="589"/>
      <c r="CW12" s="589"/>
      <c r="CX12" s="589"/>
      <c r="CY12" s="590"/>
      <c r="CZ12" s="641">
        <v>3.2</v>
      </c>
      <c r="DA12" s="641"/>
      <c r="DB12" s="641"/>
      <c r="DC12" s="641"/>
      <c r="DD12" s="594">
        <v>28330</v>
      </c>
      <c r="DE12" s="589"/>
      <c r="DF12" s="589"/>
      <c r="DG12" s="589"/>
      <c r="DH12" s="589"/>
      <c r="DI12" s="589"/>
      <c r="DJ12" s="589"/>
      <c r="DK12" s="589"/>
      <c r="DL12" s="589"/>
      <c r="DM12" s="589"/>
      <c r="DN12" s="589"/>
      <c r="DO12" s="589"/>
      <c r="DP12" s="590"/>
      <c r="DQ12" s="594">
        <v>470336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17537</v>
      </c>
      <c r="S13" s="589"/>
      <c r="T13" s="589"/>
      <c r="U13" s="589"/>
      <c r="V13" s="589"/>
      <c r="W13" s="589"/>
      <c r="X13" s="589"/>
      <c r="Y13" s="590"/>
      <c r="Z13" s="641">
        <v>0.1</v>
      </c>
      <c r="AA13" s="641"/>
      <c r="AB13" s="641"/>
      <c r="AC13" s="641"/>
      <c r="AD13" s="642">
        <v>17537</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2728491</v>
      </c>
      <c r="BH13" s="589"/>
      <c r="BI13" s="589"/>
      <c r="BJ13" s="589"/>
      <c r="BK13" s="589"/>
      <c r="BL13" s="589"/>
      <c r="BM13" s="589"/>
      <c r="BN13" s="590"/>
      <c r="BO13" s="641">
        <v>55</v>
      </c>
      <c r="BP13" s="641"/>
      <c r="BQ13" s="641"/>
      <c r="BR13" s="641"/>
      <c r="BS13" s="594">
        <v>337676</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1961705</v>
      </c>
      <c r="CS13" s="589"/>
      <c r="CT13" s="589"/>
      <c r="CU13" s="589"/>
      <c r="CV13" s="589"/>
      <c r="CW13" s="589"/>
      <c r="CX13" s="589"/>
      <c r="CY13" s="590"/>
      <c r="CZ13" s="641">
        <v>7.9</v>
      </c>
      <c r="DA13" s="641"/>
      <c r="DB13" s="641"/>
      <c r="DC13" s="641"/>
      <c r="DD13" s="594">
        <v>794342</v>
      </c>
      <c r="DE13" s="589"/>
      <c r="DF13" s="589"/>
      <c r="DG13" s="589"/>
      <c r="DH13" s="589"/>
      <c r="DI13" s="589"/>
      <c r="DJ13" s="589"/>
      <c r="DK13" s="589"/>
      <c r="DL13" s="589"/>
      <c r="DM13" s="589"/>
      <c r="DN13" s="589"/>
      <c r="DO13" s="589"/>
      <c r="DP13" s="590"/>
      <c r="DQ13" s="594">
        <v>1330679</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110841</v>
      </c>
      <c r="BH14" s="589"/>
      <c r="BI14" s="589"/>
      <c r="BJ14" s="589"/>
      <c r="BK14" s="589"/>
      <c r="BL14" s="589"/>
      <c r="BM14" s="589"/>
      <c r="BN14" s="590"/>
      <c r="BO14" s="641">
        <v>2.2000000000000002</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2351326</v>
      </c>
      <c r="CS14" s="589"/>
      <c r="CT14" s="589"/>
      <c r="CU14" s="589"/>
      <c r="CV14" s="589"/>
      <c r="CW14" s="589"/>
      <c r="CX14" s="589"/>
      <c r="CY14" s="590"/>
      <c r="CZ14" s="641">
        <v>9.5</v>
      </c>
      <c r="DA14" s="641"/>
      <c r="DB14" s="641"/>
      <c r="DC14" s="641"/>
      <c r="DD14" s="594">
        <v>1680001</v>
      </c>
      <c r="DE14" s="589"/>
      <c r="DF14" s="589"/>
      <c r="DG14" s="589"/>
      <c r="DH14" s="589"/>
      <c r="DI14" s="589"/>
      <c r="DJ14" s="589"/>
      <c r="DK14" s="589"/>
      <c r="DL14" s="589"/>
      <c r="DM14" s="589"/>
      <c r="DN14" s="589"/>
      <c r="DO14" s="589"/>
      <c r="DP14" s="590"/>
      <c r="DQ14" s="594">
        <v>840622</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11705</v>
      </c>
      <c r="S15" s="589"/>
      <c r="T15" s="589"/>
      <c r="U15" s="589"/>
      <c r="V15" s="589"/>
      <c r="W15" s="589"/>
      <c r="X15" s="589"/>
      <c r="Y15" s="590"/>
      <c r="Z15" s="641">
        <v>0</v>
      </c>
      <c r="AA15" s="641"/>
      <c r="AB15" s="641"/>
      <c r="AC15" s="641"/>
      <c r="AD15" s="642">
        <v>11705</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269102</v>
      </c>
      <c r="BH15" s="589"/>
      <c r="BI15" s="589"/>
      <c r="BJ15" s="589"/>
      <c r="BK15" s="589"/>
      <c r="BL15" s="589"/>
      <c r="BM15" s="589"/>
      <c r="BN15" s="590"/>
      <c r="BO15" s="641">
        <v>5.4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2645871</v>
      </c>
      <c r="CS15" s="589"/>
      <c r="CT15" s="589"/>
      <c r="CU15" s="589"/>
      <c r="CV15" s="589"/>
      <c r="CW15" s="589"/>
      <c r="CX15" s="589"/>
      <c r="CY15" s="590"/>
      <c r="CZ15" s="641">
        <v>10.7</v>
      </c>
      <c r="DA15" s="641"/>
      <c r="DB15" s="641"/>
      <c r="DC15" s="641"/>
      <c r="DD15" s="594">
        <v>1131528</v>
      </c>
      <c r="DE15" s="589"/>
      <c r="DF15" s="589"/>
      <c r="DG15" s="589"/>
      <c r="DH15" s="589"/>
      <c r="DI15" s="589"/>
      <c r="DJ15" s="589"/>
      <c r="DK15" s="589"/>
      <c r="DL15" s="589"/>
      <c r="DM15" s="589"/>
      <c r="DN15" s="589"/>
      <c r="DO15" s="589"/>
      <c r="DP15" s="590"/>
      <c r="DQ15" s="594">
        <v>1497144</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9330056</v>
      </c>
      <c r="S16" s="589"/>
      <c r="T16" s="589"/>
      <c r="U16" s="589"/>
      <c r="V16" s="589"/>
      <c r="W16" s="589"/>
      <c r="X16" s="589"/>
      <c r="Y16" s="590"/>
      <c r="Z16" s="641">
        <v>37</v>
      </c>
      <c r="AA16" s="641"/>
      <c r="AB16" s="641"/>
      <c r="AC16" s="641"/>
      <c r="AD16" s="642">
        <v>8194851</v>
      </c>
      <c r="AE16" s="642"/>
      <c r="AF16" s="642"/>
      <c r="AG16" s="642"/>
      <c r="AH16" s="642"/>
      <c r="AI16" s="642"/>
      <c r="AJ16" s="642"/>
      <c r="AK16" s="642"/>
      <c r="AL16" s="611">
        <v>58.8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331949</v>
      </c>
      <c r="CS16" s="589"/>
      <c r="CT16" s="589"/>
      <c r="CU16" s="589"/>
      <c r="CV16" s="589"/>
      <c r="CW16" s="589"/>
      <c r="CX16" s="589"/>
      <c r="CY16" s="590"/>
      <c r="CZ16" s="641">
        <v>1.3</v>
      </c>
      <c r="DA16" s="641"/>
      <c r="DB16" s="641"/>
      <c r="DC16" s="641"/>
      <c r="DD16" s="594" t="s">
        <v>221</v>
      </c>
      <c r="DE16" s="589"/>
      <c r="DF16" s="589"/>
      <c r="DG16" s="589"/>
      <c r="DH16" s="589"/>
      <c r="DI16" s="589"/>
      <c r="DJ16" s="589"/>
      <c r="DK16" s="589"/>
      <c r="DL16" s="589"/>
      <c r="DM16" s="589"/>
      <c r="DN16" s="589"/>
      <c r="DO16" s="589"/>
      <c r="DP16" s="590"/>
      <c r="DQ16" s="594">
        <v>102458</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8194851</v>
      </c>
      <c r="S17" s="589"/>
      <c r="T17" s="589"/>
      <c r="U17" s="589"/>
      <c r="V17" s="589"/>
      <c r="W17" s="589"/>
      <c r="X17" s="589"/>
      <c r="Y17" s="590"/>
      <c r="Z17" s="641">
        <v>32.5</v>
      </c>
      <c r="AA17" s="641"/>
      <c r="AB17" s="641"/>
      <c r="AC17" s="641"/>
      <c r="AD17" s="642">
        <v>8194851</v>
      </c>
      <c r="AE17" s="642"/>
      <c r="AF17" s="642"/>
      <c r="AG17" s="642"/>
      <c r="AH17" s="642"/>
      <c r="AI17" s="642"/>
      <c r="AJ17" s="642"/>
      <c r="AK17" s="642"/>
      <c r="AL17" s="611">
        <v>58.8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3576428</v>
      </c>
      <c r="CS17" s="589"/>
      <c r="CT17" s="589"/>
      <c r="CU17" s="589"/>
      <c r="CV17" s="589"/>
      <c r="CW17" s="589"/>
      <c r="CX17" s="589"/>
      <c r="CY17" s="590"/>
      <c r="CZ17" s="641">
        <v>14.5</v>
      </c>
      <c r="DA17" s="641"/>
      <c r="DB17" s="641"/>
      <c r="DC17" s="641"/>
      <c r="DD17" s="594" t="s">
        <v>221</v>
      </c>
      <c r="DE17" s="589"/>
      <c r="DF17" s="589"/>
      <c r="DG17" s="589"/>
      <c r="DH17" s="589"/>
      <c r="DI17" s="589"/>
      <c r="DJ17" s="589"/>
      <c r="DK17" s="589"/>
      <c r="DL17" s="589"/>
      <c r="DM17" s="589"/>
      <c r="DN17" s="589"/>
      <c r="DO17" s="589"/>
      <c r="DP17" s="590"/>
      <c r="DQ17" s="594">
        <v>3444399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1135204</v>
      </c>
      <c r="S18" s="589"/>
      <c r="T18" s="589"/>
      <c r="U18" s="589"/>
      <c r="V18" s="589"/>
      <c r="W18" s="589"/>
      <c r="X18" s="589"/>
      <c r="Y18" s="590"/>
      <c r="Z18" s="641">
        <v>4.5</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2918</v>
      </c>
      <c r="BH19" s="589"/>
      <c r="BI19" s="589"/>
      <c r="BJ19" s="589"/>
      <c r="BK19" s="589"/>
      <c r="BL19" s="589"/>
      <c r="BM19" s="589"/>
      <c r="BN19" s="590"/>
      <c r="BO19" s="641">
        <v>0.1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15037354</v>
      </c>
      <c r="S20" s="589"/>
      <c r="T20" s="589"/>
      <c r="U20" s="589"/>
      <c r="V20" s="589"/>
      <c r="W20" s="589"/>
      <c r="X20" s="589"/>
      <c r="Y20" s="590"/>
      <c r="Z20" s="641">
        <v>59.6</v>
      </c>
      <c r="AA20" s="641"/>
      <c r="AB20" s="641"/>
      <c r="AC20" s="641"/>
      <c r="AD20" s="642">
        <v>13902149</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2918</v>
      </c>
      <c r="BH20" s="589"/>
      <c r="BI20" s="589"/>
      <c r="BJ20" s="589"/>
      <c r="BK20" s="589"/>
      <c r="BL20" s="589"/>
      <c r="BM20" s="589"/>
      <c r="BN20" s="590"/>
      <c r="BO20" s="641">
        <v>0.1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24683180</v>
      </c>
      <c r="CS20" s="589"/>
      <c r="CT20" s="589"/>
      <c r="CU20" s="589"/>
      <c r="CV20" s="589"/>
      <c r="CW20" s="589"/>
      <c r="CX20" s="589"/>
      <c r="CY20" s="590"/>
      <c r="CZ20" s="641">
        <v>100</v>
      </c>
      <c r="DA20" s="641"/>
      <c r="DB20" s="641"/>
      <c r="DC20" s="641"/>
      <c r="DD20" s="594">
        <v>4383005</v>
      </c>
      <c r="DE20" s="589"/>
      <c r="DF20" s="589"/>
      <c r="DG20" s="589"/>
      <c r="DH20" s="589"/>
      <c r="DI20" s="589"/>
      <c r="DJ20" s="589"/>
      <c r="DK20" s="589"/>
      <c r="DL20" s="589"/>
      <c r="DM20" s="589"/>
      <c r="DN20" s="589"/>
      <c r="DO20" s="589"/>
      <c r="DP20" s="590"/>
      <c r="DQ20" s="594">
        <v>16224103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5451</v>
      </c>
      <c r="S21" s="589"/>
      <c r="T21" s="589"/>
      <c r="U21" s="589"/>
      <c r="V21" s="589"/>
      <c r="W21" s="589"/>
      <c r="X21" s="589"/>
      <c r="Y21" s="590"/>
      <c r="Z21" s="641">
        <v>0</v>
      </c>
      <c r="AA21" s="641"/>
      <c r="AB21" s="641"/>
      <c r="AC21" s="641"/>
      <c r="AD21" s="642">
        <v>5451</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2918</v>
      </c>
      <c r="BH21" s="589"/>
      <c r="BI21" s="589"/>
      <c r="BJ21" s="589"/>
      <c r="BK21" s="589"/>
      <c r="BL21" s="589"/>
      <c r="BM21" s="589"/>
      <c r="BN21" s="590"/>
      <c r="BO21" s="641">
        <v>0.1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167207</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511235</v>
      </c>
      <c r="S23" s="589"/>
      <c r="T23" s="589"/>
      <c r="U23" s="589"/>
      <c r="V23" s="589"/>
      <c r="W23" s="589"/>
      <c r="X23" s="589"/>
      <c r="Y23" s="590"/>
      <c r="Z23" s="641">
        <v>2</v>
      </c>
      <c r="AA23" s="641"/>
      <c r="AB23" s="641"/>
      <c r="AC23" s="641"/>
      <c r="AD23" s="642">
        <v>23485</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125462</v>
      </c>
      <c r="S24" s="589"/>
      <c r="T24" s="589"/>
      <c r="U24" s="589"/>
      <c r="V24" s="589"/>
      <c r="W24" s="589"/>
      <c r="X24" s="589"/>
      <c r="Y24" s="590"/>
      <c r="Z24" s="641">
        <v>0.5</v>
      </c>
      <c r="AA24" s="641"/>
      <c r="AB24" s="641"/>
      <c r="AC24" s="641"/>
      <c r="AD24" s="642">
        <v>8</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11260812</v>
      </c>
      <c r="CS24" s="639"/>
      <c r="CT24" s="639"/>
      <c r="CU24" s="639"/>
      <c r="CV24" s="639"/>
      <c r="CW24" s="639"/>
      <c r="CX24" s="639"/>
      <c r="CY24" s="686"/>
      <c r="CZ24" s="690">
        <v>45.6</v>
      </c>
      <c r="DA24" s="691"/>
      <c r="DB24" s="691"/>
      <c r="DC24" s="692"/>
      <c r="DD24" s="685">
        <v>8493049</v>
      </c>
      <c r="DE24" s="639"/>
      <c r="DF24" s="639"/>
      <c r="DG24" s="639"/>
      <c r="DH24" s="639"/>
      <c r="DI24" s="639"/>
      <c r="DJ24" s="639"/>
      <c r="DK24" s="686"/>
      <c r="DL24" s="685">
        <v>8421225</v>
      </c>
      <c r="DM24" s="639"/>
      <c r="DN24" s="639"/>
      <c r="DO24" s="639"/>
      <c r="DP24" s="639"/>
      <c r="DQ24" s="639"/>
      <c r="DR24" s="639"/>
      <c r="DS24" s="639"/>
      <c r="DT24" s="639"/>
      <c r="DU24" s="639"/>
      <c r="DV24" s="686"/>
      <c r="DW24" s="687">
        <v>56.6</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2204552</v>
      </c>
      <c r="S25" s="589"/>
      <c r="T25" s="589"/>
      <c r="U25" s="589"/>
      <c r="V25" s="589"/>
      <c r="W25" s="589"/>
      <c r="X25" s="589"/>
      <c r="Y25" s="590"/>
      <c r="Z25" s="641">
        <v>8.6999999999999993</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4238630</v>
      </c>
      <c r="CS25" s="607"/>
      <c r="CT25" s="607"/>
      <c r="CU25" s="607"/>
      <c r="CV25" s="607"/>
      <c r="CW25" s="607"/>
      <c r="CX25" s="607"/>
      <c r="CY25" s="608"/>
      <c r="CZ25" s="591">
        <v>17.2</v>
      </c>
      <c r="DA25" s="609"/>
      <c r="DB25" s="609"/>
      <c r="DC25" s="610"/>
      <c r="DD25" s="594">
        <v>4073955</v>
      </c>
      <c r="DE25" s="607"/>
      <c r="DF25" s="607"/>
      <c r="DG25" s="607"/>
      <c r="DH25" s="607"/>
      <c r="DI25" s="607"/>
      <c r="DJ25" s="607"/>
      <c r="DK25" s="608"/>
      <c r="DL25" s="594">
        <v>4020815</v>
      </c>
      <c r="DM25" s="607"/>
      <c r="DN25" s="607"/>
      <c r="DO25" s="607"/>
      <c r="DP25" s="607"/>
      <c r="DQ25" s="607"/>
      <c r="DR25" s="607"/>
      <c r="DS25" s="607"/>
      <c r="DT25" s="607"/>
      <c r="DU25" s="607"/>
      <c r="DV25" s="608"/>
      <c r="DW25" s="611">
        <v>27</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2675568</v>
      </c>
      <c r="CS26" s="589"/>
      <c r="CT26" s="589"/>
      <c r="CU26" s="589"/>
      <c r="CV26" s="589"/>
      <c r="CW26" s="589"/>
      <c r="CX26" s="589"/>
      <c r="CY26" s="590"/>
      <c r="CZ26" s="591">
        <v>10.8</v>
      </c>
      <c r="DA26" s="609"/>
      <c r="DB26" s="609"/>
      <c r="DC26" s="610"/>
      <c r="DD26" s="594">
        <v>2655130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1490410</v>
      </c>
      <c r="S27" s="589"/>
      <c r="T27" s="589"/>
      <c r="U27" s="589"/>
      <c r="V27" s="589"/>
      <c r="W27" s="589"/>
      <c r="X27" s="589"/>
      <c r="Y27" s="590"/>
      <c r="Z27" s="641">
        <v>5.9</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4964754</v>
      </c>
      <c r="BH27" s="589"/>
      <c r="BI27" s="589"/>
      <c r="BJ27" s="589"/>
      <c r="BK27" s="589"/>
      <c r="BL27" s="589"/>
      <c r="BM27" s="589"/>
      <c r="BN27" s="590"/>
      <c r="BO27" s="641">
        <v>100</v>
      </c>
      <c r="BP27" s="641"/>
      <c r="BQ27" s="641"/>
      <c r="BR27" s="641"/>
      <c r="BS27" s="594">
        <v>369659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3445754</v>
      </c>
      <c r="CS27" s="607"/>
      <c r="CT27" s="607"/>
      <c r="CU27" s="607"/>
      <c r="CV27" s="607"/>
      <c r="CW27" s="607"/>
      <c r="CX27" s="607"/>
      <c r="CY27" s="608"/>
      <c r="CZ27" s="591">
        <v>14</v>
      </c>
      <c r="DA27" s="609"/>
      <c r="DB27" s="609"/>
      <c r="DC27" s="610"/>
      <c r="DD27" s="594">
        <v>974695</v>
      </c>
      <c r="DE27" s="607"/>
      <c r="DF27" s="607"/>
      <c r="DG27" s="607"/>
      <c r="DH27" s="607"/>
      <c r="DI27" s="607"/>
      <c r="DJ27" s="607"/>
      <c r="DK27" s="608"/>
      <c r="DL27" s="594">
        <v>956011</v>
      </c>
      <c r="DM27" s="607"/>
      <c r="DN27" s="607"/>
      <c r="DO27" s="607"/>
      <c r="DP27" s="607"/>
      <c r="DQ27" s="607"/>
      <c r="DR27" s="607"/>
      <c r="DS27" s="607"/>
      <c r="DT27" s="607"/>
      <c r="DU27" s="607"/>
      <c r="DV27" s="608"/>
      <c r="DW27" s="611">
        <v>6.4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30861</v>
      </c>
      <c r="S28" s="589"/>
      <c r="T28" s="589"/>
      <c r="U28" s="589"/>
      <c r="V28" s="589"/>
      <c r="W28" s="589"/>
      <c r="X28" s="589"/>
      <c r="Y28" s="590"/>
      <c r="Z28" s="641">
        <v>0.1</v>
      </c>
      <c r="AA28" s="641"/>
      <c r="AB28" s="641"/>
      <c r="AC28" s="641"/>
      <c r="AD28" s="642">
        <v>5074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3576428</v>
      </c>
      <c r="CS28" s="589"/>
      <c r="CT28" s="589"/>
      <c r="CU28" s="589"/>
      <c r="CV28" s="589"/>
      <c r="CW28" s="589"/>
      <c r="CX28" s="589"/>
      <c r="CY28" s="590"/>
      <c r="CZ28" s="591">
        <v>14.5</v>
      </c>
      <c r="DA28" s="609"/>
      <c r="DB28" s="609"/>
      <c r="DC28" s="610"/>
      <c r="DD28" s="594">
        <v>3444399</v>
      </c>
      <c r="DE28" s="589"/>
      <c r="DF28" s="589"/>
      <c r="DG28" s="589"/>
      <c r="DH28" s="589"/>
      <c r="DI28" s="589"/>
      <c r="DJ28" s="589"/>
      <c r="DK28" s="590"/>
      <c r="DL28" s="594">
        <v>3444399</v>
      </c>
      <c r="DM28" s="589"/>
      <c r="DN28" s="589"/>
      <c r="DO28" s="589"/>
      <c r="DP28" s="589"/>
      <c r="DQ28" s="589"/>
      <c r="DR28" s="589"/>
      <c r="DS28" s="589"/>
      <c r="DT28" s="589"/>
      <c r="DU28" s="589"/>
      <c r="DV28" s="590"/>
      <c r="DW28" s="611">
        <v>23.1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44419</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3573726</v>
      </c>
      <c r="CS29" s="607"/>
      <c r="CT29" s="607"/>
      <c r="CU29" s="607"/>
      <c r="CV29" s="607"/>
      <c r="CW29" s="607"/>
      <c r="CX29" s="607"/>
      <c r="CY29" s="608"/>
      <c r="CZ29" s="591">
        <v>14.5</v>
      </c>
      <c r="DA29" s="609"/>
      <c r="DB29" s="609"/>
      <c r="DC29" s="610"/>
      <c r="DD29" s="594">
        <v>3441697</v>
      </c>
      <c r="DE29" s="607"/>
      <c r="DF29" s="607"/>
      <c r="DG29" s="607"/>
      <c r="DH29" s="607"/>
      <c r="DI29" s="607"/>
      <c r="DJ29" s="607"/>
      <c r="DK29" s="608"/>
      <c r="DL29" s="594">
        <v>3441697</v>
      </c>
      <c r="DM29" s="607"/>
      <c r="DN29" s="607"/>
      <c r="DO29" s="607"/>
      <c r="DP29" s="607"/>
      <c r="DQ29" s="607"/>
      <c r="DR29" s="607"/>
      <c r="DS29" s="607"/>
      <c r="DT29" s="607"/>
      <c r="DU29" s="607"/>
      <c r="DV29" s="608"/>
      <c r="DW29" s="611">
        <v>23.1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402040</v>
      </c>
      <c r="S30" s="589"/>
      <c r="T30" s="589"/>
      <c r="U30" s="589"/>
      <c r="V30" s="589"/>
      <c r="W30" s="589"/>
      <c r="X30" s="589"/>
      <c r="Y30" s="590"/>
      <c r="Z30" s="641">
        <v>1.6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98.8</v>
      </c>
      <c r="BH30" s="655"/>
      <c r="BI30" s="655"/>
      <c r="BJ30" s="655"/>
      <c r="BK30" s="655"/>
      <c r="BL30" s="655"/>
      <c r="BM30" s="656">
        <v>95.8</v>
      </c>
      <c r="BN30" s="655"/>
      <c r="BO30" s="655"/>
      <c r="BP30" s="655"/>
      <c r="BQ30" s="657"/>
      <c r="BR30" s="654">
        <v>98.9</v>
      </c>
      <c r="BS30" s="655"/>
      <c r="BT30" s="655"/>
      <c r="BU30" s="655"/>
      <c r="BV30" s="655"/>
      <c r="BW30" s="655"/>
      <c r="BX30" s="656">
        <v>95.4</v>
      </c>
      <c r="BY30" s="655"/>
      <c r="BZ30" s="655"/>
      <c r="CA30" s="655"/>
      <c r="CB30" s="657"/>
      <c r="CD30" s="660"/>
      <c r="CE30" s="661"/>
      <c r="CF30" s="625" t="s">
        <v>293</v>
      </c>
      <c r="CG30" s="622"/>
      <c r="CH30" s="622"/>
      <c r="CI30" s="622"/>
      <c r="CJ30" s="622"/>
      <c r="CK30" s="622"/>
      <c r="CL30" s="622"/>
      <c r="CM30" s="622"/>
      <c r="CN30" s="622"/>
      <c r="CO30" s="622"/>
      <c r="CP30" s="622"/>
      <c r="CQ30" s="623"/>
      <c r="CR30" s="588">
        <v>3223195</v>
      </c>
      <c r="CS30" s="589"/>
      <c r="CT30" s="589"/>
      <c r="CU30" s="589"/>
      <c r="CV30" s="589"/>
      <c r="CW30" s="589"/>
      <c r="CX30" s="589"/>
      <c r="CY30" s="590"/>
      <c r="CZ30" s="591">
        <v>13.1</v>
      </c>
      <c r="DA30" s="609"/>
      <c r="DB30" s="609"/>
      <c r="DC30" s="610"/>
      <c r="DD30" s="594">
        <v>3092346</v>
      </c>
      <c r="DE30" s="589"/>
      <c r="DF30" s="589"/>
      <c r="DG30" s="589"/>
      <c r="DH30" s="589"/>
      <c r="DI30" s="589"/>
      <c r="DJ30" s="589"/>
      <c r="DK30" s="590"/>
      <c r="DL30" s="594">
        <v>3092346</v>
      </c>
      <c r="DM30" s="589"/>
      <c r="DN30" s="589"/>
      <c r="DO30" s="589"/>
      <c r="DP30" s="589"/>
      <c r="DQ30" s="589"/>
      <c r="DR30" s="589"/>
      <c r="DS30" s="589"/>
      <c r="DT30" s="589"/>
      <c r="DU30" s="589"/>
      <c r="DV30" s="590"/>
      <c r="DW30" s="611">
        <v>20.8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576879</v>
      </c>
      <c r="S31" s="589"/>
      <c r="T31" s="589"/>
      <c r="U31" s="589"/>
      <c r="V31" s="589"/>
      <c r="W31" s="589"/>
      <c r="X31" s="589"/>
      <c r="Y31" s="590"/>
      <c r="Z31" s="641">
        <v>2.2999999999999998</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96.3</v>
      </c>
      <c r="BN31" s="653"/>
      <c r="BO31" s="653"/>
      <c r="BP31" s="653"/>
      <c r="BQ31" s="617"/>
      <c r="BR31" s="652">
        <v>99.2</v>
      </c>
      <c r="BS31" s="607"/>
      <c r="BT31" s="607"/>
      <c r="BU31" s="607"/>
      <c r="BV31" s="607"/>
      <c r="BW31" s="607"/>
      <c r="BX31" s="643">
        <v>96.1</v>
      </c>
      <c r="BY31" s="653"/>
      <c r="BZ31" s="653"/>
      <c r="CA31" s="653"/>
      <c r="CB31" s="617"/>
      <c r="CD31" s="660"/>
      <c r="CE31" s="661"/>
      <c r="CF31" s="625" t="s">
        <v>297</v>
      </c>
      <c r="CG31" s="622"/>
      <c r="CH31" s="622"/>
      <c r="CI31" s="622"/>
      <c r="CJ31" s="622"/>
      <c r="CK31" s="622"/>
      <c r="CL31" s="622"/>
      <c r="CM31" s="622"/>
      <c r="CN31" s="622"/>
      <c r="CO31" s="622"/>
      <c r="CP31" s="622"/>
      <c r="CQ31" s="623"/>
      <c r="CR31" s="588">
        <v>350531</v>
      </c>
      <c r="CS31" s="607"/>
      <c r="CT31" s="607"/>
      <c r="CU31" s="607"/>
      <c r="CV31" s="607"/>
      <c r="CW31" s="607"/>
      <c r="CX31" s="607"/>
      <c r="CY31" s="608"/>
      <c r="CZ31" s="591">
        <v>1.4</v>
      </c>
      <c r="DA31" s="609"/>
      <c r="DB31" s="609"/>
      <c r="DC31" s="610"/>
      <c r="DD31" s="594">
        <v>349351</v>
      </c>
      <c r="DE31" s="607"/>
      <c r="DF31" s="607"/>
      <c r="DG31" s="607"/>
      <c r="DH31" s="607"/>
      <c r="DI31" s="607"/>
      <c r="DJ31" s="607"/>
      <c r="DK31" s="608"/>
      <c r="DL31" s="594">
        <v>349351</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467122</v>
      </c>
      <c r="S32" s="589"/>
      <c r="T32" s="589"/>
      <c r="U32" s="589"/>
      <c r="V32" s="589"/>
      <c r="W32" s="589"/>
      <c r="X32" s="589"/>
      <c r="Y32" s="590"/>
      <c r="Z32" s="641">
        <v>1.9</v>
      </c>
      <c r="AA32" s="641"/>
      <c r="AB32" s="641"/>
      <c r="AC32" s="641"/>
      <c r="AD32" s="642">
        <v>4160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98.7</v>
      </c>
      <c r="BH32" s="573"/>
      <c r="BI32" s="573"/>
      <c r="BJ32" s="573"/>
      <c r="BK32" s="573"/>
      <c r="BL32" s="573"/>
      <c r="BM32" s="636">
        <v>95.1</v>
      </c>
      <c r="BN32" s="573"/>
      <c r="BO32" s="573"/>
      <c r="BP32" s="573"/>
      <c r="BQ32" s="630"/>
      <c r="BR32" s="651">
        <v>98.6</v>
      </c>
      <c r="BS32" s="573"/>
      <c r="BT32" s="573"/>
      <c r="BU32" s="573"/>
      <c r="BV32" s="573"/>
      <c r="BW32" s="573"/>
      <c r="BX32" s="636">
        <v>94.6</v>
      </c>
      <c r="BY32" s="573"/>
      <c r="BZ32" s="573"/>
      <c r="CA32" s="573"/>
      <c r="CB32" s="630"/>
      <c r="CD32" s="662"/>
      <c r="CE32" s="663"/>
      <c r="CF32" s="625" t="s">
        <v>300</v>
      </c>
      <c r="CG32" s="622"/>
      <c r="CH32" s="622"/>
      <c r="CI32" s="622"/>
      <c r="CJ32" s="622"/>
      <c r="CK32" s="622"/>
      <c r="CL32" s="622"/>
      <c r="CM32" s="622"/>
      <c r="CN32" s="622"/>
      <c r="CO32" s="622"/>
      <c r="CP32" s="622"/>
      <c r="CQ32" s="623"/>
      <c r="CR32" s="588">
        <v>2702</v>
      </c>
      <c r="CS32" s="589"/>
      <c r="CT32" s="589"/>
      <c r="CU32" s="589"/>
      <c r="CV32" s="589"/>
      <c r="CW32" s="589"/>
      <c r="CX32" s="589"/>
      <c r="CY32" s="590"/>
      <c r="CZ32" s="591">
        <v>0</v>
      </c>
      <c r="DA32" s="609"/>
      <c r="DB32" s="609"/>
      <c r="DC32" s="610"/>
      <c r="DD32" s="594">
        <v>2702</v>
      </c>
      <c r="DE32" s="589"/>
      <c r="DF32" s="589"/>
      <c r="DG32" s="589"/>
      <c r="DH32" s="589"/>
      <c r="DI32" s="589"/>
      <c r="DJ32" s="589"/>
      <c r="DK32" s="590"/>
      <c r="DL32" s="594">
        <v>2702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4169300</v>
      </c>
      <c r="S33" s="589"/>
      <c r="T33" s="589"/>
      <c r="U33" s="589"/>
      <c r="V33" s="589"/>
      <c r="W33" s="589"/>
      <c r="X33" s="589"/>
      <c r="Y33" s="590"/>
      <c r="Z33" s="641">
        <v>16.5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8707414</v>
      </c>
      <c r="CS33" s="607"/>
      <c r="CT33" s="607"/>
      <c r="CU33" s="607"/>
      <c r="CV33" s="607"/>
      <c r="CW33" s="607"/>
      <c r="CX33" s="607"/>
      <c r="CY33" s="608"/>
      <c r="CZ33" s="591">
        <v>35.299999999999997</v>
      </c>
      <c r="DA33" s="609"/>
      <c r="DB33" s="609"/>
      <c r="DC33" s="610"/>
      <c r="DD33" s="594">
        <v>6934602</v>
      </c>
      <c r="DE33" s="607"/>
      <c r="DF33" s="607"/>
      <c r="DG33" s="607"/>
      <c r="DH33" s="607"/>
      <c r="DI33" s="607"/>
      <c r="DJ33" s="607"/>
      <c r="DK33" s="608"/>
      <c r="DL33" s="594">
        <v>5498563</v>
      </c>
      <c r="DM33" s="607"/>
      <c r="DN33" s="607"/>
      <c r="DO33" s="607"/>
      <c r="DP33" s="607"/>
      <c r="DQ33" s="607"/>
      <c r="DR33" s="607"/>
      <c r="DS33" s="607"/>
      <c r="DT33" s="607"/>
      <c r="DU33" s="607"/>
      <c r="DV33" s="608"/>
      <c r="DW33" s="611">
        <v>36.9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3181037</v>
      </c>
      <c r="CS34" s="589"/>
      <c r="CT34" s="589"/>
      <c r="CU34" s="589"/>
      <c r="CV34" s="589"/>
      <c r="CW34" s="589"/>
      <c r="CX34" s="589"/>
      <c r="CY34" s="590"/>
      <c r="CZ34" s="591">
        <v>12.9</v>
      </c>
      <c r="DA34" s="609"/>
      <c r="DB34" s="609"/>
      <c r="DC34" s="610"/>
      <c r="DD34" s="594">
        <v>2367604</v>
      </c>
      <c r="DE34" s="589"/>
      <c r="DF34" s="589"/>
      <c r="DG34" s="589"/>
      <c r="DH34" s="589"/>
      <c r="DI34" s="589"/>
      <c r="DJ34" s="589"/>
      <c r="DK34" s="590"/>
      <c r="DL34" s="594">
        <v>2089140</v>
      </c>
      <c r="DM34" s="589"/>
      <c r="DN34" s="589"/>
      <c r="DO34" s="589"/>
      <c r="DP34" s="589"/>
      <c r="DQ34" s="589"/>
      <c r="DR34" s="589"/>
      <c r="DS34" s="589"/>
      <c r="DT34" s="589"/>
      <c r="DU34" s="589"/>
      <c r="DV34" s="590"/>
      <c r="DW34" s="611">
        <v>14</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949200</v>
      </c>
      <c r="S35" s="589"/>
      <c r="T35" s="589"/>
      <c r="U35" s="589"/>
      <c r="V35" s="589"/>
      <c r="W35" s="589"/>
      <c r="X35" s="589"/>
      <c r="Y35" s="590"/>
      <c r="Z35" s="641">
        <v>3.8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3425386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3835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173120</v>
      </c>
      <c r="CS35" s="607"/>
      <c r="CT35" s="607"/>
      <c r="CU35" s="607"/>
      <c r="CV35" s="607"/>
      <c r="CW35" s="607"/>
      <c r="CX35" s="607"/>
      <c r="CY35" s="608"/>
      <c r="CZ35" s="591">
        <v>0.7</v>
      </c>
      <c r="DA35" s="609"/>
      <c r="DB35" s="609"/>
      <c r="DC35" s="610"/>
      <c r="DD35" s="594">
        <v>141935</v>
      </c>
      <c r="DE35" s="607"/>
      <c r="DF35" s="607"/>
      <c r="DG35" s="607"/>
      <c r="DH35" s="607"/>
      <c r="DI35" s="607"/>
      <c r="DJ35" s="607"/>
      <c r="DK35" s="608"/>
      <c r="DL35" s="594">
        <v>136126</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25232292</v>
      </c>
      <c r="S36" s="629"/>
      <c r="T36" s="629"/>
      <c r="U36" s="629"/>
      <c r="V36" s="629"/>
      <c r="W36" s="629"/>
      <c r="X36" s="629"/>
      <c r="Y36" s="632"/>
      <c r="Z36" s="633">
        <v>100</v>
      </c>
      <c r="AA36" s="633"/>
      <c r="AB36" s="633"/>
      <c r="AC36" s="633"/>
      <c r="AD36" s="634">
        <v>13940327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1014000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-46510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1552810</v>
      </c>
      <c r="CS36" s="589"/>
      <c r="CT36" s="589"/>
      <c r="CU36" s="589"/>
      <c r="CV36" s="589"/>
      <c r="CW36" s="589"/>
      <c r="CX36" s="589"/>
      <c r="CY36" s="590"/>
      <c r="CZ36" s="591">
        <v>6.3</v>
      </c>
      <c r="DA36" s="609"/>
      <c r="DB36" s="609"/>
      <c r="DC36" s="610"/>
      <c r="DD36" s="594">
        <v>1235047</v>
      </c>
      <c r="DE36" s="589"/>
      <c r="DF36" s="589"/>
      <c r="DG36" s="589"/>
      <c r="DH36" s="589"/>
      <c r="DI36" s="589"/>
      <c r="DJ36" s="589"/>
      <c r="DK36" s="590"/>
      <c r="DL36" s="594">
        <v>1027852</v>
      </c>
      <c r="DM36" s="589"/>
      <c r="DN36" s="589"/>
      <c r="DO36" s="589"/>
      <c r="DP36" s="589"/>
      <c r="DQ36" s="589"/>
      <c r="DR36" s="589"/>
      <c r="DS36" s="589"/>
      <c r="DT36" s="589"/>
      <c r="DU36" s="589"/>
      <c r="DV36" s="590"/>
      <c r="DW36" s="611">
        <v>6.9</v>
      </c>
      <c r="DX36" s="612"/>
      <c r="DY36" s="612"/>
      <c r="DZ36" s="612"/>
      <c r="EA36" s="612"/>
      <c r="EB36" s="612"/>
      <c r="EC36" s="613"/>
    </row>
    <row r="37" spans="2:133" ht="11.25" customHeight="1">
      <c r="AQ37" s="614" t="s">
        <v>315</v>
      </c>
      <c r="AR37" s="615"/>
      <c r="AS37" s="615"/>
      <c r="AT37" s="615"/>
      <c r="AU37" s="615"/>
      <c r="AV37" s="615"/>
      <c r="AW37" s="615"/>
      <c r="AX37" s="615"/>
      <c r="AY37" s="616"/>
      <c r="AZ37" s="588">
        <v>570000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5634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14605</v>
      </c>
      <c r="CS37" s="607"/>
      <c r="CT37" s="607"/>
      <c r="CU37" s="607"/>
      <c r="CV37" s="607"/>
      <c r="CW37" s="607"/>
      <c r="CX37" s="607"/>
      <c r="CY37" s="608"/>
      <c r="CZ37" s="591">
        <v>0.1</v>
      </c>
      <c r="DA37" s="609"/>
      <c r="DB37" s="609"/>
      <c r="DC37" s="610"/>
      <c r="DD37" s="594">
        <v>14605</v>
      </c>
      <c r="DE37" s="607"/>
      <c r="DF37" s="607"/>
      <c r="DG37" s="607"/>
      <c r="DH37" s="607"/>
      <c r="DI37" s="607"/>
      <c r="DJ37" s="607"/>
      <c r="DK37" s="608"/>
      <c r="DL37" s="594">
        <v>14605</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289230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9481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2854246</v>
      </c>
      <c r="CS38" s="589"/>
      <c r="CT38" s="589"/>
      <c r="CU38" s="589"/>
      <c r="CV38" s="589"/>
      <c r="CW38" s="589"/>
      <c r="CX38" s="589"/>
      <c r="CY38" s="590"/>
      <c r="CZ38" s="591">
        <v>11.6</v>
      </c>
      <c r="DA38" s="609"/>
      <c r="DB38" s="609"/>
      <c r="DC38" s="610"/>
      <c r="DD38" s="594">
        <v>2650007</v>
      </c>
      <c r="DE38" s="589"/>
      <c r="DF38" s="589"/>
      <c r="DG38" s="589"/>
      <c r="DH38" s="589"/>
      <c r="DI38" s="589"/>
      <c r="DJ38" s="589"/>
      <c r="DK38" s="590"/>
      <c r="DL38" s="594">
        <v>2242436</v>
      </c>
      <c r="DM38" s="589"/>
      <c r="DN38" s="589"/>
      <c r="DO38" s="589"/>
      <c r="DP38" s="589"/>
      <c r="DQ38" s="589"/>
      <c r="DR38" s="589"/>
      <c r="DS38" s="589"/>
      <c r="DT38" s="589"/>
      <c r="DU38" s="589"/>
      <c r="DV38" s="590"/>
      <c r="DW38" s="611">
        <v>15.1</v>
      </c>
      <c r="DX38" s="612"/>
      <c r="DY38" s="612"/>
      <c r="DZ38" s="612"/>
      <c r="EA38" s="612"/>
      <c r="EB38" s="612"/>
      <c r="EC38" s="613"/>
    </row>
    <row r="39" spans="2:133" ht="11.25" customHeight="1">
      <c r="AQ39" s="614" t="s">
        <v>321</v>
      </c>
      <c r="AR39" s="615"/>
      <c r="AS39" s="615"/>
      <c r="AT39" s="615"/>
      <c r="AU39" s="615"/>
      <c r="AV39" s="615"/>
      <c r="AW39" s="615"/>
      <c r="AX39" s="615"/>
      <c r="AY39" s="616"/>
      <c r="AZ39" s="588">
        <v>1140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691721</v>
      </c>
      <c r="CS39" s="607"/>
      <c r="CT39" s="607"/>
      <c r="CU39" s="607"/>
      <c r="CV39" s="607"/>
      <c r="CW39" s="607"/>
      <c r="CX39" s="607"/>
      <c r="CY39" s="608"/>
      <c r="CZ39" s="591">
        <v>2.8</v>
      </c>
      <c r="DA39" s="609"/>
      <c r="DB39" s="609"/>
      <c r="DC39" s="610"/>
      <c r="DD39" s="594">
        <v>536000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271386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254480</v>
      </c>
      <c r="CS40" s="589"/>
      <c r="CT40" s="589"/>
      <c r="CU40" s="589"/>
      <c r="CV40" s="589"/>
      <c r="CW40" s="589"/>
      <c r="CX40" s="589"/>
      <c r="CY40" s="590"/>
      <c r="CZ40" s="591">
        <v>1</v>
      </c>
      <c r="DA40" s="609"/>
      <c r="DB40" s="609"/>
      <c r="DC40" s="610"/>
      <c r="DD40" s="594">
        <v>4009</v>
      </c>
      <c r="DE40" s="589"/>
      <c r="DF40" s="589"/>
      <c r="DG40" s="589"/>
      <c r="DH40" s="589"/>
      <c r="DI40" s="589"/>
      <c r="DJ40" s="589"/>
      <c r="DK40" s="590"/>
      <c r="DL40" s="594">
        <v>3009</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1279630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351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4714954</v>
      </c>
      <c r="CS42" s="589"/>
      <c r="CT42" s="589"/>
      <c r="CU42" s="589"/>
      <c r="CV42" s="589"/>
      <c r="CW42" s="589"/>
      <c r="CX42" s="589"/>
      <c r="CY42" s="590"/>
      <c r="CZ42" s="591">
        <v>19.100000000000001</v>
      </c>
      <c r="DA42" s="592"/>
      <c r="DB42" s="592"/>
      <c r="DC42" s="593"/>
      <c r="DD42" s="594">
        <v>796452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68297</v>
      </c>
      <c r="CS43" s="607"/>
      <c r="CT43" s="607"/>
      <c r="CU43" s="607"/>
      <c r="CV43" s="607"/>
      <c r="CW43" s="607"/>
      <c r="CX43" s="607"/>
      <c r="CY43" s="608"/>
      <c r="CZ43" s="591">
        <v>0.3</v>
      </c>
      <c r="DA43" s="609"/>
      <c r="DB43" s="609"/>
      <c r="DC43" s="610"/>
      <c r="DD43" s="594">
        <v>67785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4383005</v>
      </c>
      <c r="CS44" s="589"/>
      <c r="CT44" s="589"/>
      <c r="CU44" s="589"/>
      <c r="CV44" s="589"/>
      <c r="CW44" s="589"/>
      <c r="CX44" s="589"/>
      <c r="CY44" s="590"/>
      <c r="CZ44" s="591">
        <v>17.8</v>
      </c>
      <c r="DA44" s="592"/>
      <c r="DB44" s="592"/>
      <c r="DC44" s="593"/>
      <c r="DD44" s="594">
        <v>693994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776755</v>
      </c>
      <c r="CS45" s="607"/>
      <c r="CT45" s="607"/>
      <c r="CU45" s="607"/>
      <c r="CV45" s="607"/>
      <c r="CW45" s="607"/>
      <c r="CX45" s="607"/>
      <c r="CY45" s="608"/>
      <c r="CZ45" s="591">
        <v>3.1</v>
      </c>
      <c r="DA45" s="609"/>
      <c r="DB45" s="609"/>
      <c r="DC45" s="610"/>
      <c r="DD45" s="594">
        <v>54627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3359653</v>
      </c>
      <c r="CS46" s="589"/>
      <c r="CT46" s="589"/>
      <c r="CU46" s="589"/>
      <c r="CV46" s="589"/>
      <c r="CW46" s="589"/>
      <c r="CX46" s="589"/>
      <c r="CY46" s="590"/>
      <c r="CZ46" s="591">
        <v>13.6</v>
      </c>
      <c r="DA46" s="592"/>
      <c r="DB46" s="592"/>
      <c r="DC46" s="593"/>
      <c r="DD46" s="594">
        <v>621165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331949</v>
      </c>
      <c r="CS47" s="607"/>
      <c r="CT47" s="607"/>
      <c r="CU47" s="607"/>
      <c r="CV47" s="607"/>
      <c r="CW47" s="607"/>
      <c r="CX47" s="607"/>
      <c r="CY47" s="608"/>
      <c r="CZ47" s="591">
        <v>1.3</v>
      </c>
      <c r="DA47" s="609"/>
      <c r="DB47" s="609"/>
      <c r="DC47" s="610"/>
      <c r="DD47" s="594">
        <v>102458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24683180</v>
      </c>
      <c r="CS49" s="573"/>
      <c r="CT49" s="573"/>
      <c r="CU49" s="573"/>
      <c r="CV49" s="573"/>
      <c r="CW49" s="573"/>
      <c r="CX49" s="573"/>
      <c r="CY49" s="574"/>
      <c r="CZ49" s="575">
        <v>100</v>
      </c>
      <c r="DA49" s="576"/>
      <c r="DB49" s="576"/>
      <c r="DC49" s="577"/>
      <c r="DD49" s="578">
        <v>16224103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25325</v>
      </c>
      <c r="R7" s="1101"/>
      <c r="S7" s="1101"/>
      <c r="T7" s="1101"/>
      <c r="U7" s="1101"/>
      <c r="V7" s="1101">
        <v>24776</v>
      </c>
      <c r="W7" s="1101"/>
      <c r="X7" s="1101"/>
      <c r="Y7" s="1101"/>
      <c r="Z7" s="1101"/>
      <c r="AA7" s="1101">
        <v>549</v>
      </c>
      <c r="AB7" s="1101"/>
      <c r="AC7" s="1101"/>
      <c r="AD7" s="1101"/>
      <c r="AE7" s="1102"/>
      <c r="AF7" s="1103">
        <v>457</v>
      </c>
      <c r="AG7" s="1104"/>
      <c r="AH7" s="1104"/>
      <c r="AI7" s="1104"/>
      <c r="AJ7" s="1105"/>
      <c r="AK7" s="1087">
        <v>467</v>
      </c>
      <c r="AL7" s="1088"/>
      <c r="AM7" s="1088"/>
      <c r="AN7" s="1088"/>
      <c r="AO7" s="1088"/>
      <c r="AP7" s="1088">
        <v>31538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-4</v>
      </c>
      <c r="CI7" s="1085"/>
      <c r="CJ7" s="1085"/>
      <c r="CK7" s="1085"/>
      <c r="CL7" s="1086"/>
      <c r="CM7" s="1084">
        <v>92</v>
      </c>
      <c r="CN7" s="1085"/>
      <c r="CO7" s="1085"/>
      <c r="CP7" s="1085"/>
      <c r="CQ7" s="1086"/>
      <c r="CR7" s="1084">
        <v>10</v>
      </c>
      <c r="CS7" s="1085"/>
      <c r="CT7" s="1085"/>
      <c r="CU7" s="1085"/>
      <c r="CV7" s="1086"/>
      <c r="CW7" s="1084">
        <v>1</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2</v>
      </c>
      <c r="CI8" s="986"/>
      <c r="CJ8" s="986"/>
      <c r="CK8" s="986"/>
      <c r="CL8" s="987"/>
      <c r="CM8" s="985">
        <v>75</v>
      </c>
      <c r="CN8" s="986"/>
      <c r="CO8" s="986"/>
      <c r="CP8" s="986"/>
      <c r="CQ8" s="987"/>
      <c r="CR8" s="985">
        <v>1</v>
      </c>
      <c r="CS8" s="986"/>
      <c r="CT8" s="986"/>
      <c r="CU8" s="986"/>
      <c r="CV8" s="987"/>
      <c r="CW8" s="985">
        <v>115</v>
      </c>
      <c r="CX8" s="986"/>
      <c r="CY8" s="986"/>
      <c r="CZ8" s="986"/>
      <c r="DA8" s="987"/>
      <c r="DB8" s="985">
        <v>0</v>
      </c>
      <c r="DC8" s="986"/>
      <c r="DD8" s="986"/>
      <c r="DE8" s="986"/>
      <c r="DF8" s="987"/>
      <c r="DG8" s="985">
        <v>800</v>
      </c>
      <c r="DH8" s="986"/>
      <c r="DI8" s="986"/>
      <c r="DJ8" s="986"/>
      <c r="DK8" s="987"/>
      <c r="DL8" s="985">
        <v>0</v>
      </c>
      <c r="DM8" s="986"/>
      <c r="DN8" s="986"/>
      <c r="DO8" s="986"/>
      <c r="DP8" s="987"/>
      <c r="DQ8" s="985">
        <v>127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v>0</v>
      </c>
      <c r="CI9" s="986"/>
      <c r="CJ9" s="986"/>
      <c r="CK9" s="986"/>
      <c r="CL9" s="987"/>
      <c r="CM9" s="985">
        <v>4</v>
      </c>
      <c r="CN9" s="986"/>
      <c r="CO9" s="986"/>
      <c r="CP9" s="986"/>
      <c r="CQ9" s="987"/>
      <c r="CR9" s="985">
        <v>2</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552</v>
      </c>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v>1</v>
      </c>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553</v>
      </c>
      <c r="BT11" s="1011"/>
      <c r="BU11" s="1011"/>
      <c r="BV11" s="1011"/>
      <c r="BW11" s="1011"/>
      <c r="BX11" s="1011"/>
      <c r="BY11" s="1011"/>
      <c r="BZ11" s="1011"/>
      <c r="CA11" s="1011"/>
      <c r="CB11" s="1011"/>
      <c r="CC11" s="1011"/>
      <c r="CD11" s="1011"/>
      <c r="CE11" s="1011"/>
      <c r="CF11" s="1011"/>
      <c r="CG11" s="1012"/>
      <c r="CH11" s="985">
        <v>-12</v>
      </c>
      <c r="CI11" s="986"/>
      <c r="CJ11" s="986"/>
      <c r="CK11" s="986"/>
      <c r="CL11" s="987"/>
      <c r="CM11" s="985">
        <v>6</v>
      </c>
      <c r="CN11" s="986"/>
      <c r="CO11" s="986"/>
      <c r="CP11" s="986"/>
      <c r="CQ11" s="987"/>
      <c r="CR11" s="985">
        <v>30</v>
      </c>
      <c r="CS11" s="986"/>
      <c r="CT11" s="986"/>
      <c r="CU11" s="986"/>
      <c r="CV11" s="987"/>
      <c r="CW11" s="985">
        <v>0</v>
      </c>
      <c r="CX11" s="986"/>
      <c r="CY11" s="986"/>
      <c r="CZ11" s="986"/>
      <c r="DA11" s="987"/>
      <c r="DB11" s="985">
        <v>0</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554</v>
      </c>
      <c r="BT12" s="1011"/>
      <c r="BU12" s="1011"/>
      <c r="BV12" s="1011"/>
      <c r="BW12" s="1011"/>
      <c r="BX12" s="1011"/>
      <c r="BY12" s="1011"/>
      <c r="BZ12" s="1011"/>
      <c r="CA12" s="1011"/>
      <c r="CB12" s="1011"/>
      <c r="CC12" s="1011"/>
      <c r="CD12" s="1011"/>
      <c r="CE12" s="1011"/>
      <c r="CF12" s="1011"/>
      <c r="CG12" s="1012"/>
      <c r="CH12" s="985">
        <v>-2</v>
      </c>
      <c r="CI12" s="986"/>
      <c r="CJ12" s="986"/>
      <c r="CK12" s="986"/>
      <c r="CL12" s="987"/>
      <c r="CM12" s="985">
        <v>455</v>
      </c>
      <c r="CN12" s="986"/>
      <c r="CO12" s="986"/>
      <c r="CP12" s="986"/>
      <c r="CQ12" s="987"/>
      <c r="CR12" s="985">
        <v>100</v>
      </c>
      <c r="CS12" s="986"/>
      <c r="CT12" s="986"/>
      <c r="CU12" s="986"/>
      <c r="CV12" s="987"/>
      <c r="CW12" s="985">
        <v>0</v>
      </c>
      <c r="CX12" s="986"/>
      <c r="CY12" s="986"/>
      <c r="CZ12" s="986"/>
      <c r="DA12" s="987"/>
      <c r="DB12" s="985">
        <v>0</v>
      </c>
      <c r="DC12" s="986"/>
      <c r="DD12" s="986"/>
      <c r="DE12" s="986"/>
      <c r="DF12" s="987"/>
      <c r="DG12" s="985">
        <v>0</v>
      </c>
      <c r="DH12" s="986"/>
      <c r="DI12" s="986"/>
      <c r="DJ12" s="986"/>
      <c r="DK12" s="987"/>
      <c r="DL12" s="985">
        <v>0</v>
      </c>
      <c r="DM12" s="986"/>
      <c r="DN12" s="986"/>
      <c r="DO12" s="986"/>
      <c r="DP12" s="987"/>
      <c r="DQ12" s="985">
        <v>0</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25325</v>
      </c>
      <c r="R23" s="1065"/>
      <c r="S23" s="1065"/>
      <c r="T23" s="1065"/>
      <c r="U23" s="1065"/>
      <c r="V23" s="1065">
        <v>24776</v>
      </c>
      <c r="W23" s="1065"/>
      <c r="X23" s="1065"/>
      <c r="Y23" s="1065"/>
      <c r="Z23" s="1065"/>
      <c r="AA23" s="1065">
        <v>549</v>
      </c>
      <c r="AB23" s="1065"/>
      <c r="AC23" s="1065"/>
      <c r="AD23" s="1065"/>
      <c r="AE23" s="1066"/>
      <c r="AF23" s="1067">
        <v>457</v>
      </c>
      <c r="AG23" s="1065"/>
      <c r="AH23" s="1065"/>
      <c r="AI23" s="1065"/>
      <c r="AJ23" s="1068"/>
      <c r="AK23" s="1069"/>
      <c r="AL23" s="1070"/>
      <c r="AM23" s="1070"/>
      <c r="AN23" s="1070"/>
      <c r="AO23" s="1070"/>
      <c r="AP23" s="1065">
        <v>31538</v>
      </c>
      <c r="AQ23" s="1065"/>
      <c r="AR23" s="1065"/>
      <c r="AS23" s="1065"/>
      <c r="AT23" s="1065"/>
      <c r="AU23" s="1071"/>
      <c r="AV23" s="1071"/>
      <c r="AW23" s="1071"/>
      <c r="AX23" s="1071"/>
      <c r="AY23" s="1072"/>
      <c r="AZ23" s="1061" t="s">
        <v>547</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4769</v>
      </c>
      <c r="R28" s="1050"/>
      <c r="S28" s="1050"/>
      <c r="T28" s="1050"/>
      <c r="U28" s="1050"/>
      <c r="V28" s="1050">
        <v>4765</v>
      </c>
      <c r="W28" s="1050"/>
      <c r="X28" s="1050"/>
      <c r="Y28" s="1050"/>
      <c r="Z28" s="1050"/>
      <c r="AA28" s="1050">
        <v>4</v>
      </c>
      <c r="AB28" s="1050"/>
      <c r="AC28" s="1050"/>
      <c r="AD28" s="1050"/>
      <c r="AE28" s="1051"/>
      <c r="AF28" s="1052">
        <v>4</v>
      </c>
      <c r="AG28" s="1050"/>
      <c r="AH28" s="1050"/>
      <c r="AI28" s="1050"/>
      <c r="AJ28" s="1053"/>
      <c r="AK28" s="1054">
        <v>271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1038</v>
      </c>
      <c r="R29" s="1040"/>
      <c r="S29" s="1040"/>
      <c r="T29" s="1040"/>
      <c r="U29" s="1040"/>
      <c r="V29" s="1040">
        <v>1030</v>
      </c>
      <c r="W29" s="1040"/>
      <c r="X29" s="1040"/>
      <c r="Y29" s="1040"/>
      <c r="Z29" s="1040"/>
      <c r="AA29" s="1040">
        <v>8</v>
      </c>
      <c r="AB29" s="1040"/>
      <c r="AC29" s="1040"/>
      <c r="AD29" s="1040"/>
      <c r="AE29" s="1041"/>
      <c r="AF29" s="1015">
        <v>8</v>
      </c>
      <c r="AG29" s="1016"/>
      <c r="AH29" s="1016"/>
      <c r="AI29" s="1016"/>
      <c r="AJ29" s="1017"/>
      <c r="AK29" s="976">
        <v>655</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4453</v>
      </c>
      <c r="R30" s="1040"/>
      <c r="S30" s="1040"/>
      <c r="T30" s="1040"/>
      <c r="U30" s="1040"/>
      <c r="V30" s="1040">
        <v>4356</v>
      </c>
      <c r="W30" s="1040"/>
      <c r="X30" s="1040"/>
      <c r="Y30" s="1040"/>
      <c r="Z30" s="1040"/>
      <c r="AA30" s="1040">
        <v>97</v>
      </c>
      <c r="AB30" s="1040"/>
      <c r="AC30" s="1040"/>
      <c r="AD30" s="1040"/>
      <c r="AE30" s="1041"/>
      <c r="AF30" s="1015">
        <v>97</v>
      </c>
      <c r="AG30" s="1016"/>
      <c r="AH30" s="1016"/>
      <c r="AI30" s="1016"/>
      <c r="AJ30" s="1017"/>
      <c r="AK30" s="976">
        <v>678</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693</v>
      </c>
      <c r="R31" s="1040"/>
      <c r="S31" s="1040"/>
      <c r="T31" s="1040"/>
      <c r="U31" s="1040"/>
      <c r="V31" s="1040">
        <v>622</v>
      </c>
      <c r="W31" s="1040"/>
      <c r="X31" s="1040"/>
      <c r="Y31" s="1040"/>
      <c r="Z31" s="1040"/>
      <c r="AA31" s="1040">
        <v>70</v>
      </c>
      <c r="AB31" s="1040"/>
      <c r="AC31" s="1040"/>
      <c r="AD31" s="1040"/>
      <c r="AE31" s="1041"/>
      <c r="AF31" s="1015">
        <v>533</v>
      </c>
      <c r="AG31" s="1016"/>
      <c r="AH31" s="1016"/>
      <c r="AI31" s="1016"/>
      <c r="AJ31" s="1017"/>
      <c r="AK31" s="976">
        <v>1</v>
      </c>
      <c r="AL31" s="967"/>
      <c r="AM31" s="967"/>
      <c r="AN31" s="967"/>
      <c r="AO31" s="967"/>
      <c r="AP31" s="967">
        <v>2324</v>
      </c>
      <c r="AQ31" s="967"/>
      <c r="AR31" s="967"/>
      <c r="AS31" s="967"/>
      <c r="AT31" s="967"/>
      <c r="AU31" s="967">
        <v>223</v>
      </c>
      <c r="AV31" s="967"/>
      <c r="AW31" s="967"/>
      <c r="AX31" s="967"/>
      <c r="AY31" s="967"/>
      <c r="AZ31" s="1038" t="s">
        <v>549</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2954</v>
      </c>
      <c r="R32" s="1040"/>
      <c r="S32" s="1040"/>
      <c r="T32" s="1040"/>
      <c r="U32" s="1040"/>
      <c r="V32" s="1040">
        <v>3143</v>
      </c>
      <c r="W32" s="1040"/>
      <c r="X32" s="1040"/>
      <c r="Y32" s="1040"/>
      <c r="Z32" s="1040"/>
      <c r="AA32" s="1040">
        <v>-188</v>
      </c>
      <c r="AB32" s="1040"/>
      <c r="AC32" s="1040"/>
      <c r="AD32" s="1040"/>
      <c r="AE32" s="1041"/>
      <c r="AF32" s="1015">
        <v>116</v>
      </c>
      <c r="AG32" s="1016"/>
      <c r="AH32" s="1016"/>
      <c r="AI32" s="1016"/>
      <c r="AJ32" s="1017"/>
      <c r="AK32" s="976">
        <v>770</v>
      </c>
      <c r="AL32" s="967"/>
      <c r="AM32" s="967"/>
      <c r="AN32" s="967"/>
      <c r="AO32" s="967"/>
      <c r="AP32" s="967">
        <v>1938</v>
      </c>
      <c r="AQ32" s="967"/>
      <c r="AR32" s="967"/>
      <c r="AS32" s="967"/>
      <c r="AT32" s="967"/>
      <c r="AU32" s="967">
        <v>1154</v>
      </c>
      <c r="AV32" s="967"/>
      <c r="AW32" s="967"/>
      <c r="AX32" s="967"/>
      <c r="AY32" s="967"/>
      <c r="AZ32" s="1038" t="s">
        <v>546</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753</v>
      </c>
      <c r="R33" s="1040"/>
      <c r="S33" s="1040"/>
      <c r="T33" s="1040"/>
      <c r="U33" s="1040"/>
      <c r="V33" s="1040">
        <v>733</v>
      </c>
      <c r="W33" s="1040"/>
      <c r="X33" s="1040"/>
      <c r="Y33" s="1040"/>
      <c r="Z33" s="1040"/>
      <c r="AA33" s="1040">
        <v>20</v>
      </c>
      <c r="AB33" s="1040"/>
      <c r="AC33" s="1040"/>
      <c r="AD33" s="1040"/>
      <c r="AE33" s="1041"/>
      <c r="AF33" s="1015">
        <v>0</v>
      </c>
      <c r="AG33" s="1016"/>
      <c r="AH33" s="1016"/>
      <c r="AI33" s="1016"/>
      <c r="AJ33" s="1017"/>
      <c r="AK33" s="976">
        <v>289</v>
      </c>
      <c r="AL33" s="967"/>
      <c r="AM33" s="967"/>
      <c r="AN33" s="967"/>
      <c r="AO33" s="967"/>
      <c r="AP33" s="967">
        <v>3156</v>
      </c>
      <c r="AQ33" s="967"/>
      <c r="AR33" s="967"/>
      <c r="AS33" s="967"/>
      <c r="AT33" s="967"/>
      <c r="AU33" s="967">
        <v>2825</v>
      </c>
      <c r="AV33" s="967"/>
      <c r="AW33" s="967"/>
      <c r="AX33" s="967"/>
      <c r="AY33" s="967"/>
      <c r="AZ33" s="1038" t="s">
        <v>548</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2758</v>
      </c>
      <c r="R34" s="1040"/>
      <c r="S34" s="1040"/>
      <c r="T34" s="1040"/>
      <c r="U34" s="1040"/>
      <c r="V34" s="1040">
        <v>2754</v>
      </c>
      <c r="W34" s="1040"/>
      <c r="X34" s="1040"/>
      <c r="Y34" s="1040"/>
      <c r="Z34" s="1040"/>
      <c r="AA34" s="1040">
        <v>4</v>
      </c>
      <c r="AB34" s="1040"/>
      <c r="AC34" s="1040"/>
      <c r="AD34" s="1040"/>
      <c r="AE34" s="1041"/>
      <c r="AF34" s="1015">
        <v>4</v>
      </c>
      <c r="AG34" s="1016"/>
      <c r="AH34" s="1016"/>
      <c r="AI34" s="1016"/>
      <c r="AJ34" s="1017"/>
      <c r="AK34" s="976">
        <v>1014</v>
      </c>
      <c r="AL34" s="967"/>
      <c r="AM34" s="967"/>
      <c r="AN34" s="967"/>
      <c r="AO34" s="967"/>
      <c r="AP34" s="967">
        <v>18833</v>
      </c>
      <c r="AQ34" s="967"/>
      <c r="AR34" s="967"/>
      <c r="AS34" s="967"/>
      <c r="AT34" s="967"/>
      <c r="AU34" s="967">
        <v>14746</v>
      </c>
      <c r="AV34" s="967"/>
      <c r="AW34" s="967"/>
      <c r="AX34" s="967"/>
      <c r="AY34" s="967"/>
      <c r="AZ34" s="1038" t="s">
        <v>546</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85</v>
      </c>
      <c r="R35" s="1040"/>
      <c r="S35" s="1040"/>
      <c r="T35" s="1040"/>
      <c r="U35" s="1040"/>
      <c r="V35" s="1040">
        <v>83</v>
      </c>
      <c r="W35" s="1040"/>
      <c r="X35" s="1040"/>
      <c r="Y35" s="1040"/>
      <c r="Z35" s="1040"/>
      <c r="AA35" s="1040">
        <v>2</v>
      </c>
      <c r="AB35" s="1040"/>
      <c r="AC35" s="1040"/>
      <c r="AD35" s="1040"/>
      <c r="AE35" s="1041"/>
      <c r="AF35" s="1015">
        <v>2</v>
      </c>
      <c r="AG35" s="1016"/>
      <c r="AH35" s="1016"/>
      <c r="AI35" s="1016"/>
      <c r="AJ35" s="1017"/>
      <c r="AK35" s="976">
        <v>0</v>
      </c>
      <c r="AL35" s="967"/>
      <c r="AM35" s="967"/>
      <c r="AN35" s="967"/>
      <c r="AO35" s="967"/>
      <c r="AP35" s="967">
        <v>69</v>
      </c>
      <c r="AQ35" s="967"/>
      <c r="AR35" s="967"/>
      <c r="AS35" s="967"/>
      <c r="AT35" s="967"/>
      <c r="AU35" s="967">
        <v>0</v>
      </c>
      <c r="AV35" s="967"/>
      <c r="AW35" s="967"/>
      <c r="AX35" s="967"/>
      <c r="AY35" s="967"/>
      <c r="AZ35" s="1038" t="s">
        <v>546</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763</v>
      </c>
      <c r="AG63" s="955"/>
      <c r="AH63" s="955"/>
      <c r="AI63" s="955"/>
      <c r="AJ63" s="1026"/>
      <c r="AK63" s="1027"/>
      <c r="AL63" s="959"/>
      <c r="AM63" s="959"/>
      <c r="AN63" s="959"/>
      <c r="AO63" s="959"/>
      <c r="AP63" s="955">
        <v>26320</v>
      </c>
      <c r="AQ63" s="955"/>
      <c r="AR63" s="955"/>
      <c r="AS63" s="955"/>
      <c r="AT63" s="955"/>
      <c r="AU63" s="955">
        <v>18948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6388</v>
      </c>
      <c r="R68" s="978"/>
      <c r="S68" s="978"/>
      <c r="T68" s="978"/>
      <c r="U68" s="978"/>
      <c r="V68" s="978">
        <v>6331</v>
      </c>
      <c r="W68" s="978"/>
      <c r="X68" s="978"/>
      <c r="Y68" s="978"/>
      <c r="Z68" s="978"/>
      <c r="AA68" s="978">
        <v>57</v>
      </c>
      <c r="AB68" s="978"/>
      <c r="AC68" s="978"/>
      <c r="AD68" s="978"/>
      <c r="AE68" s="978"/>
      <c r="AF68" s="978">
        <v>57</v>
      </c>
      <c r="AG68" s="978"/>
      <c r="AH68" s="978"/>
      <c r="AI68" s="978"/>
      <c r="AJ68" s="978"/>
      <c r="AK68" s="978">
        <v>36</v>
      </c>
      <c r="AL68" s="978"/>
      <c r="AM68" s="978"/>
      <c r="AN68" s="978"/>
      <c r="AO68" s="978"/>
      <c r="AP68" s="978" t="s">
        <v>550</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105861</v>
      </c>
      <c r="R69" s="967"/>
      <c r="S69" s="967"/>
      <c r="T69" s="967"/>
      <c r="U69" s="967"/>
      <c r="V69" s="967">
        <v>104455</v>
      </c>
      <c r="W69" s="967"/>
      <c r="X69" s="967"/>
      <c r="Y69" s="967"/>
      <c r="Z69" s="967"/>
      <c r="AA69" s="967">
        <v>1406</v>
      </c>
      <c r="AB69" s="967"/>
      <c r="AC69" s="967"/>
      <c r="AD69" s="967"/>
      <c r="AE69" s="967"/>
      <c r="AF69" s="967">
        <v>1406</v>
      </c>
      <c r="AG69" s="967"/>
      <c r="AH69" s="967"/>
      <c r="AI69" s="967"/>
      <c r="AJ69" s="967"/>
      <c r="AK69" s="967">
        <v>1543</v>
      </c>
      <c r="AL69" s="967"/>
      <c r="AM69" s="967"/>
      <c r="AN69" s="967"/>
      <c r="AO69" s="967"/>
      <c r="AP69" s="967" t="s">
        <v>546</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1003</v>
      </c>
      <c r="R70" s="967"/>
      <c r="S70" s="967"/>
      <c r="T70" s="967"/>
      <c r="U70" s="967"/>
      <c r="V70" s="967">
        <v>990</v>
      </c>
      <c r="W70" s="967"/>
      <c r="X70" s="967"/>
      <c r="Y70" s="967"/>
      <c r="Z70" s="967"/>
      <c r="AA70" s="967">
        <v>13</v>
      </c>
      <c r="AB70" s="967"/>
      <c r="AC70" s="967"/>
      <c r="AD70" s="967"/>
      <c r="AE70" s="967"/>
      <c r="AF70" s="967">
        <v>13</v>
      </c>
      <c r="AG70" s="967"/>
      <c r="AH70" s="967"/>
      <c r="AI70" s="967"/>
      <c r="AJ70" s="967"/>
      <c r="AK70" s="967">
        <v>33</v>
      </c>
      <c r="AL70" s="967"/>
      <c r="AM70" s="967"/>
      <c r="AN70" s="967"/>
      <c r="AO70" s="967"/>
      <c r="AP70" s="967" t="s">
        <v>546</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1476</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144</v>
      </c>
      <c r="CS102" s="947"/>
      <c r="CT102" s="947"/>
      <c r="CU102" s="947"/>
      <c r="CV102" s="948"/>
      <c r="CW102" s="946">
        <v>116</v>
      </c>
      <c r="CX102" s="947"/>
      <c r="CY102" s="947"/>
      <c r="CZ102" s="947"/>
      <c r="DA102" s="948"/>
      <c r="DB102" s="946">
        <v>0</v>
      </c>
      <c r="DC102" s="947"/>
      <c r="DD102" s="947"/>
      <c r="DE102" s="947"/>
      <c r="DF102" s="948"/>
      <c r="DG102" s="946">
        <v>800</v>
      </c>
      <c r="DH102" s="947"/>
      <c r="DI102" s="947"/>
      <c r="DJ102" s="947"/>
      <c r="DK102" s="948"/>
      <c r="DL102" s="946">
        <v>0</v>
      </c>
      <c r="DM102" s="947"/>
      <c r="DN102" s="947"/>
      <c r="DO102" s="947"/>
      <c r="DP102" s="948"/>
      <c r="DQ102" s="946">
        <v>127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3490735</v>
      </c>
      <c r="AB110" s="873"/>
      <c r="AC110" s="873"/>
      <c r="AD110" s="873"/>
      <c r="AE110" s="874"/>
      <c r="AF110" s="875">
        <v>3568109</v>
      </c>
      <c r="AG110" s="873"/>
      <c r="AH110" s="873"/>
      <c r="AI110" s="873"/>
      <c r="AJ110" s="874"/>
      <c r="AK110" s="875">
        <v>3573726</v>
      </c>
      <c r="AL110" s="873"/>
      <c r="AM110" s="873"/>
      <c r="AN110" s="873"/>
      <c r="AO110" s="874"/>
      <c r="AP110" s="876">
        <v>31.4</v>
      </c>
      <c r="AQ110" s="877"/>
      <c r="AR110" s="877"/>
      <c r="AS110" s="877"/>
      <c r="AT110" s="878"/>
      <c r="AU110" s="920" t="s">
        <v>60</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29731553</v>
      </c>
      <c r="BR110" s="800"/>
      <c r="BS110" s="800"/>
      <c r="BT110" s="800"/>
      <c r="BU110" s="800"/>
      <c r="BV110" s="800">
        <v>30593377</v>
      </c>
      <c r="BW110" s="800"/>
      <c r="BX110" s="800"/>
      <c r="BY110" s="800"/>
      <c r="BZ110" s="800"/>
      <c r="CA110" s="800">
        <v>31537752</v>
      </c>
      <c r="CB110" s="800"/>
      <c r="CC110" s="800"/>
      <c r="CD110" s="800"/>
      <c r="CE110" s="800"/>
      <c r="CF110" s="861">
        <v>277.39999999999998</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496724</v>
      </c>
      <c r="BR111" s="771"/>
      <c r="BS111" s="771"/>
      <c r="BT111" s="771"/>
      <c r="BU111" s="771"/>
      <c r="BV111" s="771">
        <v>451228</v>
      </c>
      <c r="BW111" s="771"/>
      <c r="BX111" s="771"/>
      <c r="BY111" s="771"/>
      <c r="BZ111" s="771"/>
      <c r="CA111" s="771">
        <v>395162</v>
      </c>
      <c r="CB111" s="771"/>
      <c r="CC111" s="771"/>
      <c r="CD111" s="771"/>
      <c r="CE111" s="771"/>
      <c r="CF111" s="848">
        <v>3.5</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420</v>
      </c>
      <c r="AB112" s="784"/>
      <c r="AC112" s="784"/>
      <c r="AD112" s="784"/>
      <c r="AE112" s="785"/>
      <c r="AF112" s="786" t="s">
        <v>420</v>
      </c>
      <c r="AG112" s="784"/>
      <c r="AH112" s="784"/>
      <c r="AI112" s="784"/>
      <c r="AJ112" s="785"/>
      <c r="AK112" s="786" t="s">
        <v>420</v>
      </c>
      <c r="AL112" s="784"/>
      <c r="AM112" s="784"/>
      <c r="AN112" s="784"/>
      <c r="AO112" s="785"/>
      <c r="AP112" s="754" t="s">
        <v>420</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19034618</v>
      </c>
      <c r="BR112" s="771"/>
      <c r="BS112" s="771"/>
      <c r="BT112" s="771"/>
      <c r="BU112" s="771"/>
      <c r="BV112" s="771">
        <v>18979591</v>
      </c>
      <c r="BW112" s="771"/>
      <c r="BX112" s="771"/>
      <c r="BY112" s="771"/>
      <c r="BZ112" s="771"/>
      <c r="CA112" s="771">
        <v>18947994</v>
      </c>
      <c r="CB112" s="771"/>
      <c r="CC112" s="771"/>
      <c r="CD112" s="771"/>
      <c r="CE112" s="771"/>
      <c r="CF112" s="848">
        <v>166.7</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420</v>
      </c>
      <c r="DH112" s="771"/>
      <c r="DI112" s="771"/>
      <c r="DJ112" s="771"/>
      <c r="DK112" s="771"/>
      <c r="DL112" s="771" t="s">
        <v>420</v>
      </c>
      <c r="DM112" s="771"/>
      <c r="DN112" s="771"/>
      <c r="DO112" s="771"/>
      <c r="DP112" s="771"/>
      <c r="DQ112" s="771" t="s">
        <v>420</v>
      </c>
      <c r="DR112" s="771"/>
      <c r="DS112" s="771"/>
      <c r="DT112" s="771"/>
      <c r="DU112" s="771"/>
      <c r="DV112" s="823" t="s">
        <v>420</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1282860</v>
      </c>
      <c r="AB113" s="909"/>
      <c r="AC113" s="909"/>
      <c r="AD113" s="909"/>
      <c r="AE113" s="910"/>
      <c r="AF113" s="911">
        <v>1292035</v>
      </c>
      <c r="AG113" s="909"/>
      <c r="AH113" s="909"/>
      <c r="AI113" s="909"/>
      <c r="AJ113" s="910"/>
      <c r="AK113" s="911">
        <v>1271051</v>
      </c>
      <c r="AL113" s="909"/>
      <c r="AM113" s="909"/>
      <c r="AN113" s="909"/>
      <c r="AO113" s="910"/>
      <c r="AP113" s="912">
        <v>11.2</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t="s">
        <v>420</v>
      </c>
      <c r="BR113" s="771"/>
      <c r="BS113" s="771"/>
      <c r="BT113" s="771"/>
      <c r="BU113" s="771"/>
      <c r="BV113" s="771" t="s">
        <v>420</v>
      </c>
      <c r="BW113" s="771"/>
      <c r="BX113" s="771"/>
      <c r="BY113" s="771"/>
      <c r="BZ113" s="771"/>
      <c r="CA113" s="771" t="s">
        <v>420</v>
      </c>
      <c r="CB113" s="771"/>
      <c r="CC113" s="771"/>
      <c r="CD113" s="771"/>
      <c r="CE113" s="771"/>
      <c r="CF113" s="848" t="s">
        <v>420</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420</v>
      </c>
      <c r="DH113" s="784"/>
      <c r="DI113" s="784"/>
      <c r="DJ113" s="784"/>
      <c r="DK113" s="785"/>
      <c r="DL113" s="786" t="s">
        <v>420</v>
      </c>
      <c r="DM113" s="784"/>
      <c r="DN113" s="784"/>
      <c r="DO113" s="784"/>
      <c r="DP113" s="785"/>
      <c r="DQ113" s="786" t="s">
        <v>420</v>
      </c>
      <c r="DR113" s="784"/>
      <c r="DS113" s="784"/>
      <c r="DT113" s="784"/>
      <c r="DU113" s="785"/>
      <c r="DV113" s="754" t="s">
        <v>420</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420</v>
      </c>
      <c r="AB114" s="784"/>
      <c r="AC114" s="784"/>
      <c r="AD114" s="784"/>
      <c r="AE114" s="785"/>
      <c r="AF114" s="786" t="s">
        <v>420</v>
      </c>
      <c r="AG114" s="784"/>
      <c r="AH114" s="784"/>
      <c r="AI114" s="784"/>
      <c r="AJ114" s="785"/>
      <c r="AK114" s="786" t="s">
        <v>420</v>
      </c>
      <c r="AL114" s="784"/>
      <c r="AM114" s="784"/>
      <c r="AN114" s="784"/>
      <c r="AO114" s="785"/>
      <c r="AP114" s="754" t="s">
        <v>420</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5297239</v>
      </c>
      <c r="BR114" s="771"/>
      <c r="BS114" s="771"/>
      <c r="BT114" s="771"/>
      <c r="BU114" s="771"/>
      <c r="BV114" s="771">
        <v>5240624</v>
      </c>
      <c r="BW114" s="771"/>
      <c r="BX114" s="771"/>
      <c r="BY114" s="771"/>
      <c r="BZ114" s="771"/>
      <c r="CA114" s="771">
        <v>4980978</v>
      </c>
      <c r="CB114" s="771"/>
      <c r="CC114" s="771"/>
      <c r="CD114" s="771"/>
      <c r="CE114" s="771"/>
      <c r="CF114" s="848">
        <v>43.8</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420</v>
      </c>
      <c r="DH114" s="784"/>
      <c r="DI114" s="784"/>
      <c r="DJ114" s="784"/>
      <c r="DK114" s="785"/>
      <c r="DL114" s="786" t="s">
        <v>420</v>
      </c>
      <c r="DM114" s="784"/>
      <c r="DN114" s="784"/>
      <c r="DO114" s="784"/>
      <c r="DP114" s="785"/>
      <c r="DQ114" s="786" t="s">
        <v>420</v>
      </c>
      <c r="DR114" s="784"/>
      <c r="DS114" s="784"/>
      <c r="DT114" s="784"/>
      <c r="DU114" s="785"/>
      <c r="DV114" s="754" t="s">
        <v>420</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75268</v>
      </c>
      <c r="AB115" s="909"/>
      <c r="AC115" s="909"/>
      <c r="AD115" s="909"/>
      <c r="AE115" s="910"/>
      <c r="AF115" s="911">
        <v>64600</v>
      </c>
      <c r="AG115" s="909"/>
      <c r="AH115" s="909"/>
      <c r="AI115" s="909"/>
      <c r="AJ115" s="910"/>
      <c r="AK115" s="911">
        <v>57436</v>
      </c>
      <c r="AL115" s="909"/>
      <c r="AM115" s="909"/>
      <c r="AN115" s="909"/>
      <c r="AO115" s="910"/>
      <c r="AP115" s="912">
        <v>0.5</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60719</v>
      </c>
      <c r="BR115" s="771"/>
      <c r="BS115" s="771"/>
      <c r="BT115" s="771"/>
      <c r="BU115" s="771"/>
      <c r="BV115" s="771">
        <v>144041</v>
      </c>
      <c r="BW115" s="771"/>
      <c r="BX115" s="771"/>
      <c r="BY115" s="771"/>
      <c r="BZ115" s="771"/>
      <c r="CA115" s="771">
        <v>127302</v>
      </c>
      <c r="CB115" s="771"/>
      <c r="CC115" s="771"/>
      <c r="CD115" s="771"/>
      <c r="CE115" s="771"/>
      <c r="CF115" s="848">
        <v>1.1000000000000001</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420</v>
      </c>
      <c r="DH115" s="784"/>
      <c r="DI115" s="784"/>
      <c r="DJ115" s="784"/>
      <c r="DK115" s="785"/>
      <c r="DL115" s="786" t="s">
        <v>420</v>
      </c>
      <c r="DM115" s="784"/>
      <c r="DN115" s="784"/>
      <c r="DO115" s="784"/>
      <c r="DP115" s="785"/>
      <c r="DQ115" s="786" t="s">
        <v>420</v>
      </c>
      <c r="DR115" s="784"/>
      <c r="DS115" s="784"/>
      <c r="DT115" s="784"/>
      <c r="DU115" s="785"/>
      <c r="DV115" s="754" t="s">
        <v>420</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2183</v>
      </c>
      <c r="AB116" s="784"/>
      <c r="AC116" s="784"/>
      <c r="AD116" s="784"/>
      <c r="AE116" s="785"/>
      <c r="AF116" s="786">
        <v>2781</v>
      </c>
      <c r="AG116" s="784"/>
      <c r="AH116" s="784"/>
      <c r="AI116" s="784"/>
      <c r="AJ116" s="785"/>
      <c r="AK116" s="786">
        <v>2277</v>
      </c>
      <c r="AL116" s="784"/>
      <c r="AM116" s="784"/>
      <c r="AN116" s="784"/>
      <c r="AO116" s="785"/>
      <c r="AP116" s="754">
        <v>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420</v>
      </c>
      <c r="BR116" s="771"/>
      <c r="BS116" s="771"/>
      <c r="BT116" s="771"/>
      <c r="BU116" s="771"/>
      <c r="BV116" s="771" t="s">
        <v>420</v>
      </c>
      <c r="BW116" s="771"/>
      <c r="BX116" s="771"/>
      <c r="BY116" s="771"/>
      <c r="BZ116" s="771"/>
      <c r="CA116" s="771" t="s">
        <v>420</v>
      </c>
      <c r="CB116" s="771"/>
      <c r="CC116" s="771"/>
      <c r="CD116" s="771"/>
      <c r="CE116" s="771"/>
      <c r="CF116" s="848" t="s">
        <v>420</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420</v>
      </c>
      <c r="DH116" s="784"/>
      <c r="DI116" s="784"/>
      <c r="DJ116" s="784"/>
      <c r="DK116" s="785"/>
      <c r="DL116" s="786" t="s">
        <v>420</v>
      </c>
      <c r="DM116" s="784"/>
      <c r="DN116" s="784"/>
      <c r="DO116" s="784"/>
      <c r="DP116" s="785"/>
      <c r="DQ116" s="786" t="s">
        <v>420</v>
      </c>
      <c r="DR116" s="784"/>
      <c r="DS116" s="784"/>
      <c r="DT116" s="784"/>
      <c r="DU116" s="785"/>
      <c r="DV116" s="754" t="s">
        <v>420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4851046</v>
      </c>
      <c r="AB117" s="895"/>
      <c r="AC117" s="895"/>
      <c r="AD117" s="895"/>
      <c r="AE117" s="896"/>
      <c r="AF117" s="898">
        <v>4927525</v>
      </c>
      <c r="AG117" s="895"/>
      <c r="AH117" s="895"/>
      <c r="AI117" s="895"/>
      <c r="AJ117" s="896"/>
      <c r="AK117" s="898">
        <v>4904490</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54620853</v>
      </c>
      <c r="BR118" s="858"/>
      <c r="BS118" s="858"/>
      <c r="BT118" s="858"/>
      <c r="BU118" s="858"/>
      <c r="BV118" s="858">
        <v>55408861</v>
      </c>
      <c r="BW118" s="858"/>
      <c r="BX118" s="858"/>
      <c r="BY118" s="858"/>
      <c r="BZ118" s="858"/>
      <c r="CA118" s="858">
        <v>55989188</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7353087</v>
      </c>
      <c r="BR119" s="800"/>
      <c r="BS119" s="800"/>
      <c r="BT119" s="800"/>
      <c r="BU119" s="800"/>
      <c r="BV119" s="800">
        <v>7989557</v>
      </c>
      <c r="BW119" s="800"/>
      <c r="BX119" s="800"/>
      <c r="BY119" s="800"/>
      <c r="BZ119" s="800"/>
      <c r="CA119" s="800">
        <v>8161315</v>
      </c>
      <c r="CB119" s="800"/>
      <c r="CC119" s="800"/>
      <c r="CD119" s="800"/>
      <c r="CE119" s="800"/>
      <c r="CF119" s="861">
        <v>71.8</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496724</v>
      </c>
      <c r="DH119" s="717"/>
      <c r="DI119" s="717"/>
      <c r="DJ119" s="717"/>
      <c r="DK119" s="718"/>
      <c r="DL119" s="719">
        <v>451228</v>
      </c>
      <c r="DM119" s="717"/>
      <c r="DN119" s="717"/>
      <c r="DO119" s="717"/>
      <c r="DP119" s="718"/>
      <c r="DQ119" s="719">
        <v>395162</v>
      </c>
      <c r="DR119" s="717"/>
      <c r="DS119" s="717"/>
      <c r="DT119" s="717"/>
      <c r="DU119" s="718"/>
      <c r="DV119" s="807">
        <v>3.5</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1035977</v>
      </c>
      <c r="BR120" s="771"/>
      <c r="BS120" s="771"/>
      <c r="BT120" s="771"/>
      <c r="BU120" s="771"/>
      <c r="BV120" s="771">
        <v>1139063</v>
      </c>
      <c r="BW120" s="771"/>
      <c r="BX120" s="771"/>
      <c r="BY120" s="771"/>
      <c r="BZ120" s="771"/>
      <c r="CA120" s="771">
        <v>983414</v>
      </c>
      <c r="CB120" s="771"/>
      <c r="CC120" s="771"/>
      <c r="CD120" s="771"/>
      <c r="CE120" s="771"/>
      <c r="CF120" s="848">
        <v>8.6999999999999993</v>
      </c>
      <c r="CG120" s="849"/>
      <c r="CH120" s="849"/>
      <c r="CI120" s="849"/>
      <c r="CJ120" s="849"/>
      <c r="CK120" s="850" t="s">
        <v>444</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14946115</v>
      </c>
      <c r="DH120" s="800"/>
      <c r="DI120" s="800"/>
      <c r="DJ120" s="800"/>
      <c r="DK120" s="800"/>
      <c r="DL120" s="800">
        <v>14899613</v>
      </c>
      <c r="DM120" s="800"/>
      <c r="DN120" s="800"/>
      <c r="DO120" s="800"/>
      <c r="DP120" s="800"/>
      <c r="DQ120" s="800">
        <v>14745894</v>
      </c>
      <c r="DR120" s="800"/>
      <c r="DS120" s="800"/>
      <c r="DT120" s="800"/>
      <c r="DU120" s="800"/>
      <c r="DV120" s="801">
        <v>129.69999999999999</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32791017</v>
      </c>
      <c r="BR121" s="858"/>
      <c r="BS121" s="858"/>
      <c r="BT121" s="858"/>
      <c r="BU121" s="858"/>
      <c r="BV121" s="858">
        <v>33506008</v>
      </c>
      <c r="BW121" s="858"/>
      <c r="BX121" s="858"/>
      <c r="BY121" s="858"/>
      <c r="BZ121" s="858"/>
      <c r="CA121" s="858">
        <v>33997910</v>
      </c>
      <c r="CB121" s="858"/>
      <c r="CC121" s="858"/>
      <c r="CD121" s="858"/>
      <c r="CE121" s="858"/>
      <c r="CF121" s="859">
        <v>299.10000000000002</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2642633</v>
      </c>
      <c r="DH121" s="771"/>
      <c r="DI121" s="771"/>
      <c r="DJ121" s="771"/>
      <c r="DK121" s="771"/>
      <c r="DL121" s="771">
        <v>2727916</v>
      </c>
      <c r="DM121" s="771"/>
      <c r="DN121" s="771"/>
      <c r="DO121" s="771"/>
      <c r="DP121" s="771"/>
      <c r="DQ121" s="771">
        <v>2824680</v>
      </c>
      <c r="DR121" s="771"/>
      <c r="DS121" s="771"/>
      <c r="DT121" s="771"/>
      <c r="DU121" s="771"/>
      <c r="DV121" s="823">
        <v>24.8</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447</v>
      </c>
      <c r="BP122" s="838"/>
      <c r="BQ122" s="839">
        <v>41180081</v>
      </c>
      <c r="BR122" s="840"/>
      <c r="BS122" s="840"/>
      <c r="BT122" s="840"/>
      <c r="BU122" s="840"/>
      <c r="BV122" s="840">
        <v>42634628</v>
      </c>
      <c r="BW122" s="840"/>
      <c r="BX122" s="840"/>
      <c r="BY122" s="840"/>
      <c r="BZ122" s="840"/>
      <c r="CA122" s="840">
        <v>43142639</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1355413</v>
      </c>
      <c r="DH122" s="771"/>
      <c r="DI122" s="771"/>
      <c r="DJ122" s="771"/>
      <c r="DK122" s="771"/>
      <c r="DL122" s="771">
        <v>1272562</v>
      </c>
      <c r="DM122" s="771"/>
      <c r="DN122" s="771"/>
      <c r="DO122" s="771"/>
      <c r="DP122" s="771"/>
      <c r="DQ122" s="771">
        <v>1154178</v>
      </c>
      <c r="DR122" s="771"/>
      <c r="DS122" s="771"/>
      <c r="DT122" s="771"/>
      <c r="DU122" s="771"/>
      <c r="DV122" s="823">
        <v>10.199999999999999</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449</v>
      </c>
      <c r="AB123" s="784"/>
      <c r="AC123" s="784"/>
      <c r="AD123" s="784"/>
      <c r="AE123" s="785"/>
      <c r="AF123" s="786" t="s">
        <v>449</v>
      </c>
      <c r="AG123" s="784"/>
      <c r="AH123" s="784"/>
      <c r="AI123" s="784"/>
      <c r="AJ123" s="785"/>
      <c r="AK123" s="786" t="s">
        <v>449</v>
      </c>
      <c r="AL123" s="784"/>
      <c r="AM123" s="784"/>
      <c r="AN123" s="784"/>
      <c r="AO123" s="785"/>
      <c r="AP123" s="754" t="s">
        <v>449</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116.2</v>
      </c>
      <c r="BR123" s="832"/>
      <c r="BS123" s="832"/>
      <c r="BT123" s="832"/>
      <c r="BU123" s="832"/>
      <c r="BV123" s="832">
        <v>109.5</v>
      </c>
      <c r="BW123" s="832"/>
      <c r="BX123" s="832"/>
      <c r="BY123" s="832"/>
      <c r="BZ123" s="832"/>
      <c r="CA123" s="832">
        <v>113</v>
      </c>
      <c r="CB123" s="832"/>
      <c r="CC123" s="832"/>
      <c r="CD123" s="832"/>
      <c r="CE123" s="832"/>
      <c r="CF123" s="730"/>
      <c r="CG123" s="731"/>
      <c r="CH123" s="731"/>
      <c r="CI123" s="731"/>
      <c r="CJ123" s="833"/>
      <c r="CK123" s="851"/>
      <c r="CL123" s="812"/>
      <c r="CM123" s="812"/>
      <c r="CN123" s="812"/>
      <c r="CO123" s="813"/>
      <c r="CP123" s="828" t="s">
        <v>451</v>
      </c>
      <c r="CQ123" s="829"/>
      <c r="CR123" s="829"/>
      <c r="CS123" s="829"/>
      <c r="CT123" s="829"/>
      <c r="CU123" s="829"/>
      <c r="CV123" s="829"/>
      <c r="CW123" s="829"/>
      <c r="CX123" s="829"/>
      <c r="CY123" s="829"/>
      <c r="CZ123" s="829"/>
      <c r="DA123" s="829"/>
      <c r="DB123" s="829"/>
      <c r="DC123" s="829"/>
      <c r="DD123" s="829"/>
      <c r="DE123" s="829"/>
      <c r="DF123" s="830"/>
      <c r="DG123" s="783">
        <v>90457</v>
      </c>
      <c r="DH123" s="784"/>
      <c r="DI123" s="784"/>
      <c r="DJ123" s="784"/>
      <c r="DK123" s="785"/>
      <c r="DL123" s="786">
        <v>79500</v>
      </c>
      <c r="DM123" s="784"/>
      <c r="DN123" s="784"/>
      <c r="DO123" s="784"/>
      <c r="DP123" s="785"/>
      <c r="DQ123" s="786">
        <v>223242</v>
      </c>
      <c r="DR123" s="784"/>
      <c r="DS123" s="784"/>
      <c r="DT123" s="784"/>
      <c r="DU123" s="785"/>
      <c r="DV123" s="754">
        <v>2</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449</v>
      </c>
      <c r="AB124" s="784"/>
      <c r="AC124" s="784"/>
      <c r="AD124" s="784"/>
      <c r="AE124" s="785"/>
      <c r="AF124" s="786" t="s">
        <v>449</v>
      </c>
      <c r="AG124" s="784"/>
      <c r="AH124" s="784"/>
      <c r="AI124" s="784"/>
      <c r="AJ124" s="785"/>
      <c r="AK124" s="786" t="s">
        <v>449</v>
      </c>
      <c r="AL124" s="784"/>
      <c r="AM124" s="784"/>
      <c r="AN124" s="784"/>
      <c r="AO124" s="785"/>
      <c r="AP124" s="754" t="s">
        <v>449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449</v>
      </c>
      <c r="DH124" s="717"/>
      <c r="DI124" s="717"/>
      <c r="DJ124" s="717"/>
      <c r="DK124" s="718"/>
      <c r="DL124" s="719" t="s">
        <v>449</v>
      </c>
      <c r="DM124" s="717"/>
      <c r="DN124" s="717"/>
      <c r="DO124" s="717"/>
      <c r="DP124" s="718"/>
      <c r="DQ124" s="719" t="s">
        <v>449</v>
      </c>
      <c r="DR124" s="717"/>
      <c r="DS124" s="717"/>
      <c r="DT124" s="717"/>
      <c r="DU124" s="718"/>
      <c r="DV124" s="807" t="s">
        <v>449</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449</v>
      </c>
      <c r="AB125" s="784"/>
      <c r="AC125" s="784"/>
      <c r="AD125" s="784"/>
      <c r="AE125" s="785"/>
      <c r="AF125" s="786" t="s">
        <v>449</v>
      </c>
      <c r="AG125" s="784"/>
      <c r="AH125" s="784"/>
      <c r="AI125" s="784"/>
      <c r="AJ125" s="785"/>
      <c r="AK125" s="786" t="s">
        <v>449</v>
      </c>
      <c r="AL125" s="784"/>
      <c r="AM125" s="784"/>
      <c r="AN125" s="784"/>
      <c r="AO125" s="785"/>
      <c r="AP125" s="754" t="s">
        <v>449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449</v>
      </c>
      <c r="DH125" s="800"/>
      <c r="DI125" s="800"/>
      <c r="DJ125" s="800"/>
      <c r="DK125" s="800"/>
      <c r="DL125" s="800" t="s">
        <v>449</v>
      </c>
      <c r="DM125" s="800"/>
      <c r="DN125" s="800"/>
      <c r="DO125" s="800"/>
      <c r="DP125" s="800"/>
      <c r="DQ125" s="800" t="s">
        <v>449</v>
      </c>
      <c r="DR125" s="800"/>
      <c r="DS125" s="800"/>
      <c r="DT125" s="800"/>
      <c r="DU125" s="800"/>
      <c r="DV125" s="801" t="s">
        <v>449</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75258</v>
      </c>
      <c r="AB126" s="784"/>
      <c r="AC126" s="784"/>
      <c r="AD126" s="784"/>
      <c r="AE126" s="785"/>
      <c r="AF126" s="786">
        <v>64593</v>
      </c>
      <c r="AG126" s="784"/>
      <c r="AH126" s="784"/>
      <c r="AI126" s="784"/>
      <c r="AJ126" s="785"/>
      <c r="AK126" s="786">
        <v>57430</v>
      </c>
      <c r="AL126" s="784"/>
      <c r="AM126" s="784"/>
      <c r="AN126" s="784"/>
      <c r="AO126" s="785"/>
      <c r="AP126" s="754">
        <v>0.5</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v>60719</v>
      </c>
      <c r="DH126" s="771"/>
      <c r="DI126" s="771"/>
      <c r="DJ126" s="771"/>
      <c r="DK126" s="771"/>
      <c r="DL126" s="771">
        <v>144041</v>
      </c>
      <c r="DM126" s="771"/>
      <c r="DN126" s="771"/>
      <c r="DO126" s="771"/>
      <c r="DP126" s="771"/>
      <c r="DQ126" s="771">
        <v>127302</v>
      </c>
      <c r="DR126" s="771"/>
      <c r="DS126" s="771"/>
      <c r="DT126" s="771"/>
      <c r="DU126" s="771"/>
      <c r="DV126" s="823">
        <v>1.1000000000000001</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v>
      </c>
      <c r="AB127" s="784"/>
      <c r="AC127" s="784"/>
      <c r="AD127" s="784"/>
      <c r="AE127" s="785"/>
      <c r="AF127" s="786">
        <v>7</v>
      </c>
      <c r="AG127" s="784"/>
      <c r="AH127" s="784"/>
      <c r="AI127" s="784"/>
      <c r="AJ127" s="785"/>
      <c r="AK127" s="786">
        <v>6</v>
      </c>
      <c r="AL127" s="784"/>
      <c r="AM127" s="784"/>
      <c r="AN127" s="784"/>
      <c r="AO127" s="785"/>
      <c r="AP127" s="754">
        <v>0</v>
      </c>
      <c r="AQ127" s="755"/>
      <c r="AR127" s="755"/>
      <c r="AS127" s="755"/>
      <c r="AT127" s="756"/>
      <c r="AU127" s="233"/>
      <c r="AV127" s="233"/>
      <c r="AW127" s="233"/>
      <c r="AX127" s="757" t="s">
        <v>461</v>
      </c>
      <c r="AY127" s="758"/>
      <c r="AZ127" s="758"/>
      <c r="BA127" s="758"/>
      <c r="BB127" s="758"/>
      <c r="BC127" s="758"/>
      <c r="BD127" s="758"/>
      <c r="BE127" s="759"/>
      <c r="BF127" s="760" t="s">
        <v>449</v>
      </c>
      <c r="BG127" s="761"/>
      <c r="BH127" s="761"/>
      <c r="BI127" s="761"/>
      <c r="BJ127" s="761"/>
      <c r="BK127" s="761"/>
      <c r="BL127" s="762"/>
      <c r="BM127" s="760">
        <v>12.82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449</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126948</v>
      </c>
      <c r="AB128" s="724"/>
      <c r="AC128" s="724"/>
      <c r="AD128" s="724"/>
      <c r="AE128" s="725"/>
      <c r="AF128" s="726">
        <v>115098</v>
      </c>
      <c r="AG128" s="724"/>
      <c r="AH128" s="724"/>
      <c r="AI128" s="724"/>
      <c r="AJ128" s="725"/>
      <c r="AK128" s="726">
        <v>132029</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111</v>
      </c>
      <c r="BG128" s="791"/>
      <c r="BH128" s="791"/>
      <c r="BI128" s="791"/>
      <c r="BJ128" s="791"/>
      <c r="BK128" s="791"/>
      <c r="BL128" s="792"/>
      <c r="BM128" s="790">
        <v>17.82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14508814</v>
      </c>
      <c r="AB129" s="784"/>
      <c r="AC129" s="784"/>
      <c r="AD129" s="784"/>
      <c r="AE129" s="785"/>
      <c r="AF129" s="786">
        <v>14690746</v>
      </c>
      <c r="AG129" s="784"/>
      <c r="AH129" s="784"/>
      <c r="AI129" s="784"/>
      <c r="AJ129" s="785"/>
      <c r="AK129" s="786">
        <v>14454224</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15.1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2947388</v>
      </c>
      <c r="AB130" s="784"/>
      <c r="AC130" s="784"/>
      <c r="AD130" s="784"/>
      <c r="AE130" s="785"/>
      <c r="AF130" s="786">
        <v>3034625</v>
      </c>
      <c r="AG130" s="784"/>
      <c r="AH130" s="784"/>
      <c r="AI130" s="784"/>
      <c r="AJ130" s="785"/>
      <c r="AK130" s="786">
        <v>3086485</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11561426</v>
      </c>
      <c r="AB131" s="717"/>
      <c r="AC131" s="717"/>
      <c r="AD131" s="717"/>
      <c r="AE131" s="718"/>
      <c r="AF131" s="719">
        <v>11656121</v>
      </c>
      <c r="AG131" s="717"/>
      <c r="AH131" s="717"/>
      <c r="AI131" s="717"/>
      <c r="AJ131" s="718"/>
      <c r="AK131" s="719">
        <v>11367739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15.36756798</v>
      </c>
      <c r="AB132" s="740"/>
      <c r="AC132" s="740"/>
      <c r="AD132" s="740"/>
      <c r="AE132" s="741"/>
      <c r="AF132" s="742">
        <v>15.252089440000001</v>
      </c>
      <c r="AG132" s="740"/>
      <c r="AH132" s="740"/>
      <c r="AI132" s="740"/>
      <c r="AJ132" s="741"/>
      <c r="AK132" s="742">
        <v>14.83123425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15.3</v>
      </c>
      <c r="AB133" s="749"/>
      <c r="AC133" s="749"/>
      <c r="AD133" s="749"/>
      <c r="AE133" s="750"/>
      <c r="AF133" s="748">
        <v>15.3</v>
      </c>
      <c r="AG133" s="749"/>
      <c r="AH133" s="749"/>
      <c r="AI133" s="749"/>
      <c r="AJ133" s="750"/>
      <c r="AK133" s="748">
        <v>15.1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4238630</v>
      </c>
      <c r="L9" s="264">
        <v>103924</v>
      </c>
      <c r="M9" s="265">
        <v>80825</v>
      </c>
      <c r="N9" s="266">
        <v>28.6</v>
      </c>
    </row>
    <row r="10" spans="1:16">
      <c r="A10" s="248"/>
      <c r="B10" s="244"/>
      <c r="C10" s="244"/>
      <c r="D10" s="244"/>
      <c r="E10" s="244"/>
      <c r="F10" s="244"/>
      <c r="G10" s="1133" t="s">
        <v>483</v>
      </c>
      <c r="H10" s="1134"/>
      <c r="I10" s="1134"/>
      <c r="J10" s="1135"/>
      <c r="K10" s="267">
        <v>346532</v>
      </c>
      <c r="L10" s="268">
        <v>8496</v>
      </c>
      <c r="M10" s="269">
        <v>6342</v>
      </c>
      <c r="N10" s="270">
        <v>34</v>
      </c>
    </row>
    <row r="11" spans="1:16" ht="13.5" customHeight="1">
      <c r="A11" s="248"/>
      <c r="B11" s="244"/>
      <c r="C11" s="244"/>
      <c r="D11" s="244"/>
      <c r="E11" s="244"/>
      <c r="F11" s="244"/>
      <c r="G11" s="1133" t="s">
        <v>484</v>
      </c>
      <c r="H11" s="1134"/>
      <c r="I11" s="1134"/>
      <c r="J11" s="1135"/>
      <c r="K11" s="267">
        <v>123</v>
      </c>
      <c r="L11" s="268">
        <v>3</v>
      </c>
      <c r="M11" s="269">
        <v>8139</v>
      </c>
      <c r="N11" s="270">
        <v>-100</v>
      </c>
    </row>
    <row r="12" spans="1:16" ht="13.5" customHeight="1">
      <c r="A12" s="248"/>
      <c r="B12" s="244"/>
      <c r="C12" s="244"/>
      <c r="D12" s="244"/>
      <c r="E12" s="244"/>
      <c r="F12" s="244"/>
      <c r="G12" s="1133" t="s">
        <v>485</v>
      </c>
      <c r="H12" s="1134"/>
      <c r="I12" s="1134"/>
      <c r="J12" s="1135"/>
      <c r="K12" s="267">
        <v>282916</v>
      </c>
      <c r="L12" s="268">
        <v>6937</v>
      </c>
      <c r="M12" s="269">
        <v>1344</v>
      </c>
      <c r="N12" s="270">
        <v>416.1</v>
      </c>
    </row>
    <row r="13" spans="1:16" ht="13.5" customHeight="1">
      <c r="A13" s="248"/>
      <c r="B13" s="244"/>
      <c r="C13" s="244"/>
      <c r="D13" s="244"/>
      <c r="E13" s="244"/>
      <c r="F13" s="244"/>
      <c r="G13" s="1133" t="s">
        <v>486</v>
      </c>
      <c r="H13" s="1134"/>
      <c r="I13" s="1134"/>
      <c r="J13" s="1135"/>
      <c r="K13" s="267" t="s">
        <v>487</v>
      </c>
      <c r="L13" s="268" t="s">
        <v>487</v>
      </c>
      <c r="M13" s="269" t="s">
        <v>487</v>
      </c>
      <c r="N13" s="270" t="s">
        <v>487</v>
      </c>
    </row>
    <row r="14" spans="1:16" ht="13.5" customHeight="1">
      <c r="A14" s="248"/>
      <c r="B14" s="244"/>
      <c r="C14" s="244"/>
      <c r="D14" s="244"/>
      <c r="E14" s="244"/>
      <c r="F14" s="244"/>
      <c r="G14" s="1133" t="s">
        <v>488</v>
      </c>
      <c r="H14" s="1134"/>
      <c r="I14" s="1134"/>
      <c r="J14" s="1135"/>
      <c r="K14" s="267">
        <v>214284</v>
      </c>
      <c r="L14" s="268">
        <v>5254</v>
      </c>
      <c r="M14" s="269">
        <v>3637</v>
      </c>
      <c r="N14" s="270">
        <v>44.5</v>
      </c>
    </row>
    <row r="15" spans="1:16" ht="13.5" customHeight="1">
      <c r="A15" s="248"/>
      <c r="B15" s="244"/>
      <c r="C15" s="244"/>
      <c r="D15" s="244"/>
      <c r="E15" s="244"/>
      <c r="F15" s="244"/>
      <c r="G15" s="1133" t="s">
        <v>489</v>
      </c>
      <c r="H15" s="1134"/>
      <c r="I15" s="1134"/>
      <c r="J15" s="1135"/>
      <c r="K15" s="267">
        <v>68297</v>
      </c>
      <c r="L15" s="268">
        <v>1675</v>
      </c>
      <c r="M15" s="269">
        <v>1906</v>
      </c>
      <c r="N15" s="270">
        <v>-12.1</v>
      </c>
    </row>
    <row r="16" spans="1:16">
      <c r="A16" s="248"/>
      <c r="B16" s="244"/>
      <c r="C16" s="244"/>
      <c r="D16" s="244"/>
      <c r="E16" s="244"/>
      <c r="F16" s="244"/>
      <c r="G16" s="1136" t="s">
        <v>490</v>
      </c>
      <c r="H16" s="1137"/>
      <c r="I16" s="1137"/>
      <c r="J16" s="1138"/>
      <c r="K16" s="268">
        <v>-388951</v>
      </c>
      <c r="L16" s="268">
        <v>-9536</v>
      </c>
      <c r="M16" s="269">
        <v>-8599</v>
      </c>
      <c r="N16" s="270">
        <v>10.9</v>
      </c>
    </row>
    <row r="17" spans="1:16">
      <c r="A17" s="248"/>
      <c r="B17" s="244"/>
      <c r="C17" s="244"/>
      <c r="D17" s="244"/>
      <c r="E17" s="244"/>
      <c r="F17" s="244"/>
      <c r="G17" s="1136" t="s">
        <v>170</v>
      </c>
      <c r="H17" s="1137"/>
      <c r="I17" s="1137"/>
      <c r="J17" s="1138"/>
      <c r="K17" s="268">
        <v>4761831</v>
      </c>
      <c r="L17" s="268">
        <v>116752</v>
      </c>
      <c r="M17" s="269">
        <v>93595</v>
      </c>
      <c r="N17" s="270">
        <v>24.7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11.82</v>
      </c>
      <c r="L21" s="281">
        <v>9.1300000000000008</v>
      </c>
      <c r="M21" s="282">
        <v>2.69</v>
      </c>
      <c r="N21" s="249"/>
      <c r="O21" s="283"/>
      <c r="P21" s="279"/>
    </row>
    <row r="22" spans="1:16" s="284" customFormat="1">
      <c r="A22" s="279"/>
      <c r="B22" s="249"/>
      <c r="C22" s="249"/>
      <c r="D22" s="249"/>
      <c r="E22" s="249"/>
      <c r="F22" s="249"/>
      <c r="G22" s="1130" t="s">
        <v>496</v>
      </c>
      <c r="H22" s="1131"/>
      <c r="I22" s="1131"/>
      <c r="J22" s="1132"/>
      <c r="K22" s="285">
        <v>98</v>
      </c>
      <c r="L22" s="286">
        <v>96.9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3573726</v>
      </c>
      <c r="L32" s="294">
        <v>87621</v>
      </c>
      <c r="M32" s="295">
        <v>60757</v>
      </c>
      <c r="N32" s="296">
        <v>44.2</v>
      </c>
    </row>
    <row r="33" spans="1:16" ht="13.5" customHeight="1">
      <c r="A33" s="248"/>
      <c r="B33" s="244"/>
      <c r="C33" s="244"/>
      <c r="D33" s="244"/>
      <c r="E33" s="244"/>
      <c r="F33" s="244"/>
      <c r="G33" s="1121" t="s">
        <v>500</v>
      </c>
      <c r="H33" s="1122"/>
      <c r="I33" s="1122"/>
      <c r="J33" s="1123"/>
      <c r="K33" s="294" t="s">
        <v>487</v>
      </c>
      <c r="L33" s="294" t="s">
        <v>487</v>
      </c>
      <c r="M33" s="295" t="s">
        <v>487</v>
      </c>
      <c r="N33" s="296" t="s">
        <v>487</v>
      </c>
    </row>
    <row r="34" spans="1:16" ht="27" customHeight="1">
      <c r="A34" s="248"/>
      <c r="B34" s="244"/>
      <c r="C34" s="244"/>
      <c r="D34" s="244"/>
      <c r="E34" s="244"/>
      <c r="F34" s="244"/>
      <c r="G34" s="1121" t="s">
        <v>501</v>
      </c>
      <c r="H34" s="1122"/>
      <c r="I34" s="1122"/>
      <c r="J34" s="1123"/>
      <c r="K34" s="294" t="s">
        <v>487</v>
      </c>
      <c r="L34" s="294" t="s">
        <v>487</v>
      </c>
      <c r="M34" s="295">
        <v>12</v>
      </c>
      <c r="N34" s="296" t="s">
        <v>487</v>
      </c>
    </row>
    <row r="35" spans="1:16" ht="27" customHeight="1">
      <c r="A35" s="248"/>
      <c r="B35" s="244"/>
      <c r="C35" s="244"/>
      <c r="D35" s="244"/>
      <c r="E35" s="244"/>
      <c r="F35" s="244"/>
      <c r="G35" s="1121" t="s">
        <v>502</v>
      </c>
      <c r="H35" s="1122"/>
      <c r="I35" s="1122"/>
      <c r="J35" s="1123"/>
      <c r="K35" s="294">
        <v>1271051</v>
      </c>
      <c r="L35" s="294">
        <v>31164</v>
      </c>
      <c r="M35" s="295">
        <v>18759</v>
      </c>
      <c r="N35" s="296">
        <v>66.099999999999994</v>
      </c>
    </row>
    <row r="36" spans="1:16" ht="27" customHeight="1">
      <c r="A36" s="248"/>
      <c r="B36" s="244"/>
      <c r="C36" s="244"/>
      <c r="D36" s="244"/>
      <c r="E36" s="244"/>
      <c r="F36" s="244"/>
      <c r="G36" s="1121" t="s">
        <v>503</v>
      </c>
      <c r="H36" s="1122"/>
      <c r="I36" s="1122"/>
      <c r="J36" s="1123"/>
      <c r="K36" s="294" t="s">
        <v>487</v>
      </c>
      <c r="L36" s="294" t="s">
        <v>487</v>
      </c>
      <c r="M36" s="295">
        <v>3072</v>
      </c>
      <c r="N36" s="296" t="s">
        <v>487</v>
      </c>
    </row>
    <row r="37" spans="1:16" ht="13.5" customHeight="1">
      <c r="A37" s="248"/>
      <c r="B37" s="244"/>
      <c r="C37" s="244"/>
      <c r="D37" s="244"/>
      <c r="E37" s="244"/>
      <c r="F37" s="244"/>
      <c r="G37" s="1121" t="s">
        <v>504</v>
      </c>
      <c r="H37" s="1122"/>
      <c r="I37" s="1122"/>
      <c r="J37" s="1123"/>
      <c r="K37" s="294">
        <v>57436</v>
      </c>
      <c r="L37" s="294">
        <v>1408</v>
      </c>
      <c r="M37" s="295">
        <v>1649</v>
      </c>
      <c r="N37" s="296">
        <v>-14.6</v>
      </c>
    </row>
    <row r="38" spans="1:16" ht="27" customHeight="1">
      <c r="A38" s="248"/>
      <c r="B38" s="244"/>
      <c r="C38" s="244"/>
      <c r="D38" s="244"/>
      <c r="E38" s="244"/>
      <c r="F38" s="244"/>
      <c r="G38" s="1124" t="s">
        <v>505</v>
      </c>
      <c r="H38" s="1125"/>
      <c r="I38" s="1125"/>
      <c r="J38" s="1126"/>
      <c r="K38" s="297">
        <v>2277</v>
      </c>
      <c r="L38" s="297">
        <v>56</v>
      </c>
      <c r="M38" s="298">
        <v>6</v>
      </c>
      <c r="N38" s="299">
        <v>833.3</v>
      </c>
      <c r="O38" s="293"/>
    </row>
    <row r="39" spans="1:16">
      <c r="A39" s="248"/>
      <c r="B39" s="244"/>
      <c r="C39" s="244"/>
      <c r="D39" s="244"/>
      <c r="E39" s="244"/>
      <c r="F39" s="244"/>
      <c r="G39" s="1124" t="s">
        <v>506</v>
      </c>
      <c r="H39" s="1125"/>
      <c r="I39" s="1125"/>
      <c r="J39" s="1126"/>
      <c r="K39" s="300">
        <v>-132029</v>
      </c>
      <c r="L39" s="300">
        <v>-3237</v>
      </c>
      <c r="M39" s="301">
        <v>-3997</v>
      </c>
      <c r="N39" s="302">
        <v>-19</v>
      </c>
      <c r="O39" s="293"/>
    </row>
    <row r="40" spans="1:16" ht="27" customHeight="1">
      <c r="A40" s="248"/>
      <c r="B40" s="244"/>
      <c r="C40" s="244"/>
      <c r="D40" s="244"/>
      <c r="E40" s="244"/>
      <c r="F40" s="244"/>
      <c r="G40" s="1121" t="s">
        <v>507</v>
      </c>
      <c r="H40" s="1122"/>
      <c r="I40" s="1122"/>
      <c r="J40" s="1123"/>
      <c r="K40" s="300">
        <v>-3086485</v>
      </c>
      <c r="L40" s="300">
        <v>-75675</v>
      </c>
      <c r="M40" s="301">
        <v>-56436</v>
      </c>
      <c r="N40" s="302">
        <v>34.1</v>
      </c>
      <c r="O40" s="293"/>
    </row>
    <row r="41" spans="1:16">
      <c r="A41" s="248"/>
      <c r="B41" s="244"/>
      <c r="C41" s="244"/>
      <c r="D41" s="244"/>
      <c r="E41" s="244"/>
      <c r="F41" s="244"/>
      <c r="G41" s="1127" t="s">
        <v>281</v>
      </c>
      <c r="H41" s="1128"/>
      <c r="I41" s="1128"/>
      <c r="J41" s="1129"/>
      <c r="K41" s="294">
        <v>1685976</v>
      </c>
      <c r="L41" s="300">
        <v>41337</v>
      </c>
      <c r="M41" s="301">
        <v>23822</v>
      </c>
      <c r="N41" s="302">
        <v>73.5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4223169</v>
      </c>
      <c r="J51" s="320">
        <v>99636</v>
      </c>
      <c r="K51" s="321">
        <v>16.399999999999999</v>
      </c>
      <c r="L51" s="322">
        <v>86381</v>
      </c>
      <c r="M51" s="323">
        <v>9.3000000000000007</v>
      </c>
      <c r="N51" s="324">
        <v>7.1</v>
      </c>
    </row>
    <row r="52" spans="1:14">
      <c r="A52" s="248"/>
      <c r="B52" s="244"/>
      <c r="C52" s="244"/>
      <c r="D52" s="244"/>
      <c r="E52" s="244"/>
      <c r="F52" s="244"/>
      <c r="G52" s="325"/>
      <c r="H52" s="326" t="s">
        <v>518</v>
      </c>
      <c r="I52" s="327">
        <v>1727033</v>
      </c>
      <c r="J52" s="328">
        <v>40745</v>
      </c>
      <c r="K52" s="329">
        <v>-24.1</v>
      </c>
      <c r="L52" s="330">
        <v>41242</v>
      </c>
      <c r="M52" s="331">
        <v>-10.4</v>
      </c>
      <c r="N52" s="332">
        <v>-13.7</v>
      </c>
    </row>
    <row r="53" spans="1:14">
      <c r="A53" s="248"/>
      <c r="B53" s="244"/>
      <c r="C53" s="244"/>
      <c r="D53" s="244"/>
      <c r="E53" s="244"/>
      <c r="F53" s="244"/>
      <c r="G53" s="310" t="s">
        <v>519</v>
      </c>
      <c r="H53" s="311"/>
      <c r="I53" s="319">
        <v>5035739</v>
      </c>
      <c r="J53" s="320">
        <v>120231</v>
      </c>
      <c r="K53" s="321">
        <v>20.7</v>
      </c>
      <c r="L53" s="322">
        <v>67088</v>
      </c>
      <c r="M53" s="323">
        <v>-22.3</v>
      </c>
      <c r="N53" s="324">
        <v>43</v>
      </c>
    </row>
    <row r="54" spans="1:14">
      <c r="A54" s="248"/>
      <c r="B54" s="244"/>
      <c r="C54" s="244"/>
      <c r="D54" s="244"/>
      <c r="E54" s="244"/>
      <c r="F54" s="244"/>
      <c r="G54" s="325"/>
      <c r="H54" s="326" t="s">
        <v>518</v>
      </c>
      <c r="I54" s="327">
        <v>1782568</v>
      </c>
      <c r="J54" s="328">
        <v>42560</v>
      </c>
      <c r="K54" s="329">
        <v>4.5</v>
      </c>
      <c r="L54" s="330">
        <v>37146</v>
      </c>
      <c r="M54" s="331">
        <v>-9.9</v>
      </c>
      <c r="N54" s="332">
        <v>14.4</v>
      </c>
    </row>
    <row r="55" spans="1:14">
      <c r="A55" s="248"/>
      <c r="B55" s="244"/>
      <c r="C55" s="244"/>
      <c r="D55" s="244"/>
      <c r="E55" s="244"/>
      <c r="F55" s="244"/>
      <c r="G55" s="310" t="s">
        <v>520</v>
      </c>
      <c r="H55" s="311"/>
      <c r="I55" s="319">
        <v>3933858</v>
      </c>
      <c r="J55" s="320">
        <v>94796</v>
      </c>
      <c r="K55" s="321">
        <v>-21.2</v>
      </c>
      <c r="L55" s="322">
        <v>70489</v>
      </c>
      <c r="M55" s="323">
        <v>5.0999999999999996</v>
      </c>
      <c r="N55" s="324">
        <v>-26.3</v>
      </c>
    </row>
    <row r="56" spans="1:14">
      <c r="A56" s="248"/>
      <c r="B56" s="244"/>
      <c r="C56" s="244"/>
      <c r="D56" s="244"/>
      <c r="E56" s="244"/>
      <c r="F56" s="244"/>
      <c r="G56" s="325"/>
      <c r="H56" s="326" t="s">
        <v>518</v>
      </c>
      <c r="I56" s="327">
        <v>1571085</v>
      </c>
      <c r="J56" s="328">
        <v>37859</v>
      </c>
      <c r="K56" s="329">
        <v>-11</v>
      </c>
      <c r="L56" s="330">
        <v>37817</v>
      </c>
      <c r="M56" s="331">
        <v>1.8</v>
      </c>
      <c r="N56" s="332">
        <v>-12.8</v>
      </c>
    </row>
    <row r="57" spans="1:14">
      <c r="A57" s="248"/>
      <c r="B57" s="244"/>
      <c r="C57" s="244"/>
      <c r="D57" s="244"/>
      <c r="E57" s="244"/>
      <c r="F57" s="244"/>
      <c r="G57" s="310" t="s">
        <v>521</v>
      </c>
      <c r="H57" s="311"/>
      <c r="I57" s="319">
        <v>5539927</v>
      </c>
      <c r="J57" s="320">
        <v>134422</v>
      </c>
      <c r="K57" s="321">
        <v>41.8</v>
      </c>
      <c r="L57" s="322">
        <v>84389</v>
      </c>
      <c r="M57" s="323">
        <v>19.7</v>
      </c>
      <c r="N57" s="324">
        <v>22.1</v>
      </c>
    </row>
    <row r="58" spans="1:14">
      <c r="A58" s="248"/>
      <c r="B58" s="244"/>
      <c r="C58" s="244"/>
      <c r="D58" s="244"/>
      <c r="E58" s="244"/>
      <c r="F58" s="244"/>
      <c r="G58" s="325"/>
      <c r="H58" s="326" t="s">
        <v>518</v>
      </c>
      <c r="I58" s="327">
        <v>1960057</v>
      </c>
      <c r="J58" s="328">
        <v>47559</v>
      </c>
      <c r="K58" s="329">
        <v>25.6</v>
      </c>
      <c r="L58" s="330">
        <v>44339</v>
      </c>
      <c r="M58" s="331">
        <v>17.2</v>
      </c>
      <c r="N58" s="332">
        <v>8.4</v>
      </c>
    </row>
    <row r="59" spans="1:14">
      <c r="A59" s="248"/>
      <c r="B59" s="244"/>
      <c r="C59" s="244"/>
      <c r="D59" s="244"/>
      <c r="E59" s="244"/>
      <c r="F59" s="244"/>
      <c r="G59" s="310" t="s">
        <v>522</v>
      </c>
      <c r="H59" s="311"/>
      <c r="I59" s="319">
        <v>4383005</v>
      </c>
      <c r="J59" s="320">
        <v>107463</v>
      </c>
      <c r="K59" s="321">
        <v>-20.100000000000001</v>
      </c>
      <c r="L59" s="322">
        <v>83623</v>
      </c>
      <c r="M59" s="323">
        <v>-0.9</v>
      </c>
      <c r="N59" s="324">
        <v>-19.2</v>
      </c>
    </row>
    <row r="60" spans="1:14">
      <c r="A60" s="248"/>
      <c r="B60" s="244"/>
      <c r="C60" s="244"/>
      <c r="D60" s="244"/>
      <c r="E60" s="244"/>
      <c r="F60" s="244"/>
      <c r="G60" s="325"/>
      <c r="H60" s="326" t="s">
        <v>518</v>
      </c>
      <c r="I60" s="333">
        <v>3359653</v>
      </c>
      <c r="J60" s="328">
        <v>82373</v>
      </c>
      <c r="K60" s="329">
        <v>73.2</v>
      </c>
      <c r="L60" s="330">
        <v>48787</v>
      </c>
      <c r="M60" s="331">
        <v>10</v>
      </c>
      <c r="N60" s="332">
        <v>63.2</v>
      </c>
    </row>
    <row r="61" spans="1:14">
      <c r="A61" s="248"/>
      <c r="B61" s="244"/>
      <c r="C61" s="244"/>
      <c r="D61" s="244"/>
      <c r="E61" s="244"/>
      <c r="F61" s="244"/>
      <c r="G61" s="310" t="s">
        <v>523</v>
      </c>
      <c r="H61" s="334"/>
      <c r="I61" s="335">
        <v>4623140</v>
      </c>
      <c r="J61" s="336">
        <v>111310</v>
      </c>
      <c r="K61" s="337">
        <v>7.5</v>
      </c>
      <c r="L61" s="338">
        <v>78394</v>
      </c>
      <c r="M61" s="339">
        <v>2.2000000000000002</v>
      </c>
      <c r="N61" s="324">
        <v>5.3</v>
      </c>
    </row>
    <row r="62" spans="1:14">
      <c r="A62" s="248"/>
      <c r="B62" s="244"/>
      <c r="C62" s="244"/>
      <c r="D62" s="244"/>
      <c r="E62" s="244"/>
      <c r="F62" s="244"/>
      <c r="G62" s="325"/>
      <c r="H62" s="326" t="s">
        <v>518</v>
      </c>
      <c r="I62" s="327">
        <v>2080079</v>
      </c>
      <c r="J62" s="328">
        <v>50219</v>
      </c>
      <c r="K62" s="329">
        <v>13.6</v>
      </c>
      <c r="L62" s="330">
        <v>41866</v>
      </c>
      <c r="M62" s="331">
        <v>1.7</v>
      </c>
      <c r="N62" s="332">
        <v>11.9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6.7</v>
      </c>
      <c r="G47" s="12">
        <v>10.39</v>
      </c>
      <c r="H47" s="12">
        <v>12.4</v>
      </c>
      <c r="I47" s="12">
        <v>12.97</v>
      </c>
      <c r="J47" s="13">
        <v>15.28</v>
      </c>
    </row>
    <row r="48" spans="2:10" ht="57.75" customHeight="1">
      <c r="B48" s="14"/>
      <c r="C48" s="1141" t="s">
        <v>4</v>
      </c>
      <c r="D48" s="1141"/>
      <c r="E48" s="1142"/>
      <c r="F48" s="15">
        <v>3.76</v>
      </c>
      <c r="G48" s="16">
        <v>2.89</v>
      </c>
      <c r="H48" s="16">
        <v>4</v>
      </c>
      <c r="I48" s="16">
        <v>2.88</v>
      </c>
      <c r="J48" s="17">
        <v>3.16</v>
      </c>
    </row>
    <row r="49" spans="2:10" ht="57.75" customHeight="1" thickBot="1">
      <c r="B49" s="18"/>
      <c r="C49" s="1143" t="s">
        <v>5</v>
      </c>
      <c r="D49" s="1143"/>
      <c r="E49" s="1144"/>
      <c r="F49" s="19">
        <v>3.68</v>
      </c>
      <c r="G49" s="20">
        <v>2.8</v>
      </c>
      <c r="H49" s="20">
        <v>2.93</v>
      </c>
      <c r="I49" s="20" t="s">
        <v>530</v>
      </c>
      <c r="J49" s="21">
        <v>2.33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531</v>
      </c>
      <c r="D34" s="1151"/>
      <c r="E34" s="1152"/>
      <c r="F34" s="32">
        <v>4.8</v>
      </c>
      <c r="G34" s="33">
        <v>4.25</v>
      </c>
      <c r="H34" s="33">
        <v>4.38</v>
      </c>
      <c r="I34" s="33">
        <v>4.5999999999999996</v>
      </c>
      <c r="J34" s="34">
        <v>3.68</v>
      </c>
      <c r="K34" s="22"/>
      <c r="L34" s="22"/>
      <c r="M34" s="22"/>
      <c r="N34" s="22"/>
      <c r="O34" s="22"/>
      <c r="P34" s="22"/>
    </row>
    <row r="35" spans="1:16" ht="39" customHeight="1">
      <c r="A35" s="22"/>
      <c r="B35" s="35"/>
      <c r="C35" s="1145" t="s">
        <v>532</v>
      </c>
      <c r="D35" s="1146"/>
      <c r="E35" s="1147"/>
      <c r="F35" s="36">
        <v>3.75</v>
      </c>
      <c r="G35" s="37">
        <v>2.89</v>
      </c>
      <c r="H35" s="37">
        <v>3.99</v>
      </c>
      <c r="I35" s="37">
        <v>2.89</v>
      </c>
      <c r="J35" s="38">
        <v>3.16</v>
      </c>
      <c r="K35" s="22"/>
      <c r="L35" s="22"/>
      <c r="M35" s="22"/>
      <c r="N35" s="22"/>
      <c r="O35" s="22"/>
      <c r="P35" s="22"/>
    </row>
    <row r="36" spans="1:16" ht="39" customHeight="1">
      <c r="A36" s="22"/>
      <c r="B36" s="35"/>
      <c r="C36" s="1145" t="s">
        <v>533</v>
      </c>
      <c r="D36" s="1146"/>
      <c r="E36" s="1147"/>
      <c r="F36" s="36">
        <v>1.05</v>
      </c>
      <c r="G36" s="37">
        <v>0.78</v>
      </c>
      <c r="H36" s="37">
        <v>1.1000000000000001</v>
      </c>
      <c r="I36" s="37">
        <v>0.55000000000000004</v>
      </c>
      <c r="J36" s="38">
        <v>0.8</v>
      </c>
      <c r="K36" s="22"/>
      <c r="L36" s="22"/>
      <c r="M36" s="22"/>
      <c r="N36" s="22"/>
      <c r="O36" s="22"/>
      <c r="P36" s="22"/>
    </row>
    <row r="37" spans="1:16" ht="39" customHeight="1">
      <c r="A37" s="22"/>
      <c r="B37" s="35"/>
      <c r="C37" s="1145" t="s">
        <v>534</v>
      </c>
      <c r="D37" s="1146"/>
      <c r="E37" s="1147"/>
      <c r="F37" s="36">
        <v>0.56000000000000005</v>
      </c>
      <c r="G37" s="37">
        <v>0.42</v>
      </c>
      <c r="H37" s="37">
        <v>0.5</v>
      </c>
      <c r="I37" s="37">
        <v>0.48</v>
      </c>
      <c r="J37" s="38">
        <v>0.66</v>
      </c>
      <c r="K37" s="22"/>
      <c r="L37" s="22"/>
      <c r="M37" s="22"/>
      <c r="N37" s="22"/>
      <c r="O37" s="22"/>
      <c r="P37" s="22"/>
    </row>
    <row r="38" spans="1:16" ht="39" customHeight="1">
      <c r="A38" s="22"/>
      <c r="B38" s="35"/>
      <c r="C38" s="1145" t="s">
        <v>535</v>
      </c>
      <c r="D38" s="1146"/>
      <c r="E38" s="1147"/>
      <c r="F38" s="36">
        <v>0.05</v>
      </c>
      <c r="G38" s="37">
        <v>0.05</v>
      </c>
      <c r="H38" s="37">
        <v>0.06</v>
      </c>
      <c r="I38" s="37">
        <v>0.06</v>
      </c>
      <c r="J38" s="38">
        <v>0.05</v>
      </c>
      <c r="K38" s="22"/>
      <c r="L38" s="22"/>
      <c r="M38" s="22"/>
      <c r="N38" s="22"/>
      <c r="O38" s="22"/>
      <c r="P38" s="22"/>
    </row>
    <row r="39" spans="1:16" ht="39" customHeight="1">
      <c r="A39" s="22"/>
      <c r="B39" s="35"/>
      <c r="C39" s="1145" t="s">
        <v>536</v>
      </c>
      <c r="D39" s="1146"/>
      <c r="E39" s="1147"/>
      <c r="F39" s="36">
        <v>0.86</v>
      </c>
      <c r="G39" s="37">
        <v>1.5</v>
      </c>
      <c r="H39" s="37">
        <v>1.19</v>
      </c>
      <c r="I39" s="37">
        <v>0.28999999999999998</v>
      </c>
      <c r="J39" s="38">
        <v>0.02</v>
      </c>
      <c r="K39" s="22"/>
      <c r="L39" s="22"/>
      <c r="M39" s="22"/>
      <c r="N39" s="22"/>
      <c r="O39" s="22"/>
      <c r="P39" s="22"/>
    </row>
    <row r="40" spans="1:16" ht="39" customHeight="1">
      <c r="A40" s="22"/>
      <c r="B40" s="35"/>
      <c r="C40" s="1145" t="s">
        <v>537</v>
      </c>
      <c r="D40" s="1146"/>
      <c r="E40" s="1147"/>
      <c r="F40" s="36">
        <v>0</v>
      </c>
      <c r="G40" s="37">
        <v>0.01</v>
      </c>
      <c r="H40" s="37">
        <v>0.01</v>
      </c>
      <c r="I40" s="37">
        <v>0.02</v>
      </c>
      <c r="J40" s="38">
        <v>0.02</v>
      </c>
      <c r="K40" s="22"/>
      <c r="L40" s="22"/>
      <c r="M40" s="22"/>
      <c r="N40" s="22"/>
      <c r="O40" s="22"/>
      <c r="P40" s="22"/>
    </row>
    <row r="41" spans="1:16" ht="39" customHeight="1">
      <c r="A41" s="22"/>
      <c r="B41" s="35"/>
      <c r="C41" s="1145" t="s">
        <v>538</v>
      </c>
      <c r="D41" s="1146"/>
      <c r="E41" s="1147"/>
      <c r="F41" s="36" t="s">
        <v>487</v>
      </c>
      <c r="G41" s="37" t="s">
        <v>487</v>
      </c>
      <c r="H41" s="37" t="s">
        <v>487</v>
      </c>
      <c r="I41" s="37" t="s">
        <v>487</v>
      </c>
      <c r="J41" s="38">
        <v>0.01</v>
      </c>
      <c r="K41" s="22"/>
      <c r="L41" s="22"/>
      <c r="M41" s="22"/>
      <c r="N41" s="22"/>
      <c r="O41" s="22"/>
      <c r="P41" s="22"/>
    </row>
    <row r="42" spans="1:16" ht="39" customHeight="1">
      <c r="A42" s="22"/>
      <c r="B42" s="39"/>
      <c r="C42" s="1145" t="s">
        <v>539</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540</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3619</v>
      </c>
      <c r="L45" s="60">
        <v>3622</v>
      </c>
      <c r="M45" s="60">
        <v>3491</v>
      </c>
      <c r="N45" s="60">
        <v>3568</v>
      </c>
      <c r="O45" s="61">
        <v>3574</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1237</v>
      </c>
      <c r="L48" s="64">
        <v>1242</v>
      </c>
      <c r="M48" s="64">
        <v>1283</v>
      </c>
      <c r="N48" s="64">
        <v>1292</v>
      </c>
      <c r="O48" s="65">
        <v>1271</v>
      </c>
      <c r="P48" s="48"/>
      <c r="Q48" s="48"/>
      <c r="R48" s="48"/>
      <c r="S48" s="48"/>
      <c r="T48" s="48"/>
      <c r="U48" s="48"/>
    </row>
    <row r="49" spans="1:21" ht="30.75" customHeight="1">
      <c r="A49" s="48"/>
      <c r="B49" s="1163"/>
      <c r="C49" s="1164"/>
      <c r="D49" s="62"/>
      <c r="E49" s="1155" t="s">
        <v>16</v>
      </c>
      <c r="F49" s="1155"/>
      <c r="G49" s="1155"/>
      <c r="H49" s="1155"/>
      <c r="I49" s="1155"/>
      <c r="J49" s="1156"/>
      <c r="K49" s="63" t="s">
        <v>487</v>
      </c>
      <c r="L49" s="64" t="s">
        <v>487</v>
      </c>
      <c r="M49" s="64" t="s">
        <v>487</v>
      </c>
      <c r="N49" s="64" t="s">
        <v>487</v>
      </c>
      <c r="O49" s="65" t="s">
        <v>487</v>
      </c>
      <c r="P49" s="48"/>
      <c r="Q49" s="48"/>
      <c r="R49" s="48"/>
      <c r="S49" s="48"/>
      <c r="T49" s="48"/>
      <c r="U49" s="48"/>
    </row>
    <row r="50" spans="1:21" ht="30.75" customHeight="1">
      <c r="A50" s="48"/>
      <c r="B50" s="1163"/>
      <c r="C50" s="1164"/>
      <c r="D50" s="62"/>
      <c r="E50" s="1155" t="s">
        <v>17</v>
      </c>
      <c r="F50" s="1155"/>
      <c r="G50" s="1155"/>
      <c r="H50" s="1155"/>
      <c r="I50" s="1155"/>
      <c r="J50" s="1156"/>
      <c r="K50" s="63">
        <v>126</v>
      </c>
      <c r="L50" s="64">
        <v>103</v>
      </c>
      <c r="M50" s="64">
        <v>75</v>
      </c>
      <c r="N50" s="64">
        <v>65</v>
      </c>
      <c r="O50" s="65">
        <v>57</v>
      </c>
      <c r="P50" s="48"/>
      <c r="Q50" s="48"/>
      <c r="R50" s="48"/>
      <c r="S50" s="48"/>
      <c r="T50" s="48"/>
      <c r="U50" s="48"/>
    </row>
    <row r="51" spans="1:21" ht="30.75" customHeight="1">
      <c r="A51" s="48"/>
      <c r="B51" s="1165"/>
      <c r="C51" s="1166"/>
      <c r="D51" s="66"/>
      <c r="E51" s="1155" t="s">
        <v>18</v>
      </c>
      <c r="F51" s="1155"/>
      <c r="G51" s="1155"/>
      <c r="H51" s="1155"/>
      <c r="I51" s="1155"/>
      <c r="J51" s="1156"/>
      <c r="K51" s="63">
        <v>1</v>
      </c>
      <c r="L51" s="64">
        <v>3</v>
      </c>
      <c r="M51" s="64">
        <v>2</v>
      </c>
      <c r="N51" s="64">
        <v>3</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3178</v>
      </c>
      <c r="L52" s="64">
        <v>3178</v>
      </c>
      <c r="M52" s="64">
        <v>3073</v>
      </c>
      <c r="N52" s="64">
        <v>3148</v>
      </c>
      <c r="O52" s="65">
        <v>3217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1805</v>
      </c>
      <c r="L53" s="69">
        <v>1792</v>
      </c>
      <c r="M53" s="69">
        <v>1778</v>
      </c>
      <c r="N53" s="69">
        <v>1780</v>
      </c>
      <c r="O53" s="70">
        <v>1687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2016-04-20T00:06:06Z</cp:lastPrinted>
  <dcterms:created xsi:type="dcterms:W3CDTF">2016-02-15T01:57:29Z</dcterms:created>
  <dcterms:modified xsi:type="dcterms:W3CDTF">2016-05-09T06:15:27Z</dcterms:modified>
  <cp:category/>
</cp:coreProperties>
</file>