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ATWpSWWZhzToDFfa8lbwjgCWIJmfSEsbLZ4dul1aT9eWN7hNbVpcZOzTe5QrtKqyNkGWkfsIGVYMUA8jF8MWkw==" workbookSaltValue="1lUYar08nwHII0vTe+6ybA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<sst xmlns="http://schemas.openxmlformats.org/spreadsheetml/2006/main" xmlns:r="http://schemas.openxmlformats.org/officeDocument/2006/relationships" count="114" uniqueCount="114">
  <si>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</si>
  <si>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</si>
  <si>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</si>
  <si>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</si>
  <si>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F2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</si>
  <si>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</si>
  <si>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</si>
  <si>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</si>
  <si>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</si>
  <si>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</si>
  <si>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</si>
  <si>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</si>
  <si>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</si>
  <si>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</si>
  <si>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</si>
  <si>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</si>
  <si>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</si>
  <si>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</si>
  <si>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</si>
  <si>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</si>
  <si>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</si>
  <si>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</si>
  <si>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</si>
  <si>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</si>
  <si>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</si>
  <si>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</si>
  <si>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</si>
  <si>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</si>
  <si>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</si>
  <si>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</si>
  <si>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</si>
  <si>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</si>
  <si>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</si>
  <si>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</si>
  <si>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</si>
  <si>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</si>
  <si>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</si>
  <si>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</si>
  <si>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</si>
  <si>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</si>
  <si>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</si>
  <si>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</si>
  <si>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</si>
  <si>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</si>
  <si>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</si>
  <si>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</si>
  <si>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</si>
  <si>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</si>
  <si>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</si>
  <si>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</si>
  <si>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</si>
  <si>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</si>
  <si>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</si>
  <si>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</si>
  <si>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</si>
  <si>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</si>
  <si>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</si>
  <si>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</si>
  <si>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　農村整備事業による施設の更新を実施し、長寿命化を図った。今後も中長期の更新需要見通しを検討しながら、財政収支見通しを踏まえた更新財源の確保を図り、健全経営を行っていく。</t>
    <rPh sb="1" eb="3">
      <t>ノウソン</t>
    </rPh>
    <rPh sb="3" eb="5">
      <t>セイビ</t>
    </rPh>
    <rPh sb="5" eb="7">
      <t>ジギョウ</t>
    </rPh>
    <rPh sb="10" eb="12">
      <t>シセツ</t>
    </rPh>
    <rPh sb="13" eb="15">
      <t>コウシン</t>
    </rPh>
    <rPh sb="16" eb="18">
      <t>ジッシ</t>
    </rPh>
    <rPh sb="20" eb="24">
      <t>チョウジュミョウカ</t>
    </rPh>
    <rPh sb="25" eb="26">
      <t>ハカ</t>
    </rPh>
    <rPh sb="29" eb="31">
      <t>コンゴ</t>
    </rPh>
    <phoneticPr fontId="1"/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</si>
  <si>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</si>
  <si>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</si>
  <si>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</si>
  <si>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</si>
  <si>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</si>
  <si>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</si>
  <si>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</si>
  <si>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</si>
  <si>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</si>
  <si>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</si>
  <si>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</si>
  <si>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</si>
  <si>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</si>
  <si>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</si>
  <si>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</si>
  <si>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</si>
  <si>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</si>
  <si>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</si>
  <si>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</si>
  <si>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</si>
  <si>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</si>
  <si>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</si>
  <si>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</si>
  <si>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</si>
  <si>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</si>
  <si>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</si>
  <si>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</si>
  <si>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</si>
  <si>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</si>
  <si>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</si>
  <si>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</si>
  <si>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</si>
  <si>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</si>
  <si>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</si>
  <si>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</si>
  <si>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農業集落排水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</si>
  <si>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</si>
  <si>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</si>
  <si>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</si>
  <si>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</si>
  <si>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島根県　飯南町</t>
  </si>
  <si>
    <t>法適用</t>
  </si>
  <si>
    <t>下水道事業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</si>
  <si>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</si>
  <si>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</si>
  <si>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</si>
  <si>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</si>
  <si>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</si>
  <si>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</si>
  <si>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</si>
  <si>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</si>
  <si>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</si>
  <si>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</si>
  <si>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有形固定資産減価償却率は類似団体よりも高く、老朽化度合いは高いと言える。処理施設内の機器の故障も年々増えつつあり、都度、修繕を行っている状況である。
　農村整備事業により施設の長寿命化等を図ったところであるが、今後の突発的な大規模修繕が経営を圧迫することのないよう、施設の維持管理に努める。</t>
    <rPh sb="49" eb="51">
      <t>ネンネン</t>
    </rPh>
    <rPh sb="77" eb="79">
      <t>ノウソン</t>
    </rPh>
    <rPh sb="79" eb="81">
      <t>セイビ</t>
    </rPh>
    <rPh sb="81" eb="83">
      <t>ジギョウ</t>
    </rPh>
    <rPh sb="95" eb="96">
      <t>ハカ</t>
    </rPh>
    <rPh sb="106" eb="108">
      <t>コンゴ</t>
    </rPh>
    <phoneticPr fontId="1"/>
  </si>
  <si>
    <t>　令和6年度は、経常収支比率が100％を下回っており、単年度収支も赤字であった。一方、累積欠損金比率はゼロとなっている。
　流動比率は100%を大きく超えている。農村整備事業による施設の更新も終了し、建設改良等に充てる企業債が減少したことが主な要因であるが、今後施設の老朽化等による更新等も考えられるため、企業債残高に注視した事業実施に努める。
　企業債残高対事業規模比率は類似団体に比較すると低いが、今後の施設更新等を見据え、適正な数値を維持できるよう努める。
　経費回収率は100%を下回っており、繰出金に依存せず経営できる体質への転換が必要である。
　施設利用率については、類似団体平均と変わらないが、さらなる加入率の向上等に努め、施設利用率向上を図っていく必要がある。</t>
    <rPh sb="20" eb="22">
      <t>シタマワ</t>
    </rPh>
    <rPh sb="33" eb="35">
      <t>アカジ</t>
    </rPh>
    <rPh sb="40" eb="42">
      <t>イッポウ</t>
    </rPh>
    <rPh sb="72" eb="73">
      <t>オオ</t>
    </rPh>
    <rPh sb="75" eb="76">
      <t>コ</t>
    </rPh>
    <rPh sb="81" eb="83">
      <t>ノウソン</t>
    </rPh>
    <rPh sb="83" eb="85">
      <t>セイビ</t>
    </rPh>
    <rPh sb="85" eb="87">
      <t>ジギョウ</t>
    </rPh>
    <rPh sb="96" eb="98">
      <t>シュウリョウ</t>
    </rPh>
    <rPh sb="100" eb="105">
      <t>ケンセツカ</t>
    </rPh>
    <rPh sb="106" eb="107">
      <t>ア</t>
    </rPh>
    <rPh sb="109" eb="112">
      <t>キギ</t>
    </rPh>
    <rPh sb="113" eb="115">
      <t>ゲン</t>
    </rPh>
    <rPh sb="120" eb="121">
      <t>オモ</t>
    </rPh>
    <rPh sb="122" eb="124">
      <t>ヨウイン</t>
    </rPh>
    <rPh sb="129" eb="131">
      <t>コンゴ</t>
    </rPh>
    <rPh sb="131" eb="133">
      <t>シセツ</t>
    </rPh>
    <rPh sb="134" eb="137">
      <t>ロウ</t>
    </rPh>
    <rPh sb="137" eb="138">
      <t>トウ</t>
    </rPh>
    <rPh sb="141" eb="143">
      <t>コウシン</t>
    </rPh>
    <rPh sb="143" eb="144">
      <t>トウ</t>
    </rPh>
    <rPh sb="145" eb="146">
      <t>カンガ</t>
    </rPh>
    <rPh sb="165" eb="167">
      <t>ジッシ</t>
    </rPh>
    <rPh sb="168" eb="169">
      <t>ツト</t>
    </rPh>
    <rPh sb="201" eb="203">
      <t>コンゴ</t>
    </rPh>
    <rPh sb="210" eb="212">
      <t>ミス</t>
    </rPh>
    <rPh sb="294" eb="296">
      <t>ヘイキン</t>
    </rPh>
    <rPh sb="297" eb="298">
      <t>カ</t>
    </rPh>
    <rPh sb="312" eb="314">
      <t>コウジョウ</t>
    </rPh>
    <rPh sb="314" eb="315">
      <t>トウ</t>
    </rPh>
    <rPh sb="319" eb="324">
      <t>シセツリヨ</t>
    </rPh>
    <rPh sb="324" eb="326">
      <t>コウジョウ</t>
    </rPh>
    <rPh sb="327" eb="328">
      <t>ハカ</t>
    </rPh>
    <rPh sb="332" eb="337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</si>
</sst>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5.e-002</c:v>
                </c:pt>
                <c:pt idx="2">
                  <c:v>3.e-002</c:v>
                </c:pt>
                <c:pt idx="3">
                  <c:v>3.e-002</c:v>
                </c:pt>
                <c:pt idx="4">
                  <c:v>3.e-002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45.38</c:v>
                </c:pt>
                <c:pt idx="1">
                  <c:v>45.38</c:v>
                </c:pt>
                <c:pt idx="2">
                  <c:v>45.38</c:v>
                </c:pt>
                <c:pt idx="3">
                  <c:v>45.38</c:v>
                </c:pt>
                <c:pt idx="4">
                  <c:v>45.38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96.73</c:v>
                </c:pt>
                <c:pt idx="4">
                  <c:v>92.31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94.8</c:v>
                </c:pt>
                <c:pt idx="1">
                  <c:v>140.51</c:v>
                </c:pt>
                <c:pt idx="2">
                  <c:v>87.29</c:v>
                </c:pt>
                <c:pt idx="3">
                  <c:v>112.55</c:v>
                </c:pt>
                <c:pt idx="4">
                  <c:v>82.38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66.17</c:v>
                </c:pt>
                <c:pt idx="1">
                  <c:v>67.349999999999994</c:v>
                </c:pt>
                <c:pt idx="2">
                  <c:v>68.52</c:v>
                </c:pt>
                <c:pt idx="3">
                  <c:v>69.680000000000007</c:v>
                </c:pt>
                <c:pt idx="4">
                  <c:v>69.19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41.61</c:v>
                </c:pt>
                <c:pt idx="1">
                  <c:v>77.39</c:v>
                </c:pt>
                <c:pt idx="2">
                  <c:v>103.3</c:v>
                </c:pt>
                <c:pt idx="3">
                  <c:v>154.29</c:v>
                </c:pt>
                <c:pt idx="4">
                  <c:v>486.81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49.28</c:v>
                </c:pt>
                <c:pt idx="1">
                  <c:v>38.71</c:v>
                </c:pt>
                <c:pt idx="2">
                  <c:v>25.85</c:v>
                </c:pt>
                <c:pt idx="3">
                  <c:v>13.87</c:v>
                </c:pt>
                <c:pt idx="4">
                  <c:v>17.350000000000001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72.44</c:v>
                </c:pt>
                <c:pt idx="1">
                  <c:v>51.71</c:v>
                </c:pt>
                <c:pt idx="2">
                  <c:v>69.27</c:v>
                </c:pt>
                <c:pt idx="3">
                  <c:v>63.9</c:v>
                </c:pt>
                <c:pt idx="4">
                  <c:v>60.01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325.47000000000003</c:v>
                </c:pt>
                <c:pt idx="1">
                  <c:v>457.85</c:v>
                </c:pt>
                <c:pt idx="2">
                  <c:v>393.4</c:v>
                </c:pt>
                <c:pt idx="3">
                  <c:v>402</c:v>
                </c:pt>
                <c:pt idx="4">
                  <c:v>402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【102.74】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【47.19】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【28.46】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70" zoomScaleNormal="70" workbookViewId="0">
      <selection activeCell="BL45" sqref="BL45:BZ46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島根県　飯南町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6</v>
      </c>
      <c r="C7" s="5"/>
      <c r="D7" s="5"/>
      <c r="E7" s="5"/>
      <c r="F7" s="5"/>
      <c r="G7" s="5"/>
      <c r="H7" s="5"/>
      <c r="I7" s="5" t="s">
        <v>8</v>
      </c>
      <c r="J7" s="5"/>
      <c r="K7" s="5"/>
      <c r="L7" s="5"/>
      <c r="M7" s="5"/>
      <c r="N7" s="5"/>
      <c r="O7" s="5"/>
      <c r="P7" s="5" t="s">
        <v>11</v>
      </c>
      <c r="Q7" s="5"/>
      <c r="R7" s="5"/>
      <c r="S7" s="5"/>
      <c r="T7" s="5"/>
      <c r="U7" s="5"/>
      <c r="V7" s="5"/>
      <c r="W7" s="5" t="s">
        <v>13</v>
      </c>
      <c r="X7" s="5"/>
      <c r="Y7" s="5"/>
      <c r="Z7" s="5"/>
      <c r="AA7" s="5"/>
      <c r="AB7" s="5"/>
      <c r="AC7" s="5"/>
      <c r="AD7" s="5" t="s">
        <v>18</v>
      </c>
      <c r="AE7" s="5"/>
      <c r="AF7" s="5"/>
      <c r="AG7" s="5"/>
      <c r="AH7" s="5"/>
      <c r="AI7" s="5"/>
      <c r="AJ7" s="5"/>
      <c r="AK7" s="3"/>
      <c r="AL7" s="5" t="s">
        <v>0</v>
      </c>
      <c r="AM7" s="5"/>
      <c r="AN7" s="5"/>
      <c r="AO7" s="5"/>
      <c r="AP7" s="5"/>
      <c r="AQ7" s="5"/>
      <c r="AR7" s="5"/>
      <c r="AS7" s="5"/>
      <c r="AT7" s="5" t="s">
        <v>12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20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4355</v>
      </c>
      <c r="AM8" s="21"/>
      <c r="AN8" s="21"/>
      <c r="AO8" s="21"/>
      <c r="AP8" s="21"/>
      <c r="AQ8" s="21"/>
      <c r="AR8" s="21"/>
      <c r="AS8" s="21"/>
      <c r="AT8" s="7">
        <f>データ!T6</f>
        <v>242.88</v>
      </c>
      <c r="AU8" s="7"/>
      <c r="AV8" s="7"/>
      <c r="AW8" s="7"/>
      <c r="AX8" s="7"/>
      <c r="AY8" s="7"/>
      <c r="AZ8" s="7"/>
      <c r="BA8" s="7"/>
      <c r="BB8" s="7">
        <f>データ!U6</f>
        <v>17.93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23</v>
      </c>
      <c r="BM8" s="37"/>
      <c r="BN8" s="44" t="s">
        <v>15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30</v>
      </c>
      <c r="Q9" s="5"/>
      <c r="R9" s="5"/>
      <c r="S9" s="5"/>
      <c r="T9" s="5"/>
      <c r="U9" s="5"/>
      <c r="V9" s="5"/>
      <c r="W9" s="5" t="s">
        <v>31</v>
      </c>
      <c r="X9" s="5"/>
      <c r="Y9" s="5"/>
      <c r="Z9" s="5"/>
      <c r="AA9" s="5"/>
      <c r="AB9" s="5"/>
      <c r="AC9" s="5"/>
      <c r="AD9" s="5" t="s">
        <v>17</v>
      </c>
      <c r="AE9" s="5"/>
      <c r="AF9" s="5"/>
      <c r="AG9" s="5"/>
      <c r="AH9" s="5"/>
      <c r="AI9" s="5"/>
      <c r="AJ9" s="5"/>
      <c r="AK9" s="3"/>
      <c r="AL9" s="5" t="s">
        <v>32</v>
      </c>
      <c r="AM9" s="5"/>
      <c r="AN9" s="5"/>
      <c r="AO9" s="5"/>
      <c r="AP9" s="5"/>
      <c r="AQ9" s="5"/>
      <c r="AR9" s="5"/>
      <c r="AS9" s="5"/>
      <c r="AT9" s="5" t="s">
        <v>34</v>
      </c>
      <c r="AU9" s="5"/>
      <c r="AV9" s="5"/>
      <c r="AW9" s="5"/>
      <c r="AX9" s="5"/>
      <c r="AY9" s="5"/>
      <c r="AZ9" s="5"/>
      <c r="BA9" s="5"/>
      <c r="BB9" s="5" t="s">
        <v>14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28</v>
      </c>
      <c r="BM9" s="38"/>
      <c r="BN9" s="45" t="s">
        <v>35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94.42</v>
      </c>
      <c r="J10" s="7"/>
      <c r="K10" s="7"/>
      <c r="L10" s="7"/>
      <c r="M10" s="7"/>
      <c r="N10" s="7"/>
      <c r="O10" s="7"/>
      <c r="P10" s="7">
        <f>データ!P6</f>
        <v>3.67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1">
        <f>データ!R6</f>
        <v>4813</v>
      </c>
      <c r="AE10" s="21"/>
      <c r="AF10" s="21"/>
      <c r="AG10" s="21"/>
      <c r="AH10" s="21"/>
      <c r="AI10" s="21"/>
      <c r="AJ10" s="21"/>
      <c r="AK10" s="2"/>
      <c r="AL10" s="21">
        <f>データ!V6</f>
        <v>156</v>
      </c>
      <c r="AM10" s="21"/>
      <c r="AN10" s="21"/>
      <c r="AO10" s="21"/>
      <c r="AP10" s="21"/>
      <c r="AQ10" s="21"/>
      <c r="AR10" s="21"/>
      <c r="AS10" s="21"/>
      <c r="AT10" s="7">
        <f>データ!W6</f>
        <v>0.13</v>
      </c>
      <c r="AU10" s="7"/>
      <c r="AV10" s="7"/>
      <c r="AW10" s="7"/>
      <c r="AX10" s="7"/>
      <c r="AY10" s="7"/>
      <c r="AZ10" s="7"/>
      <c r="BA10" s="7"/>
      <c r="BB10" s="7">
        <f>データ!X6</f>
        <v>1200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39"/>
      <c r="BN10" s="46" t="s">
        <v>2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16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40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7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45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112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3"/>
    </row>
    <row r="60" spans="1:78" ht="13.5" customHeight="1">
      <c r="A60" s="2"/>
      <c r="B60" s="9" t="s">
        <v>27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43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58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4"/>
    </row>
    <row r="83" spans="1:78">
      <c r="C83" s="18" t="s">
        <v>49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38</v>
      </c>
      <c r="C84" s="12"/>
      <c r="D84" s="12"/>
      <c r="E84" s="12" t="s">
        <v>50</v>
      </c>
      <c r="F84" s="12" t="s">
        <v>37</v>
      </c>
      <c r="G84" s="12" t="s">
        <v>52</v>
      </c>
      <c r="H84" s="12" t="s">
        <v>55</v>
      </c>
      <c r="I84" s="12" t="s">
        <v>56</v>
      </c>
      <c r="J84" s="12" t="s">
        <v>1</v>
      </c>
      <c r="K84" s="12" t="s">
        <v>26</v>
      </c>
      <c r="L84" s="12" t="s">
        <v>54</v>
      </c>
      <c r="M84" s="12" t="s">
        <v>57</v>
      </c>
      <c r="N84" s="12" t="s">
        <v>62</v>
      </c>
      <c r="O84" s="12" t="s">
        <v>63</v>
      </c>
    </row>
    <row r="85" spans="1:78" hidden="1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Zk33dkdnbPqGTRsv/NfCNBK8lNLwU+zzMYNFcIGnxqPFqEF1hhEXaZ6i6a+anysIHJQaaAebl88PExaVm1Yy0w==" saltValue="np3YtrD0jIq6tY9LB9ilJ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61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53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36</v>
      </c>
      <c r="B3" s="58" t="s">
        <v>65</v>
      </c>
      <c r="C3" s="58" t="s">
        <v>48</v>
      </c>
      <c r="D3" s="58" t="s">
        <v>10</v>
      </c>
      <c r="E3" s="58" t="s">
        <v>22</v>
      </c>
      <c r="F3" s="58" t="s">
        <v>64</v>
      </c>
      <c r="G3" s="58" t="s">
        <v>21</v>
      </c>
      <c r="H3" s="64" t="s">
        <v>67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68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51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66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33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69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70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46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60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72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73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44</v>
      </c>
      <c r="B5" s="60"/>
      <c r="C5" s="60"/>
      <c r="D5" s="60"/>
      <c r="E5" s="60"/>
      <c r="F5" s="60"/>
      <c r="G5" s="60"/>
      <c r="H5" s="66" t="s">
        <v>74</v>
      </c>
      <c r="I5" s="66" t="s">
        <v>75</v>
      </c>
      <c r="J5" s="66" t="s">
        <v>59</v>
      </c>
      <c r="K5" s="66" t="s">
        <v>76</v>
      </c>
      <c r="L5" s="66" t="s">
        <v>29</v>
      </c>
      <c r="M5" s="66" t="s">
        <v>18</v>
      </c>
      <c r="N5" s="66" t="s">
        <v>77</v>
      </c>
      <c r="O5" s="66" t="s">
        <v>78</v>
      </c>
      <c r="P5" s="66" t="s">
        <v>79</v>
      </c>
      <c r="Q5" s="66" t="s">
        <v>80</v>
      </c>
      <c r="R5" s="66" t="s">
        <v>81</v>
      </c>
      <c r="S5" s="66" t="s">
        <v>82</v>
      </c>
      <c r="T5" s="66" t="s">
        <v>83</v>
      </c>
      <c r="U5" s="66" t="s">
        <v>84</v>
      </c>
      <c r="V5" s="66" t="s">
        <v>85</v>
      </c>
      <c r="W5" s="66" t="s">
        <v>86</v>
      </c>
      <c r="X5" s="66" t="s">
        <v>87</v>
      </c>
      <c r="Y5" s="66" t="s">
        <v>88</v>
      </c>
      <c r="Z5" s="66" t="s">
        <v>9</v>
      </c>
      <c r="AA5" s="66" t="s">
        <v>89</v>
      </c>
      <c r="AB5" s="66" t="s">
        <v>90</v>
      </c>
      <c r="AC5" s="66" t="s">
        <v>91</v>
      </c>
      <c r="AD5" s="66" t="s">
        <v>92</v>
      </c>
      <c r="AE5" s="66" t="s">
        <v>93</v>
      </c>
      <c r="AF5" s="66" t="s">
        <v>42</v>
      </c>
      <c r="AG5" s="66" t="s">
        <v>95</v>
      </c>
      <c r="AH5" s="66" t="s">
        <v>96</v>
      </c>
      <c r="AI5" s="66" t="s">
        <v>38</v>
      </c>
      <c r="AJ5" s="66" t="s">
        <v>88</v>
      </c>
      <c r="AK5" s="66" t="s">
        <v>9</v>
      </c>
      <c r="AL5" s="66" t="s">
        <v>89</v>
      </c>
      <c r="AM5" s="66" t="s">
        <v>90</v>
      </c>
      <c r="AN5" s="66" t="s">
        <v>91</v>
      </c>
      <c r="AO5" s="66" t="s">
        <v>92</v>
      </c>
      <c r="AP5" s="66" t="s">
        <v>93</v>
      </c>
      <c r="AQ5" s="66" t="s">
        <v>42</v>
      </c>
      <c r="AR5" s="66" t="s">
        <v>95</v>
      </c>
      <c r="AS5" s="66" t="s">
        <v>96</v>
      </c>
      <c r="AT5" s="66" t="s">
        <v>97</v>
      </c>
      <c r="AU5" s="66" t="s">
        <v>88</v>
      </c>
      <c r="AV5" s="66" t="s">
        <v>9</v>
      </c>
      <c r="AW5" s="66" t="s">
        <v>89</v>
      </c>
      <c r="AX5" s="66" t="s">
        <v>90</v>
      </c>
      <c r="AY5" s="66" t="s">
        <v>91</v>
      </c>
      <c r="AZ5" s="66" t="s">
        <v>92</v>
      </c>
      <c r="BA5" s="66" t="s">
        <v>93</v>
      </c>
      <c r="BB5" s="66" t="s">
        <v>42</v>
      </c>
      <c r="BC5" s="66" t="s">
        <v>95</v>
      </c>
      <c r="BD5" s="66" t="s">
        <v>96</v>
      </c>
      <c r="BE5" s="66" t="s">
        <v>97</v>
      </c>
      <c r="BF5" s="66" t="s">
        <v>88</v>
      </c>
      <c r="BG5" s="66" t="s">
        <v>9</v>
      </c>
      <c r="BH5" s="66" t="s">
        <v>89</v>
      </c>
      <c r="BI5" s="66" t="s">
        <v>90</v>
      </c>
      <c r="BJ5" s="66" t="s">
        <v>91</v>
      </c>
      <c r="BK5" s="66" t="s">
        <v>92</v>
      </c>
      <c r="BL5" s="66" t="s">
        <v>93</v>
      </c>
      <c r="BM5" s="66" t="s">
        <v>42</v>
      </c>
      <c r="BN5" s="66" t="s">
        <v>95</v>
      </c>
      <c r="BO5" s="66" t="s">
        <v>96</v>
      </c>
      <c r="BP5" s="66" t="s">
        <v>97</v>
      </c>
      <c r="BQ5" s="66" t="s">
        <v>88</v>
      </c>
      <c r="BR5" s="66" t="s">
        <v>9</v>
      </c>
      <c r="BS5" s="66" t="s">
        <v>89</v>
      </c>
      <c r="BT5" s="66" t="s">
        <v>90</v>
      </c>
      <c r="BU5" s="66" t="s">
        <v>91</v>
      </c>
      <c r="BV5" s="66" t="s">
        <v>92</v>
      </c>
      <c r="BW5" s="66" t="s">
        <v>93</v>
      </c>
      <c r="BX5" s="66" t="s">
        <v>42</v>
      </c>
      <c r="BY5" s="66" t="s">
        <v>95</v>
      </c>
      <c r="BZ5" s="66" t="s">
        <v>96</v>
      </c>
      <c r="CA5" s="66" t="s">
        <v>97</v>
      </c>
      <c r="CB5" s="66" t="s">
        <v>88</v>
      </c>
      <c r="CC5" s="66" t="s">
        <v>9</v>
      </c>
      <c r="CD5" s="66" t="s">
        <v>89</v>
      </c>
      <c r="CE5" s="66" t="s">
        <v>90</v>
      </c>
      <c r="CF5" s="66" t="s">
        <v>91</v>
      </c>
      <c r="CG5" s="66" t="s">
        <v>92</v>
      </c>
      <c r="CH5" s="66" t="s">
        <v>93</v>
      </c>
      <c r="CI5" s="66" t="s">
        <v>42</v>
      </c>
      <c r="CJ5" s="66" t="s">
        <v>95</v>
      </c>
      <c r="CK5" s="66" t="s">
        <v>96</v>
      </c>
      <c r="CL5" s="66" t="s">
        <v>97</v>
      </c>
      <c r="CM5" s="66" t="s">
        <v>88</v>
      </c>
      <c r="CN5" s="66" t="s">
        <v>9</v>
      </c>
      <c r="CO5" s="66" t="s">
        <v>89</v>
      </c>
      <c r="CP5" s="66" t="s">
        <v>90</v>
      </c>
      <c r="CQ5" s="66" t="s">
        <v>91</v>
      </c>
      <c r="CR5" s="66" t="s">
        <v>92</v>
      </c>
      <c r="CS5" s="66" t="s">
        <v>93</v>
      </c>
      <c r="CT5" s="66" t="s">
        <v>42</v>
      </c>
      <c r="CU5" s="66" t="s">
        <v>95</v>
      </c>
      <c r="CV5" s="66" t="s">
        <v>96</v>
      </c>
      <c r="CW5" s="66" t="s">
        <v>97</v>
      </c>
      <c r="CX5" s="66" t="s">
        <v>88</v>
      </c>
      <c r="CY5" s="66" t="s">
        <v>9</v>
      </c>
      <c r="CZ5" s="66" t="s">
        <v>89</v>
      </c>
      <c r="DA5" s="66" t="s">
        <v>90</v>
      </c>
      <c r="DB5" s="66" t="s">
        <v>91</v>
      </c>
      <c r="DC5" s="66" t="s">
        <v>92</v>
      </c>
      <c r="DD5" s="66" t="s">
        <v>93</v>
      </c>
      <c r="DE5" s="66" t="s">
        <v>42</v>
      </c>
      <c r="DF5" s="66" t="s">
        <v>95</v>
      </c>
      <c r="DG5" s="66" t="s">
        <v>96</v>
      </c>
      <c r="DH5" s="66" t="s">
        <v>97</v>
      </c>
      <c r="DI5" s="66" t="s">
        <v>88</v>
      </c>
      <c r="DJ5" s="66" t="s">
        <v>9</v>
      </c>
      <c r="DK5" s="66" t="s">
        <v>89</v>
      </c>
      <c r="DL5" s="66" t="s">
        <v>90</v>
      </c>
      <c r="DM5" s="66" t="s">
        <v>91</v>
      </c>
      <c r="DN5" s="66" t="s">
        <v>92</v>
      </c>
      <c r="DO5" s="66" t="s">
        <v>93</v>
      </c>
      <c r="DP5" s="66" t="s">
        <v>42</v>
      </c>
      <c r="DQ5" s="66" t="s">
        <v>95</v>
      </c>
      <c r="DR5" s="66" t="s">
        <v>96</v>
      </c>
      <c r="DS5" s="66" t="s">
        <v>97</v>
      </c>
      <c r="DT5" s="66" t="s">
        <v>88</v>
      </c>
      <c r="DU5" s="66" t="s">
        <v>9</v>
      </c>
      <c r="DV5" s="66" t="s">
        <v>89</v>
      </c>
      <c r="DW5" s="66" t="s">
        <v>90</v>
      </c>
      <c r="DX5" s="66" t="s">
        <v>91</v>
      </c>
      <c r="DY5" s="66" t="s">
        <v>92</v>
      </c>
      <c r="DZ5" s="66" t="s">
        <v>93</v>
      </c>
      <c r="EA5" s="66" t="s">
        <v>42</v>
      </c>
      <c r="EB5" s="66" t="s">
        <v>95</v>
      </c>
      <c r="EC5" s="66" t="s">
        <v>96</v>
      </c>
      <c r="ED5" s="66" t="s">
        <v>97</v>
      </c>
      <c r="EE5" s="66" t="s">
        <v>88</v>
      </c>
      <c r="EF5" s="66" t="s">
        <v>9</v>
      </c>
      <c r="EG5" s="66" t="s">
        <v>89</v>
      </c>
      <c r="EH5" s="66" t="s">
        <v>90</v>
      </c>
      <c r="EI5" s="66" t="s">
        <v>91</v>
      </c>
      <c r="EJ5" s="66" t="s">
        <v>92</v>
      </c>
      <c r="EK5" s="66" t="s">
        <v>93</v>
      </c>
      <c r="EL5" s="66" t="s">
        <v>42</v>
      </c>
      <c r="EM5" s="66" t="s">
        <v>95</v>
      </c>
      <c r="EN5" s="66" t="s">
        <v>96</v>
      </c>
      <c r="EO5" s="66" t="s">
        <v>97</v>
      </c>
    </row>
    <row r="6" spans="1:148" s="55" customFormat="1">
      <c r="A6" s="56" t="s">
        <v>98</v>
      </c>
      <c r="B6" s="61">
        <f t="shared" ref="B6:X6" si="1">B7</f>
        <v>2024</v>
      </c>
      <c r="C6" s="61">
        <f t="shared" si="1"/>
        <v>323861</v>
      </c>
      <c r="D6" s="61">
        <f t="shared" si="1"/>
        <v>46</v>
      </c>
      <c r="E6" s="61">
        <f t="shared" si="1"/>
        <v>17</v>
      </c>
      <c r="F6" s="61">
        <f t="shared" si="1"/>
        <v>5</v>
      </c>
      <c r="G6" s="61">
        <f t="shared" si="1"/>
        <v>0</v>
      </c>
      <c r="H6" s="61" t="str">
        <f t="shared" si="1"/>
        <v>島根県　飯南町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農業集落排水</v>
      </c>
      <c r="L6" s="61" t="str">
        <f t="shared" si="1"/>
        <v>F2</v>
      </c>
      <c r="M6" s="61" t="str">
        <f t="shared" si="1"/>
        <v>非設置</v>
      </c>
      <c r="N6" s="69" t="str">
        <f t="shared" si="1"/>
        <v>-</v>
      </c>
      <c r="O6" s="69">
        <f t="shared" si="1"/>
        <v>94.42</v>
      </c>
      <c r="P6" s="69">
        <f t="shared" si="1"/>
        <v>3.67</v>
      </c>
      <c r="Q6" s="69">
        <f t="shared" si="1"/>
        <v>100</v>
      </c>
      <c r="R6" s="69">
        <f t="shared" si="1"/>
        <v>4813</v>
      </c>
      <c r="S6" s="69">
        <f t="shared" si="1"/>
        <v>4355</v>
      </c>
      <c r="T6" s="69">
        <f t="shared" si="1"/>
        <v>242.88</v>
      </c>
      <c r="U6" s="69">
        <f t="shared" si="1"/>
        <v>17.93</v>
      </c>
      <c r="V6" s="69">
        <f t="shared" si="1"/>
        <v>156</v>
      </c>
      <c r="W6" s="69">
        <f t="shared" si="1"/>
        <v>0.13</v>
      </c>
      <c r="X6" s="69">
        <f t="shared" si="1"/>
        <v>1200</v>
      </c>
      <c r="Y6" s="77">
        <f t="shared" ref="Y6:AH6" si="2">IF(Y7="",NA(),Y7)</f>
        <v>94.8</v>
      </c>
      <c r="Z6" s="77">
        <f t="shared" si="2"/>
        <v>140.51</v>
      </c>
      <c r="AA6" s="77">
        <f t="shared" si="2"/>
        <v>87.29</v>
      </c>
      <c r="AB6" s="77">
        <f t="shared" si="2"/>
        <v>112.55</v>
      </c>
      <c r="AC6" s="77">
        <f t="shared" si="2"/>
        <v>82.38</v>
      </c>
      <c r="AD6" s="77">
        <f t="shared" si="2"/>
        <v>106.37</v>
      </c>
      <c r="AE6" s="77">
        <f t="shared" si="2"/>
        <v>106.07</v>
      </c>
      <c r="AF6" s="77">
        <f t="shared" si="2"/>
        <v>105.5</v>
      </c>
      <c r="AG6" s="77">
        <f t="shared" si="2"/>
        <v>106.35</v>
      </c>
      <c r="AH6" s="77">
        <f t="shared" si="2"/>
        <v>106.62</v>
      </c>
      <c r="AI6" s="69" t="str">
        <f>IF(AI7="","",IF(AI7="-","【-】","【"&amp;SUBSTITUTE(TEXT(AI7,"#,##0.00"),"-","△")&amp;"】"))</f>
        <v>【104.30】</v>
      </c>
      <c r="AJ6" s="69">
        <f t="shared" ref="AJ6:AS6" si="3">IF(AJ7="",NA(),AJ7)</f>
        <v>0</v>
      </c>
      <c r="AK6" s="69">
        <f t="shared" si="3"/>
        <v>0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77">
        <f t="shared" si="3"/>
        <v>139.02000000000001</v>
      </c>
      <c r="AP6" s="77">
        <f t="shared" si="3"/>
        <v>132.04</v>
      </c>
      <c r="AQ6" s="77">
        <f t="shared" si="3"/>
        <v>145.43</v>
      </c>
      <c r="AR6" s="77">
        <f t="shared" si="3"/>
        <v>129.88999999999999</v>
      </c>
      <c r="AS6" s="77">
        <f t="shared" si="3"/>
        <v>107.99</v>
      </c>
      <c r="AT6" s="69" t="str">
        <f>IF(AT7="","",IF(AT7="-","【-】","【"&amp;SUBSTITUTE(TEXT(AT7,"#,##0.00"),"-","△")&amp;"】"))</f>
        <v>【102.74】</v>
      </c>
      <c r="AU6" s="77">
        <f t="shared" ref="AU6:BD6" si="4">IF(AU7="",NA(),AU7)</f>
        <v>41.61</v>
      </c>
      <c r="AV6" s="77">
        <f t="shared" si="4"/>
        <v>77.39</v>
      </c>
      <c r="AW6" s="77">
        <f t="shared" si="4"/>
        <v>103.3</v>
      </c>
      <c r="AX6" s="77">
        <f t="shared" si="4"/>
        <v>154.29</v>
      </c>
      <c r="AY6" s="77">
        <f t="shared" si="4"/>
        <v>486.81</v>
      </c>
      <c r="AZ6" s="77">
        <f t="shared" si="4"/>
        <v>29.13</v>
      </c>
      <c r="BA6" s="77">
        <f t="shared" si="4"/>
        <v>35.69</v>
      </c>
      <c r="BB6" s="77">
        <f t="shared" si="4"/>
        <v>38.4</v>
      </c>
      <c r="BC6" s="77">
        <f t="shared" si="4"/>
        <v>44.04</v>
      </c>
      <c r="BD6" s="77">
        <f t="shared" si="4"/>
        <v>58.25</v>
      </c>
      <c r="BE6" s="69" t="str">
        <f>IF(BE7="","",IF(BE7="-","【-】","【"&amp;SUBSTITUTE(TEXT(BE7,"#,##0.00"),"-","△")&amp;"】"))</f>
        <v>【47.19】</v>
      </c>
      <c r="BF6" s="77">
        <f t="shared" ref="BF6:BO6" si="5">IF(BF7="",NA(),BF7)</f>
        <v>49.28</v>
      </c>
      <c r="BG6" s="77">
        <f t="shared" si="5"/>
        <v>38.71</v>
      </c>
      <c r="BH6" s="77">
        <f t="shared" si="5"/>
        <v>25.85</v>
      </c>
      <c r="BI6" s="77">
        <f t="shared" si="5"/>
        <v>13.87</v>
      </c>
      <c r="BJ6" s="77">
        <f t="shared" si="5"/>
        <v>17.350000000000001</v>
      </c>
      <c r="BK6" s="77">
        <f t="shared" si="5"/>
        <v>867.83</v>
      </c>
      <c r="BL6" s="77">
        <f t="shared" si="5"/>
        <v>791.76</v>
      </c>
      <c r="BM6" s="77">
        <f t="shared" si="5"/>
        <v>900.82</v>
      </c>
      <c r="BN6" s="77">
        <f t="shared" si="5"/>
        <v>839.21</v>
      </c>
      <c r="BO6" s="77">
        <f t="shared" si="5"/>
        <v>791.46</v>
      </c>
      <c r="BP6" s="69" t="str">
        <f>IF(BP7="","",IF(BP7="-","【-】","【"&amp;SUBSTITUTE(TEXT(BP7,"#,##0.00"),"-","△")&amp;"】"))</f>
        <v>【798.10】</v>
      </c>
      <c r="BQ6" s="77">
        <f t="shared" ref="BQ6:BZ6" si="6">IF(BQ7="",NA(),BQ7)</f>
        <v>72.44</v>
      </c>
      <c r="BR6" s="77">
        <f t="shared" si="6"/>
        <v>51.71</v>
      </c>
      <c r="BS6" s="77">
        <f t="shared" si="6"/>
        <v>69.27</v>
      </c>
      <c r="BT6" s="77">
        <f t="shared" si="6"/>
        <v>63.9</v>
      </c>
      <c r="BU6" s="77">
        <f t="shared" si="6"/>
        <v>60.01</v>
      </c>
      <c r="BV6" s="77">
        <f t="shared" si="6"/>
        <v>57.08</v>
      </c>
      <c r="BW6" s="77">
        <f t="shared" si="6"/>
        <v>56.26</v>
      </c>
      <c r="BX6" s="77">
        <f t="shared" si="6"/>
        <v>52.94</v>
      </c>
      <c r="BY6" s="77">
        <f t="shared" si="6"/>
        <v>52.05</v>
      </c>
      <c r="BZ6" s="77">
        <f t="shared" si="6"/>
        <v>47.96</v>
      </c>
      <c r="CA6" s="69" t="str">
        <f>IF(CA7="","",IF(CA7="-","【-】","【"&amp;SUBSTITUTE(TEXT(CA7,"#,##0.00"),"-","△")&amp;"】"))</f>
        <v>【54.51】</v>
      </c>
      <c r="CB6" s="77">
        <f t="shared" ref="CB6:CK6" si="7">IF(CB7="",NA(),CB7)</f>
        <v>325.47000000000003</v>
      </c>
      <c r="CC6" s="77">
        <f t="shared" si="7"/>
        <v>457.85</v>
      </c>
      <c r="CD6" s="77">
        <f t="shared" si="7"/>
        <v>393.4</v>
      </c>
      <c r="CE6" s="77">
        <f t="shared" si="7"/>
        <v>402</v>
      </c>
      <c r="CF6" s="77">
        <f t="shared" si="7"/>
        <v>402</v>
      </c>
      <c r="CG6" s="77">
        <f t="shared" si="7"/>
        <v>274.99</v>
      </c>
      <c r="CH6" s="77">
        <f t="shared" si="7"/>
        <v>282.08999999999997</v>
      </c>
      <c r="CI6" s="77">
        <f t="shared" si="7"/>
        <v>303.27999999999997</v>
      </c>
      <c r="CJ6" s="77">
        <f t="shared" si="7"/>
        <v>301.86</v>
      </c>
      <c r="CK6" s="77">
        <f t="shared" si="7"/>
        <v>325.85000000000002</v>
      </c>
      <c r="CL6" s="69" t="str">
        <f>IF(CL7="","",IF(CL7="-","【-】","【"&amp;SUBSTITUTE(TEXT(CL7,"#,##0.00"),"-","△")&amp;"】"))</f>
        <v>【286.33】</v>
      </c>
      <c r="CM6" s="77">
        <f t="shared" ref="CM6:CV6" si="8">IF(CM7="",NA(),CM7)</f>
        <v>45.38</v>
      </c>
      <c r="CN6" s="77">
        <f t="shared" si="8"/>
        <v>45.38</v>
      </c>
      <c r="CO6" s="77">
        <f t="shared" si="8"/>
        <v>45.38</v>
      </c>
      <c r="CP6" s="77">
        <f t="shared" si="8"/>
        <v>45.38</v>
      </c>
      <c r="CQ6" s="77">
        <f t="shared" si="8"/>
        <v>45.38</v>
      </c>
      <c r="CR6" s="77">
        <f t="shared" si="8"/>
        <v>54.83</v>
      </c>
      <c r="CS6" s="77">
        <f t="shared" si="8"/>
        <v>66.53</v>
      </c>
      <c r="CT6" s="77">
        <f t="shared" si="8"/>
        <v>52.35</v>
      </c>
      <c r="CU6" s="77">
        <f t="shared" si="8"/>
        <v>46.25</v>
      </c>
      <c r="CV6" s="77">
        <f t="shared" si="8"/>
        <v>45.32</v>
      </c>
      <c r="CW6" s="69" t="str">
        <f>IF(CW7="","",IF(CW7="-","【-】","【"&amp;SUBSTITUTE(TEXT(CW7,"#,##0.00"),"-","△")&amp;"】"))</f>
        <v>【49.92】</v>
      </c>
      <c r="CX6" s="77">
        <f t="shared" ref="CX6:DG6" si="9">IF(CX7="",NA(),CX7)</f>
        <v>100</v>
      </c>
      <c r="CY6" s="77">
        <f t="shared" si="9"/>
        <v>100</v>
      </c>
      <c r="CZ6" s="77">
        <f t="shared" si="9"/>
        <v>100</v>
      </c>
      <c r="DA6" s="77">
        <f t="shared" si="9"/>
        <v>96.73</v>
      </c>
      <c r="DB6" s="77">
        <f t="shared" si="9"/>
        <v>92.31</v>
      </c>
      <c r="DC6" s="77">
        <f t="shared" si="9"/>
        <v>84.7</v>
      </c>
      <c r="DD6" s="77">
        <f t="shared" si="9"/>
        <v>84.67</v>
      </c>
      <c r="DE6" s="77">
        <f t="shared" si="9"/>
        <v>84.39</v>
      </c>
      <c r="DF6" s="77">
        <f t="shared" si="9"/>
        <v>83.96</v>
      </c>
      <c r="DG6" s="77">
        <f t="shared" si="9"/>
        <v>83.54</v>
      </c>
      <c r="DH6" s="69" t="str">
        <f>IF(DH7="","",IF(DH7="-","【-】","【"&amp;SUBSTITUTE(TEXT(DH7,"#,##0.00"),"-","△")&amp;"】"))</f>
        <v>【87.80】</v>
      </c>
      <c r="DI6" s="77">
        <f t="shared" ref="DI6:DR6" si="10">IF(DI7="",NA(),DI7)</f>
        <v>66.17</v>
      </c>
      <c r="DJ6" s="77">
        <f t="shared" si="10"/>
        <v>67.349999999999994</v>
      </c>
      <c r="DK6" s="77">
        <f t="shared" si="10"/>
        <v>68.52</v>
      </c>
      <c r="DL6" s="77">
        <f t="shared" si="10"/>
        <v>69.680000000000007</v>
      </c>
      <c r="DM6" s="77">
        <f t="shared" si="10"/>
        <v>69.19</v>
      </c>
      <c r="DN6" s="77">
        <f t="shared" si="10"/>
        <v>20.34</v>
      </c>
      <c r="DO6" s="77">
        <f t="shared" si="10"/>
        <v>21.85</v>
      </c>
      <c r="DP6" s="77">
        <f t="shared" si="10"/>
        <v>25.19</v>
      </c>
      <c r="DQ6" s="77">
        <f t="shared" si="10"/>
        <v>25.46</v>
      </c>
      <c r="DR6" s="77">
        <f t="shared" si="10"/>
        <v>24.53</v>
      </c>
      <c r="DS6" s="69" t="str">
        <f>IF(DS7="","",IF(DS7="-","【-】","【"&amp;SUBSTITUTE(TEXT(DS7,"#,##0.00"),"-","△")&amp;"】"))</f>
        <v>【28.46】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69">
        <f t="shared" si="11"/>
        <v>0</v>
      </c>
      <c r="DZ6" s="69">
        <f t="shared" si="11"/>
        <v>0</v>
      </c>
      <c r="EA6" s="69">
        <f t="shared" si="11"/>
        <v>0</v>
      </c>
      <c r="EB6" s="77">
        <f t="shared" si="11"/>
        <v>0.19</v>
      </c>
      <c r="EC6" s="69">
        <f t="shared" si="11"/>
        <v>0</v>
      </c>
      <c r="ED6" s="69" t="str">
        <f>IF(ED7="","",IF(ED7="-","【-】","【"&amp;SUBSTITUTE(TEXT(ED7,"#,##0.00"),"-","△")&amp;"】"))</f>
        <v>【0.03】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69">
        <f t="shared" si="12"/>
        <v>0</v>
      </c>
      <c r="EI6" s="69">
        <f t="shared" si="12"/>
        <v>0</v>
      </c>
      <c r="EJ6" s="77">
        <f t="shared" si="12"/>
        <v>0.25</v>
      </c>
      <c r="EK6" s="77">
        <f t="shared" si="12"/>
        <v>5.e-002</v>
      </c>
      <c r="EL6" s="77">
        <f t="shared" si="12"/>
        <v>3.e-002</v>
      </c>
      <c r="EM6" s="77">
        <f t="shared" si="12"/>
        <v>3.e-002</v>
      </c>
      <c r="EN6" s="77">
        <f t="shared" si="12"/>
        <v>3.e-002</v>
      </c>
      <c r="EO6" s="69" t="str">
        <f>IF(EO7="","",IF(EO7="-","【-】","【"&amp;SUBSTITUTE(TEXT(EO7,"#,##0.00"),"-","△")&amp;"】"))</f>
        <v>【0.02】</v>
      </c>
    </row>
    <row r="7" spans="1:148" s="55" customFormat="1">
      <c r="A7" s="56"/>
      <c r="B7" s="62">
        <v>2024</v>
      </c>
      <c r="C7" s="62">
        <v>323861</v>
      </c>
      <c r="D7" s="62">
        <v>46</v>
      </c>
      <c r="E7" s="62">
        <v>17</v>
      </c>
      <c r="F7" s="62">
        <v>5</v>
      </c>
      <c r="G7" s="62">
        <v>0</v>
      </c>
      <c r="H7" s="62" t="s">
        <v>99</v>
      </c>
      <c r="I7" s="62" t="s">
        <v>100</v>
      </c>
      <c r="J7" s="62" t="s">
        <v>101</v>
      </c>
      <c r="K7" s="62" t="s">
        <v>94</v>
      </c>
      <c r="L7" s="62" t="s">
        <v>4</v>
      </c>
      <c r="M7" s="62" t="s">
        <v>102</v>
      </c>
      <c r="N7" s="70" t="s">
        <v>103</v>
      </c>
      <c r="O7" s="70">
        <v>94.42</v>
      </c>
      <c r="P7" s="70">
        <v>3.67</v>
      </c>
      <c r="Q7" s="70">
        <v>100</v>
      </c>
      <c r="R7" s="70">
        <v>4813</v>
      </c>
      <c r="S7" s="70">
        <v>4355</v>
      </c>
      <c r="T7" s="70">
        <v>242.88</v>
      </c>
      <c r="U7" s="70">
        <v>17.93</v>
      </c>
      <c r="V7" s="70">
        <v>156</v>
      </c>
      <c r="W7" s="70">
        <v>0.13</v>
      </c>
      <c r="X7" s="70">
        <v>1200</v>
      </c>
      <c r="Y7" s="70">
        <v>94.8</v>
      </c>
      <c r="Z7" s="70">
        <v>140.51</v>
      </c>
      <c r="AA7" s="70">
        <v>87.29</v>
      </c>
      <c r="AB7" s="70">
        <v>112.55</v>
      </c>
      <c r="AC7" s="70">
        <v>82.38</v>
      </c>
      <c r="AD7" s="70">
        <v>106.37</v>
      </c>
      <c r="AE7" s="70">
        <v>106.07</v>
      </c>
      <c r="AF7" s="70">
        <v>105.5</v>
      </c>
      <c r="AG7" s="70">
        <v>106.35</v>
      </c>
      <c r="AH7" s="70">
        <v>106.62</v>
      </c>
      <c r="AI7" s="70">
        <v>104.3</v>
      </c>
      <c r="AJ7" s="70">
        <v>0</v>
      </c>
      <c r="AK7" s="70">
        <v>0</v>
      </c>
      <c r="AL7" s="70">
        <v>0</v>
      </c>
      <c r="AM7" s="70">
        <v>0</v>
      </c>
      <c r="AN7" s="70">
        <v>0</v>
      </c>
      <c r="AO7" s="70">
        <v>139.02000000000001</v>
      </c>
      <c r="AP7" s="70">
        <v>132.04</v>
      </c>
      <c r="AQ7" s="70">
        <v>145.43</v>
      </c>
      <c r="AR7" s="70">
        <v>129.88999999999999</v>
      </c>
      <c r="AS7" s="70">
        <v>107.99</v>
      </c>
      <c r="AT7" s="70">
        <v>102.74</v>
      </c>
      <c r="AU7" s="70">
        <v>41.61</v>
      </c>
      <c r="AV7" s="70">
        <v>77.39</v>
      </c>
      <c r="AW7" s="70">
        <v>103.3</v>
      </c>
      <c r="AX7" s="70">
        <v>154.29</v>
      </c>
      <c r="AY7" s="70">
        <v>486.81</v>
      </c>
      <c r="AZ7" s="70">
        <v>29.13</v>
      </c>
      <c r="BA7" s="70">
        <v>35.69</v>
      </c>
      <c r="BB7" s="70">
        <v>38.4</v>
      </c>
      <c r="BC7" s="70">
        <v>44.04</v>
      </c>
      <c r="BD7" s="70">
        <v>58.25</v>
      </c>
      <c r="BE7" s="70">
        <v>47.19</v>
      </c>
      <c r="BF7" s="70">
        <v>49.28</v>
      </c>
      <c r="BG7" s="70">
        <v>38.71</v>
      </c>
      <c r="BH7" s="70">
        <v>25.85</v>
      </c>
      <c r="BI7" s="70">
        <v>13.87</v>
      </c>
      <c r="BJ7" s="70">
        <v>17.350000000000001</v>
      </c>
      <c r="BK7" s="70">
        <v>867.83</v>
      </c>
      <c r="BL7" s="70">
        <v>791.76</v>
      </c>
      <c r="BM7" s="70">
        <v>900.82</v>
      </c>
      <c r="BN7" s="70">
        <v>839.21</v>
      </c>
      <c r="BO7" s="70">
        <v>791.46</v>
      </c>
      <c r="BP7" s="70">
        <v>798.1</v>
      </c>
      <c r="BQ7" s="70">
        <v>72.44</v>
      </c>
      <c r="BR7" s="70">
        <v>51.71</v>
      </c>
      <c r="BS7" s="70">
        <v>69.27</v>
      </c>
      <c r="BT7" s="70">
        <v>63.9</v>
      </c>
      <c r="BU7" s="70">
        <v>60.01</v>
      </c>
      <c r="BV7" s="70">
        <v>57.08</v>
      </c>
      <c r="BW7" s="70">
        <v>56.26</v>
      </c>
      <c r="BX7" s="70">
        <v>52.94</v>
      </c>
      <c r="BY7" s="70">
        <v>52.05</v>
      </c>
      <c r="BZ7" s="70">
        <v>47.96</v>
      </c>
      <c r="CA7" s="70">
        <v>54.51</v>
      </c>
      <c r="CB7" s="70">
        <v>325.47000000000003</v>
      </c>
      <c r="CC7" s="70">
        <v>457.85</v>
      </c>
      <c r="CD7" s="70">
        <v>393.4</v>
      </c>
      <c r="CE7" s="70">
        <v>402</v>
      </c>
      <c r="CF7" s="70">
        <v>402</v>
      </c>
      <c r="CG7" s="70">
        <v>274.99</v>
      </c>
      <c r="CH7" s="70">
        <v>282.08999999999997</v>
      </c>
      <c r="CI7" s="70">
        <v>303.27999999999997</v>
      </c>
      <c r="CJ7" s="70">
        <v>301.86</v>
      </c>
      <c r="CK7" s="70">
        <v>325.85000000000002</v>
      </c>
      <c r="CL7" s="70">
        <v>286.33</v>
      </c>
      <c r="CM7" s="70">
        <v>45.38</v>
      </c>
      <c r="CN7" s="70">
        <v>45.38</v>
      </c>
      <c r="CO7" s="70">
        <v>45.38</v>
      </c>
      <c r="CP7" s="70">
        <v>45.38</v>
      </c>
      <c r="CQ7" s="70">
        <v>45.38</v>
      </c>
      <c r="CR7" s="70">
        <v>54.83</v>
      </c>
      <c r="CS7" s="70">
        <v>66.53</v>
      </c>
      <c r="CT7" s="70">
        <v>52.35</v>
      </c>
      <c r="CU7" s="70">
        <v>46.25</v>
      </c>
      <c r="CV7" s="70">
        <v>45.32</v>
      </c>
      <c r="CW7" s="70">
        <v>49.92</v>
      </c>
      <c r="CX7" s="70">
        <v>100</v>
      </c>
      <c r="CY7" s="70">
        <v>100</v>
      </c>
      <c r="CZ7" s="70">
        <v>100</v>
      </c>
      <c r="DA7" s="70">
        <v>96.73</v>
      </c>
      <c r="DB7" s="70">
        <v>92.31</v>
      </c>
      <c r="DC7" s="70">
        <v>84.7</v>
      </c>
      <c r="DD7" s="70">
        <v>84.67</v>
      </c>
      <c r="DE7" s="70">
        <v>84.39</v>
      </c>
      <c r="DF7" s="70">
        <v>83.96</v>
      </c>
      <c r="DG7" s="70">
        <v>83.54</v>
      </c>
      <c r="DH7" s="70">
        <v>87.8</v>
      </c>
      <c r="DI7" s="70">
        <v>66.17</v>
      </c>
      <c r="DJ7" s="70">
        <v>67.349999999999994</v>
      </c>
      <c r="DK7" s="70">
        <v>68.52</v>
      </c>
      <c r="DL7" s="70">
        <v>69.680000000000007</v>
      </c>
      <c r="DM7" s="70">
        <v>69.19</v>
      </c>
      <c r="DN7" s="70">
        <v>20.34</v>
      </c>
      <c r="DO7" s="70">
        <v>21.85</v>
      </c>
      <c r="DP7" s="70">
        <v>25.19</v>
      </c>
      <c r="DQ7" s="70">
        <v>25.46</v>
      </c>
      <c r="DR7" s="70">
        <v>24.53</v>
      </c>
      <c r="DS7" s="70">
        <v>28.46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0</v>
      </c>
      <c r="DZ7" s="70">
        <v>0</v>
      </c>
      <c r="EA7" s="70">
        <v>0</v>
      </c>
      <c r="EB7" s="70">
        <v>0.19</v>
      </c>
      <c r="EC7" s="70">
        <v>0</v>
      </c>
      <c r="ED7" s="70">
        <v>3.e-002</v>
      </c>
      <c r="EE7" s="70">
        <v>0</v>
      </c>
      <c r="EF7" s="70">
        <v>0</v>
      </c>
      <c r="EG7" s="70">
        <v>0</v>
      </c>
      <c r="EH7" s="70">
        <v>0</v>
      </c>
      <c r="EI7" s="70">
        <v>0</v>
      </c>
      <c r="EJ7" s="70">
        <v>0.25</v>
      </c>
      <c r="EK7" s="70">
        <v>5.e-002</v>
      </c>
      <c r="EL7" s="70">
        <v>3.e-002</v>
      </c>
      <c r="EM7" s="70">
        <v>3.e-002</v>
      </c>
      <c r="EN7" s="70">
        <v>3.e-002</v>
      </c>
      <c r="EO7" s="70">
        <v>2.e-002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104</v>
      </c>
      <c r="C9" s="57" t="s">
        <v>105</v>
      </c>
      <c r="D9" s="57" t="s">
        <v>106</v>
      </c>
      <c r="E9" s="57" t="s">
        <v>107</v>
      </c>
      <c r="F9" s="57" t="s">
        <v>108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65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47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2025-12-23T06:22:24Z</dcterms:created>
  <dcterms:modified xsi:type="dcterms:W3CDTF">2026-02-06T07:02:14Z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2026-02-06T07:02:14Z</vt:filetime>
  </property>
</Properties>
</file>