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u-files018\市職員\上下水道部\下水道課\管理\公営企業関連\4.経営比較分析表\R06決算\02.提出\"/>
    </mc:Choice>
  </mc:AlternateContent>
  <workbookProtection workbookAlgorithmName="SHA-512" workbookHashValue="TRIcBGWbxeGPgINTx4M8hP20/TZ0yDBSfFxBXFV5/FGYX9m/C8+ITcSzGaWhSY5tU4LzU9pRdP5iUlB42uKp3g==" workbookSaltValue="bSZHo0VBgJn1t9iojESHFw=="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E85" i="4"/>
  <c r="AT10" i="4"/>
  <c r="AL10" i="4"/>
  <c r="AD10" i="4"/>
  <c r="I10" i="4"/>
  <c r="B10" i="4"/>
  <c r="AL8" i="4"/>
  <c r="AD8" i="4"/>
  <c r="P8" i="4"/>
  <c r="I8" i="4"/>
  <c r="B8" i="4"/>
</calcChain>
</file>

<file path=xl/sharedStrings.xml><?xml version="1.0" encoding="utf-8"?>
<sst xmlns="http://schemas.openxmlformats.org/spreadsheetml/2006/main" count="236" uniqueCount="117">
  <si>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</si>
  <si>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</si>
  <si>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</si>
  <si>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</si>
  <si>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</si>
  <si>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</si>
  <si>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</si>
  <si>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</si>
  <si>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</si>
  <si>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</si>
  <si>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</si>
  <si>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</si>
  <si>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</si>
  <si>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</si>
  <si>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</si>
  <si>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</si>
  <si>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</si>
  <si>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</si>
  <si>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</si>
  <si>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</si>
  <si>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</si>
  <si>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</si>
  <si>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</si>
  <si>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</si>
  <si>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</si>
  <si>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</si>
  <si>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</si>
  <si>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</si>
  <si>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</si>
  <si>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</si>
  <si>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</si>
  <si>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</si>
  <si>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</si>
  <si>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</si>
  <si>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</si>
  <si>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</si>
  <si>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</si>
  <si>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</si>
  <si>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</si>
  <si>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</si>
  <si>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</si>
  <si>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</si>
  <si>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</si>
  <si>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</si>
  <si>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</si>
  <si>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</si>
  <si>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</si>
  <si>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</si>
  <si>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</si>
  <si>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</si>
  <si>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</si>
  <si>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</si>
  <si>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</si>
  <si>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</si>
  <si>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</si>
  <si>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</si>
  <si>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</si>
  <si>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</si>
  <si>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</si>
  <si>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</si>
  <si>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</si>
  <si>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</si>
  <si>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</si>
  <si>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</si>
  <si>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</si>
  <si>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</si>
  <si>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</si>
  <si>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</si>
  <si>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</si>
  <si>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</si>
  <si>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</si>
  <si>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</si>
  <si>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</si>
  <si>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</si>
  <si>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</si>
  <si>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</si>
  <si>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</si>
  <si>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</si>
  <si>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</si>
  <si>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</si>
  <si>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</si>
  <si>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</si>
  <si>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</si>
  <si>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</si>
  <si>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</si>
  <si>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</si>
  <si>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</si>
  <si>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</si>
  <si>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</si>
  <si>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</si>
  <si>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</si>
  <si>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</si>
  <si>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</si>
  <si>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</si>
  <si>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</si>
  <si>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</si>
  <si>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安来市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</si>
  <si>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</si>
  <si>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</si>
  <si>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</si>
  <si>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</si>
  <si>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</si>
  <si>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</si>
  <si>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</si>
  <si>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</si>
  <si>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</si>
  <si>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</si>
  <si>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</si>
  <si>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</si>
  <si>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</si>
  <si>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</si>
  <si>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</si>
  <si>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</si>
  <si>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</si>
  <si>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・現在のところ、管渠の破損等の状況には至っていない。
・管渠について、古いものでは供用開始から40年を経過しているが、まだ耐用年数を迎えておらず（管渠の標準耐用年数は50年）、また管渠調査にて損傷が確認されていないため、管渠更新は行っていない。ただし、今後は長寿命化へ向けての取組を行っていく必要がある。</t>
    <rPh sb="41" eb="43">
      <t>キョウヨウ</t>
    </rPh>
    <rPh sb="43" eb="45">
      <t>カイシ</t>
    </rPh>
    <phoneticPr fontId="4"/>
  </si>
  <si>
    <t>・今後も未接続世帯への働きかけを積極的に行い、水洗化率向上を図り、使用料収入を増加させるとともに、維持管理費の節減を行い、経営の健全化を図っていく必要がある。</t>
  </si>
  <si>
    <t>・経常収支比率は平均値より高いが、繰入金がなければ使用料収入で汚水処理費が賄えていない状況にある。
・令和4年度までは分流式下水道に要する経費を算出する際の資本費を元利償還金としていたが、令和5年度から減価償却費等に改めたため、経費回収率と汚水処理原価が大きく変動している。
・予算に占める企業債償還金の割合が大きく、自主財源のみでは経営が成り立たず、一般会計からの繰入金に頼らざるをえない状況にある。このため、令和3年度に使用料改定を行った。
・企業債残高は減少傾向にある。
・水洗化率は増加傾向にあるが、節水意識の向上、少子高齢化の進展及び人口減少等により、使用料収入は減少傾向にある。</t>
    <rPh sb="17" eb="20">
      <t>クリイレキン</t>
    </rPh>
    <rPh sb="25" eb="28">
      <t>シヨウリョウ</t>
    </rPh>
    <rPh sb="28" eb="30">
      <t>シュウニュウ</t>
    </rPh>
    <rPh sb="31" eb="33">
      <t>オスイ</t>
    </rPh>
    <rPh sb="33" eb="35">
      <t>ショリ</t>
    </rPh>
    <rPh sb="37" eb="38">
      <t>マカナ</t>
    </rPh>
    <rPh sb="43" eb="45">
      <t>ジョウキョウ</t>
    </rPh>
    <rPh sb="51" eb="53">
      <t>レイワ</t>
    </rPh>
    <rPh sb="54" eb="56">
      <t>ネンド</t>
    </rPh>
    <rPh sb="59" eb="61">
      <t>ブンリュウ</t>
    </rPh>
    <rPh sb="61" eb="62">
      <t>シキ</t>
    </rPh>
    <rPh sb="62" eb="65">
      <t>ゲスイドウ</t>
    </rPh>
    <rPh sb="66" eb="67">
      <t>ヨウ</t>
    </rPh>
    <rPh sb="69" eb="71">
      <t>ケイヒ</t>
    </rPh>
    <rPh sb="72" eb="74">
      <t>サンシュツ</t>
    </rPh>
    <rPh sb="76" eb="77">
      <t>サイ</t>
    </rPh>
    <rPh sb="78" eb="80">
      <t>シホン</t>
    </rPh>
    <rPh sb="80" eb="81">
      <t>ヒ</t>
    </rPh>
    <rPh sb="82" eb="84">
      <t>ガンリ</t>
    </rPh>
    <rPh sb="84" eb="87">
      <t>ショウカンキン</t>
    </rPh>
    <rPh sb="94" eb="96">
      <t>レイワ</t>
    </rPh>
    <rPh sb="97" eb="99">
      <t>ネンド</t>
    </rPh>
    <rPh sb="101" eb="103">
      <t>ゲンカ</t>
    </rPh>
    <rPh sb="103" eb="105">
      <t>ショウキャク</t>
    </rPh>
    <rPh sb="105" eb="106">
      <t>ヒ</t>
    </rPh>
    <rPh sb="106" eb="107">
      <t>トウ</t>
    </rPh>
    <rPh sb="108" eb="109">
      <t>アラタ</t>
    </rPh>
    <rPh sb="114" eb="116">
      <t>ケイヒ</t>
    </rPh>
    <rPh sb="116" eb="118">
      <t>カイシュウ</t>
    </rPh>
    <rPh sb="118" eb="119">
      <t>リツ</t>
    </rPh>
    <rPh sb="120" eb="122">
      <t>オスイ</t>
    </rPh>
    <rPh sb="122" eb="124">
      <t>ショリ</t>
    </rPh>
    <rPh sb="124" eb="126">
      <t>ゲンカ</t>
    </rPh>
    <rPh sb="127" eb="128">
      <t>オオ</t>
    </rPh>
    <rPh sb="150" eb="151">
      <t>キン</t>
    </rPh>
    <rPh sb="245" eb="247">
      <t>ゾウカ</t>
    </rPh>
    <rPh sb="247" eb="249">
      <t>ケイコウ</t>
    </rPh>
    <rPh sb="254" eb="258">
      <t>セッスイイシキ</t>
    </rPh>
    <rPh sb="259" eb="261">
      <t>コウジョウ</t>
    </rPh>
    <rPh sb="262" eb="267">
      <t>ショウシコウレイカ</t>
    </rPh>
    <rPh sb="268" eb="270">
      <t>シンテン</t>
    </rPh>
    <rPh sb="270" eb="271">
      <t>オヨ</t>
    </rPh>
    <rPh sb="272" eb="274">
      <t>ジンコウ</t>
    </rPh>
    <rPh sb="274" eb="276">
      <t>ゲンショウ</t>
    </rPh>
    <rPh sb="276" eb="277">
      <t>トウ</t>
    </rPh>
    <rPh sb="281" eb="284">
      <t>シヨウリョウ</t>
    </rPh>
    <rPh sb="284" eb="286">
      <t>シュウニュウ</t>
    </rPh>
    <rPh sb="287" eb="289">
      <t>ゲンショウ</t>
    </rPh>
    <rPh sb="289" eb="291">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</si>
</sst>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08F-411B-A7B7-8F79198A145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0.12</c:v>
                </c:pt>
                <c:pt idx="3">
                  <c:v>0.09</c:v>
                </c:pt>
                <c:pt idx="4">
                  <c:v>0.15</c:v>
                </c:pt>
              </c:numCache>
            </c:numRef>
          </c:val>
          <c:smooth val="0"/>
          <c:extLst>
            <c:ext xmlns:c16="http://schemas.microsoft.com/office/drawing/2014/chart" uri="{C3380CC4-5D6E-409C-BE32-E72D297353CC}">
              <c16:uniqueId val="{00000001-408F-411B-A7B7-8F79198A145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C14-4546-B8A1-4D2DAF0AD90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55.82</c:v>
                </c:pt>
                <c:pt idx="3">
                  <c:v>56.51</c:v>
                </c:pt>
                <c:pt idx="4">
                  <c:v>56.85</c:v>
                </c:pt>
              </c:numCache>
            </c:numRef>
          </c:val>
          <c:smooth val="0"/>
          <c:extLst>
            <c:ext xmlns:c16="http://schemas.microsoft.com/office/drawing/2014/chart" uri="{C3380CC4-5D6E-409C-BE32-E72D297353CC}">
              <c16:uniqueId val="{00000001-FC14-4546-B8A1-4D2DAF0AD90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85.52</c:v>
                </c:pt>
                <c:pt idx="1">
                  <c:v>86.38</c:v>
                </c:pt>
                <c:pt idx="2">
                  <c:v>87.58</c:v>
                </c:pt>
                <c:pt idx="3">
                  <c:v>87.2</c:v>
                </c:pt>
                <c:pt idx="4">
                  <c:v>87.89</c:v>
                </c:pt>
              </c:numCache>
            </c:numRef>
          </c:val>
          <c:extLst>
            <c:ext xmlns:c16="http://schemas.microsoft.com/office/drawing/2014/chart" uri="{C3380CC4-5D6E-409C-BE32-E72D297353CC}">
              <c16:uniqueId val="{00000000-F4F3-43C2-B1DB-28D71A09546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90.67</c:v>
                </c:pt>
                <c:pt idx="3">
                  <c:v>90.62</c:v>
                </c:pt>
                <c:pt idx="4">
                  <c:v>90.79</c:v>
                </c:pt>
              </c:numCache>
            </c:numRef>
          </c:val>
          <c:smooth val="0"/>
          <c:extLst>
            <c:ext xmlns:c16="http://schemas.microsoft.com/office/drawing/2014/chart" uri="{C3380CC4-5D6E-409C-BE32-E72D297353CC}">
              <c16:uniqueId val="{00000001-F4F3-43C2-B1DB-28D71A09546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119.57</c:v>
                </c:pt>
                <c:pt idx="1">
                  <c:v>108.32</c:v>
                </c:pt>
                <c:pt idx="2">
                  <c:v>107.5</c:v>
                </c:pt>
                <c:pt idx="3">
                  <c:v>109.69</c:v>
                </c:pt>
                <c:pt idx="4">
                  <c:v>107.18</c:v>
                </c:pt>
              </c:numCache>
            </c:numRef>
          </c:val>
          <c:extLst>
            <c:ext xmlns:c16="http://schemas.microsoft.com/office/drawing/2014/chart" uri="{C3380CC4-5D6E-409C-BE32-E72D297353CC}">
              <c16:uniqueId val="{00000000-7BE0-47FB-8341-E28384E661B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107.01</c:v>
                </c:pt>
                <c:pt idx="3">
                  <c:v>106.53</c:v>
                </c:pt>
                <c:pt idx="4">
                  <c:v>105.5</c:v>
                </c:pt>
              </c:numCache>
            </c:numRef>
          </c:val>
          <c:smooth val="0"/>
          <c:extLst>
            <c:ext xmlns:c16="http://schemas.microsoft.com/office/drawing/2014/chart" uri="{C3380CC4-5D6E-409C-BE32-E72D297353CC}">
              <c16:uniqueId val="{00000001-7BE0-47FB-8341-E28384E661B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3.08</c:v>
                </c:pt>
                <c:pt idx="1">
                  <c:v>6.08</c:v>
                </c:pt>
                <c:pt idx="2">
                  <c:v>8.49</c:v>
                </c:pt>
                <c:pt idx="3">
                  <c:v>10.84</c:v>
                </c:pt>
                <c:pt idx="4">
                  <c:v>13.33</c:v>
                </c:pt>
              </c:numCache>
            </c:numRef>
          </c:val>
          <c:extLst>
            <c:ext xmlns:c16="http://schemas.microsoft.com/office/drawing/2014/chart" uri="{C3380CC4-5D6E-409C-BE32-E72D297353CC}">
              <c16:uniqueId val="{00000000-FB37-4DAF-BC9D-584DAD023E3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25.86</c:v>
                </c:pt>
                <c:pt idx="3">
                  <c:v>26.9</c:v>
                </c:pt>
                <c:pt idx="4">
                  <c:v>28.47</c:v>
                </c:pt>
              </c:numCache>
            </c:numRef>
          </c:val>
          <c:smooth val="0"/>
          <c:extLst>
            <c:ext xmlns:c16="http://schemas.microsoft.com/office/drawing/2014/chart" uri="{C3380CC4-5D6E-409C-BE32-E72D297353CC}">
              <c16:uniqueId val="{00000001-FB37-4DAF-BC9D-584DAD023E3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19E-4D6C-B207-46E2E67F07B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1.4</c:v>
                </c:pt>
                <c:pt idx="3">
                  <c:v>2.08</c:v>
                </c:pt>
                <c:pt idx="4">
                  <c:v>1.87</c:v>
                </c:pt>
              </c:numCache>
            </c:numRef>
          </c:val>
          <c:smooth val="0"/>
          <c:extLst>
            <c:ext xmlns:c16="http://schemas.microsoft.com/office/drawing/2014/chart" uri="{C3380CC4-5D6E-409C-BE32-E72D297353CC}">
              <c16:uniqueId val="{00000001-619E-4D6C-B207-46E2E67F07B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85B-418A-827A-B273AC745BB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23.86</c:v>
                </c:pt>
                <c:pt idx="3">
                  <c:v>18.41</c:v>
                </c:pt>
                <c:pt idx="4">
                  <c:v>16.91</c:v>
                </c:pt>
              </c:numCache>
            </c:numRef>
          </c:val>
          <c:smooth val="0"/>
          <c:extLst>
            <c:ext xmlns:c16="http://schemas.microsoft.com/office/drawing/2014/chart" uri="{C3380CC4-5D6E-409C-BE32-E72D297353CC}">
              <c16:uniqueId val="{00000001-385B-418A-827A-B273AC745BB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20.22</c:v>
                </c:pt>
                <c:pt idx="1">
                  <c:v>36.270000000000003</c:v>
                </c:pt>
                <c:pt idx="2">
                  <c:v>40.51</c:v>
                </c:pt>
                <c:pt idx="3">
                  <c:v>66.11</c:v>
                </c:pt>
                <c:pt idx="4">
                  <c:v>78.849999999999994</c:v>
                </c:pt>
              </c:numCache>
            </c:numRef>
          </c:val>
          <c:extLst>
            <c:ext xmlns:c16="http://schemas.microsoft.com/office/drawing/2014/chart" uri="{C3380CC4-5D6E-409C-BE32-E72D297353CC}">
              <c16:uniqueId val="{00000000-91B0-43D7-9E82-93D385EEBBB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68.27</c:v>
                </c:pt>
                <c:pt idx="3">
                  <c:v>74.790000000000006</c:v>
                </c:pt>
                <c:pt idx="4">
                  <c:v>73.930000000000007</c:v>
                </c:pt>
              </c:numCache>
            </c:numRef>
          </c:val>
          <c:smooth val="0"/>
          <c:extLst>
            <c:ext xmlns:c16="http://schemas.microsoft.com/office/drawing/2014/chart" uri="{C3380CC4-5D6E-409C-BE32-E72D297353CC}">
              <c16:uniqueId val="{00000001-91B0-43D7-9E82-93D385EEBBB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572.55999999999995</c:v>
                </c:pt>
                <c:pt idx="1">
                  <c:v>203.74</c:v>
                </c:pt>
                <c:pt idx="2">
                  <c:v>220.65</c:v>
                </c:pt>
                <c:pt idx="3">
                  <c:v>597.54999999999995</c:v>
                </c:pt>
                <c:pt idx="4">
                  <c:v>559.07000000000005</c:v>
                </c:pt>
              </c:numCache>
            </c:numRef>
          </c:val>
          <c:extLst>
            <c:ext xmlns:c16="http://schemas.microsoft.com/office/drawing/2014/chart" uri="{C3380CC4-5D6E-409C-BE32-E72D297353CC}">
              <c16:uniqueId val="{00000000-567A-4622-9671-907E100260D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804.98</c:v>
                </c:pt>
                <c:pt idx="3">
                  <c:v>767.56</c:v>
                </c:pt>
                <c:pt idx="4">
                  <c:v>795.22</c:v>
                </c:pt>
              </c:numCache>
            </c:numRef>
          </c:val>
          <c:smooth val="0"/>
          <c:extLst>
            <c:ext xmlns:c16="http://schemas.microsoft.com/office/drawing/2014/chart" uri="{C3380CC4-5D6E-409C-BE32-E72D297353CC}">
              <c16:uniqueId val="{00000001-567A-4622-9671-907E100260D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146.55000000000001</c:v>
                </c:pt>
                <c:pt idx="1">
                  <c:v>151.06</c:v>
                </c:pt>
                <c:pt idx="2">
                  <c:v>155.04</c:v>
                </c:pt>
                <c:pt idx="3">
                  <c:v>88.39</c:v>
                </c:pt>
                <c:pt idx="4">
                  <c:v>88.13</c:v>
                </c:pt>
              </c:numCache>
            </c:numRef>
          </c:val>
          <c:extLst>
            <c:ext xmlns:c16="http://schemas.microsoft.com/office/drawing/2014/chart" uri="{C3380CC4-5D6E-409C-BE32-E72D297353CC}">
              <c16:uniqueId val="{00000000-00FC-4D3A-8037-822A5B2CAA6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88.71</c:v>
                </c:pt>
                <c:pt idx="3">
                  <c:v>90.23</c:v>
                </c:pt>
                <c:pt idx="4">
                  <c:v>90.78</c:v>
                </c:pt>
              </c:numCache>
            </c:numRef>
          </c:val>
          <c:smooth val="0"/>
          <c:extLst>
            <c:ext xmlns:c16="http://schemas.microsoft.com/office/drawing/2014/chart" uri="{C3380CC4-5D6E-409C-BE32-E72D297353CC}">
              <c16:uniqueId val="{00000001-00FC-4D3A-8037-822A5B2CAA6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149.88</c:v>
                </c:pt>
                <c:pt idx="1">
                  <c:v>160.91</c:v>
                </c:pt>
                <c:pt idx="2">
                  <c:v>170.96</c:v>
                </c:pt>
                <c:pt idx="3">
                  <c:v>295.14</c:v>
                </c:pt>
                <c:pt idx="4">
                  <c:v>267.12</c:v>
                </c:pt>
              </c:numCache>
            </c:numRef>
          </c:val>
          <c:extLst>
            <c:ext xmlns:c16="http://schemas.microsoft.com/office/drawing/2014/chart" uri="{C3380CC4-5D6E-409C-BE32-E72D297353CC}">
              <c16:uniqueId val="{00000000-C8BD-416A-828E-EE57B7814E5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174.8</c:v>
                </c:pt>
                <c:pt idx="3">
                  <c:v>170.2</c:v>
                </c:pt>
                <c:pt idx="4">
                  <c:v>170.83</c:v>
                </c:pt>
              </c:numCache>
            </c:numRef>
          </c:val>
          <c:smooth val="0"/>
          <c:extLst>
            <c:ext xmlns:c16="http://schemas.microsoft.com/office/drawing/2014/chart" uri="{C3380CC4-5D6E-409C-BE32-E72D297353CC}">
              <c16:uniqueId val="{00000001-C8BD-416A-828E-EE57B7814E5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T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島根県　安来市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Cc1</v>
      </c>
      <c r="X8" s="34"/>
      <c r="Y8" s="34"/>
      <c r="Z8" s="34"/>
      <c r="AA8" s="34"/>
      <c r="AB8" s="34"/>
      <c r="AC8" s="34"/>
      <c r="AD8" s="35" t="str">
        <f>データ!$M$6</f>
        <v>非設置</v>
      </c>
      <c r="AE8" s="35"/>
      <c r="AF8" s="35"/>
      <c r="AG8" s="35"/>
      <c r="AH8" s="35"/>
      <c r="AI8" s="35"/>
      <c r="AJ8" s="35"/>
      <c r="AK8" s="3"/>
      <c r="AL8" s="36">
        <f>データ!S6</f>
        <v>35112</v>
      </c>
      <c r="AM8" s="36"/>
      <c r="AN8" s="36"/>
      <c r="AO8" s="36"/>
      <c r="AP8" s="36"/>
      <c r="AQ8" s="36"/>
      <c r="AR8" s="36"/>
      <c r="AS8" s="36"/>
      <c r="AT8" s="37">
        <f>データ!T6</f>
        <v>420.93</v>
      </c>
      <c r="AU8" s="37"/>
      <c r="AV8" s="37"/>
      <c r="AW8" s="37"/>
      <c r="AX8" s="37"/>
      <c r="AY8" s="37"/>
      <c r="AZ8" s="37"/>
      <c r="BA8" s="37"/>
      <c r="BB8" s="37">
        <f>データ!U6</f>
        <v>83.42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46.62</v>
      </c>
      <c r="J10" s="37"/>
      <c r="K10" s="37"/>
      <c r="L10" s="37"/>
      <c r="M10" s="37"/>
      <c r="N10" s="37"/>
      <c r="O10" s="37"/>
      <c r="P10" s="37">
        <f>データ!P6</f>
        <v>48.16</v>
      </c>
      <c r="Q10" s="37"/>
      <c r="R10" s="37"/>
      <c r="S10" s="37"/>
      <c r="T10" s="37"/>
      <c r="U10" s="37"/>
      <c r="V10" s="37"/>
      <c r="W10" s="37">
        <f>データ!Q6</f>
        <v>100</v>
      </c>
      <c r="X10" s="37"/>
      <c r="Y10" s="37"/>
      <c r="Z10" s="37"/>
      <c r="AA10" s="37"/>
      <c r="AB10" s="37"/>
      <c r="AC10" s="37"/>
      <c r="AD10" s="36">
        <f>データ!R6</f>
        <v>4200</v>
      </c>
      <c r="AE10" s="36"/>
      <c r="AF10" s="36"/>
      <c r="AG10" s="36"/>
      <c r="AH10" s="36"/>
      <c r="AI10" s="36"/>
      <c r="AJ10" s="36"/>
      <c r="AK10" s="2"/>
      <c r="AL10" s="36">
        <f>データ!V6</f>
        <v>16798</v>
      </c>
      <c r="AM10" s="36"/>
      <c r="AN10" s="36"/>
      <c r="AO10" s="36"/>
      <c r="AP10" s="36"/>
      <c r="AQ10" s="36"/>
      <c r="AR10" s="36"/>
      <c r="AS10" s="36"/>
      <c r="AT10" s="37">
        <f>データ!W6</f>
        <v>5.48</v>
      </c>
      <c r="AU10" s="37"/>
      <c r="AV10" s="37"/>
      <c r="AW10" s="37"/>
      <c r="AX10" s="37"/>
      <c r="AY10" s="37"/>
      <c r="AZ10" s="37"/>
      <c r="BA10" s="37"/>
      <c r="BB10" s="37">
        <f>データ!X6</f>
        <v>3065.33</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116</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g9FVnV9y/eRhxDRbJMjIntlHWcMxWJ6aV+iqIUR1a++VgDF33QWjbwBzNuNztWKi8vEjGgdrgzDlDOaPK8p5rQ==" saltValue="VntEHiQVCVDfTzuhRZ6ui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322067</v>
      </c>
      <c r="D6" s="19">
        <f t="shared" si="3"/>
        <v>46</v>
      </c>
      <c r="E6" s="19">
        <f t="shared" si="3"/>
        <v>17</v>
      </c>
      <c r="F6" s="19">
        <f t="shared" si="3"/>
        <v>1</v>
      </c>
      <c r="G6" s="19">
        <f t="shared" si="3"/>
        <v>0</v>
      </c>
      <c r="H6" s="19" t="str">
        <f t="shared" si="3"/>
        <v>島根県　安来市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46.62</v>
      </c>
      <c r="P6" s="20">
        <f t="shared" si="3"/>
        <v>48.16</v>
      </c>
      <c r="Q6" s="20">
        <f t="shared" si="3"/>
        <v>100</v>
      </c>
      <c r="R6" s="20">
        <f t="shared" si="3"/>
        <v>4200</v>
      </c>
      <c r="S6" s="20">
        <f t="shared" si="3"/>
        <v>35112</v>
      </c>
      <c r="T6" s="20">
        <f t="shared" si="3"/>
        <v>420.93</v>
      </c>
      <c r="U6" s="20">
        <f t="shared" si="3"/>
        <v>83.42</v>
      </c>
      <c r="V6" s="20">
        <f t="shared" si="3"/>
        <v>16798</v>
      </c>
      <c r="W6" s="20">
        <f t="shared" si="3"/>
        <v>5.48</v>
      </c>
      <c r="X6" s="20">
        <f t="shared" si="3"/>
        <v>3065.33</v>
      </c>
      <c r="Y6" s="21">
        <f>IF(Y7="",NA(),Y7)</f>
        <v>119.57</v>
      </c>
      <c r="Z6" s="21">
        <f t="shared" ref="Z6:AH6" si="4">IF(Z7="",NA(),Z7)</f>
        <v>108.32</v>
      </c>
      <c r="AA6" s="21">
        <f t="shared" si="4"/>
        <v>107.5</v>
      </c>
      <c r="AB6" s="21">
        <f t="shared" si="4"/>
        <v>109.69</v>
      </c>
      <c r="AC6" s="21">
        <f t="shared" si="4"/>
        <v>107.18</v>
      </c>
      <c r="AD6" s="21">
        <f t="shared" si="4"/>
        <v>106.5</v>
      </c>
      <c r="AE6" s="21">
        <f t="shared" si="4"/>
        <v>106.22</v>
      </c>
      <c r="AF6" s="21">
        <f t="shared" si="4"/>
        <v>107.01</v>
      </c>
      <c r="AG6" s="21">
        <f t="shared" si="4"/>
        <v>106.53</v>
      </c>
      <c r="AH6" s="21">
        <f t="shared" si="4"/>
        <v>105.5</v>
      </c>
      <c r="AI6" s="20" t="str">
        <f>IF(AI7="","",IF(AI7="-","【-】","【"&amp;SUBSTITUTE(TEXT(AI7,"#,##0.00"),"-","△")&amp;"】"))</f>
        <v>【105.36】</v>
      </c>
      <c r="AJ6" s="20">
        <f>IF(AJ7="",NA(),AJ7)</f>
        <v>0</v>
      </c>
      <c r="AK6" s="20">
        <f t="shared" ref="AK6:AS6" si="5">IF(AK7="",NA(),AK7)</f>
        <v>0</v>
      </c>
      <c r="AL6" s="20">
        <f t="shared" si="5"/>
        <v>0</v>
      </c>
      <c r="AM6" s="20">
        <f t="shared" si="5"/>
        <v>0</v>
      </c>
      <c r="AN6" s="20">
        <f t="shared" si="5"/>
        <v>0</v>
      </c>
      <c r="AO6" s="21">
        <f t="shared" si="5"/>
        <v>18.36</v>
      </c>
      <c r="AP6" s="21">
        <f t="shared" si="5"/>
        <v>18.010000000000002</v>
      </c>
      <c r="AQ6" s="21">
        <f t="shared" si="5"/>
        <v>23.86</v>
      </c>
      <c r="AR6" s="21">
        <f t="shared" si="5"/>
        <v>18.41</v>
      </c>
      <c r="AS6" s="21">
        <f t="shared" si="5"/>
        <v>16.91</v>
      </c>
      <c r="AT6" s="20" t="str">
        <f>IF(AT7="","",IF(AT7="-","【-】","【"&amp;SUBSTITUTE(TEXT(AT7,"#,##0.00"),"-","△")&amp;"】"))</f>
        <v>【3.12】</v>
      </c>
      <c r="AU6" s="21">
        <f>IF(AU7="",NA(),AU7)</f>
        <v>20.22</v>
      </c>
      <c r="AV6" s="21">
        <f t="shared" ref="AV6:BD6" si="6">IF(AV7="",NA(),AV7)</f>
        <v>36.270000000000003</v>
      </c>
      <c r="AW6" s="21">
        <f t="shared" si="6"/>
        <v>40.51</v>
      </c>
      <c r="AX6" s="21">
        <f t="shared" si="6"/>
        <v>66.11</v>
      </c>
      <c r="AY6" s="21">
        <f t="shared" si="6"/>
        <v>78.849999999999994</v>
      </c>
      <c r="AZ6" s="21">
        <f t="shared" si="6"/>
        <v>55.6</v>
      </c>
      <c r="BA6" s="21">
        <f t="shared" si="6"/>
        <v>59.4</v>
      </c>
      <c r="BB6" s="21">
        <f t="shared" si="6"/>
        <v>68.27</v>
      </c>
      <c r="BC6" s="21">
        <f t="shared" si="6"/>
        <v>74.790000000000006</v>
      </c>
      <c r="BD6" s="21">
        <f t="shared" si="6"/>
        <v>73.930000000000007</v>
      </c>
      <c r="BE6" s="20" t="str">
        <f>IF(BE7="","",IF(BE7="-","【-】","【"&amp;SUBSTITUTE(TEXT(BE7,"#,##0.00"),"-","△")&amp;"】"))</f>
        <v>【82.75】</v>
      </c>
      <c r="BF6" s="21">
        <f>IF(BF7="",NA(),BF7)</f>
        <v>572.55999999999995</v>
      </c>
      <c r="BG6" s="21">
        <f t="shared" ref="BG6:BO6" si="7">IF(BG7="",NA(),BG7)</f>
        <v>203.74</v>
      </c>
      <c r="BH6" s="21">
        <f t="shared" si="7"/>
        <v>220.65</v>
      </c>
      <c r="BI6" s="21">
        <f t="shared" si="7"/>
        <v>597.54999999999995</v>
      </c>
      <c r="BJ6" s="21">
        <f t="shared" si="7"/>
        <v>559.07000000000005</v>
      </c>
      <c r="BK6" s="21">
        <f t="shared" si="7"/>
        <v>789.08</v>
      </c>
      <c r="BL6" s="21">
        <f t="shared" si="7"/>
        <v>747.84</v>
      </c>
      <c r="BM6" s="21">
        <f t="shared" si="7"/>
        <v>804.98</v>
      </c>
      <c r="BN6" s="21">
        <f t="shared" si="7"/>
        <v>767.56</v>
      </c>
      <c r="BO6" s="21">
        <f t="shared" si="7"/>
        <v>795.22</v>
      </c>
      <c r="BP6" s="20" t="str">
        <f>IF(BP7="","",IF(BP7="-","【-】","【"&amp;SUBSTITUTE(TEXT(BP7,"#,##0.00"),"-","△")&amp;"】"))</f>
        <v>【602.56】</v>
      </c>
      <c r="BQ6" s="21">
        <f>IF(BQ7="",NA(),BQ7)</f>
        <v>146.55000000000001</v>
      </c>
      <c r="BR6" s="21">
        <f t="shared" ref="BR6:BZ6" si="8">IF(BR7="",NA(),BR7)</f>
        <v>151.06</v>
      </c>
      <c r="BS6" s="21">
        <f t="shared" si="8"/>
        <v>155.04</v>
      </c>
      <c r="BT6" s="21">
        <f t="shared" si="8"/>
        <v>88.39</v>
      </c>
      <c r="BU6" s="21">
        <f t="shared" si="8"/>
        <v>88.13</v>
      </c>
      <c r="BV6" s="21">
        <f t="shared" si="8"/>
        <v>88.25</v>
      </c>
      <c r="BW6" s="21">
        <f t="shared" si="8"/>
        <v>90.17</v>
      </c>
      <c r="BX6" s="21">
        <f t="shared" si="8"/>
        <v>88.71</v>
      </c>
      <c r="BY6" s="21">
        <f t="shared" si="8"/>
        <v>90.23</v>
      </c>
      <c r="BZ6" s="21">
        <f t="shared" si="8"/>
        <v>90.78</v>
      </c>
      <c r="CA6" s="20" t="str">
        <f>IF(CA7="","",IF(CA7="-","【-】","【"&amp;SUBSTITUTE(TEXT(CA7,"#,##0.00"),"-","△")&amp;"】"))</f>
        <v>【97.94】</v>
      </c>
      <c r="CB6" s="21">
        <f>IF(CB7="",NA(),CB7)</f>
        <v>149.88</v>
      </c>
      <c r="CC6" s="21">
        <f t="shared" ref="CC6:CK6" si="9">IF(CC7="",NA(),CC7)</f>
        <v>160.91</v>
      </c>
      <c r="CD6" s="21">
        <f t="shared" si="9"/>
        <v>170.96</v>
      </c>
      <c r="CE6" s="21">
        <f t="shared" si="9"/>
        <v>295.14</v>
      </c>
      <c r="CF6" s="21">
        <f t="shared" si="9"/>
        <v>267.12</v>
      </c>
      <c r="CG6" s="21">
        <f t="shared" si="9"/>
        <v>176.37</v>
      </c>
      <c r="CH6" s="21">
        <f t="shared" si="9"/>
        <v>173.17</v>
      </c>
      <c r="CI6" s="21">
        <f t="shared" si="9"/>
        <v>174.8</v>
      </c>
      <c r="CJ6" s="21">
        <f t="shared" si="9"/>
        <v>170.2</v>
      </c>
      <c r="CK6" s="21">
        <f t="shared" si="9"/>
        <v>170.83</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56.72</v>
      </c>
      <c r="CS6" s="21">
        <f t="shared" si="10"/>
        <v>56.43</v>
      </c>
      <c r="CT6" s="21">
        <f t="shared" si="10"/>
        <v>55.82</v>
      </c>
      <c r="CU6" s="21">
        <f t="shared" si="10"/>
        <v>56.51</v>
      </c>
      <c r="CV6" s="21">
        <f t="shared" si="10"/>
        <v>56.85</v>
      </c>
      <c r="CW6" s="20" t="str">
        <f>IF(CW7="","",IF(CW7="-","【-】","【"&amp;SUBSTITUTE(TEXT(CW7,"#,##0.00"),"-","△")&amp;"】"))</f>
        <v>【60.13】</v>
      </c>
      <c r="CX6" s="21">
        <f>IF(CX7="",NA(),CX7)</f>
        <v>85.52</v>
      </c>
      <c r="CY6" s="21">
        <f t="shared" ref="CY6:DG6" si="11">IF(CY7="",NA(),CY7)</f>
        <v>86.38</v>
      </c>
      <c r="CZ6" s="21">
        <f t="shared" si="11"/>
        <v>87.58</v>
      </c>
      <c r="DA6" s="21">
        <f t="shared" si="11"/>
        <v>87.2</v>
      </c>
      <c r="DB6" s="21">
        <f t="shared" si="11"/>
        <v>87.89</v>
      </c>
      <c r="DC6" s="21">
        <f t="shared" si="11"/>
        <v>90.72</v>
      </c>
      <c r="DD6" s="21">
        <f t="shared" si="11"/>
        <v>91.07</v>
      </c>
      <c r="DE6" s="21">
        <f t="shared" si="11"/>
        <v>90.67</v>
      </c>
      <c r="DF6" s="21">
        <f t="shared" si="11"/>
        <v>90.62</v>
      </c>
      <c r="DG6" s="21">
        <f t="shared" si="11"/>
        <v>90.79</v>
      </c>
      <c r="DH6" s="20" t="str">
        <f>IF(DH7="","",IF(DH7="-","【-】","【"&amp;SUBSTITUTE(TEXT(DH7,"#,##0.00"),"-","△")&amp;"】"))</f>
        <v>【96.00】</v>
      </c>
      <c r="DI6" s="21">
        <f>IF(DI7="",NA(),DI7)</f>
        <v>3.08</v>
      </c>
      <c r="DJ6" s="21">
        <f t="shared" ref="DJ6:DR6" si="12">IF(DJ7="",NA(),DJ7)</f>
        <v>6.08</v>
      </c>
      <c r="DK6" s="21">
        <f t="shared" si="12"/>
        <v>8.49</v>
      </c>
      <c r="DL6" s="21">
        <f t="shared" si="12"/>
        <v>10.84</v>
      </c>
      <c r="DM6" s="21">
        <f t="shared" si="12"/>
        <v>13.33</v>
      </c>
      <c r="DN6" s="21">
        <f t="shared" si="12"/>
        <v>20.78</v>
      </c>
      <c r="DO6" s="21">
        <f t="shared" si="12"/>
        <v>23.54</v>
      </c>
      <c r="DP6" s="21">
        <f t="shared" si="12"/>
        <v>25.86</v>
      </c>
      <c r="DQ6" s="21">
        <f t="shared" si="12"/>
        <v>26.9</v>
      </c>
      <c r="DR6" s="21">
        <f t="shared" si="12"/>
        <v>28.47</v>
      </c>
      <c r="DS6" s="20" t="str">
        <f>IF(DS7="","",IF(DS7="-","【-】","【"&amp;SUBSTITUTE(TEXT(DS7,"#,##0.00"),"-","△")&amp;"】"))</f>
        <v>【42.20】</v>
      </c>
      <c r="DT6" s="20">
        <f>IF(DT7="",NA(),DT7)</f>
        <v>0</v>
      </c>
      <c r="DU6" s="20">
        <f t="shared" ref="DU6:EC6" si="13">IF(DU7="",NA(),DU7)</f>
        <v>0</v>
      </c>
      <c r="DV6" s="20">
        <f t="shared" si="13"/>
        <v>0</v>
      </c>
      <c r="DW6" s="20">
        <f t="shared" si="13"/>
        <v>0</v>
      </c>
      <c r="DX6" s="20">
        <f t="shared" si="13"/>
        <v>0</v>
      </c>
      <c r="DY6" s="21">
        <f t="shared" si="13"/>
        <v>1.34</v>
      </c>
      <c r="DZ6" s="21">
        <f t="shared" si="13"/>
        <v>1.5</v>
      </c>
      <c r="EA6" s="21">
        <f t="shared" si="13"/>
        <v>1.4</v>
      </c>
      <c r="EB6" s="21">
        <f t="shared" si="13"/>
        <v>2.08</v>
      </c>
      <c r="EC6" s="21">
        <f t="shared" si="13"/>
        <v>1.87</v>
      </c>
      <c r="ED6" s="20" t="str">
        <f>IF(ED7="","",IF(ED7="-","【-】","【"&amp;SUBSTITUTE(TEXT(ED7,"#,##0.00"),"-","△")&amp;"】"))</f>
        <v>【9.46】</v>
      </c>
      <c r="EE6" s="20">
        <f>IF(EE7="",NA(),EE7)</f>
        <v>0</v>
      </c>
      <c r="EF6" s="20">
        <f t="shared" ref="EF6:EN6" si="14">IF(EF7="",NA(),EF7)</f>
        <v>0</v>
      </c>
      <c r="EG6" s="20">
        <f t="shared" si="14"/>
        <v>0</v>
      </c>
      <c r="EH6" s="20">
        <f t="shared" si="14"/>
        <v>0</v>
      </c>
      <c r="EI6" s="20">
        <f t="shared" si="14"/>
        <v>0</v>
      </c>
      <c r="EJ6" s="21">
        <f t="shared" si="14"/>
        <v>0.15</v>
      </c>
      <c r="EK6" s="21">
        <f t="shared" si="14"/>
        <v>0.15</v>
      </c>
      <c r="EL6" s="21">
        <f t="shared" si="14"/>
        <v>0.12</v>
      </c>
      <c r="EM6" s="21">
        <f t="shared" si="14"/>
        <v>0.09</v>
      </c>
      <c r="EN6" s="21">
        <f t="shared" si="14"/>
        <v>0.15</v>
      </c>
      <c r="EO6" s="20" t="str">
        <f>IF(EO7="","",IF(EO7="-","【-】","【"&amp;SUBSTITUTE(TEXT(EO7,"#,##0.00"),"-","△")&amp;"】"))</f>
        <v>【0.19】</v>
      </c>
    </row>
    <row r="7" spans="1:148" s="22" customFormat="1" x14ac:dyDescent="0.15">
      <c r="A7" s="14"/>
      <c r="B7" s="23">
        <v>2024</v>
      </c>
      <c r="C7" s="23">
        <v>322067</v>
      </c>
      <c r="D7" s="23">
        <v>46</v>
      </c>
      <c r="E7" s="23">
        <v>17</v>
      </c>
      <c r="F7" s="23">
        <v>1</v>
      </c>
      <c r="G7" s="23">
        <v>0</v>
      </c>
      <c r="H7" s="23" t="s">
        <v>96</v>
      </c>
      <c r="I7" s="23" t="s">
        <v>97</v>
      </c>
      <c r="J7" s="23" t="s">
        <v>98</v>
      </c>
      <c r="K7" s="23" t="s">
        <v>99</v>
      </c>
      <c r="L7" s="23" t="s">
        <v>100</v>
      </c>
      <c r="M7" s="23" t="s">
        <v>101</v>
      </c>
      <c r="N7" s="24" t="s">
        <v>102</v>
      </c>
      <c r="O7" s="24">
        <v>46.62</v>
      </c>
      <c r="P7" s="24">
        <v>48.16</v>
      </c>
      <c r="Q7" s="24">
        <v>100</v>
      </c>
      <c r="R7" s="24">
        <v>4200</v>
      </c>
      <c r="S7" s="24">
        <v>35112</v>
      </c>
      <c r="T7" s="24">
        <v>420.93</v>
      </c>
      <c r="U7" s="24">
        <v>83.42</v>
      </c>
      <c r="V7" s="24">
        <v>16798</v>
      </c>
      <c r="W7" s="24">
        <v>5.48</v>
      </c>
      <c r="X7" s="24">
        <v>3065.33</v>
      </c>
      <c r="Y7" s="24">
        <v>119.57</v>
      </c>
      <c r="Z7" s="24">
        <v>108.32</v>
      </c>
      <c r="AA7" s="24">
        <v>107.5</v>
      </c>
      <c r="AB7" s="24">
        <v>109.69</v>
      </c>
      <c r="AC7" s="24">
        <v>107.18</v>
      </c>
      <c r="AD7" s="24">
        <v>106.5</v>
      </c>
      <c r="AE7" s="24">
        <v>106.22</v>
      </c>
      <c r="AF7" s="24">
        <v>107.01</v>
      </c>
      <c r="AG7" s="24">
        <v>106.53</v>
      </c>
      <c r="AH7" s="24">
        <v>105.5</v>
      </c>
      <c r="AI7" s="24">
        <v>105.36</v>
      </c>
      <c r="AJ7" s="24">
        <v>0</v>
      </c>
      <c r="AK7" s="24">
        <v>0</v>
      </c>
      <c r="AL7" s="24">
        <v>0</v>
      </c>
      <c r="AM7" s="24">
        <v>0</v>
      </c>
      <c r="AN7" s="24">
        <v>0</v>
      </c>
      <c r="AO7" s="24">
        <v>18.36</v>
      </c>
      <c r="AP7" s="24">
        <v>18.010000000000002</v>
      </c>
      <c r="AQ7" s="24">
        <v>23.86</v>
      </c>
      <c r="AR7" s="24">
        <v>18.41</v>
      </c>
      <c r="AS7" s="24">
        <v>16.91</v>
      </c>
      <c r="AT7" s="24">
        <v>3.12</v>
      </c>
      <c r="AU7" s="24">
        <v>20.22</v>
      </c>
      <c r="AV7" s="24">
        <v>36.270000000000003</v>
      </c>
      <c r="AW7" s="24">
        <v>40.51</v>
      </c>
      <c r="AX7" s="24">
        <v>66.11</v>
      </c>
      <c r="AY7" s="24">
        <v>78.849999999999994</v>
      </c>
      <c r="AZ7" s="24">
        <v>55.6</v>
      </c>
      <c r="BA7" s="24">
        <v>59.4</v>
      </c>
      <c r="BB7" s="24">
        <v>68.27</v>
      </c>
      <c r="BC7" s="24">
        <v>74.790000000000006</v>
      </c>
      <c r="BD7" s="24">
        <v>73.930000000000007</v>
      </c>
      <c r="BE7" s="24">
        <v>82.75</v>
      </c>
      <c r="BF7" s="24">
        <v>572.55999999999995</v>
      </c>
      <c r="BG7" s="24">
        <v>203.74</v>
      </c>
      <c r="BH7" s="24">
        <v>220.65</v>
      </c>
      <c r="BI7" s="24">
        <v>597.54999999999995</v>
      </c>
      <c r="BJ7" s="24">
        <v>559.07000000000005</v>
      </c>
      <c r="BK7" s="24">
        <v>789.08</v>
      </c>
      <c r="BL7" s="24">
        <v>747.84</v>
      </c>
      <c r="BM7" s="24">
        <v>804.98</v>
      </c>
      <c r="BN7" s="24">
        <v>767.56</v>
      </c>
      <c r="BO7" s="24">
        <v>795.22</v>
      </c>
      <c r="BP7" s="24">
        <v>602.55999999999995</v>
      </c>
      <c r="BQ7" s="24">
        <v>146.55000000000001</v>
      </c>
      <c r="BR7" s="24">
        <v>151.06</v>
      </c>
      <c r="BS7" s="24">
        <v>155.04</v>
      </c>
      <c r="BT7" s="24">
        <v>88.39</v>
      </c>
      <c r="BU7" s="24">
        <v>88.13</v>
      </c>
      <c r="BV7" s="24">
        <v>88.25</v>
      </c>
      <c r="BW7" s="24">
        <v>90.17</v>
      </c>
      <c r="BX7" s="24">
        <v>88.71</v>
      </c>
      <c r="BY7" s="24">
        <v>90.23</v>
      </c>
      <c r="BZ7" s="24">
        <v>90.78</v>
      </c>
      <c r="CA7" s="24">
        <v>97.94</v>
      </c>
      <c r="CB7" s="24">
        <v>149.88</v>
      </c>
      <c r="CC7" s="24">
        <v>160.91</v>
      </c>
      <c r="CD7" s="24">
        <v>170.96</v>
      </c>
      <c r="CE7" s="24">
        <v>295.14</v>
      </c>
      <c r="CF7" s="24">
        <v>267.12</v>
      </c>
      <c r="CG7" s="24">
        <v>176.37</v>
      </c>
      <c r="CH7" s="24">
        <v>173.17</v>
      </c>
      <c r="CI7" s="24">
        <v>174.8</v>
      </c>
      <c r="CJ7" s="24">
        <v>170.2</v>
      </c>
      <c r="CK7" s="24">
        <v>170.83</v>
      </c>
      <c r="CL7" s="24">
        <v>140.97999999999999</v>
      </c>
      <c r="CM7" s="24" t="s">
        <v>102</v>
      </c>
      <c r="CN7" s="24" t="s">
        <v>102</v>
      </c>
      <c r="CO7" s="24" t="s">
        <v>102</v>
      </c>
      <c r="CP7" s="24" t="s">
        <v>102</v>
      </c>
      <c r="CQ7" s="24" t="s">
        <v>102</v>
      </c>
      <c r="CR7" s="24">
        <v>56.72</v>
      </c>
      <c r="CS7" s="24">
        <v>56.43</v>
      </c>
      <c r="CT7" s="24">
        <v>55.82</v>
      </c>
      <c r="CU7" s="24">
        <v>56.51</v>
      </c>
      <c r="CV7" s="24">
        <v>56.85</v>
      </c>
      <c r="CW7" s="24">
        <v>60.13</v>
      </c>
      <c r="CX7" s="24">
        <v>85.52</v>
      </c>
      <c r="CY7" s="24">
        <v>86.38</v>
      </c>
      <c r="CZ7" s="24">
        <v>87.58</v>
      </c>
      <c r="DA7" s="24">
        <v>87.2</v>
      </c>
      <c r="DB7" s="24">
        <v>87.89</v>
      </c>
      <c r="DC7" s="24">
        <v>90.72</v>
      </c>
      <c r="DD7" s="24">
        <v>91.07</v>
      </c>
      <c r="DE7" s="24">
        <v>90.67</v>
      </c>
      <c r="DF7" s="24">
        <v>90.62</v>
      </c>
      <c r="DG7" s="24">
        <v>90.79</v>
      </c>
      <c r="DH7" s="24">
        <v>96</v>
      </c>
      <c r="DI7" s="24">
        <v>3.08</v>
      </c>
      <c r="DJ7" s="24">
        <v>6.08</v>
      </c>
      <c r="DK7" s="24">
        <v>8.49</v>
      </c>
      <c r="DL7" s="24">
        <v>10.84</v>
      </c>
      <c r="DM7" s="24">
        <v>13.33</v>
      </c>
      <c r="DN7" s="24">
        <v>20.78</v>
      </c>
      <c r="DO7" s="24">
        <v>23.54</v>
      </c>
      <c r="DP7" s="24">
        <v>25.86</v>
      </c>
      <c r="DQ7" s="24">
        <v>26.9</v>
      </c>
      <c r="DR7" s="24">
        <v>28.47</v>
      </c>
      <c r="DS7" s="24">
        <v>42.2</v>
      </c>
      <c r="DT7" s="24">
        <v>0</v>
      </c>
      <c r="DU7" s="24">
        <v>0</v>
      </c>
      <c r="DV7" s="24">
        <v>0</v>
      </c>
      <c r="DW7" s="24">
        <v>0</v>
      </c>
      <c r="DX7" s="24">
        <v>0</v>
      </c>
      <c r="DY7" s="24">
        <v>1.34</v>
      </c>
      <c r="DZ7" s="24">
        <v>1.5</v>
      </c>
      <c r="EA7" s="24">
        <v>1.4</v>
      </c>
      <c r="EB7" s="24">
        <v>2.08</v>
      </c>
      <c r="EC7" s="24">
        <v>1.87</v>
      </c>
      <c r="ED7" s="24">
        <v>9.4600000000000009</v>
      </c>
      <c r="EE7" s="24">
        <v>0</v>
      </c>
      <c r="EF7" s="24">
        <v>0</v>
      </c>
      <c r="EG7" s="24">
        <v>0</v>
      </c>
      <c r="EH7" s="24">
        <v>0</v>
      </c>
      <c r="EI7" s="24">
        <v>0</v>
      </c>
      <c r="EJ7" s="24">
        <v>0.15</v>
      </c>
      <c r="EK7" s="24">
        <v>0.15</v>
      </c>
      <c r="EL7" s="24">
        <v>0.12</v>
      </c>
      <c r="EM7" s="24">
        <v>0.09</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ys00666</cp:lastModifiedBy>
  <dcterms:created xsi:type="dcterms:W3CDTF">2025-12-23T06:04:14Z</dcterms:created>
  <dcterms:modified xsi:type="dcterms:W3CDTF">2026-01-22T05:07:37Z</dcterms:modified>
  <cp:category/>
</cp:coreProperties>
</file>