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6\250120_公営企業に係る経営比較分析表（令和5年度決算）の分析等\05_各団体→県\18_知夫村　【済】\"/>
    </mc:Choice>
  </mc:AlternateContent>
  <workbookProtection workbookAlgorithmName="SHA-512" workbookHashValue="JHNQKMOru+m1/9i/TCM3koS6SwFCfvA07ypC6XNLzWkLWQdFmccvCN40UvH82C5swuC/aLLsPgKkmtzq8mfpLw==" workbookSaltValue="kfqBW7u1SsJrvHBZL4lYkQ==" workbookSpinCount="100000" lockStructure="1"/>
  <bookViews>
    <workbookView xWindow="-120" yWindow="-120" windowWidth="29040" windowHeight="164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BB10" i="4"/>
  <c r="AT10" i="4"/>
  <c r="AL10" i="4"/>
  <c r="W10" i="4"/>
  <c r="P10" i="4"/>
  <c r="B10" i="4"/>
  <c r="BB8" i="4"/>
  <c r="P8" i="4"/>
  <c r="I8" i="4"/>
  <c r="B8" i="4"/>
  <c r="B6" i="4"/>
</calcChain>
</file>

<file path=xl/sharedStrings.xml><?xml version="1.0" encoding="utf-8"?>
<sst xmlns="http://schemas.openxmlformats.org/spreadsheetml/2006/main" count="316" uniqueCount="112">
  <si>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</si>
  <si>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</si>
  <si>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</si>
  <si>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</si>
  <si>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</si>
  <si>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</si>
  <si>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</si>
  <si>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</si>
  <si>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</si>
  <si>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</si>
  <si>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</si>
  <si>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</si>
  <si>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</si>
  <si>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</si>
  <si>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</si>
  <si>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</si>
  <si>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</si>
  <si>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</si>
  <si>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</si>
  <si>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</si>
  <si>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</si>
  <si>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</si>
  <si>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</si>
  <si>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</si>
  <si>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</si>
  <si>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</si>
  <si>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</si>
  <si>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</si>
  <si>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</si>
  <si>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</si>
  <si>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</si>
  <si>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</si>
  <si>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</si>
  <si>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</si>
  <si>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</si>
  <si>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</si>
  <si>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</si>
  <si>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</si>
  <si>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</si>
  <si>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</si>
  <si>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</si>
  <si>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</si>
  <si>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</si>
  <si>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</si>
  <si>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</si>
  <si>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</si>
  <si>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</si>
  <si>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</si>
  <si>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</si>
  <si>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</si>
  <si>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</si>
  <si>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</si>
  <si>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</si>
  <si>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</si>
  <si>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</si>
  <si>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</si>
  <si>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</si>
  <si>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</si>
  <si>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</si>
  <si>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</si>
  <si>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</si>
  <si>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</si>
  <si>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</si>
  <si>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</si>
  <si>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</si>
  <si>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</si>
  <si>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</si>
  <si>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</si>
  <si>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</si>
  <si>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</si>
  <si>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</si>
  <si>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</si>
  <si>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</si>
  <si>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</si>
  <si>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</si>
  <si>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</si>
  <si>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</si>
  <si>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</si>
  <si>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</si>
  <si>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</si>
  <si>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</si>
  <si>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</si>
  <si>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</si>
  <si>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</si>
  <si>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</si>
  <si>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</si>
  <si>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</si>
  <si>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</si>
  <si>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</si>
  <si>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</si>
  <si>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</si>
  <si>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</si>
  <si>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</si>
  <si>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知夫村</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</si>
  <si>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</si>
  <si>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</si>
  <si>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</si>
  <si>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</si>
  <si>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</si>
  <si>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</si>
  <si>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</si>
  <si>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</si>
  <si>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</si>
  <si>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</si>
  <si>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</si>
  <si>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</si>
  <si>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</si>
  <si>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</si>
  <si>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</si>
  <si>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平成28年度より浄水施設、配水池等の更新・改修を実施しており、現在は管路更新を順次おこなっている。
類似団体との比較でも、管路等の更新比率が高く、減価償却率等の老朽化は低く維持されている。</t>
    <rPh sb="50" eb="52">
      <t>ルイジ</t>
    </rPh>
    <rPh sb="52" eb="54">
      <t>ダンタイ</t>
    </rPh>
    <rPh sb="56" eb="58">
      <t>ヒカク</t>
    </rPh>
    <rPh sb="61" eb="63">
      <t>カンロ</t>
    </rPh>
    <rPh sb="63" eb="64">
      <t>トウ</t>
    </rPh>
    <rPh sb="65" eb="67">
      <t>コウシン</t>
    </rPh>
    <rPh sb="67" eb="69">
      <t>ヒリツ</t>
    </rPh>
    <rPh sb="70" eb="71">
      <t>タカ</t>
    </rPh>
    <rPh sb="73" eb="75">
      <t>ゲンカ</t>
    </rPh>
    <rPh sb="75" eb="78">
      <t>ショウキャクリツ</t>
    </rPh>
    <rPh sb="78" eb="79">
      <t>トウ</t>
    </rPh>
    <rPh sb="80" eb="83">
      <t>ロウキュウカ</t>
    </rPh>
    <rPh sb="84" eb="85">
      <t>ヒク</t>
    </rPh>
    <rPh sb="86" eb="88">
      <t>イジ</t>
    </rPh>
    <phoneticPr fontId="4"/>
  </si>
  <si>
    <t>中長期的に見れば人口減少は確実的であり、料金収入のさらなる減少が予想される。また、施設更新や管路更新により今後も債務残高の増加が予想されるため、それを見越した料金改定するなどして、一般会計繰入金に依存しない事業運営を実施する必要がある</t>
    <rPh sb="0" eb="1">
      <t>チュウ</t>
    </rPh>
    <rPh sb="22" eb="24">
      <t>シュウニュウ</t>
    </rPh>
    <phoneticPr fontId="4"/>
  </si>
  <si>
    <t>経常収支比率は100％を下回っており、起債や国庫補助金といった自主財源以外に頼った財源運営が見られる。企業債残高の比率が高く、流動比率も100％を下回っていることから、資金的な構造についても、改善の必要性が見受けられる。料金回収率は類似団体と比した場合に低い水準に位置している。有収率は管路更新が進んだことにより、漏水が減り高い数値となっている。施設利用率は給水人口の減少から低い数値を示している。給水原価は高い数値でありコスト増が見受けられる。改善を図るには早期の料金改定についての検討が必要となる。</t>
    <rPh sb="0" eb="2">
      <t>ケイジョウ</t>
    </rPh>
    <rPh sb="2" eb="4">
      <t>シュウシ</t>
    </rPh>
    <rPh sb="4" eb="6">
      <t>ヒリツ</t>
    </rPh>
    <rPh sb="12" eb="14">
      <t>シタマワ</t>
    </rPh>
    <rPh sb="19" eb="21">
      <t>キサイ</t>
    </rPh>
    <rPh sb="22" eb="24">
      <t>コッコ</t>
    </rPh>
    <rPh sb="24" eb="26">
      <t>ホジョ</t>
    </rPh>
    <rPh sb="26" eb="27">
      <t>キン</t>
    </rPh>
    <rPh sb="31" eb="33">
      <t>ジシュ</t>
    </rPh>
    <rPh sb="33" eb="35">
      <t>ザイゲン</t>
    </rPh>
    <rPh sb="35" eb="37">
      <t>イガイ</t>
    </rPh>
    <rPh sb="38" eb="39">
      <t>タヨ</t>
    </rPh>
    <rPh sb="41" eb="43">
      <t>ザイゲン</t>
    </rPh>
    <rPh sb="43" eb="45">
      <t>ウンエイ</t>
    </rPh>
    <rPh sb="46" eb="47">
      <t>ミ</t>
    </rPh>
    <rPh sb="51" eb="54">
      <t>キギョウサイ</t>
    </rPh>
    <rPh sb="54" eb="56">
      <t>ザンダカ</t>
    </rPh>
    <rPh sb="57" eb="59">
      <t>ヒリツ</t>
    </rPh>
    <rPh sb="60" eb="61">
      <t>タカ</t>
    </rPh>
    <rPh sb="63" eb="65">
      <t>リュウドウ</t>
    </rPh>
    <rPh sb="65" eb="67">
      <t>ヒリツ</t>
    </rPh>
    <rPh sb="73" eb="75">
      <t>シタマワ</t>
    </rPh>
    <rPh sb="84" eb="86">
      <t>シキン</t>
    </rPh>
    <rPh sb="86" eb="87">
      <t>テキ</t>
    </rPh>
    <rPh sb="88" eb="90">
      <t>コウゾウ</t>
    </rPh>
    <rPh sb="96" eb="98">
      <t>カイゼン</t>
    </rPh>
    <rPh sb="99" eb="102">
      <t>ヒツヨウセイ</t>
    </rPh>
    <rPh sb="103" eb="105">
      <t>ミウ</t>
    </rPh>
    <rPh sb="116" eb="118">
      <t>ルイジ</t>
    </rPh>
    <rPh sb="118" eb="120">
      <t>ダンタイ</t>
    </rPh>
    <rPh sb="121" eb="122">
      <t>ヒ</t>
    </rPh>
    <rPh sb="124" eb="126">
      <t>バアイ</t>
    </rPh>
    <rPh sb="162" eb="163">
      <t>タカ</t>
    </rPh>
    <rPh sb="164" eb="166">
      <t>スウチ</t>
    </rPh>
    <rPh sb="179" eb="181">
      <t>キュウスイ</t>
    </rPh>
    <rPh sb="181" eb="183">
      <t>ジンコウ</t>
    </rPh>
    <rPh sb="184" eb="186">
      <t>ゲンショウ</t>
    </rPh>
    <rPh sb="188" eb="189">
      <t>ヒク</t>
    </rPh>
    <rPh sb="190" eb="192">
      <t>スウチ</t>
    </rPh>
    <rPh sb="193" eb="194">
      <t>シメ</t>
    </rPh>
    <rPh sb="204" eb="205">
      <t>タカ</t>
    </rPh>
    <rPh sb="206" eb="208">
      <t>スウチ</t>
    </rPh>
    <rPh sb="214" eb="215">
      <t>ゾウ</t>
    </rPh>
    <rPh sb="216" eb="218">
      <t>ミウ</t>
    </rPh>
    <rPh sb="223" eb="225">
      <t>カイゼン</t>
    </rPh>
    <rPh sb="226" eb="227">
      <t>ハカ</t>
    </rPh>
    <rPh sb="230" eb="232">
      <t>ソウキ</t>
    </rPh>
    <rPh sb="242" eb="244">
      <t>ケントウ</t>
    </rPh>
    <rPh sb="245" eb="2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</si>
</sst>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4.55</c:v>
                </c:pt>
              </c:numCache>
            </c:numRef>
          </c:val>
          <c:extLst>
            <c:ext xmlns:c16="http://schemas.microsoft.com/office/drawing/2014/chart" uri="{C3380CC4-5D6E-409C-BE32-E72D297353CC}">
              <c16:uniqueId val="{00000000-61ED-48EB-9A65-E897B5CA13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0.88</c:v>
                </c:pt>
              </c:numCache>
            </c:numRef>
          </c:val>
          <c:smooth val="0"/>
          <c:extLst>
            <c:ext xmlns:c16="http://schemas.microsoft.com/office/drawing/2014/chart" uri="{C3380CC4-5D6E-409C-BE32-E72D297353CC}">
              <c16:uniqueId val="{00000001-61ED-48EB-9A65-E897B5CA13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41.55</c:v>
                </c:pt>
              </c:numCache>
            </c:numRef>
          </c:val>
          <c:extLst>
            <c:ext xmlns:c16="http://schemas.microsoft.com/office/drawing/2014/chart" uri="{C3380CC4-5D6E-409C-BE32-E72D297353CC}">
              <c16:uniqueId val="{00000000-4CF6-459A-A9FD-DE32183A947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52.39</c:v>
                </c:pt>
              </c:numCache>
            </c:numRef>
          </c:val>
          <c:smooth val="0"/>
          <c:extLst>
            <c:ext xmlns:c16="http://schemas.microsoft.com/office/drawing/2014/chart" uri="{C3380CC4-5D6E-409C-BE32-E72D297353CC}">
              <c16:uniqueId val="{00000001-4CF6-459A-A9FD-DE32183A947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76.959999999999994</c:v>
                </c:pt>
              </c:numCache>
            </c:numRef>
          </c:val>
          <c:extLst>
            <c:ext xmlns:c16="http://schemas.microsoft.com/office/drawing/2014/chart" uri="{C3380CC4-5D6E-409C-BE32-E72D297353CC}">
              <c16:uniqueId val="{00000000-4F24-4DD2-89D5-2DB2EF37E8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63.38</c:v>
                </c:pt>
              </c:numCache>
            </c:numRef>
          </c:val>
          <c:smooth val="0"/>
          <c:extLst>
            <c:ext xmlns:c16="http://schemas.microsoft.com/office/drawing/2014/chart" uri="{C3380CC4-5D6E-409C-BE32-E72D297353CC}">
              <c16:uniqueId val="{00000001-4F24-4DD2-89D5-2DB2EF37E8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90.92</c:v>
                </c:pt>
              </c:numCache>
            </c:numRef>
          </c:val>
          <c:extLst>
            <c:ext xmlns:c16="http://schemas.microsoft.com/office/drawing/2014/chart" uri="{C3380CC4-5D6E-409C-BE32-E72D297353CC}">
              <c16:uniqueId val="{00000000-AC40-4938-B53A-62D9544606F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103.12</c:v>
                </c:pt>
              </c:numCache>
            </c:numRef>
          </c:val>
          <c:smooth val="0"/>
          <c:extLst>
            <c:ext xmlns:c16="http://schemas.microsoft.com/office/drawing/2014/chart" uri="{C3380CC4-5D6E-409C-BE32-E72D297353CC}">
              <c16:uniqueId val="{00000001-AC40-4938-B53A-62D9544606F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3.86</c:v>
                </c:pt>
              </c:numCache>
            </c:numRef>
          </c:val>
          <c:extLst>
            <c:ext xmlns:c16="http://schemas.microsoft.com/office/drawing/2014/chart" uri="{C3380CC4-5D6E-409C-BE32-E72D297353CC}">
              <c16:uniqueId val="{00000000-439B-43D1-890B-8362F1ABC8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24.27</c:v>
                </c:pt>
              </c:numCache>
            </c:numRef>
          </c:val>
          <c:smooth val="0"/>
          <c:extLst>
            <c:ext xmlns:c16="http://schemas.microsoft.com/office/drawing/2014/chart" uri="{C3380CC4-5D6E-409C-BE32-E72D297353CC}">
              <c16:uniqueId val="{00000001-439B-43D1-890B-8362F1ABC8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3EC-4D5B-9154-9A9F4FCB76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12.77</c:v>
                </c:pt>
              </c:numCache>
            </c:numRef>
          </c:val>
          <c:smooth val="0"/>
          <c:extLst>
            <c:ext xmlns:c16="http://schemas.microsoft.com/office/drawing/2014/chart" uri="{C3380CC4-5D6E-409C-BE32-E72D297353CC}">
              <c16:uniqueId val="{00000001-A3EC-4D5B-9154-9A9F4FCB76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17.309999999999999</c:v>
                </c:pt>
              </c:numCache>
            </c:numRef>
          </c:val>
          <c:extLst>
            <c:ext xmlns:c16="http://schemas.microsoft.com/office/drawing/2014/chart" uri="{C3380CC4-5D6E-409C-BE32-E72D297353CC}">
              <c16:uniqueId val="{00000000-D6F2-4AE7-A63E-7D52AAE7751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101.46</c:v>
                </c:pt>
              </c:numCache>
            </c:numRef>
          </c:val>
          <c:smooth val="0"/>
          <c:extLst>
            <c:ext xmlns:c16="http://schemas.microsoft.com/office/drawing/2014/chart" uri="{C3380CC4-5D6E-409C-BE32-E72D297353CC}">
              <c16:uniqueId val="{00000001-D6F2-4AE7-A63E-7D52AAE7751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76.069999999999993</c:v>
                </c:pt>
              </c:numCache>
            </c:numRef>
          </c:val>
          <c:extLst>
            <c:ext xmlns:c16="http://schemas.microsoft.com/office/drawing/2014/chart" uri="{C3380CC4-5D6E-409C-BE32-E72D297353CC}">
              <c16:uniqueId val="{00000000-8E3E-469D-AF2E-519D35ABA98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112.37</c:v>
                </c:pt>
              </c:numCache>
            </c:numRef>
          </c:val>
          <c:smooth val="0"/>
          <c:extLst>
            <c:ext xmlns:c16="http://schemas.microsoft.com/office/drawing/2014/chart" uri="{C3380CC4-5D6E-409C-BE32-E72D297353CC}">
              <c16:uniqueId val="{00000001-8E3E-469D-AF2E-519D35ABA98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3951.69</c:v>
                </c:pt>
              </c:numCache>
            </c:numRef>
          </c:val>
          <c:extLst>
            <c:ext xmlns:c16="http://schemas.microsoft.com/office/drawing/2014/chart" uri="{C3380CC4-5D6E-409C-BE32-E72D297353CC}">
              <c16:uniqueId val="{00000000-088D-4767-B0F0-B81CDADF2D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1364.2</c:v>
                </c:pt>
              </c:numCache>
            </c:numRef>
          </c:val>
          <c:smooth val="0"/>
          <c:extLst>
            <c:ext xmlns:c16="http://schemas.microsoft.com/office/drawing/2014/chart" uri="{C3380CC4-5D6E-409C-BE32-E72D297353CC}">
              <c16:uniqueId val="{00000001-088D-4767-B0F0-B81CDADF2D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31.67</c:v>
                </c:pt>
              </c:numCache>
            </c:numRef>
          </c:val>
          <c:extLst>
            <c:ext xmlns:c16="http://schemas.microsoft.com/office/drawing/2014/chart" uri="{C3380CC4-5D6E-409C-BE32-E72D297353CC}">
              <c16:uniqueId val="{00000000-204F-4EEF-AD18-025E318AE1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38.58</c:v>
                </c:pt>
              </c:numCache>
            </c:numRef>
          </c:val>
          <c:smooth val="0"/>
          <c:extLst>
            <c:ext xmlns:c16="http://schemas.microsoft.com/office/drawing/2014/chart" uri="{C3380CC4-5D6E-409C-BE32-E72D297353CC}">
              <c16:uniqueId val="{00000001-204F-4EEF-AD18-025E318AE1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670.81</c:v>
                </c:pt>
              </c:numCache>
            </c:numRef>
          </c:val>
          <c:extLst>
            <c:ext xmlns:c16="http://schemas.microsoft.com/office/drawing/2014/chart" uri="{C3380CC4-5D6E-409C-BE32-E72D297353CC}">
              <c16:uniqueId val="{00000000-C193-48C8-8F9D-870A7213E60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448.81</c:v>
                </c:pt>
              </c:numCache>
            </c:numRef>
          </c:val>
          <c:smooth val="0"/>
          <c:extLst>
            <c:ext xmlns:c16="http://schemas.microsoft.com/office/drawing/2014/chart" uri="{C3380CC4-5D6E-409C-BE32-E72D297353CC}">
              <c16:uniqueId val="{00000001-C193-48C8-8F9D-870A7213E60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島根県　知夫村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簡易水道事業</v>
      </c>
      <c r="Q8" s="74"/>
      <c r="R8" s="74"/>
      <c r="S8" s="74"/>
      <c r="T8" s="74"/>
      <c r="U8" s="74"/>
      <c r="V8" s="74"/>
      <c r="W8" s="74" t="str">
        <f>データ!$L$6</f>
        <v>C4</v>
      </c>
      <c r="X8" s="74"/>
      <c r="Y8" s="74"/>
      <c r="Z8" s="74"/>
      <c r="AA8" s="74"/>
      <c r="AB8" s="74"/>
      <c r="AC8" s="74"/>
      <c r="AD8" s="74" t="str">
        <f>データ!$M$6</f>
        <v>自治体職員</v>
      </c>
      <c r="AE8" s="74"/>
      <c r="AF8" s="74"/>
      <c r="AG8" s="74"/>
      <c r="AH8" s="74"/>
      <c r="AI8" s="74"/>
      <c r="AJ8" s="74"/>
      <c r="AK8" s="2"/>
      <c r="AL8" s="65">
        <f>データ!$R$6</f>
        <v>592</v>
      </c>
      <c r="AM8" s="65"/>
      <c r="AN8" s="65"/>
      <c r="AO8" s="65"/>
      <c r="AP8" s="65"/>
      <c r="AQ8" s="65"/>
      <c r="AR8" s="65"/>
      <c r="AS8" s="65"/>
      <c r="AT8" s="36">
        <f>データ!$S$6</f>
        <v>5612.01</v>
      </c>
      <c r="AU8" s="37"/>
      <c r="AV8" s="37"/>
      <c r="AW8" s="37"/>
      <c r="AX8" s="37"/>
      <c r="AY8" s="37"/>
      <c r="AZ8" s="37"/>
      <c r="BA8" s="37"/>
      <c r="BB8" s="54">
        <f>データ!$T$6</f>
        <v>0.11</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35.96</v>
      </c>
      <c r="J10" s="37"/>
      <c r="K10" s="37"/>
      <c r="L10" s="37"/>
      <c r="M10" s="37"/>
      <c r="N10" s="37"/>
      <c r="O10" s="64"/>
      <c r="P10" s="54">
        <f>データ!$P$6</f>
        <v>99.14</v>
      </c>
      <c r="Q10" s="54"/>
      <c r="R10" s="54"/>
      <c r="S10" s="54"/>
      <c r="T10" s="54"/>
      <c r="U10" s="54"/>
      <c r="V10" s="54"/>
      <c r="W10" s="65">
        <f>データ!$Q$6</f>
        <v>4300</v>
      </c>
      <c r="X10" s="65"/>
      <c r="Y10" s="65"/>
      <c r="Z10" s="65"/>
      <c r="AA10" s="65"/>
      <c r="AB10" s="65"/>
      <c r="AC10" s="65"/>
      <c r="AD10" s="2"/>
      <c r="AE10" s="2"/>
      <c r="AF10" s="2"/>
      <c r="AG10" s="2"/>
      <c r="AH10" s="2"/>
      <c r="AI10" s="2"/>
      <c r="AJ10" s="2"/>
      <c r="AK10" s="2"/>
      <c r="AL10" s="65">
        <f>データ!$U$6</f>
        <v>576</v>
      </c>
      <c r="AM10" s="65"/>
      <c r="AN10" s="65"/>
      <c r="AO10" s="65"/>
      <c r="AP10" s="65"/>
      <c r="AQ10" s="65"/>
      <c r="AR10" s="65"/>
      <c r="AS10" s="65"/>
      <c r="AT10" s="36">
        <f>データ!$V$6</f>
        <v>13.7</v>
      </c>
      <c r="AU10" s="37"/>
      <c r="AV10" s="37"/>
      <c r="AW10" s="37"/>
      <c r="AX10" s="37"/>
      <c r="AY10" s="37"/>
      <c r="AZ10" s="37"/>
      <c r="BA10" s="37"/>
      <c r="BB10" s="54">
        <f>データ!$W$6</f>
        <v>42.04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111</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cxIcuIhGnxbpLrI/0rMVfLYJlwlPR1L9r+kTiA2pDp1vDSlSG7lx3jgQh52HO1/0xSAeMJA2L9XlsJrtL3h42A==" saltValue="frMw5iCTF0ZDBux64a/V4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orientation="portrait"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325279</v>
      </c>
      <c r="D6" s="20">
        <f t="shared" si="3"/>
        <v>46</v>
      </c>
      <c r="E6" s="20">
        <f t="shared" si="3"/>
        <v>1</v>
      </c>
      <c r="F6" s="20">
        <f t="shared" si="3"/>
        <v>0</v>
      </c>
      <c r="G6" s="20">
        <f t="shared" si="3"/>
        <v>5</v>
      </c>
      <c r="H6" s="20" t="str">
        <f t="shared" si="3"/>
        <v>島根県　知夫村</v>
      </c>
      <c r="I6" s="20" t="str">
        <f t="shared" si="3"/>
        <v>法適用</v>
      </c>
      <c r="J6" s="20" t="str">
        <f t="shared" si="3"/>
        <v>水道事業</v>
      </c>
      <c r="K6" s="20" t="str">
        <f t="shared" si="3"/>
        <v>簡易水道事業</v>
      </c>
      <c r="L6" s="20" t="str">
        <f t="shared" si="3"/>
        <v>C4</v>
      </c>
      <c r="M6" s="20" t="str">
        <f t="shared" si="3"/>
        <v>自治体職員</v>
      </c>
      <c r="N6" s="21" t="str">
        <f t="shared" si="3"/>
        <v>-</v>
      </c>
      <c r="O6" s="21">
        <f t="shared" si="3"/>
        <v>35.96</v>
      </c>
      <c r="P6" s="21">
        <f t="shared" si="3"/>
        <v>99.14</v>
      </c>
      <c r="Q6" s="21">
        <f t="shared" si="3"/>
        <v>4300</v>
      </c>
      <c r="R6" s="21">
        <f t="shared" si="3"/>
        <v>592</v>
      </c>
      <c r="S6" s="21">
        <f t="shared" si="3"/>
        <v>5612.01</v>
      </c>
      <c r="T6" s="21">
        <f t="shared" si="3"/>
        <v>0.11</v>
      </c>
      <c r="U6" s="21">
        <f t="shared" si="3"/>
        <v>576</v>
      </c>
      <c r="V6" s="21">
        <f t="shared" si="3"/>
        <v>13.7</v>
      </c>
      <c r="W6" s="21">
        <f t="shared" si="3"/>
        <v>42.04</v>
      </c>
      <c r="X6" s="22" t="str">
        <f>IF(X7="",NA(),X7)</f>
        <v>-</v>
      </c>
      <c r="Y6" s="22" t="str">
        <f t="shared" ref="Y6:AG6" si="4">IF(Y7="",NA(),Y7)</f>
        <v>-</v>
      </c>
      <c r="Z6" s="22" t="str">
        <f t="shared" si="4"/>
        <v>-</v>
      </c>
      <c r="AA6" s="22" t="str">
        <f t="shared" si="4"/>
        <v>-</v>
      </c>
      <c r="AB6" s="22">
        <f t="shared" si="4"/>
        <v>90.92</v>
      </c>
      <c r="AC6" s="22" t="str">
        <f t="shared" si="4"/>
        <v>-</v>
      </c>
      <c r="AD6" s="22" t="str">
        <f t="shared" si="4"/>
        <v>-</v>
      </c>
      <c r="AE6" s="22" t="str">
        <f t="shared" si="4"/>
        <v>-</v>
      </c>
      <c r="AF6" s="22" t="str">
        <f t="shared" si="4"/>
        <v>-</v>
      </c>
      <c r="AG6" s="22">
        <f t="shared" si="4"/>
        <v>103.12</v>
      </c>
      <c r="AH6" s="21" t="str">
        <f>IF(AH7="","",IF(AH7="-","【-】","【"&amp;SUBSTITUTE(TEXT(AH7,"#,##0.00"),"-","△")&amp;"】"))</f>
        <v>【103.05】</v>
      </c>
      <c r="AI6" s="22" t="str">
        <f>IF(AI7="",NA(),AI7)</f>
        <v>-</v>
      </c>
      <c r="AJ6" s="22" t="str">
        <f t="shared" ref="AJ6:AR6" si="5">IF(AJ7="",NA(),AJ7)</f>
        <v>-</v>
      </c>
      <c r="AK6" s="22" t="str">
        <f t="shared" si="5"/>
        <v>-</v>
      </c>
      <c r="AL6" s="22" t="str">
        <f t="shared" si="5"/>
        <v>-</v>
      </c>
      <c r="AM6" s="22">
        <f t="shared" si="5"/>
        <v>17.309999999999999</v>
      </c>
      <c r="AN6" s="22" t="str">
        <f t="shared" si="5"/>
        <v>-</v>
      </c>
      <c r="AO6" s="22" t="str">
        <f t="shared" si="5"/>
        <v>-</v>
      </c>
      <c r="AP6" s="22" t="str">
        <f t="shared" si="5"/>
        <v>-</v>
      </c>
      <c r="AQ6" s="22" t="str">
        <f t="shared" si="5"/>
        <v>-</v>
      </c>
      <c r="AR6" s="22">
        <f t="shared" si="5"/>
        <v>101.46</v>
      </c>
      <c r="AS6" s="21" t="str">
        <f>IF(AS7="","",IF(AS7="-","【-】","【"&amp;SUBSTITUTE(TEXT(AS7,"#,##0.00"),"-","△")&amp;"】"))</f>
        <v>【30.22】</v>
      </c>
      <c r="AT6" s="22" t="str">
        <f>IF(AT7="",NA(),AT7)</f>
        <v>-</v>
      </c>
      <c r="AU6" s="22" t="str">
        <f t="shared" ref="AU6:BC6" si="6">IF(AU7="",NA(),AU7)</f>
        <v>-</v>
      </c>
      <c r="AV6" s="22" t="str">
        <f t="shared" si="6"/>
        <v>-</v>
      </c>
      <c r="AW6" s="22" t="str">
        <f t="shared" si="6"/>
        <v>-</v>
      </c>
      <c r="AX6" s="22">
        <f t="shared" si="6"/>
        <v>76.069999999999993</v>
      </c>
      <c r="AY6" s="22" t="str">
        <f t="shared" si="6"/>
        <v>-</v>
      </c>
      <c r="AZ6" s="22" t="str">
        <f t="shared" si="6"/>
        <v>-</v>
      </c>
      <c r="BA6" s="22" t="str">
        <f t="shared" si="6"/>
        <v>-</v>
      </c>
      <c r="BB6" s="22" t="str">
        <f t="shared" si="6"/>
        <v>-</v>
      </c>
      <c r="BC6" s="22">
        <f t="shared" si="6"/>
        <v>112.37</v>
      </c>
      <c r="BD6" s="21" t="str">
        <f>IF(BD7="","",IF(BD7="-","【-】","【"&amp;SUBSTITUTE(TEXT(BD7,"#,##0.00"),"-","△")&amp;"】"))</f>
        <v>【179.30】</v>
      </c>
      <c r="BE6" s="22" t="str">
        <f>IF(BE7="",NA(),BE7)</f>
        <v>-</v>
      </c>
      <c r="BF6" s="22" t="str">
        <f t="shared" ref="BF6:BN6" si="7">IF(BF7="",NA(),BF7)</f>
        <v>-</v>
      </c>
      <c r="BG6" s="22" t="str">
        <f t="shared" si="7"/>
        <v>-</v>
      </c>
      <c r="BH6" s="22" t="str">
        <f t="shared" si="7"/>
        <v>-</v>
      </c>
      <c r="BI6" s="22">
        <f t="shared" si="7"/>
        <v>3951.69</v>
      </c>
      <c r="BJ6" s="22" t="str">
        <f t="shared" si="7"/>
        <v>-</v>
      </c>
      <c r="BK6" s="22" t="str">
        <f t="shared" si="7"/>
        <v>-</v>
      </c>
      <c r="BL6" s="22" t="str">
        <f t="shared" si="7"/>
        <v>-</v>
      </c>
      <c r="BM6" s="22" t="str">
        <f t="shared" si="7"/>
        <v>-</v>
      </c>
      <c r="BN6" s="22">
        <f t="shared" si="7"/>
        <v>1364.2</v>
      </c>
      <c r="BO6" s="21" t="str">
        <f>IF(BO7="","",IF(BO7="-","【-】","【"&amp;SUBSTITUTE(TEXT(BO7,"#,##0.00"),"-","△")&amp;"】"))</f>
        <v>【1,042.45】</v>
      </c>
      <c r="BP6" s="22" t="str">
        <f>IF(BP7="",NA(),BP7)</f>
        <v>-</v>
      </c>
      <c r="BQ6" s="22" t="str">
        <f t="shared" ref="BQ6:BY6" si="8">IF(BQ7="",NA(),BQ7)</f>
        <v>-</v>
      </c>
      <c r="BR6" s="22" t="str">
        <f t="shared" si="8"/>
        <v>-</v>
      </c>
      <c r="BS6" s="22" t="str">
        <f t="shared" si="8"/>
        <v>-</v>
      </c>
      <c r="BT6" s="22">
        <f t="shared" si="8"/>
        <v>31.67</v>
      </c>
      <c r="BU6" s="22" t="str">
        <f t="shared" si="8"/>
        <v>-</v>
      </c>
      <c r="BV6" s="22" t="str">
        <f t="shared" si="8"/>
        <v>-</v>
      </c>
      <c r="BW6" s="22" t="str">
        <f t="shared" si="8"/>
        <v>-</v>
      </c>
      <c r="BX6" s="22" t="str">
        <f t="shared" si="8"/>
        <v>-</v>
      </c>
      <c r="BY6" s="22">
        <f t="shared" si="8"/>
        <v>38.58</v>
      </c>
      <c r="BZ6" s="21" t="str">
        <f>IF(BZ7="","",IF(BZ7="-","【-】","【"&amp;SUBSTITUTE(TEXT(BZ7,"#,##0.00"),"-","△")&amp;"】"))</f>
        <v>【57.74】</v>
      </c>
      <c r="CA6" s="22" t="str">
        <f>IF(CA7="",NA(),CA7)</f>
        <v>-</v>
      </c>
      <c r="CB6" s="22" t="str">
        <f t="shared" ref="CB6:CJ6" si="9">IF(CB7="",NA(),CB7)</f>
        <v>-</v>
      </c>
      <c r="CC6" s="22" t="str">
        <f t="shared" si="9"/>
        <v>-</v>
      </c>
      <c r="CD6" s="22" t="str">
        <f t="shared" si="9"/>
        <v>-</v>
      </c>
      <c r="CE6" s="22">
        <f t="shared" si="9"/>
        <v>670.81</v>
      </c>
      <c r="CF6" s="22" t="str">
        <f t="shared" si="9"/>
        <v>-</v>
      </c>
      <c r="CG6" s="22" t="str">
        <f t="shared" si="9"/>
        <v>-</v>
      </c>
      <c r="CH6" s="22" t="str">
        <f t="shared" si="9"/>
        <v>-</v>
      </c>
      <c r="CI6" s="22" t="str">
        <f t="shared" si="9"/>
        <v>-</v>
      </c>
      <c r="CJ6" s="22">
        <f t="shared" si="9"/>
        <v>448.81</v>
      </c>
      <c r="CK6" s="21" t="str">
        <f>IF(CK7="","",IF(CK7="-","【-】","【"&amp;SUBSTITUTE(TEXT(CK7,"#,##0.00"),"-","△")&amp;"】"))</f>
        <v>【285.48】</v>
      </c>
      <c r="CL6" s="22" t="str">
        <f>IF(CL7="",NA(),CL7)</f>
        <v>-</v>
      </c>
      <c r="CM6" s="22" t="str">
        <f t="shared" ref="CM6:CU6" si="10">IF(CM7="",NA(),CM7)</f>
        <v>-</v>
      </c>
      <c r="CN6" s="22" t="str">
        <f t="shared" si="10"/>
        <v>-</v>
      </c>
      <c r="CO6" s="22" t="str">
        <f t="shared" si="10"/>
        <v>-</v>
      </c>
      <c r="CP6" s="22">
        <f t="shared" si="10"/>
        <v>41.55</v>
      </c>
      <c r="CQ6" s="22" t="str">
        <f t="shared" si="10"/>
        <v>-</v>
      </c>
      <c r="CR6" s="22" t="str">
        <f t="shared" si="10"/>
        <v>-</v>
      </c>
      <c r="CS6" s="22" t="str">
        <f t="shared" si="10"/>
        <v>-</v>
      </c>
      <c r="CT6" s="22" t="str">
        <f t="shared" si="10"/>
        <v>-</v>
      </c>
      <c r="CU6" s="22">
        <f t="shared" si="10"/>
        <v>52.39</v>
      </c>
      <c r="CV6" s="21" t="str">
        <f>IF(CV7="","",IF(CV7="-","【-】","【"&amp;SUBSTITUTE(TEXT(CV7,"#,##0.00"),"-","△")&amp;"】"))</f>
        <v>【53.73】</v>
      </c>
      <c r="CW6" s="22" t="str">
        <f>IF(CW7="",NA(),CW7)</f>
        <v>-</v>
      </c>
      <c r="CX6" s="22" t="str">
        <f t="shared" ref="CX6:DF6" si="11">IF(CX7="",NA(),CX7)</f>
        <v>-</v>
      </c>
      <c r="CY6" s="22" t="str">
        <f t="shared" si="11"/>
        <v>-</v>
      </c>
      <c r="CZ6" s="22" t="str">
        <f t="shared" si="11"/>
        <v>-</v>
      </c>
      <c r="DA6" s="22">
        <f t="shared" si="11"/>
        <v>76.959999999999994</v>
      </c>
      <c r="DB6" s="22" t="str">
        <f t="shared" si="11"/>
        <v>-</v>
      </c>
      <c r="DC6" s="22" t="str">
        <f t="shared" si="11"/>
        <v>-</v>
      </c>
      <c r="DD6" s="22" t="str">
        <f t="shared" si="11"/>
        <v>-</v>
      </c>
      <c r="DE6" s="22" t="str">
        <f t="shared" si="11"/>
        <v>-</v>
      </c>
      <c r="DF6" s="22">
        <f t="shared" si="11"/>
        <v>63.38</v>
      </c>
      <c r="DG6" s="21" t="str">
        <f>IF(DG7="","",IF(DG7="-","【-】","【"&amp;SUBSTITUTE(TEXT(DG7,"#,##0.00"),"-","△")&amp;"】"))</f>
        <v>【71.52】</v>
      </c>
      <c r="DH6" s="22" t="str">
        <f>IF(DH7="",NA(),DH7)</f>
        <v>-</v>
      </c>
      <c r="DI6" s="22" t="str">
        <f t="shared" ref="DI6:DQ6" si="12">IF(DI7="",NA(),DI7)</f>
        <v>-</v>
      </c>
      <c r="DJ6" s="22" t="str">
        <f t="shared" si="12"/>
        <v>-</v>
      </c>
      <c r="DK6" s="22" t="str">
        <f t="shared" si="12"/>
        <v>-</v>
      </c>
      <c r="DL6" s="22">
        <f t="shared" si="12"/>
        <v>3.86</v>
      </c>
      <c r="DM6" s="22" t="str">
        <f t="shared" si="12"/>
        <v>-</v>
      </c>
      <c r="DN6" s="22" t="str">
        <f t="shared" si="12"/>
        <v>-</v>
      </c>
      <c r="DO6" s="22" t="str">
        <f t="shared" si="12"/>
        <v>-</v>
      </c>
      <c r="DP6" s="22" t="str">
        <f t="shared" si="12"/>
        <v>-</v>
      </c>
      <c r="DQ6" s="22">
        <f t="shared" si="12"/>
        <v>24.27</v>
      </c>
      <c r="DR6" s="21" t="str">
        <f>IF(DR7="","",IF(DR7="-","【-】","【"&amp;SUBSTITUTE(TEXT(DR7,"#,##0.00"),"-","△")&amp;"】"))</f>
        <v>【38.43】</v>
      </c>
      <c r="DS6" s="22" t="str">
        <f>IF(DS7="",NA(),DS7)</f>
        <v>-</v>
      </c>
      <c r="DT6" s="22" t="str">
        <f t="shared" ref="DT6:EB6" si="13">IF(DT7="",NA(),DT7)</f>
        <v>-</v>
      </c>
      <c r="DU6" s="22" t="str">
        <f t="shared" si="13"/>
        <v>-</v>
      </c>
      <c r="DV6" s="22" t="str">
        <f t="shared" si="13"/>
        <v>-</v>
      </c>
      <c r="DW6" s="21">
        <f t="shared" si="13"/>
        <v>0</v>
      </c>
      <c r="DX6" s="22" t="str">
        <f t="shared" si="13"/>
        <v>-</v>
      </c>
      <c r="DY6" s="22" t="str">
        <f t="shared" si="13"/>
        <v>-</v>
      </c>
      <c r="DZ6" s="22" t="str">
        <f t="shared" si="13"/>
        <v>-</v>
      </c>
      <c r="EA6" s="22" t="str">
        <f t="shared" si="13"/>
        <v>-</v>
      </c>
      <c r="EB6" s="22">
        <f t="shared" si="13"/>
        <v>12.77</v>
      </c>
      <c r="EC6" s="21" t="str">
        <f>IF(EC7="","",IF(EC7="-","【-】","【"&amp;SUBSTITUTE(TEXT(EC7,"#,##0.00"),"-","△")&amp;"】"))</f>
        <v>【19.16】</v>
      </c>
      <c r="ED6" s="22" t="str">
        <f>IF(ED7="",NA(),ED7)</f>
        <v>-</v>
      </c>
      <c r="EE6" s="22" t="str">
        <f t="shared" ref="EE6:EM6" si="14">IF(EE7="",NA(),EE7)</f>
        <v>-</v>
      </c>
      <c r="EF6" s="22" t="str">
        <f t="shared" si="14"/>
        <v>-</v>
      </c>
      <c r="EG6" s="22" t="str">
        <f t="shared" si="14"/>
        <v>-</v>
      </c>
      <c r="EH6" s="22">
        <f t="shared" si="14"/>
        <v>4.55</v>
      </c>
      <c r="EI6" s="22" t="str">
        <f t="shared" si="14"/>
        <v>-</v>
      </c>
      <c r="EJ6" s="22" t="str">
        <f t="shared" si="14"/>
        <v>-</v>
      </c>
      <c r="EK6" s="22" t="str">
        <f t="shared" si="14"/>
        <v>-</v>
      </c>
      <c r="EL6" s="22" t="str">
        <f t="shared" si="14"/>
        <v>-</v>
      </c>
      <c r="EM6" s="22">
        <f t="shared" si="14"/>
        <v>0.88</v>
      </c>
      <c r="EN6" s="21" t="str">
        <f>IF(EN7="","",IF(EN7="-","【-】","【"&amp;SUBSTITUTE(TEXT(EN7,"#,##0.00"),"-","△")&amp;"】"))</f>
        <v>【0.49】</v>
      </c>
    </row>
    <row r="7" spans="1:144" s="23" customFormat="1" x14ac:dyDescent="0.2">
      <c r="A7" s="15"/>
      <c r="B7" s="24">
        <v>2023</v>
      </c>
      <c r="C7" s="24">
        <v>325279</v>
      </c>
      <c r="D7" s="24">
        <v>46</v>
      </c>
      <c r="E7" s="24">
        <v>1</v>
      </c>
      <c r="F7" s="24">
        <v>0</v>
      </c>
      <c r="G7" s="24">
        <v>5</v>
      </c>
      <c r="H7" s="24" t="s">
        <v>93</v>
      </c>
      <c r="I7" s="24" t="s">
        <v>94</v>
      </c>
      <c r="J7" s="24" t="s">
        <v>95</v>
      </c>
      <c r="K7" s="24" t="s">
        <v>96</v>
      </c>
      <c r="L7" s="24" t="s">
        <v>97</v>
      </c>
      <c r="M7" s="24" t="s">
        <v>98</v>
      </c>
      <c r="N7" s="25" t="s">
        <v>99</v>
      </c>
      <c r="O7" s="25">
        <v>35.96</v>
      </c>
      <c r="P7" s="25">
        <v>99.14</v>
      </c>
      <c r="Q7" s="25">
        <v>4300</v>
      </c>
      <c r="R7" s="25">
        <v>592</v>
      </c>
      <c r="S7" s="25">
        <v>5612.01</v>
      </c>
      <c r="T7" s="25">
        <v>0.11</v>
      </c>
      <c r="U7" s="25">
        <v>576</v>
      </c>
      <c r="V7" s="25">
        <v>13.7</v>
      </c>
      <c r="W7" s="25">
        <v>42.04</v>
      </c>
      <c r="X7" s="25" t="s">
        <v>99</v>
      </c>
      <c r="Y7" s="25" t="s">
        <v>99</v>
      </c>
      <c r="Z7" s="25" t="s">
        <v>99</v>
      </c>
      <c r="AA7" s="25" t="s">
        <v>99</v>
      </c>
      <c r="AB7" s="25">
        <v>90.92</v>
      </c>
      <c r="AC7" s="25" t="s">
        <v>99</v>
      </c>
      <c r="AD7" s="25" t="s">
        <v>99</v>
      </c>
      <c r="AE7" s="25" t="s">
        <v>99</v>
      </c>
      <c r="AF7" s="25" t="s">
        <v>99</v>
      </c>
      <c r="AG7" s="25">
        <v>103.12</v>
      </c>
      <c r="AH7" s="25">
        <v>103.05</v>
      </c>
      <c r="AI7" s="25" t="s">
        <v>99</v>
      </c>
      <c r="AJ7" s="25" t="s">
        <v>99</v>
      </c>
      <c r="AK7" s="25" t="s">
        <v>99</v>
      </c>
      <c r="AL7" s="25" t="s">
        <v>99</v>
      </c>
      <c r="AM7" s="25">
        <v>17.309999999999999</v>
      </c>
      <c r="AN7" s="25" t="s">
        <v>99</v>
      </c>
      <c r="AO7" s="25" t="s">
        <v>99</v>
      </c>
      <c r="AP7" s="25" t="s">
        <v>99</v>
      </c>
      <c r="AQ7" s="25" t="s">
        <v>99</v>
      </c>
      <c r="AR7" s="25">
        <v>101.46</v>
      </c>
      <c r="AS7" s="25">
        <v>30.22</v>
      </c>
      <c r="AT7" s="25" t="s">
        <v>99</v>
      </c>
      <c r="AU7" s="25" t="s">
        <v>99</v>
      </c>
      <c r="AV7" s="25" t="s">
        <v>99</v>
      </c>
      <c r="AW7" s="25" t="s">
        <v>99</v>
      </c>
      <c r="AX7" s="25">
        <v>76.069999999999993</v>
      </c>
      <c r="AY7" s="25" t="s">
        <v>99</v>
      </c>
      <c r="AZ7" s="25" t="s">
        <v>99</v>
      </c>
      <c r="BA7" s="25" t="s">
        <v>99</v>
      </c>
      <c r="BB7" s="25" t="s">
        <v>99</v>
      </c>
      <c r="BC7" s="25">
        <v>112.37</v>
      </c>
      <c r="BD7" s="25">
        <v>179.3</v>
      </c>
      <c r="BE7" s="25" t="s">
        <v>99</v>
      </c>
      <c r="BF7" s="25" t="s">
        <v>99</v>
      </c>
      <c r="BG7" s="25" t="s">
        <v>99</v>
      </c>
      <c r="BH7" s="25" t="s">
        <v>99</v>
      </c>
      <c r="BI7" s="25">
        <v>3951.69</v>
      </c>
      <c r="BJ7" s="25" t="s">
        <v>99</v>
      </c>
      <c r="BK7" s="25" t="s">
        <v>99</v>
      </c>
      <c r="BL7" s="25" t="s">
        <v>99</v>
      </c>
      <c r="BM7" s="25" t="s">
        <v>99</v>
      </c>
      <c r="BN7" s="25">
        <v>1364.2</v>
      </c>
      <c r="BO7" s="25">
        <v>1042.45</v>
      </c>
      <c r="BP7" s="25" t="s">
        <v>99</v>
      </c>
      <c r="BQ7" s="25" t="s">
        <v>99</v>
      </c>
      <c r="BR7" s="25" t="s">
        <v>99</v>
      </c>
      <c r="BS7" s="25" t="s">
        <v>99</v>
      </c>
      <c r="BT7" s="25">
        <v>31.67</v>
      </c>
      <c r="BU7" s="25" t="s">
        <v>99</v>
      </c>
      <c r="BV7" s="25" t="s">
        <v>99</v>
      </c>
      <c r="BW7" s="25" t="s">
        <v>99</v>
      </c>
      <c r="BX7" s="25" t="s">
        <v>99</v>
      </c>
      <c r="BY7" s="25">
        <v>38.58</v>
      </c>
      <c r="BZ7" s="25">
        <v>57.74</v>
      </c>
      <c r="CA7" s="25" t="s">
        <v>99</v>
      </c>
      <c r="CB7" s="25" t="s">
        <v>99</v>
      </c>
      <c r="CC7" s="25" t="s">
        <v>99</v>
      </c>
      <c r="CD7" s="25" t="s">
        <v>99</v>
      </c>
      <c r="CE7" s="25">
        <v>670.81</v>
      </c>
      <c r="CF7" s="25" t="s">
        <v>99</v>
      </c>
      <c r="CG7" s="25" t="s">
        <v>99</v>
      </c>
      <c r="CH7" s="25" t="s">
        <v>99</v>
      </c>
      <c r="CI7" s="25" t="s">
        <v>99</v>
      </c>
      <c r="CJ7" s="25">
        <v>448.81</v>
      </c>
      <c r="CK7" s="25">
        <v>285.48</v>
      </c>
      <c r="CL7" s="25" t="s">
        <v>99</v>
      </c>
      <c r="CM7" s="25" t="s">
        <v>99</v>
      </c>
      <c r="CN7" s="25" t="s">
        <v>99</v>
      </c>
      <c r="CO7" s="25" t="s">
        <v>99</v>
      </c>
      <c r="CP7" s="25">
        <v>41.55</v>
      </c>
      <c r="CQ7" s="25" t="s">
        <v>99</v>
      </c>
      <c r="CR7" s="25" t="s">
        <v>99</v>
      </c>
      <c r="CS7" s="25" t="s">
        <v>99</v>
      </c>
      <c r="CT7" s="25" t="s">
        <v>99</v>
      </c>
      <c r="CU7" s="25">
        <v>52.39</v>
      </c>
      <c r="CV7" s="25">
        <v>53.73</v>
      </c>
      <c r="CW7" s="25" t="s">
        <v>99</v>
      </c>
      <c r="CX7" s="25" t="s">
        <v>99</v>
      </c>
      <c r="CY7" s="25" t="s">
        <v>99</v>
      </c>
      <c r="CZ7" s="25" t="s">
        <v>99</v>
      </c>
      <c r="DA7" s="25">
        <v>76.959999999999994</v>
      </c>
      <c r="DB7" s="25" t="s">
        <v>99</v>
      </c>
      <c r="DC7" s="25" t="s">
        <v>99</v>
      </c>
      <c r="DD7" s="25" t="s">
        <v>99</v>
      </c>
      <c r="DE7" s="25" t="s">
        <v>99</v>
      </c>
      <c r="DF7" s="25">
        <v>63.38</v>
      </c>
      <c r="DG7" s="25">
        <v>71.52</v>
      </c>
      <c r="DH7" s="25" t="s">
        <v>99</v>
      </c>
      <c r="DI7" s="25" t="s">
        <v>99</v>
      </c>
      <c r="DJ7" s="25" t="s">
        <v>99</v>
      </c>
      <c r="DK7" s="25" t="s">
        <v>99</v>
      </c>
      <c r="DL7" s="25">
        <v>3.86</v>
      </c>
      <c r="DM7" s="25" t="s">
        <v>99</v>
      </c>
      <c r="DN7" s="25" t="s">
        <v>99</v>
      </c>
      <c r="DO7" s="25" t="s">
        <v>99</v>
      </c>
      <c r="DP7" s="25" t="s">
        <v>99</v>
      </c>
      <c r="DQ7" s="25">
        <v>24.27</v>
      </c>
      <c r="DR7" s="25">
        <v>38.43</v>
      </c>
      <c r="DS7" s="25" t="s">
        <v>99</v>
      </c>
      <c r="DT7" s="25" t="s">
        <v>99</v>
      </c>
      <c r="DU7" s="25" t="s">
        <v>99</v>
      </c>
      <c r="DV7" s="25" t="s">
        <v>99</v>
      </c>
      <c r="DW7" s="25">
        <v>0</v>
      </c>
      <c r="DX7" s="25" t="s">
        <v>99</v>
      </c>
      <c r="DY7" s="25" t="s">
        <v>99</v>
      </c>
      <c r="DZ7" s="25" t="s">
        <v>99</v>
      </c>
      <c r="EA7" s="25" t="s">
        <v>99</v>
      </c>
      <c r="EB7" s="25">
        <v>12.77</v>
      </c>
      <c r="EC7" s="25">
        <v>19.16</v>
      </c>
      <c r="ED7" s="25" t="s">
        <v>99</v>
      </c>
      <c r="EE7" s="25" t="s">
        <v>99</v>
      </c>
      <c r="EF7" s="25" t="s">
        <v>99</v>
      </c>
      <c r="EG7" s="25" t="s">
        <v>99</v>
      </c>
      <c r="EH7" s="25">
        <v>4.55</v>
      </c>
      <c r="EI7" s="25" t="s">
        <v>99</v>
      </c>
      <c r="EJ7" s="25" t="s">
        <v>99</v>
      </c>
      <c r="EK7" s="25" t="s">
        <v>99</v>
      </c>
      <c r="EL7" s="25" t="s">
        <v>99</v>
      </c>
      <c r="EM7" s="25">
        <v>0.88</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2024-12-11T05:03:41Z</dcterms:created>
  <dcterms:modified xsi:type="dcterms:W3CDTF">2025-02-27T08:17:00Z</dcterms:modified>
  <cp:category/>
</cp:coreProperties>
</file>