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kawauchi-yusuke\Desktop\250121【県提出〆切２／１２（水）】公営企業に係る経営比較分析表（令和５年度決算）の分析等について\提出\"/>
    </mc:Choice>
  </mc:AlternateContent>
  <xr:revisionPtr revIDLastSave="0" documentId="13_ncr:1_{E7178A59-6F3D-4697-839F-35F68617906F}" xr6:coauthVersionLast="47" xr6:coauthVersionMax="47" xr10:uidLastSave="{00000000-0000-0000-0000-000000000000}"/>
  <workbookProtection workbookAlgorithmName="SHA-512" workbookHashValue="L6pziGJRBU4rzoVPrDvCZvhvOAyZBf0O6bZNWRhbqwLhZdP9K9tJCAG4NI2qeB8jOp6/arhC90tSo33imteS4Q==" workbookSaltValue="i+IBOes8oekVoWeY5FwXOA==" workbookSpinCount="100000" lockStructure="1"/>
  <bookViews>
    <workbookView xWindow="2868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H86" i="4"/>
  <c r="E86" i="4"/>
  <c r="AL10" i="4"/>
  <c r="AL8" i="4"/>
  <c r="I8" i="4"/>
</calcChain>
</file>

<file path=xl/sharedStrings.xml><?xml version="1.0" encoding="utf-8"?>
<sst xmlns="http://schemas.openxmlformats.org/spreadsheetml/2006/main" count="247" uniqueCount="120">
  <si>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</si>
  <si>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</si>
  <si>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</si>
  <si>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</si>
  <si>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</si>
  <si>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</si>
  <si>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</si>
  <si>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</si>
  <si>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</si>
  <si>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</si>
  <si>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</si>
  <si>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</si>
  <si>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</si>
  <si>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</si>
  <si>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</si>
  <si>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</si>
  <si>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</si>
  <si>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</si>
  <si>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</si>
  <si>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</si>
  <si>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</si>
  <si>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</si>
  <si>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</si>
  <si>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</si>
  <si>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</si>
  <si>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</si>
  <si>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</si>
  <si>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</si>
  <si>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</si>
  <si>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</si>
  <si>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</si>
  <si>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</si>
  <si>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</si>
  <si>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</si>
  <si>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</si>
  <si>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</si>
  <si>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</si>
  <si>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</si>
  <si>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</si>
  <si>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</si>
  <si>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</si>
  <si>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</si>
  <si>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</si>
  <si>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</si>
  <si>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</si>
  <si>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</si>
  <si>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</si>
  <si>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</si>
  <si>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</si>
  <si>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</si>
  <si>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</si>
  <si>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</si>
  <si>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</si>
  <si>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</si>
  <si>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</si>
  <si>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</si>
  <si>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</si>
  <si>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</si>
  <si>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</si>
  <si>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</si>
  <si>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</si>
  <si>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</si>
  <si>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</si>
  <si>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</si>
  <si>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</si>
  <si>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</si>
  <si>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</si>
  <si>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</si>
  <si>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</si>
  <si>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</si>
  <si>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</si>
  <si>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</si>
  <si>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</si>
  <si>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</si>
  <si>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</si>
  <si>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</si>
  <si>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</si>
  <si>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</si>
  <si>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</si>
  <si>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</si>
  <si>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</si>
  <si>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</si>
  <si>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</si>
  <si>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</si>
  <si>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</si>
  <si>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</si>
  <si>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</si>
  <si>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</si>
  <si>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</si>
  <si>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</si>
  <si>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</si>
  <si>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</si>
  <si>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</si>
  <si>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</si>
  <si>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</si>
  <si>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</si>
  <si>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</si>
  <si>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</si>
  <si>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西ノ島町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</si>
  <si>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</si>
  <si>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</si>
  <si>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</si>
  <si>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</si>
  <si>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</si>
  <si>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</si>
  <si>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</si>
  <si>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</si>
  <si>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</si>
  <si>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</si>
  <si>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</si>
  <si>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</si>
  <si>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</si>
  <si>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</si>
  <si>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</si>
  <si>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</si>
  <si>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</si>
  <si>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</si>
  <si>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接続件数を伸ばすことも必要であるが、現状大きな伸びは見込めない。比較的高齢な世帯及び空家が多い集落のため料金収入も伸びず維持管理費のウエイトが大きいため経費回収率が類似団体平均値を下回る数値となっている。</t>
    <phoneticPr fontId="4"/>
  </si>
  <si>
    <t xml:space="preserve">　平成15年度より特定地域生活排水処理にて事業をおこなっていたが、設置個数の減少により平成17年度からは、個別排水処理にて対応している。平成17年度から供用開始し、毎年3基程度の設置を行い、接続率は41.4％となっている。集落内において高齢者世帯及び空家の増加に伴い、このままのペースで事業を実施しても、対象地域の汚水処理体制が整うまで相当の年月を要するため基本的な方向性を見直す必要があると思われる。
</t>
    <phoneticPr fontId="4"/>
  </si>
  <si>
    <t>　浄化槽本体の老朽化による改善率については現在不具合がないことから、更新工事を行う予定はない。
　また、浄化槽本体以外の更新については、小修繕にて対応している。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</si>
</sst>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8C-45A8-935C-9B20FD3BFD1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B8C-45A8-935C-9B20FD3BFD1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B75-422C-9BA6-521CA9428ED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54.73</c:v>
                </c:pt>
                <c:pt idx="1">
                  <c:v>46.36</c:v>
                </c:pt>
                <c:pt idx="2">
                  <c:v>46.45</c:v>
                </c:pt>
                <c:pt idx="3">
                  <c:v>45.36</c:v>
                </c:pt>
                <c:pt idx="4">
                  <c:v>45.93</c:v>
                </c:pt>
              </c:numCache>
            </c:numRef>
          </c:val>
          <c:smooth val="0"/>
          <c:extLst>
            <c:ext xmlns:c16="http://schemas.microsoft.com/office/drawing/2014/chart" uri="{C3380CC4-5D6E-409C-BE32-E72D297353CC}">
              <c16:uniqueId val="{00000001-5B75-422C-9BA6-521CA9428ED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25.49</c:v>
                </c:pt>
                <c:pt idx="1">
                  <c:v>26.33</c:v>
                </c:pt>
                <c:pt idx="2">
                  <c:v>25.71</c:v>
                </c:pt>
                <c:pt idx="3">
                  <c:v>25.67</c:v>
                </c:pt>
                <c:pt idx="4">
                  <c:v>24.49</c:v>
                </c:pt>
              </c:numCache>
            </c:numRef>
          </c:val>
          <c:extLst>
            <c:ext xmlns:c16="http://schemas.microsoft.com/office/drawing/2014/chart" uri="{C3380CC4-5D6E-409C-BE32-E72D297353CC}">
              <c16:uniqueId val="{00000000-6CEF-4012-B44C-C08087DCE1E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54.72</c:v>
                </c:pt>
                <c:pt idx="1">
                  <c:v>83.08</c:v>
                </c:pt>
                <c:pt idx="2">
                  <c:v>82.61</c:v>
                </c:pt>
                <c:pt idx="3">
                  <c:v>82.21</c:v>
                </c:pt>
                <c:pt idx="4">
                  <c:v>82.98</c:v>
                </c:pt>
              </c:numCache>
            </c:numRef>
          </c:val>
          <c:smooth val="0"/>
          <c:extLst>
            <c:ext xmlns:c16="http://schemas.microsoft.com/office/drawing/2014/chart" uri="{C3380CC4-5D6E-409C-BE32-E72D297353CC}">
              <c16:uniqueId val="{00000001-6CEF-4012-B44C-C08087DCE1E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88.54</c:v>
                </c:pt>
                <c:pt idx="1">
                  <c:v>90.16</c:v>
                </c:pt>
                <c:pt idx="2">
                  <c:v>90.08</c:v>
                </c:pt>
                <c:pt idx="3">
                  <c:v>85.08</c:v>
                </c:pt>
                <c:pt idx="4">
                  <c:v>107.34</c:v>
                </c:pt>
              </c:numCache>
            </c:numRef>
          </c:val>
          <c:extLst>
            <c:ext xmlns:c16="http://schemas.microsoft.com/office/drawing/2014/chart" uri="{C3380CC4-5D6E-409C-BE32-E72D297353CC}">
              <c16:uniqueId val="{00000000-9C8C-4925-A777-176784506E7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8C-4925-A777-176784506E7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40-46AC-93BB-B7F437098E7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40-46AC-93BB-B7F437098E7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CB-4367-91C8-68BC7CDD6EF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CB-4367-91C8-68BC7CDD6EF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E9-4238-8493-B7F133227D3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E9-4238-8493-B7F133227D3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46-460B-9358-D696337372E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46-460B-9358-D696337372E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
                  <c:v>0</c:v>
                </c:pt>
                <c:pt idx="1">
                  <c:v>941.98</c:v>
                </c:pt>
                <c:pt idx="2">
                  <c:v>899.05</c:v>
                </c:pt>
                <c:pt idx="3">
                  <c:v>860.82</c:v>
                </c:pt>
                <c:pt idx="4">
                  <c:v>1050.53</c:v>
                </c:pt>
              </c:numCache>
            </c:numRef>
          </c:val>
          <c:extLst>
            <c:ext xmlns:c16="http://schemas.microsoft.com/office/drawing/2014/chart" uri="{C3380CC4-5D6E-409C-BE32-E72D297353CC}">
              <c16:uniqueId val="{00000000-D078-4C64-8356-6CCD48E4003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860.05</c:v>
                </c:pt>
                <c:pt idx="1">
                  <c:v>782.91</c:v>
                </c:pt>
                <c:pt idx="2">
                  <c:v>783.21</c:v>
                </c:pt>
                <c:pt idx="3">
                  <c:v>902.04</c:v>
                </c:pt>
                <c:pt idx="4">
                  <c:v>992.16</c:v>
                </c:pt>
              </c:numCache>
            </c:numRef>
          </c:val>
          <c:smooth val="0"/>
          <c:extLst>
            <c:ext xmlns:c16="http://schemas.microsoft.com/office/drawing/2014/chart" uri="{C3380CC4-5D6E-409C-BE32-E72D297353CC}">
              <c16:uniqueId val="{00000001-D078-4C64-8356-6CCD48E4003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37.049999999999997</c:v>
                </c:pt>
                <c:pt idx="1">
                  <c:v>40.44</c:v>
                </c:pt>
                <c:pt idx="2">
                  <c:v>36.380000000000003</c:v>
                </c:pt>
                <c:pt idx="3">
                  <c:v>40.85</c:v>
                </c:pt>
                <c:pt idx="4">
                  <c:v>37.94</c:v>
                </c:pt>
              </c:numCache>
            </c:numRef>
          </c:val>
          <c:extLst>
            <c:ext xmlns:c16="http://schemas.microsoft.com/office/drawing/2014/chart" uri="{C3380CC4-5D6E-409C-BE32-E72D297353CC}">
              <c16:uniqueId val="{00000000-E331-42C2-951A-EFDD7D10D4E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44.86</c:v>
                </c:pt>
                <c:pt idx="1">
                  <c:v>49.38</c:v>
                </c:pt>
                <c:pt idx="2">
                  <c:v>48.53</c:v>
                </c:pt>
                <c:pt idx="3">
                  <c:v>46.11</c:v>
                </c:pt>
                <c:pt idx="4">
                  <c:v>45.55</c:v>
                </c:pt>
              </c:numCache>
            </c:numRef>
          </c:val>
          <c:smooth val="0"/>
          <c:extLst>
            <c:ext xmlns:c16="http://schemas.microsoft.com/office/drawing/2014/chart" uri="{C3380CC4-5D6E-409C-BE32-E72D297353CC}">
              <c16:uniqueId val="{00000001-E331-42C2-951A-EFDD7D10D4E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364.77</c:v>
                </c:pt>
                <c:pt idx="1">
                  <c:v>328.08</c:v>
                </c:pt>
                <c:pt idx="2">
                  <c:v>377.31</c:v>
                </c:pt>
                <c:pt idx="3">
                  <c:v>336.09</c:v>
                </c:pt>
                <c:pt idx="4">
                  <c:v>295.45</c:v>
                </c:pt>
              </c:numCache>
            </c:numRef>
          </c:val>
          <c:extLst>
            <c:ext xmlns:c16="http://schemas.microsoft.com/office/drawing/2014/chart" uri="{C3380CC4-5D6E-409C-BE32-E72D297353CC}">
              <c16:uniqueId val="{00000000-C836-4F9B-9699-3693564368D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496.36</c:v>
                </c:pt>
                <c:pt idx="1">
                  <c:v>316.97000000000003</c:v>
                </c:pt>
                <c:pt idx="2">
                  <c:v>326.17</c:v>
                </c:pt>
                <c:pt idx="3">
                  <c:v>336.93</c:v>
                </c:pt>
                <c:pt idx="4">
                  <c:v>331.17</c:v>
                </c:pt>
              </c:numCache>
            </c:numRef>
          </c:val>
          <c:smooth val="0"/>
          <c:extLst>
            <c:ext xmlns:c16="http://schemas.microsoft.com/office/drawing/2014/chart" uri="{C3380CC4-5D6E-409C-BE32-E72D297353CC}">
              <c16:uniqueId val="{00000001-C836-4F9B-9699-3693564368D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33"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島根県　西ノ島町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個別排水処理</v>
      </c>
      <c r="Q8" s="39"/>
      <c r="R8" s="39"/>
      <c r="S8" s="39"/>
      <c r="T8" s="39"/>
      <c r="U8" s="39"/>
      <c r="V8" s="39"/>
      <c r="W8" s="39" t="str">
        <f>データ!L6</f>
        <v>L2</v>
      </c>
      <c r="X8" s="39"/>
      <c r="Y8" s="39"/>
      <c r="Z8" s="39"/>
      <c r="AA8" s="39"/>
      <c r="AB8" s="39"/>
      <c r="AC8" s="39"/>
      <c r="AD8" s="40" t="str">
        <f>データ!$M$6</f>
        <v>非設置</v>
      </c>
      <c r="AE8" s="40"/>
      <c r="AF8" s="40"/>
      <c r="AG8" s="40"/>
      <c r="AH8" s="40"/>
      <c r="AI8" s="40"/>
      <c r="AJ8" s="40"/>
      <c r="AK8" s="3"/>
      <c r="AL8" s="41">
        <f>データ!S6</f>
        <v>2548</v>
      </c>
      <c r="AM8" s="41"/>
      <c r="AN8" s="41"/>
      <c r="AO8" s="41"/>
      <c r="AP8" s="41"/>
      <c r="AQ8" s="41"/>
      <c r="AR8" s="41"/>
      <c r="AS8" s="41"/>
      <c r="AT8" s="34">
        <f>データ!T6</f>
        <v>55.97</v>
      </c>
      <c r="AU8" s="34"/>
      <c r="AV8" s="34"/>
      <c r="AW8" s="34"/>
      <c r="AX8" s="34"/>
      <c r="AY8" s="34"/>
      <c r="AZ8" s="34"/>
      <c r="BA8" s="34"/>
      <c r="BB8" s="34">
        <f>データ!U6</f>
        <v>45.52</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9.86</v>
      </c>
      <c r="Q10" s="34"/>
      <c r="R10" s="34"/>
      <c r="S10" s="34"/>
      <c r="T10" s="34"/>
      <c r="U10" s="34"/>
      <c r="V10" s="34"/>
      <c r="W10" s="34">
        <f>データ!Q6</f>
        <v>100</v>
      </c>
      <c r="X10" s="34"/>
      <c r="Y10" s="34"/>
      <c r="Z10" s="34"/>
      <c r="AA10" s="34"/>
      <c r="AB10" s="34"/>
      <c r="AC10" s="34"/>
      <c r="AD10" s="41">
        <f>データ!R6</f>
        <v>3525</v>
      </c>
      <c r="AE10" s="41"/>
      <c r="AF10" s="41"/>
      <c r="AG10" s="41"/>
      <c r="AH10" s="41"/>
      <c r="AI10" s="41"/>
      <c r="AJ10" s="41"/>
      <c r="AK10" s="2"/>
      <c r="AL10" s="41">
        <f>データ!V6</f>
        <v>245</v>
      </c>
      <c r="AM10" s="41"/>
      <c r="AN10" s="41"/>
      <c r="AO10" s="41"/>
      <c r="AP10" s="41"/>
      <c r="AQ10" s="41"/>
      <c r="AR10" s="41"/>
      <c r="AS10" s="41"/>
      <c r="AT10" s="34">
        <f>データ!W6</f>
        <v>0.25</v>
      </c>
      <c r="AU10" s="34"/>
      <c r="AV10" s="34"/>
      <c r="AW10" s="34"/>
      <c r="AX10" s="34"/>
      <c r="AY10" s="34"/>
      <c r="AZ10" s="34"/>
      <c r="BA10" s="34"/>
      <c r="BB10" s="34">
        <f>データ!X6</f>
        <v>980</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118</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119</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117</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【967.97】</v>
      </c>
      <c r="I86" s="12" t="str">
        <f>データ!CA6</f>
        <v>【46.20】</v>
      </c>
      <c r="J86" s="12" t="str">
        <f>データ!CL6</f>
        <v>【332.82】</v>
      </c>
      <c r="K86" s="12" t="str">
        <f>データ!CW6</f>
        <v>【46.29】</v>
      </c>
      <c r="L86" s="12" t="str">
        <f>データ!DH6</f>
        <v>【82.56】</v>
      </c>
      <c r="M86" s="12" t="s">
        <v>44</v>
      </c>
      <c r="N86" s="12" t="s">
        <v>43</v>
      </c>
      <c r="O86" s="12" t="str">
        <f>データ!EO6</f>
        <v>【-】</v>
      </c>
    </row>
  </sheetData>
  <sheetProtection algorithmName="SHA-512" hashValue="3g9KVOj1pXXxCMt7HFEwSB8W/7zIaatS2x3uVIlYc3FFul00NVybZm/6z+6rhQNfyjeK5RC9XUraSv/tvxIzRw==" saltValue="maojXwdnQ57V1yF5oR0QE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325261</v>
      </c>
      <c r="D6" s="19">
        <f t="shared" si="3"/>
        <v>47</v>
      </c>
      <c r="E6" s="19">
        <f t="shared" si="3"/>
        <v>18</v>
      </c>
      <c r="F6" s="19">
        <f t="shared" si="3"/>
        <v>1</v>
      </c>
      <c r="G6" s="19">
        <f t="shared" si="3"/>
        <v>0</v>
      </c>
      <c r="H6" s="19" t="str">
        <f t="shared" si="3"/>
        <v>島根県　西ノ島町</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9.86</v>
      </c>
      <c r="Q6" s="20">
        <f t="shared" si="3"/>
        <v>100</v>
      </c>
      <c r="R6" s="20">
        <f t="shared" si="3"/>
        <v>3525</v>
      </c>
      <c r="S6" s="20">
        <f t="shared" si="3"/>
        <v>2548</v>
      </c>
      <c r="T6" s="20">
        <f t="shared" si="3"/>
        <v>55.97</v>
      </c>
      <c r="U6" s="20">
        <f t="shared" si="3"/>
        <v>45.52</v>
      </c>
      <c r="V6" s="20">
        <f t="shared" si="3"/>
        <v>245</v>
      </c>
      <c r="W6" s="20">
        <f t="shared" si="3"/>
        <v>0.25</v>
      </c>
      <c r="X6" s="20">
        <f t="shared" si="3"/>
        <v>980</v>
      </c>
      <c r="Y6" s="21">
        <f>IF(Y7="",NA(),Y7)</f>
        <v>88.54</v>
      </c>
      <c r="Z6" s="21">
        <f t="shared" ref="Z6:AH6" si="4">IF(Z7="",NA(),Z7)</f>
        <v>90.16</v>
      </c>
      <c r="AA6" s="21">
        <f t="shared" si="4"/>
        <v>90.08</v>
      </c>
      <c r="AB6" s="21">
        <f t="shared" si="4"/>
        <v>85.08</v>
      </c>
      <c r="AC6" s="21">
        <f t="shared" si="4"/>
        <v>107.34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1">
        <f t="shared" ref="BG6:BO6" si="7">IF(BG7="",NA(),BG7)</f>
        <v>941.98</v>
      </c>
      <c r="BH6" s="21">
        <f t="shared" si="7"/>
        <v>899.05</v>
      </c>
      <c r="BI6" s="21">
        <f t="shared" si="7"/>
        <v>860.82</v>
      </c>
      <c r="BJ6" s="21">
        <f t="shared" si="7"/>
        <v>1050.53</v>
      </c>
      <c r="BK6" s="21">
        <f t="shared" si="7"/>
        <v>860.05</v>
      </c>
      <c r="BL6" s="21">
        <f t="shared" si="7"/>
        <v>782.91</v>
      </c>
      <c r="BM6" s="21">
        <f t="shared" si="7"/>
        <v>783.21</v>
      </c>
      <c r="BN6" s="21">
        <f t="shared" si="7"/>
        <v>902.04</v>
      </c>
      <c r="BO6" s="21">
        <f t="shared" si="7"/>
        <v>992.16</v>
      </c>
      <c r="BP6" s="20" t="str">
        <f>IF(BP7="","",IF(BP7="-","【-】","【"&amp;SUBSTITUTE(TEXT(BP7,"#,##0.00"),"-","△")&amp;"】"))</f>
        <v>【967.97】</v>
      </c>
      <c r="BQ6" s="21">
        <f>IF(BQ7="",NA(),BQ7)</f>
        <v>37.049999999999997</v>
      </c>
      <c r="BR6" s="21">
        <f t="shared" ref="BR6:BZ6" si="8">IF(BR7="",NA(),BR7)</f>
        <v>40.44</v>
      </c>
      <c r="BS6" s="21">
        <f t="shared" si="8"/>
        <v>36.380000000000003</v>
      </c>
      <c r="BT6" s="21">
        <f t="shared" si="8"/>
        <v>40.85</v>
      </c>
      <c r="BU6" s="21">
        <f t="shared" si="8"/>
        <v>37.94</v>
      </c>
      <c r="BV6" s="21">
        <f t="shared" si="8"/>
        <v>44.86</v>
      </c>
      <c r="BW6" s="21">
        <f t="shared" si="8"/>
        <v>49.38</v>
      </c>
      <c r="BX6" s="21">
        <f t="shared" si="8"/>
        <v>48.53</v>
      </c>
      <c r="BY6" s="21">
        <f t="shared" si="8"/>
        <v>46.11</v>
      </c>
      <c r="BZ6" s="21">
        <f t="shared" si="8"/>
        <v>45.55</v>
      </c>
      <c r="CA6" s="20" t="str">
        <f>IF(CA7="","",IF(CA7="-","【-】","【"&amp;SUBSTITUTE(TEXT(CA7,"#,##0.00"),"-","△")&amp;"】"))</f>
        <v>【46.20】</v>
      </c>
      <c r="CB6" s="21">
        <f>IF(CB7="",NA(),CB7)</f>
        <v>364.77</v>
      </c>
      <c r="CC6" s="21">
        <f t="shared" ref="CC6:CK6" si="9">IF(CC7="",NA(),CC7)</f>
        <v>328.08</v>
      </c>
      <c r="CD6" s="21">
        <f t="shared" si="9"/>
        <v>377.31</v>
      </c>
      <c r="CE6" s="21">
        <f t="shared" si="9"/>
        <v>336.09</v>
      </c>
      <c r="CF6" s="21">
        <f t="shared" si="9"/>
        <v>295.45</v>
      </c>
      <c r="CG6" s="21">
        <f t="shared" si="9"/>
        <v>496.36</v>
      </c>
      <c r="CH6" s="21">
        <f t="shared" si="9"/>
        <v>316.97000000000003</v>
      </c>
      <c r="CI6" s="21">
        <f t="shared" si="9"/>
        <v>326.17</v>
      </c>
      <c r="CJ6" s="21">
        <f t="shared" si="9"/>
        <v>336.93</v>
      </c>
      <c r="CK6" s="21">
        <f t="shared" si="9"/>
        <v>331.17</v>
      </c>
      <c r="CL6" s="20" t="str">
        <f>IF(CL7="","",IF(CL7="-","【-】","【"&amp;SUBSTITUTE(TEXT(CL7,"#,##0.00"),"-","△")&amp;"】"))</f>
        <v>【332.82】</v>
      </c>
      <c r="CM6" s="21">
        <f>IF(CM7="",NA(),CM7)</f>
        <v>100</v>
      </c>
      <c r="CN6" s="21">
        <f t="shared" ref="CN6:CV6" si="10">IF(CN7="",NA(),CN7)</f>
        <v>100</v>
      </c>
      <c r="CO6" s="21">
        <f t="shared" si="10"/>
        <v>100</v>
      </c>
      <c r="CP6" s="21">
        <f t="shared" si="10"/>
        <v>100</v>
      </c>
      <c r="CQ6" s="21">
        <f t="shared" si="10"/>
        <v>100</v>
      </c>
      <c r="CR6" s="21">
        <f t="shared" si="10"/>
        <v>54.73</v>
      </c>
      <c r="CS6" s="21">
        <f t="shared" si="10"/>
        <v>46.36</v>
      </c>
      <c r="CT6" s="21">
        <f t="shared" si="10"/>
        <v>46.45</v>
      </c>
      <c r="CU6" s="21">
        <f t="shared" si="10"/>
        <v>45.36</v>
      </c>
      <c r="CV6" s="21">
        <f t="shared" si="10"/>
        <v>45.93</v>
      </c>
      <c r="CW6" s="20" t="str">
        <f>IF(CW7="","",IF(CW7="-","【-】","【"&amp;SUBSTITUTE(TEXT(CW7,"#,##0.00"),"-","△")&amp;"】"))</f>
        <v>【46.29】</v>
      </c>
      <c r="CX6" s="21">
        <f>IF(CX7="",NA(),CX7)</f>
        <v>25.49</v>
      </c>
      <c r="CY6" s="21">
        <f t="shared" ref="CY6:DG6" si="11">IF(CY7="",NA(),CY7)</f>
        <v>26.33</v>
      </c>
      <c r="CZ6" s="21">
        <f t="shared" si="11"/>
        <v>25.71</v>
      </c>
      <c r="DA6" s="21">
        <f t="shared" si="11"/>
        <v>25.67</v>
      </c>
      <c r="DB6" s="21">
        <f t="shared" si="11"/>
        <v>24.49</v>
      </c>
      <c r="DC6" s="21">
        <f t="shared" si="11"/>
        <v>54.72</v>
      </c>
      <c r="DD6" s="21">
        <f t="shared" si="11"/>
        <v>83.08</v>
      </c>
      <c r="DE6" s="21">
        <f t="shared" si="11"/>
        <v>82.61</v>
      </c>
      <c r="DF6" s="21">
        <f t="shared" si="11"/>
        <v>82.21</v>
      </c>
      <c r="DG6" s="21">
        <f t="shared" si="11"/>
        <v>82.98</v>
      </c>
      <c r="DH6" s="20" t="str">
        <f>IF(DH7="","",IF(DH7="-","【-】","【"&amp;SUBSTITUTE(TEXT(DH7,"#,##0.00"),"-","△")&amp;"】"))</f>
        <v>【82.56】</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325261</v>
      </c>
      <c r="D7" s="23">
        <v>47</v>
      </c>
      <c r="E7" s="23">
        <v>18</v>
      </c>
      <c r="F7" s="23">
        <v>1</v>
      </c>
      <c r="G7" s="23">
        <v>0</v>
      </c>
      <c r="H7" s="23" t="s">
        <v>98</v>
      </c>
      <c r="I7" s="23" t="s">
        <v>99</v>
      </c>
      <c r="J7" s="23" t="s">
        <v>100</v>
      </c>
      <c r="K7" s="23" t="s">
        <v>101</v>
      </c>
      <c r="L7" s="23" t="s">
        <v>102</v>
      </c>
      <c r="M7" s="23" t="s">
        <v>103</v>
      </c>
      <c r="N7" s="24" t="s">
        <v>104</v>
      </c>
      <c r="O7" s="24" t="s">
        <v>105</v>
      </c>
      <c r="P7" s="24">
        <v>9.86</v>
      </c>
      <c r="Q7" s="24">
        <v>100</v>
      </c>
      <c r="R7" s="24">
        <v>3525</v>
      </c>
      <c r="S7" s="24">
        <v>2548</v>
      </c>
      <c r="T7" s="24">
        <v>55.97</v>
      </c>
      <c r="U7" s="24">
        <v>45.52</v>
      </c>
      <c r="V7" s="24">
        <v>245</v>
      </c>
      <c r="W7" s="24">
        <v>0.25</v>
      </c>
      <c r="X7" s="24">
        <v>980</v>
      </c>
      <c r="Y7" s="24">
        <v>88.54</v>
      </c>
      <c r="Z7" s="24">
        <v>90.16</v>
      </c>
      <c r="AA7" s="24">
        <v>90.08</v>
      </c>
      <c r="AB7" s="24">
        <v>85.08</v>
      </c>
      <c r="AC7" s="24">
        <v>107.34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941.98</v>
      </c>
      <c r="BH7" s="24">
        <v>899.05</v>
      </c>
      <c r="BI7" s="24">
        <v>860.82</v>
      </c>
      <c r="BJ7" s="24">
        <v>1050.53</v>
      </c>
      <c r="BK7" s="24">
        <v>860.05</v>
      </c>
      <c r="BL7" s="24">
        <v>782.91</v>
      </c>
      <c r="BM7" s="24">
        <v>783.21</v>
      </c>
      <c r="BN7" s="24">
        <v>902.04</v>
      </c>
      <c r="BO7" s="24">
        <v>992.16</v>
      </c>
      <c r="BP7" s="24">
        <v>967.97</v>
      </c>
      <c r="BQ7" s="24">
        <v>37.049999999999997</v>
      </c>
      <c r="BR7" s="24">
        <v>40.44</v>
      </c>
      <c r="BS7" s="24">
        <v>36.380000000000003</v>
      </c>
      <c r="BT7" s="24">
        <v>40.85</v>
      </c>
      <c r="BU7" s="24">
        <v>37.94</v>
      </c>
      <c r="BV7" s="24">
        <v>44.86</v>
      </c>
      <c r="BW7" s="24">
        <v>49.38</v>
      </c>
      <c r="BX7" s="24">
        <v>48.53</v>
      </c>
      <c r="BY7" s="24">
        <v>46.11</v>
      </c>
      <c r="BZ7" s="24">
        <v>45.55</v>
      </c>
      <c r="CA7" s="24">
        <v>46.2</v>
      </c>
      <c r="CB7" s="24">
        <v>364.77</v>
      </c>
      <c r="CC7" s="24">
        <v>328.08</v>
      </c>
      <c r="CD7" s="24">
        <v>377.31</v>
      </c>
      <c r="CE7" s="24">
        <v>336.09</v>
      </c>
      <c r="CF7" s="24">
        <v>295.45</v>
      </c>
      <c r="CG7" s="24">
        <v>496.36</v>
      </c>
      <c r="CH7" s="24">
        <v>316.97000000000003</v>
      </c>
      <c r="CI7" s="24">
        <v>326.17</v>
      </c>
      <c r="CJ7" s="24">
        <v>336.93</v>
      </c>
      <c r="CK7" s="24">
        <v>331.17</v>
      </c>
      <c r="CL7" s="24">
        <v>332.82</v>
      </c>
      <c r="CM7" s="24">
        <v>100</v>
      </c>
      <c r="CN7" s="24">
        <v>100</v>
      </c>
      <c r="CO7" s="24">
        <v>100</v>
      </c>
      <c r="CP7" s="24">
        <v>100</v>
      </c>
      <c r="CQ7" s="24">
        <v>100</v>
      </c>
      <c r="CR7" s="24">
        <v>54.73</v>
      </c>
      <c r="CS7" s="24">
        <v>46.36</v>
      </c>
      <c r="CT7" s="24">
        <v>46.45</v>
      </c>
      <c r="CU7" s="24">
        <v>45.36</v>
      </c>
      <c r="CV7" s="24">
        <v>45.93</v>
      </c>
      <c r="CW7" s="24">
        <v>46.29</v>
      </c>
      <c r="CX7" s="24">
        <v>25.49</v>
      </c>
      <c r="CY7" s="24">
        <v>26.33</v>
      </c>
      <c r="CZ7" s="24">
        <v>25.71</v>
      </c>
      <c r="DA7" s="24">
        <v>25.67</v>
      </c>
      <c r="DB7" s="24">
        <v>24.49</v>
      </c>
      <c r="DC7" s="24">
        <v>54.72</v>
      </c>
      <c r="DD7" s="24">
        <v>83.08</v>
      </c>
      <c r="DE7" s="24">
        <v>82.61</v>
      </c>
      <c r="DF7" s="24">
        <v>82.21</v>
      </c>
      <c r="DG7" s="24">
        <v>82.98</v>
      </c>
      <c r="DH7" s="24">
        <v>82.56</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河内 祐介</cp:lastModifiedBy>
  <cp:lastPrinted>2025-02-12T00:04:07Z</cp:lastPrinted>
  <dcterms:created xsi:type="dcterms:W3CDTF">2025-01-24T07:42:29Z</dcterms:created>
  <dcterms:modified xsi:type="dcterms:W3CDTF">2025-02-12T00:04:11Z</dcterms:modified>
  <cp:category/>
</cp:coreProperties>
</file>