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6\250120_公営企業に係る経営比較分析表（令和5年度決算）の分析等\05_各団体→県\16_海士町　【済】\"/>
    </mc:Choice>
  </mc:AlternateContent>
  <workbookProtection workbookAlgorithmName="SHA-512" workbookHashValue="yxNpo0XF/CUCZdddzh3bbrw1brdfPmy9G9hFY0lcRjG0bpvZS23pDPSiF3uTM88fVQz7BVVosxmnTzdDtMEaMw==" workbookSaltValue="nwSVZWDbKz84oLAsbRNa0A==" workbookSpinCount="100000" lockStructure="1"/>
  <bookViews>
    <workbookView xWindow="11810" yWindow="25810" windowWidth="23260" windowHeight="124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W10" i="4"/>
  <c r="BB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<sst xmlns="http://schemas.openxmlformats.org/spreadsheetml/2006/main" count="236" uniqueCount="117">
  <si>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</si>
  <si>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</si>
  <si>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</si>
  <si>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</si>
  <si>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</si>
  <si>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</si>
  <si>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</si>
  <si>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</si>
  <si>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</si>
  <si>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</si>
  <si>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</si>
  <si>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</si>
  <si>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</si>
  <si>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</si>
  <si>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</si>
  <si>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</si>
  <si>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</si>
  <si>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</si>
  <si>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</si>
  <si>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</si>
  <si>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</si>
  <si>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</si>
  <si>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</si>
  <si>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</si>
  <si>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</si>
  <si>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</si>
  <si>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</si>
  <si>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</si>
  <si>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</si>
  <si>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</si>
  <si>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</si>
  <si>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</si>
  <si>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</si>
  <si>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</si>
  <si>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</si>
  <si>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</si>
  <si>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</si>
  <si>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</si>
  <si>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</si>
  <si>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</si>
  <si>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</si>
  <si>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</si>
  <si>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</si>
  <si>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</si>
  <si>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</si>
  <si>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</si>
  <si>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</si>
  <si>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</si>
  <si>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</si>
  <si>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</si>
  <si>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</si>
  <si>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</si>
  <si>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</si>
  <si>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</si>
  <si>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</si>
  <si>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</si>
  <si>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</si>
  <si>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</si>
  <si>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</si>
  <si>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</si>
  <si>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</si>
  <si>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</si>
  <si>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</si>
  <si>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</si>
  <si>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</si>
  <si>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</si>
  <si>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</si>
  <si>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</si>
  <si>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</si>
  <si>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</si>
  <si>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</si>
  <si>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</si>
  <si>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</si>
  <si>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</si>
  <si>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</si>
  <si>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</si>
  <si>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</si>
  <si>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</si>
  <si>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</si>
  <si>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</si>
  <si>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</si>
  <si>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</si>
  <si>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</si>
  <si>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</si>
  <si>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</si>
  <si>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</si>
  <si>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</si>
  <si>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</si>
  <si>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</si>
  <si>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</si>
  <si>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</si>
  <si>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</si>
  <si>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</si>
  <si>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</si>
  <si>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</si>
  <si>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</si>
  <si>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</si>
  <si>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</si>
  <si>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</si>
  <si>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</si>
  <si>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</si>
  <si>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</si>
  <si>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</si>
  <si>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</si>
  <si>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</si>
  <si>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</si>
  <si>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</si>
  <si>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</si>
  <si>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</si>
  <si>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</si>
  <si>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</si>
  <si>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</si>
  <si>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</si>
  <si>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</si>
  <si>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管渠については、完成から１０数年程度とまだ更新までは期間があるため、管渠の更新工事の予定はしておりません。その他機械・設備については、長寿命化支援事業を計画的に実施していくことにより、設備の適切な管理に努めて参ります。</t>
  </si>
  <si>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</si>
  <si>
    <t>人口密度も高くないことから装置産業である下水道事業を経営するには、厳しい環境にあります。
　　　　　　　　　　　　　　　　　　　　　　　　　　　[①収益的収支比率］は、過去５年間で４０％から３０％で推移しており、引き続き一般会計からの繰入金の補填が必要な状態であり経営改善に向けた取組を進めていく必要があります。
［④企業債残高対給水収益比率］は、類似団体と比較すると高い傾向にあります。これは企業債の償還期間が比較的長く、減少しにいくこと等が考えられます。今後は人口減少や施設の老朽化などが進行するため、企業債も増加する予想であり、更なる経営努力が必要となります。　　　　　　　　　　　　　　　　　　　　　　　　　　　　　　　　　　　　　　　　　　　　 　　　　　　　　　　　　　　　　　　　　　　　　[⑤経費回収率]は類似団体の平均値を下回っていますが、更なる改善に向けて努力を続けて参ります。　
[⑥汚水処理原価]は類似団体の平均値を下回る結果となったため、改善に努めてまいります。
[⑦施設利用率]は類似団体の平均値を上回っていますが、更なる改善に向けて努力を続けて参ります。
[⑧水洗化率]は類似団体の平均値と同値となっていますが、更なる改善に向けて努力を続けて参ります。
　　　　　　　　　　　　　　　　　　　　　　　　　　　　　　　　　　　　　　　　　　　　　　　　　　　　　本町は、令和８年度までの経営見通しや投資計画に基づく「経営戦略」を策定済であり、この経営戦略を適切にローリングしていくことで健全な経営に取り組んでいきます。</t>
    <rPh sb="354" eb="356">
      <t>ケイヒ</t>
    </rPh>
    <rPh sb="356" eb="358">
      <t>カイシュウ</t>
    </rPh>
    <rPh sb="411" eb="413">
      <t>ルイジ</t>
    </rPh>
    <rPh sb="413" eb="415">
      <t>ダンタイ</t>
    </rPh>
    <rPh sb="416" eb="419">
      <t>ヘイキンチ</t>
    </rPh>
    <rPh sb="420" eb="422">
      <t>シタマワ</t>
    </rPh>
    <rPh sb="423" eb="425">
      <t>ケッカ</t>
    </rPh>
    <rPh sb="432" eb="434">
      <t>カイゼン</t>
    </rPh>
    <rPh sb="435" eb="436">
      <t>ツト</t>
    </rPh>
    <rPh sb="510" eb="512">
      <t>ドウチ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</si>
</sst>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6-4E05-A012-BC67E0AB54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636-4E05-A012-BC67E0AB54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49.06</c:v>
                </c:pt>
                <c:pt idx="1">
                  <c:v>49.06</c:v>
                </c:pt>
                <c:pt idx="2">
                  <c:v>50.59</c:v>
                </c:pt>
                <c:pt idx="3">
                  <c:v>51.41</c:v>
                </c:pt>
                <c:pt idx="4">
                  <c:v>53.06</c:v>
                </c:pt>
              </c:numCache>
            </c:numRef>
          </c:val>
          <c:extLst>
            <c:ext xmlns:c16="http://schemas.microsoft.com/office/drawing/2014/chart" uri="{C3380CC4-5D6E-409C-BE32-E72D297353CC}">
              <c16:uniqueId val="{00000000-51E4-4338-928F-D767D70E74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51E4-4338-928F-D767D70E74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85.43</c:v>
                </c:pt>
                <c:pt idx="1">
                  <c:v>85.58</c:v>
                </c:pt>
                <c:pt idx="2">
                  <c:v>85.55</c:v>
                </c:pt>
                <c:pt idx="3">
                  <c:v>85.33</c:v>
                </c:pt>
                <c:pt idx="4">
                  <c:v>84.73</c:v>
                </c:pt>
              </c:numCache>
            </c:numRef>
          </c:val>
          <c:extLst>
            <c:ext xmlns:c16="http://schemas.microsoft.com/office/drawing/2014/chart" uri="{C3380CC4-5D6E-409C-BE32-E72D297353CC}">
              <c16:uniqueId val="{00000000-BA84-4481-B54D-529691C49F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A84-4481-B54D-529691C49F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39.61</c:v>
                </c:pt>
                <c:pt idx="1">
                  <c:v>37.08</c:v>
                </c:pt>
                <c:pt idx="2">
                  <c:v>38</c:v>
                </c:pt>
                <c:pt idx="3">
                  <c:v>36.5</c:v>
                </c:pt>
                <c:pt idx="4">
                  <c:v>30.98</c:v>
                </c:pt>
              </c:numCache>
            </c:numRef>
          </c:val>
          <c:extLst>
            <c:ext xmlns:c16="http://schemas.microsoft.com/office/drawing/2014/chart" uri="{C3380CC4-5D6E-409C-BE32-E72D297353CC}">
              <c16:uniqueId val="{00000000-D30B-4D7D-9497-EC65A9F8A0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B-4D7D-9497-EC65A9F8A0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2-4667-B90E-83E8BC7943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2-4667-B90E-83E8BC7943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A3-4C61-B689-C4BD748EE8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3-4C61-B689-C4BD748EE8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9-43CB-B0CD-AE0FD92AEA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9-43CB-B0CD-AE0FD92AEA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5-45D1-96B1-7D67711B39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5-45D1-96B1-7D67711B39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5683</c:v>
                </c:pt>
                <c:pt idx="1">
                  <c:v>5452.58</c:v>
                </c:pt>
                <c:pt idx="2">
                  <c:v>5255.75</c:v>
                </c:pt>
                <c:pt idx="3">
                  <c:v>5144.5</c:v>
                </c:pt>
                <c:pt idx="4">
                  <c:v>4938.3</c:v>
                </c:pt>
              </c:numCache>
            </c:numRef>
          </c:val>
          <c:extLst>
            <c:ext xmlns:c16="http://schemas.microsoft.com/office/drawing/2014/chart" uri="{C3380CC4-5D6E-409C-BE32-E72D297353CC}">
              <c16:uniqueId val="{00000000-F4E7-442F-8A4D-1092E3ACDC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4E7-442F-8A4D-1092E3ACDC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60.31</c:v>
                </c:pt>
                <c:pt idx="1">
                  <c:v>62.26</c:v>
                </c:pt>
                <c:pt idx="2">
                  <c:v>58.76</c:v>
                </c:pt>
                <c:pt idx="3">
                  <c:v>56.71</c:v>
                </c:pt>
                <c:pt idx="4">
                  <c:v>87.98</c:v>
                </c:pt>
              </c:numCache>
            </c:numRef>
          </c:val>
          <c:extLst>
            <c:ext xmlns:c16="http://schemas.microsoft.com/office/drawing/2014/chart" uri="{C3380CC4-5D6E-409C-BE32-E72D297353CC}">
              <c16:uniqueId val="{00000000-418E-4BA1-8548-FCF97C7D0C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18E-4BA1-8548-FCF97C7D0C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366.74</c:v>
                </c:pt>
                <c:pt idx="1">
                  <c:v>361.53</c:v>
                </c:pt>
                <c:pt idx="2">
                  <c:v>368.2</c:v>
                </c:pt>
                <c:pt idx="3">
                  <c:v>371.29</c:v>
                </c:pt>
                <c:pt idx="4">
                  <c:v>227.99</c:v>
                </c:pt>
              </c:numCache>
            </c:numRef>
          </c:val>
          <c:extLst>
            <c:ext xmlns:c16="http://schemas.microsoft.com/office/drawing/2014/chart" uri="{C3380CC4-5D6E-409C-BE32-E72D297353CC}">
              <c16:uniqueId val="{00000000-D696-4632-91D1-1B24DA1C4E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696-4632-91D1-1B24DA1C4E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0"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海士町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2214</v>
      </c>
      <c r="AM8" s="41"/>
      <c r="AN8" s="41"/>
      <c r="AO8" s="41"/>
      <c r="AP8" s="41"/>
      <c r="AQ8" s="41"/>
      <c r="AR8" s="41"/>
      <c r="AS8" s="41"/>
      <c r="AT8" s="34">
        <f>データ!T6</f>
        <v>33.44</v>
      </c>
      <c r="AU8" s="34"/>
      <c r="AV8" s="34"/>
      <c r="AW8" s="34"/>
      <c r="AX8" s="34"/>
      <c r="AY8" s="34"/>
      <c r="AZ8" s="34"/>
      <c r="BA8" s="34"/>
      <c r="BB8" s="34">
        <f>データ!U6</f>
        <v>66.209999999999994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63.3</v>
      </c>
      <c r="Q10" s="34"/>
      <c r="R10" s="34"/>
      <c r="S10" s="34"/>
      <c r="T10" s="34"/>
      <c r="U10" s="34"/>
      <c r="V10" s="34"/>
      <c r="W10" s="34">
        <f>データ!Q6</f>
        <v>100</v>
      </c>
      <c r="X10" s="34"/>
      <c r="Y10" s="34"/>
      <c r="Z10" s="34"/>
      <c r="AA10" s="34"/>
      <c r="AB10" s="34"/>
      <c r="AC10" s="34"/>
      <c r="AD10" s="41">
        <f>データ!R6</f>
        <v>4210</v>
      </c>
      <c r="AE10" s="41"/>
      <c r="AF10" s="41"/>
      <c r="AG10" s="41"/>
      <c r="AH10" s="41"/>
      <c r="AI10" s="41"/>
      <c r="AJ10" s="41"/>
      <c r="AK10" s="2"/>
      <c r="AL10" s="41">
        <f>データ!V6</f>
        <v>1349</v>
      </c>
      <c r="AM10" s="41"/>
      <c r="AN10" s="41"/>
      <c r="AO10" s="41"/>
      <c r="AP10" s="41"/>
      <c r="AQ10" s="41"/>
      <c r="AR10" s="41"/>
      <c r="AS10" s="41"/>
      <c r="AT10" s="34">
        <f>データ!W6</f>
        <v>0.71</v>
      </c>
      <c r="AU10" s="34"/>
      <c r="AV10" s="34"/>
      <c r="AW10" s="34"/>
      <c r="AX10" s="34"/>
      <c r="AY10" s="34"/>
      <c r="AZ10" s="34"/>
      <c r="BA10" s="34"/>
      <c r="BB10" s="34">
        <f>データ!X6</f>
        <v>1900</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2">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pg+H+c9ENOnUUJw3A2ubkhc609bmw6fzN1u5VssbdsWA/GVTfVdWEP6Bc1OPhYimx/Zz6uH5MtDQn4mXssfv9Q==" saltValue="0ZUJtYl0nbg/kY+mkIkn7w=="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325252</v>
      </c>
      <c r="D6" s="19">
        <f t="shared" si="3"/>
        <v>47</v>
      </c>
      <c r="E6" s="19">
        <f t="shared" si="3"/>
        <v>17</v>
      </c>
      <c r="F6" s="19">
        <f t="shared" si="3"/>
        <v>4</v>
      </c>
      <c r="G6" s="19">
        <f t="shared" si="3"/>
        <v>0</v>
      </c>
      <c r="H6" s="19" t="str">
        <f t="shared" si="3"/>
        <v>島根県　海士町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63.3</v>
      </c>
      <c r="Q6" s="20">
        <f t="shared" si="3"/>
        <v>100</v>
      </c>
      <c r="R6" s="20">
        <f t="shared" si="3"/>
        <v>4210</v>
      </c>
      <c r="S6" s="20">
        <f t="shared" si="3"/>
        <v>2214</v>
      </c>
      <c r="T6" s="20">
        <f t="shared" si="3"/>
        <v>33.44</v>
      </c>
      <c r="U6" s="20">
        <f t="shared" si="3"/>
        <v>66.209999999999994</v>
      </c>
      <c r="V6" s="20">
        <f t="shared" si="3"/>
        <v>1349</v>
      </c>
      <c r="W6" s="20">
        <f t="shared" si="3"/>
        <v>0.71</v>
      </c>
      <c r="X6" s="20">
        <f t="shared" si="3"/>
        <v>1900</v>
      </c>
      <c r="Y6" s="21">
        <f>IF(Y7="",NA(),Y7)</f>
        <v>39.61</v>
      </c>
      <c r="Z6" s="21">
        <f t="shared" ref="Z6:AH6" si="4">IF(Z7="",NA(),Z7)</f>
        <v>37.08</v>
      </c>
      <c r="AA6" s="21">
        <f t="shared" si="4"/>
        <v>38</v>
      </c>
      <c r="AB6" s="21">
        <f t="shared" si="4"/>
        <v>36.5</v>
      </c>
      <c r="AC6" s="21">
        <f t="shared" si="4"/>
        <v>30.98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5683</v>
      </c>
      <c r="BG6" s="21">
        <f t="shared" ref="BG6:BO6" si="7">IF(BG7="",NA(),BG7)</f>
        <v>5452.58</v>
      </c>
      <c r="BH6" s="21">
        <f t="shared" si="7"/>
        <v>5255.75</v>
      </c>
      <c r="BI6" s="21">
        <f t="shared" si="7"/>
        <v>5144.5</v>
      </c>
      <c r="BJ6" s="21">
        <f t="shared" si="7"/>
        <v>4938.3</v>
      </c>
      <c r="BK6" s="21">
        <f t="shared" si="7"/>
        <v>1206.79</v>
      </c>
      <c r="BL6" s="21">
        <f t="shared" si="7"/>
        <v>1258.43</v>
      </c>
      <c r="BM6" s="21">
        <f t="shared" si="7"/>
        <v>1163.75</v>
      </c>
      <c r="BN6" s="21">
        <f t="shared" si="7"/>
        <v>1195.47</v>
      </c>
      <c r="BO6" s="21">
        <f t="shared" si="7"/>
        <v>1168.69</v>
      </c>
      <c r="BP6" s="20" t="str">
        <f>IF(BP7="","",IF(BP7="-","【-】","【"&amp;SUBSTITUTE(TEXT(BP7,"#,##0.00"),"-","△")&amp;"】"))</f>
        <v>【1,156.82】</v>
      </c>
      <c r="BQ6" s="21">
        <f>IF(BQ7="",NA(),BQ7)</f>
        <v>60.31</v>
      </c>
      <c r="BR6" s="21">
        <f t="shared" ref="BR6:BZ6" si="8">IF(BR7="",NA(),BR7)</f>
        <v>62.26</v>
      </c>
      <c r="BS6" s="21">
        <f t="shared" si="8"/>
        <v>58.76</v>
      </c>
      <c r="BT6" s="21">
        <f t="shared" si="8"/>
        <v>56.71</v>
      </c>
      <c r="BU6" s="21">
        <f t="shared" si="8"/>
        <v>87.98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366.74</v>
      </c>
      <c r="CC6" s="21">
        <f t="shared" ref="CC6:CK6" si="9">IF(CC7="",NA(),CC7)</f>
        <v>361.53</v>
      </c>
      <c r="CD6" s="21">
        <f t="shared" si="9"/>
        <v>368.2</v>
      </c>
      <c r="CE6" s="21">
        <f t="shared" si="9"/>
        <v>371.29</v>
      </c>
      <c r="CF6" s="21">
        <f t="shared" si="9"/>
        <v>227.99</v>
      </c>
      <c r="CG6" s="21">
        <f t="shared" si="9"/>
        <v>228.47</v>
      </c>
      <c r="CH6" s="21">
        <f t="shared" si="9"/>
        <v>224.88</v>
      </c>
      <c r="CI6" s="21">
        <f t="shared" si="9"/>
        <v>228.64</v>
      </c>
      <c r="CJ6" s="21">
        <f t="shared" si="9"/>
        <v>239.46</v>
      </c>
      <c r="CK6" s="21">
        <f t="shared" si="9"/>
        <v>233.15</v>
      </c>
      <c r="CL6" s="20" t="str">
        <f>IF(CL7="","",IF(CL7="-","【-】","【"&amp;SUBSTITUTE(TEXT(CL7,"#,##0.00"),"-","△")&amp;"】"))</f>
        <v>【215.73】</v>
      </c>
      <c r="CM6" s="21">
        <f>IF(CM7="",NA(),CM7)</f>
        <v>49.06</v>
      </c>
      <c r="CN6" s="21">
        <f t="shared" ref="CN6:CV6" si="10">IF(CN7="",NA(),CN7)</f>
        <v>49.06</v>
      </c>
      <c r="CO6" s="21">
        <f t="shared" si="10"/>
        <v>50.59</v>
      </c>
      <c r="CP6" s="21">
        <f t="shared" si="10"/>
        <v>51.41</v>
      </c>
      <c r="CQ6" s="21">
        <f t="shared" si="10"/>
        <v>53.06</v>
      </c>
      <c r="CR6" s="21">
        <f t="shared" si="10"/>
        <v>42.47</v>
      </c>
      <c r="CS6" s="21">
        <f t="shared" si="10"/>
        <v>42.4</v>
      </c>
      <c r="CT6" s="21">
        <f t="shared" si="10"/>
        <v>42.28</v>
      </c>
      <c r="CU6" s="21">
        <f t="shared" si="10"/>
        <v>41.06</v>
      </c>
      <c r="CV6" s="21">
        <f t="shared" si="10"/>
        <v>42.09</v>
      </c>
      <c r="CW6" s="20" t="str">
        <f>IF(CW7="","",IF(CW7="-","【-】","【"&amp;SUBSTITUTE(TEXT(CW7,"#,##0.00"),"-","△")&amp;"】"))</f>
        <v>【43.28】</v>
      </c>
      <c r="CX6" s="21">
        <f>IF(CX7="",NA(),CX7)</f>
        <v>85.43</v>
      </c>
      <c r="CY6" s="21">
        <f t="shared" ref="CY6:DG6" si="11">IF(CY7="",NA(),CY7)</f>
        <v>85.58</v>
      </c>
      <c r="CZ6" s="21">
        <f t="shared" si="11"/>
        <v>85.55</v>
      </c>
      <c r="DA6" s="21">
        <f t="shared" si="11"/>
        <v>85.33</v>
      </c>
      <c r="DB6" s="21">
        <f t="shared" si="11"/>
        <v>84.73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325252</v>
      </c>
      <c r="D7" s="23">
        <v>47</v>
      </c>
      <c r="E7" s="23">
        <v>17</v>
      </c>
      <c r="F7" s="23">
        <v>4</v>
      </c>
      <c r="G7" s="23">
        <v>0</v>
      </c>
      <c r="H7" s="23" t="s">
        <v>96</v>
      </c>
      <c r="I7" s="23" t="s">
        <v>97</v>
      </c>
      <c r="J7" s="23" t="s">
        <v>98</v>
      </c>
      <c r="K7" s="23" t="s">
        <v>99</v>
      </c>
      <c r="L7" s="23" t="s">
        <v>100</v>
      </c>
      <c r="M7" s="23" t="s">
        <v>101</v>
      </c>
      <c r="N7" s="24" t="s">
        <v>102</v>
      </c>
      <c r="O7" s="24" t="s">
        <v>103</v>
      </c>
      <c r="P7" s="24">
        <v>63.3</v>
      </c>
      <c r="Q7" s="24">
        <v>100</v>
      </c>
      <c r="R7" s="24">
        <v>4210</v>
      </c>
      <c r="S7" s="24">
        <v>2214</v>
      </c>
      <c r="T7" s="24">
        <v>33.44</v>
      </c>
      <c r="U7" s="24">
        <v>66.209999999999994</v>
      </c>
      <c r="V7" s="24">
        <v>1349</v>
      </c>
      <c r="W7" s="24">
        <v>0.71</v>
      </c>
      <c r="X7" s="24">
        <v>1900</v>
      </c>
      <c r="Y7" s="24">
        <v>39.61</v>
      </c>
      <c r="Z7" s="24">
        <v>37.08</v>
      </c>
      <c r="AA7" s="24">
        <v>38</v>
      </c>
      <c r="AB7" s="24">
        <v>36.5</v>
      </c>
      <c r="AC7" s="24">
        <v>30.98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5683</v>
      </c>
      <c r="BG7" s="24">
        <v>5452.58</v>
      </c>
      <c r="BH7" s="24">
        <v>5255.75</v>
      </c>
      <c r="BI7" s="24">
        <v>5144.5</v>
      </c>
      <c r="BJ7" s="24">
        <v>4938.3</v>
      </c>
      <c r="BK7" s="24">
        <v>1206.79</v>
      </c>
      <c r="BL7" s="24">
        <v>1258.43</v>
      </c>
      <c r="BM7" s="24">
        <v>1163.75</v>
      </c>
      <c r="BN7" s="24">
        <v>1195.47</v>
      </c>
      <c r="BO7" s="24">
        <v>1168.69</v>
      </c>
      <c r="BP7" s="24">
        <v>1156.82</v>
      </c>
      <c r="BQ7" s="24">
        <v>60.31</v>
      </c>
      <c r="BR7" s="24">
        <v>62.26</v>
      </c>
      <c r="BS7" s="24">
        <v>58.76</v>
      </c>
      <c r="BT7" s="24">
        <v>56.71</v>
      </c>
      <c r="BU7" s="24">
        <v>87.98</v>
      </c>
      <c r="BV7" s="24">
        <v>71.84</v>
      </c>
      <c r="BW7" s="24">
        <v>73.36</v>
      </c>
      <c r="BX7" s="24">
        <v>72.599999999999994</v>
      </c>
      <c r="BY7" s="24">
        <v>69.430000000000007</v>
      </c>
      <c r="BZ7" s="24">
        <v>70.709999999999994</v>
      </c>
      <c r="CA7" s="24">
        <v>75.33</v>
      </c>
      <c r="CB7" s="24">
        <v>366.74</v>
      </c>
      <c r="CC7" s="24">
        <v>361.53</v>
      </c>
      <c r="CD7" s="24">
        <v>368.2</v>
      </c>
      <c r="CE7" s="24">
        <v>371.29</v>
      </c>
      <c r="CF7" s="24">
        <v>227.99</v>
      </c>
      <c r="CG7" s="24">
        <v>228.47</v>
      </c>
      <c r="CH7" s="24">
        <v>224.88</v>
      </c>
      <c r="CI7" s="24">
        <v>228.64</v>
      </c>
      <c r="CJ7" s="24">
        <v>239.46</v>
      </c>
      <c r="CK7" s="24">
        <v>233.15</v>
      </c>
      <c r="CL7" s="24">
        <v>215.73</v>
      </c>
      <c r="CM7" s="24">
        <v>49.06</v>
      </c>
      <c r="CN7" s="24">
        <v>49.06</v>
      </c>
      <c r="CO7" s="24">
        <v>50.59</v>
      </c>
      <c r="CP7" s="24">
        <v>51.41</v>
      </c>
      <c r="CQ7" s="24">
        <v>53.06</v>
      </c>
      <c r="CR7" s="24">
        <v>42.47</v>
      </c>
      <c r="CS7" s="24">
        <v>42.4</v>
      </c>
      <c r="CT7" s="24">
        <v>42.28</v>
      </c>
      <c r="CU7" s="24">
        <v>41.06</v>
      </c>
      <c r="CV7" s="24">
        <v>42.09</v>
      </c>
      <c r="CW7" s="24">
        <v>43.28</v>
      </c>
      <c r="CX7" s="24">
        <v>85.43</v>
      </c>
      <c r="CY7" s="24">
        <v>85.58</v>
      </c>
      <c r="CZ7" s="24">
        <v>85.55</v>
      </c>
      <c r="DA7" s="24">
        <v>85.33</v>
      </c>
      <c r="DB7" s="24">
        <v>84.73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1b75107-eebd-425f-9e28-4958001dc05b" xsi:nil="true"/>
    <lcf76f155ced4ddcb4097134ff3c332f xmlns="57776782-f5c2-4e18-b03e-463ced03e0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3134D6E97B1E4986CE55334656A9DC" ma:contentTypeVersion="15" ma:contentTypeDescription="新しいドキュメントを作成します。" ma:contentTypeScope="" ma:versionID="8ebd341a8a2a50808ca21ecb1abc7473">
  <xsd:schema xmlns:xsd="http://www.w3.org/2001/XMLSchema" xmlns:xs="http://www.w3.org/2001/XMLSchema" xmlns:p="http://schemas.microsoft.com/office/2006/metadata/properties" xmlns:ns2="57776782-f5c2-4e18-b03e-463ced03e099" xmlns:ns3="81b75107-eebd-425f-9e28-4958001dc05b" targetNamespace="http://schemas.microsoft.com/office/2006/metadata/properties" ma:root="true" ma:fieldsID="9b95216feaebf928a4bdb8d5deb63e17" ns2:_="" ns3:_="">
    <xsd:import namespace="57776782-f5c2-4e18-b03e-463ced03e099"/>
    <xsd:import namespace="81b75107-eebd-425f-9e28-4958001dc05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76782-f5c2-4e18-b03e-463ced03e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a459635b-12ba-4391-8ee0-8ee18650417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b75107-eebd-425f-9e28-4958001dc05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ed13f9-9286-4c61-9ead-45a658b004db}" ma:internalName="TaxCatchAll" ma:showField="CatchAllData" ma:web="81b75107-eebd-425f-9e28-4958001dc05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BF0C56-1AA3-43F4-A777-4ED57F53BEB0}">
  <ds:schemaRefs>
    <ds:schemaRef ds:uri="http://schemas.microsoft.com/office/2006/metadata/properties"/>
    <ds:schemaRef ds:uri="http://schemas.microsoft.com/office/infopath/2007/PartnerControls"/>
    <ds:schemaRef ds:uri="81b75107-eebd-425f-9e28-4958001dc05b"/>
    <ds:schemaRef ds:uri="57776782-f5c2-4e18-b03e-463ced03e099"/>
  </ds:schemaRefs>
</ds:datastoreItem>
</file>

<file path=customXml/itemProps2.xml><?xml version="1.0" encoding="utf-8"?>
<ds:datastoreItem xmlns:ds="http://schemas.openxmlformats.org/officeDocument/2006/customXml" ds:itemID="{2A0C9A0A-1E0F-4E6B-95DF-E25CC3EBB800}">
  <ds:schemaRefs>
    <ds:schemaRef ds:uri="http://schemas.microsoft.com/sharepoint/v3/contenttype/forms"/>
  </ds:schemaRefs>
</ds:datastoreItem>
</file>

<file path=customXml/itemProps3.xml><?xml version="1.0" encoding="utf-8"?>
<ds:datastoreItem xmlns:ds="http://schemas.openxmlformats.org/officeDocument/2006/customXml" ds:itemID="{71C3133D-5914-42E1-840A-47125C1DA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76782-f5c2-4e18-b03e-463ced03e099"/>
    <ds:schemaRef ds:uri="81b75107-eebd-425f-9e28-4958001dc0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2025-01-24T07:31:41Z</dcterms:created>
  <dcterms:modified xsi:type="dcterms:W3CDTF">2025-02-27T01:28:58Z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0x010100FE3134D6E97B1E4986CE55334656A9DC</vt:lpwstr>
  </property>
  <property fmtid="{D5CDD505-2E9C-101B-9397-08002B2CF9AE}" pid="3" name="MediaServiceImageTags">
    <vt:lpwstr/>
  </property>
</Properties>
</file>