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bGOQ8lwPHftllwAz4zPkmmpJEWziSMMueT9NeCwZThs64VyGCA955arCn3eCro8kdbvEB/98IjqwutHp/CDxA==" workbookSaltValue="yKXCXQVvjBGf9Na0WsbJtg=="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<sst xmlns="http://schemas.openxmlformats.org/spreadsheetml/2006/main" xmlns:r="http://schemas.openxmlformats.org/officeDocument/2006/relationships" count="116" uniqueCount="116">
  <si>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</si>
  <si>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</si>
  <si>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</si>
  <si>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</si>
  <si>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</si>
  <si>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</si>
  <si>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</si>
  <si>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</si>
  <si>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</si>
  <si>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</si>
  <si>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</si>
  <si>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</si>
  <si>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</si>
  <si>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</si>
  <si>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</si>
  <si>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</si>
  <si>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</si>
  <si>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</si>
  <si>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</si>
  <si>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</si>
  <si>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</si>
  <si>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</si>
  <si>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</si>
  <si>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</si>
  <si>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</si>
  <si>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</si>
  <si>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</si>
  <si>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</si>
  <si>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</si>
  <si>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</si>
  <si>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</si>
  <si>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</si>
  <si>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</si>
  <si>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</si>
  <si>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</si>
  <si>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</si>
  <si>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</si>
  <si>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</si>
  <si>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</si>
  <si>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　本町の個別排水処理は平成11年から供用開始しており、経営改善の努力により水洗化率100％を達成している。それにより、収益的収支についても、事業規模が小さいため、修繕費等により年度によって違いはあるが高い水準が保たれている。
　事業投資に要した企業債に関しては償還により残高削減が進んでいる。
　汚水処理原価については、修繕費等の増加により高くなっているため、抑制が必要である。
　また、少子高齢化や自然減等による人口減少により下水道使用料が減少傾向にあるため、収益の安定的確保が課題である。
　</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</si>
  <si>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</si>
  <si>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</si>
  <si>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</si>
  <si>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</si>
  <si>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</si>
  <si>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</si>
  <si>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</si>
  <si>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</si>
  <si>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</si>
  <si>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</si>
  <si>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</si>
  <si>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</si>
  <si>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</si>
  <si>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</si>
  <si>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</si>
  <si>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</si>
  <si>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</si>
  <si>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</si>
  <si>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</si>
  <si>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</si>
  <si>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</si>
  <si>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</si>
  <si>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</si>
  <si>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</si>
  <si>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</si>
  <si>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</si>
  <si>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</si>
  <si>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</si>
  <si>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</si>
  <si>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</si>
  <si>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</si>
  <si>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</si>
  <si>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</si>
  <si>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</si>
  <si>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</si>
  <si>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</si>
  <si>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</si>
  <si>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</si>
  <si>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　供用開始から24年が経過しているが、合併浄化槽本体の耐用年数は30年とされており超えるものはない。
　しかし、機器類の耐用年数15年を超えているため、今後は修繕及び更新に係る費用の増加が予想される。</t>
  </si>
  <si>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</si>
  <si>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</si>
  <si>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</si>
  <si>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</si>
  <si>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</si>
  <si>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</si>
  <si>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</si>
  <si>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</si>
  <si>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</si>
  <si>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</si>
  <si>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</si>
  <si>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</si>
  <si>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</si>
  <si>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</si>
  <si>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</si>
  <si>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</si>
  <si>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</si>
  <si>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</si>
  <si>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</si>
  <si>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</si>
  <si>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</si>
  <si>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島根県　邑南町</t>
  </si>
  <si>
    <t>法非適用</t>
  </si>
  <si>
    <t>下水道事業</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</si>
  <si>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</si>
  <si>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</si>
  <si>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</si>
  <si>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</si>
  <si>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</si>
  <si>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</si>
  <si>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</si>
  <si>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</si>
  <si>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</si>
  <si>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</si>
  <si>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</si>
  <si>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</si>
  <si>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今後、使用人数の減少により使用料収入の減や将来的な老朽化による更新費用の増加が事業経営に影響することが予想される。
　そのため計画的・効率的な管理、有収水量の把握等を進めるほか、利用者に対する適切な使用方法の啓発を進めることで維持管理費の削減を図る必要である。
　また、下水道使用料金に対しては適切な維持管理等を含めた検討が必要がある。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</si>
</sst>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c:v>
                </c:pt>
                <c:pt idx="1">
                  <c:v>25</c:v>
                </c:pt>
                <c:pt idx="2">
                  <c:v>25</c:v>
                </c:pt>
                <c:pt idx="3">
                  <c:v>24.68</c:v>
                </c:pt>
                <c:pt idx="4">
                  <c:v>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47.35</c:v>
                </c:pt>
                <c:pt idx="1">
                  <c:v>46.36</c:v>
                </c:pt>
                <c:pt idx="2">
                  <c:v>46.45</c:v>
                </c:pt>
                <c:pt idx="3">
                  <c:v>45.36</c:v>
                </c:pt>
                <c:pt idx="4">
                  <c:v>45.93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81.209999999999994</c:v>
                </c:pt>
                <c:pt idx="1">
                  <c:v>83.08</c:v>
                </c:pt>
                <c:pt idx="2">
                  <c:v>82.61</c:v>
                </c:pt>
                <c:pt idx="3">
                  <c:v>82.21</c:v>
                </c:pt>
                <c:pt idx="4">
                  <c:v>82.98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93.28</c:v>
                </c:pt>
                <c:pt idx="1">
                  <c:v>93.47</c:v>
                </c:pt>
                <c:pt idx="2">
                  <c:v>91.9</c:v>
                </c:pt>
                <c:pt idx="3">
                  <c:v>91.67</c:v>
                </c:pt>
                <c:pt idx="4">
                  <c:v>91.07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862.99</c:v>
                </c:pt>
                <c:pt idx="1">
                  <c:v>782.91</c:v>
                </c:pt>
                <c:pt idx="2">
                  <c:v>783.21</c:v>
                </c:pt>
                <c:pt idx="3">
                  <c:v>902.04</c:v>
                </c:pt>
                <c:pt idx="4">
                  <c:v>992.16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46.23</c:v>
                </c:pt>
                <c:pt idx="1">
                  <c:v>45.07</c:v>
                </c:pt>
                <c:pt idx="2">
                  <c:v>43.08</c:v>
                </c:pt>
                <c:pt idx="3">
                  <c:v>45.65</c:v>
                </c:pt>
                <c:pt idx="4">
                  <c:v>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50.06</c:v>
                </c:pt>
                <c:pt idx="1">
                  <c:v>49.38</c:v>
                </c:pt>
                <c:pt idx="2">
                  <c:v>48.53</c:v>
                </c:pt>
                <c:pt idx="3">
                  <c:v>46.11</c:v>
                </c:pt>
                <c:pt idx="4">
                  <c:v>45.55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376.71</c:v>
                </c:pt>
                <c:pt idx="1">
                  <c:v>398.78</c:v>
                </c:pt>
                <c:pt idx="2">
                  <c:v>400</c:v>
                </c:pt>
                <c:pt idx="3">
                  <c:v>401.68</c:v>
                </c:pt>
                <c:pt idx="4">
                  <c:v>391.66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309.22000000000003</c:v>
                </c:pt>
                <c:pt idx="1">
                  <c:v>316.97000000000003</c:v>
                </c:pt>
                <c:pt idx="2">
                  <c:v>326.17</c:v>
                </c:pt>
                <c:pt idx="3">
                  <c:v>336.93</c:v>
                </c:pt>
                <c:pt idx="4">
                  <c:v>331.17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【967.97】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【82.56】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【46.29】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【332.82】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【46.20】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R1"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島根県　邑南町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17</v>
      </c>
      <c r="J7" s="5"/>
      <c r="K7" s="5"/>
      <c r="L7" s="5"/>
      <c r="M7" s="5"/>
      <c r="N7" s="5"/>
      <c r="O7" s="5"/>
      <c r="P7" s="5" t="s">
        <v>10</v>
      </c>
      <c r="Q7" s="5"/>
      <c r="R7" s="5"/>
      <c r="S7" s="5"/>
      <c r="T7" s="5"/>
      <c r="U7" s="5"/>
      <c r="V7" s="5"/>
      <c r="W7" s="5" t="s">
        <v>1</v>
      </c>
      <c r="X7" s="5"/>
      <c r="Y7" s="5"/>
      <c r="Z7" s="5"/>
      <c r="AA7" s="5"/>
      <c r="AB7" s="5"/>
      <c r="AC7" s="5"/>
      <c r="AD7" s="5" t="s">
        <v>9</v>
      </c>
      <c r="AE7" s="5"/>
      <c r="AF7" s="5"/>
      <c r="AG7" s="5"/>
      <c r="AH7" s="5"/>
      <c r="AI7" s="5"/>
      <c r="AJ7" s="5"/>
      <c r="AK7" s="3"/>
      <c r="AL7" s="5" t="s">
        <v>18</v>
      </c>
      <c r="AM7" s="5"/>
      <c r="AN7" s="5"/>
      <c r="AO7" s="5"/>
      <c r="AP7" s="5"/>
      <c r="AQ7" s="5"/>
      <c r="AR7" s="5"/>
      <c r="AS7" s="5"/>
      <c r="AT7" s="5" t="s">
        <v>15</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9734</v>
      </c>
      <c r="AM8" s="21"/>
      <c r="AN8" s="21"/>
      <c r="AO8" s="21"/>
      <c r="AP8" s="21"/>
      <c r="AQ8" s="21"/>
      <c r="AR8" s="21"/>
      <c r="AS8" s="21"/>
      <c r="AT8" s="7">
        <f>データ!T6</f>
        <v>419.29</v>
      </c>
      <c r="AU8" s="7"/>
      <c r="AV8" s="7"/>
      <c r="AW8" s="7"/>
      <c r="AX8" s="7"/>
      <c r="AY8" s="7"/>
      <c r="AZ8" s="7"/>
      <c r="BA8" s="7"/>
      <c r="BB8" s="7">
        <f>データ!U6</f>
        <v>23.22</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6</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0.92</v>
      </c>
      <c r="Q10" s="7"/>
      <c r="R10" s="7"/>
      <c r="S10" s="7"/>
      <c r="T10" s="7"/>
      <c r="U10" s="7"/>
      <c r="V10" s="7"/>
      <c r="W10" s="7">
        <f>データ!Q6</f>
        <v>100</v>
      </c>
      <c r="X10" s="7"/>
      <c r="Y10" s="7"/>
      <c r="Z10" s="7"/>
      <c r="AA10" s="7"/>
      <c r="AB10" s="7"/>
      <c r="AC10" s="7"/>
      <c r="AD10" s="21">
        <f>データ!R6</f>
        <v>3300</v>
      </c>
      <c r="AE10" s="21"/>
      <c r="AF10" s="21"/>
      <c r="AG10" s="21"/>
      <c r="AH10" s="21"/>
      <c r="AI10" s="21"/>
      <c r="AJ10" s="21"/>
      <c r="AK10" s="2"/>
      <c r="AL10" s="21">
        <f>データ!V6</f>
        <v>88</v>
      </c>
      <c r="AM10" s="21"/>
      <c r="AN10" s="21"/>
      <c r="AO10" s="21"/>
      <c r="AP10" s="21"/>
      <c r="AQ10" s="21"/>
      <c r="AR10" s="21"/>
      <c r="AS10" s="21"/>
      <c r="AT10" s="7">
        <f>データ!W6</f>
        <v>0.1</v>
      </c>
      <c r="AU10" s="7"/>
      <c r="AV10" s="7"/>
      <c r="AW10" s="7"/>
      <c r="AX10" s="7"/>
      <c r="AY10" s="7"/>
      <c r="AZ10" s="7"/>
      <c r="BA10" s="7"/>
      <c r="BB10" s="7">
        <f>データ!X6</f>
        <v>880</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39</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78</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12</v>
      </c>
      <c r="J85" s="12" t="s">
        <v>51</v>
      </c>
      <c r="K85" s="12" t="s">
        <v>52</v>
      </c>
      <c r="L85" s="12" t="s">
        <v>4</v>
      </c>
      <c r="M85" s="12" t="s">
        <v>35</v>
      </c>
      <c r="N85" s="12" t="s">
        <v>53</v>
      </c>
      <c r="O85" s="12" t="s">
        <v>55</v>
      </c>
    </row>
    <row r="86" spans="1:78" hidden="1">
      <c r="B86" s="12"/>
      <c r="C86" s="12"/>
      <c r="D86" s="12"/>
      <c r="E86" s="12" t="str">
        <f>データ!AI6</f>
        <v/>
      </c>
      <c r="F86" s="12" t="s">
        <v>40</v>
      </c>
      <c r="G86" s="12" t="s">
        <v>40</v>
      </c>
      <c r="H86" s="12" t="str">
        <f>データ!BP6</f>
        <v>【967.97】</v>
      </c>
      <c r="I86" s="12" t="str">
        <f>データ!CA6</f>
        <v>【46.20】</v>
      </c>
      <c r="J86" s="12" t="str">
        <f>データ!CL6</f>
        <v>【332.82】</v>
      </c>
      <c r="K86" s="12" t="str">
        <f>データ!CW6</f>
        <v>【46.29】</v>
      </c>
      <c r="L86" s="12" t="str">
        <f>データ!DH6</f>
        <v>【82.56】</v>
      </c>
      <c r="M86" s="12" t="s">
        <v>40</v>
      </c>
      <c r="N86" s="12" t="s">
        <v>40</v>
      </c>
      <c r="O86" s="12" t="str">
        <f>データ!EO6</f>
        <v>【-】</v>
      </c>
    </row>
  </sheetData>
  <sheetProtection algorithmName="SHA-512" hashValue="hEKyVgkdftcrGoKM7exDupdQrG8442zEjgrJOWUVO/UeSz/eAw+LLHQSr6BaZZvY4d31XivAPxlPGBeu09WfbQ==" saltValue="IsrGLXrX/AtW/Ioj48kju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56</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2</v>
      </c>
      <c r="C3" s="58" t="s">
        <v>60</v>
      </c>
      <c r="D3" s="58" t="s">
        <v>61</v>
      </c>
      <c r="E3" s="58" t="s">
        <v>8</v>
      </c>
      <c r="F3" s="58" t="s">
        <v>7</v>
      </c>
      <c r="G3" s="58" t="s">
        <v>28</v>
      </c>
      <c r="H3" s="64" t="s">
        <v>57</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62</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47</v>
      </c>
      <c r="AK4" s="76"/>
      <c r="AL4" s="76"/>
      <c r="AM4" s="76"/>
      <c r="AN4" s="76"/>
      <c r="AO4" s="76"/>
      <c r="AP4" s="76"/>
      <c r="AQ4" s="76"/>
      <c r="AR4" s="76"/>
      <c r="AS4" s="76"/>
      <c r="AT4" s="76"/>
      <c r="AU4" s="76" t="s">
        <v>30</v>
      </c>
      <c r="AV4" s="76"/>
      <c r="AW4" s="76"/>
      <c r="AX4" s="76"/>
      <c r="AY4" s="76"/>
      <c r="AZ4" s="76"/>
      <c r="BA4" s="76"/>
      <c r="BB4" s="76"/>
      <c r="BC4" s="76"/>
      <c r="BD4" s="76"/>
      <c r="BE4" s="76"/>
      <c r="BF4" s="76" t="s">
        <v>64</v>
      </c>
      <c r="BG4" s="76"/>
      <c r="BH4" s="76"/>
      <c r="BI4" s="76"/>
      <c r="BJ4" s="76"/>
      <c r="BK4" s="76"/>
      <c r="BL4" s="76"/>
      <c r="BM4" s="76"/>
      <c r="BN4" s="76"/>
      <c r="BO4" s="76"/>
      <c r="BP4" s="76"/>
      <c r="BQ4" s="76" t="s">
        <v>0</v>
      </c>
      <c r="BR4" s="76"/>
      <c r="BS4" s="76"/>
      <c r="BT4" s="76"/>
      <c r="BU4" s="76"/>
      <c r="BV4" s="76"/>
      <c r="BW4" s="76"/>
      <c r="BX4" s="76"/>
      <c r="BY4" s="76"/>
      <c r="BZ4" s="76"/>
      <c r="CA4" s="76"/>
      <c r="CB4" s="76" t="s">
        <v>63</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c r="A5" s="56" t="s">
        <v>71</v>
      </c>
      <c r="B5" s="60"/>
      <c r="C5" s="60"/>
      <c r="D5" s="60"/>
      <c r="E5" s="60"/>
      <c r="F5" s="60"/>
      <c r="G5" s="60"/>
      <c r="H5" s="66" t="s">
        <v>59</v>
      </c>
      <c r="I5" s="66" t="s">
        <v>72</v>
      </c>
      <c r="J5" s="66" t="s">
        <v>73</v>
      </c>
      <c r="K5" s="66" t="s">
        <v>74</v>
      </c>
      <c r="L5" s="66" t="s">
        <v>75</v>
      </c>
      <c r="M5" s="66" t="s">
        <v>9</v>
      </c>
      <c r="N5" s="66" t="s">
        <v>76</v>
      </c>
      <c r="O5" s="66" t="s">
        <v>77</v>
      </c>
      <c r="P5" s="66" t="s">
        <v>79</v>
      </c>
      <c r="Q5" s="66" t="s">
        <v>80</v>
      </c>
      <c r="R5" s="66" t="s">
        <v>81</v>
      </c>
      <c r="S5" s="66" t="s">
        <v>82</v>
      </c>
      <c r="T5" s="66" t="s">
        <v>83</v>
      </c>
      <c r="U5" s="66" t="s">
        <v>65</v>
      </c>
      <c r="V5" s="66" t="s">
        <v>84</v>
      </c>
      <c r="W5" s="66" t="s">
        <v>85</v>
      </c>
      <c r="X5" s="66" t="s">
        <v>86</v>
      </c>
      <c r="Y5" s="66" t="s">
        <v>88</v>
      </c>
      <c r="Z5" s="66" t="s">
        <v>89</v>
      </c>
      <c r="AA5" s="66" t="s">
        <v>90</v>
      </c>
      <c r="AB5" s="66" t="s">
        <v>91</v>
      </c>
      <c r="AC5" s="66" t="s">
        <v>92</v>
      </c>
      <c r="AD5" s="66" t="s">
        <v>94</v>
      </c>
      <c r="AE5" s="66" t="s">
        <v>95</v>
      </c>
      <c r="AF5" s="66" t="s">
        <v>96</v>
      </c>
      <c r="AG5" s="66" t="s">
        <v>97</v>
      </c>
      <c r="AH5" s="66" t="s">
        <v>98</v>
      </c>
      <c r="AI5" s="66" t="s">
        <v>46</v>
      </c>
      <c r="AJ5" s="66" t="s">
        <v>88</v>
      </c>
      <c r="AK5" s="66" t="s">
        <v>89</v>
      </c>
      <c r="AL5" s="66" t="s">
        <v>90</v>
      </c>
      <c r="AM5" s="66" t="s">
        <v>91</v>
      </c>
      <c r="AN5" s="66" t="s">
        <v>92</v>
      </c>
      <c r="AO5" s="66" t="s">
        <v>94</v>
      </c>
      <c r="AP5" s="66" t="s">
        <v>95</v>
      </c>
      <c r="AQ5" s="66" t="s">
        <v>96</v>
      </c>
      <c r="AR5" s="66" t="s">
        <v>97</v>
      </c>
      <c r="AS5" s="66" t="s">
        <v>98</v>
      </c>
      <c r="AT5" s="66" t="s">
        <v>93</v>
      </c>
      <c r="AU5" s="66" t="s">
        <v>88</v>
      </c>
      <c r="AV5" s="66" t="s">
        <v>89</v>
      </c>
      <c r="AW5" s="66" t="s">
        <v>90</v>
      </c>
      <c r="AX5" s="66" t="s">
        <v>91</v>
      </c>
      <c r="AY5" s="66" t="s">
        <v>92</v>
      </c>
      <c r="AZ5" s="66" t="s">
        <v>94</v>
      </c>
      <c r="BA5" s="66" t="s">
        <v>95</v>
      </c>
      <c r="BB5" s="66" t="s">
        <v>96</v>
      </c>
      <c r="BC5" s="66" t="s">
        <v>97</v>
      </c>
      <c r="BD5" s="66" t="s">
        <v>98</v>
      </c>
      <c r="BE5" s="66" t="s">
        <v>93</v>
      </c>
      <c r="BF5" s="66" t="s">
        <v>88</v>
      </c>
      <c r="BG5" s="66" t="s">
        <v>89</v>
      </c>
      <c r="BH5" s="66" t="s">
        <v>90</v>
      </c>
      <c r="BI5" s="66" t="s">
        <v>91</v>
      </c>
      <c r="BJ5" s="66" t="s">
        <v>92</v>
      </c>
      <c r="BK5" s="66" t="s">
        <v>94</v>
      </c>
      <c r="BL5" s="66" t="s">
        <v>95</v>
      </c>
      <c r="BM5" s="66" t="s">
        <v>96</v>
      </c>
      <c r="BN5" s="66" t="s">
        <v>97</v>
      </c>
      <c r="BO5" s="66" t="s">
        <v>98</v>
      </c>
      <c r="BP5" s="66" t="s">
        <v>93</v>
      </c>
      <c r="BQ5" s="66" t="s">
        <v>88</v>
      </c>
      <c r="BR5" s="66" t="s">
        <v>89</v>
      </c>
      <c r="BS5" s="66" t="s">
        <v>90</v>
      </c>
      <c r="BT5" s="66" t="s">
        <v>91</v>
      </c>
      <c r="BU5" s="66" t="s">
        <v>92</v>
      </c>
      <c r="BV5" s="66" t="s">
        <v>94</v>
      </c>
      <c r="BW5" s="66" t="s">
        <v>95</v>
      </c>
      <c r="BX5" s="66" t="s">
        <v>96</v>
      </c>
      <c r="BY5" s="66" t="s">
        <v>97</v>
      </c>
      <c r="BZ5" s="66" t="s">
        <v>98</v>
      </c>
      <c r="CA5" s="66" t="s">
        <v>93</v>
      </c>
      <c r="CB5" s="66" t="s">
        <v>88</v>
      </c>
      <c r="CC5" s="66" t="s">
        <v>89</v>
      </c>
      <c r="CD5" s="66" t="s">
        <v>90</v>
      </c>
      <c r="CE5" s="66" t="s">
        <v>91</v>
      </c>
      <c r="CF5" s="66" t="s">
        <v>92</v>
      </c>
      <c r="CG5" s="66" t="s">
        <v>94</v>
      </c>
      <c r="CH5" s="66" t="s">
        <v>95</v>
      </c>
      <c r="CI5" s="66" t="s">
        <v>96</v>
      </c>
      <c r="CJ5" s="66" t="s">
        <v>97</v>
      </c>
      <c r="CK5" s="66" t="s">
        <v>98</v>
      </c>
      <c r="CL5" s="66" t="s">
        <v>93</v>
      </c>
      <c r="CM5" s="66" t="s">
        <v>88</v>
      </c>
      <c r="CN5" s="66" t="s">
        <v>89</v>
      </c>
      <c r="CO5" s="66" t="s">
        <v>90</v>
      </c>
      <c r="CP5" s="66" t="s">
        <v>91</v>
      </c>
      <c r="CQ5" s="66" t="s">
        <v>92</v>
      </c>
      <c r="CR5" s="66" t="s">
        <v>94</v>
      </c>
      <c r="CS5" s="66" t="s">
        <v>95</v>
      </c>
      <c r="CT5" s="66" t="s">
        <v>96</v>
      </c>
      <c r="CU5" s="66" t="s">
        <v>97</v>
      </c>
      <c r="CV5" s="66" t="s">
        <v>98</v>
      </c>
      <c r="CW5" s="66" t="s">
        <v>93</v>
      </c>
      <c r="CX5" s="66" t="s">
        <v>88</v>
      </c>
      <c r="CY5" s="66" t="s">
        <v>89</v>
      </c>
      <c r="CZ5" s="66" t="s">
        <v>90</v>
      </c>
      <c r="DA5" s="66" t="s">
        <v>91</v>
      </c>
      <c r="DB5" s="66" t="s">
        <v>92</v>
      </c>
      <c r="DC5" s="66" t="s">
        <v>94</v>
      </c>
      <c r="DD5" s="66" t="s">
        <v>95</v>
      </c>
      <c r="DE5" s="66" t="s">
        <v>96</v>
      </c>
      <c r="DF5" s="66" t="s">
        <v>97</v>
      </c>
      <c r="DG5" s="66" t="s">
        <v>98</v>
      </c>
      <c r="DH5" s="66" t="s">
        <v>93</v>
      </c>
      <c r="DI5" s="66" t="s">
        <v>88</v>
      </c>
      <c r="DJ5" s="66" t="s">
        <v>89</v>
      </c>
      <c r="DK5" s="66" t="s">
        <v>90</v>
      </c>
      <c r="DL5" s="66" t="s">
        <v>91</v>
      </c>
      <c r="DM5" s="66" t="s">
        <v>92</v>
      </c>
      <c r="DN5" s="66" t="s">
        <v>94</v>
      </c>
      <c r="DO5" s="66" t="s">
        <v>95</v>
      </c>
      <c r="DP5" s="66" t="s">
        <v>96</v>
      </c>
      <c r="DQ5" s="66" t="s">
        <v>97</v>
      </c>
      <c r="DR5" s="66" t="s">
        <v>98</v>
      </c>
      <c r="DS5" s="66" t="s">
        <v>93</v>
      </c>
      <c r="DT5" s="66" t="s">
        <v>88</v>
      </c>
      <c r="DU5" s="66" t="s">
        <v>89</v>
      </c>
      <c r="DV5" s="66" t="s">
        <v>90</v>
      </c>
      <c r="DW5" s="66" t="s">
        <v>91</v>
      </c>
      <c r="DX5" s="66" t="s">
        <v>92</v>
      </c>
      <c r="DY5" s="66" t="s">
        <v>94</v>
      </c>
      <c r="DZ5" s="66" t="s">
        <v>95</v>
      </c>
      <c r="EA5" s="66" t="s">
        <v>96</v>
      </c>
      <c r="EB5" s="66" t="s">
        <v>97</v>
      </c>
      <c r="EC5" s="66" t="s">
        <v>98</v>
      </c>
      <c r="ED5" s="66" t="s">
        <v>93</v>
      </c>
      <c r="EE5" s="66" t="s">
        <v>88</v>
      </c>
      <c r="EF5" s="66" t="s">
        <v>89</v>
      </c>
      <c r="EG5" s="66" t="s">
        <v>90</v>
      </c>
      <c r="EH5" s="66" t="s">
        <v>91</v>
      </c>
      <c r="EI5" s="66" t="s">
        <v>92</v>
      </c>
      <c r="EJ5" s="66" t="s">
        <v>94</v>
      </c>
      <c r="EK5" s="66" t="s">
        <v>95</v>
      </c>
      <c r="EL5" s="66" t="s">
        <v>96</v>
      </c>
      <c r="EM5" s="66" t="s">
        <v>97</v>
      </c>
      <c r="EN5" s="66" t="s">
        <v>98</v>
      </c>
      <c r="EO5" s="66" t="s">
        <v>93</v>
      </c>
    </row>
    <row r="6" spans="1:145" s="55" customFormat="1">
      <c r="A6" s="56" t="s">
        <v>99</v>
      </c>
      <c r="B6" s="61">
        <f t="shared" ref="B6:X6" si="1">B7</f>
        <v>2023</v>
      </c>
      <c r="C6" s="61">
        <f t="shared" si="1"/>
        <v>324493</v>
      </c>
      <c r="D6" s="61">
        <f t="shared" si="1"/>
        <v>47</v>
      </c>
      <c r="E6" s="61">
        <f t="shared" si="1"/>
        <v>18</v>
      </c>
      <c r="F6" s="61">
        <f t="shared" si="1"/>
        <v>1</v>
      </c>
      <c r="G6" s="61">
        <f t="shared" si="1"/>
        <v>0</v>
      </c>
      <c r="H6" s="61" t="str">
        <f t="shared" si="1"/>
        <v>島根県　邑南町</v>
      </c>
      <c r="I6" s="61" t="str">
        <f t="shared" si="1"/>
        <v>法非適用</v>
      </c>
      <c r="J6" s="61" t="str">
        <f t="shared" si="1"/>
        <v>下水道事業</v>
      </c>
      <c r="K6" s="61" t="str">
        <f t="shared" si="1"/>
        <v>個別排水処理</v>
      </c>
      <c r="L6" s="61" t="str">
        <f t="shared" si="1"/>
        <v>L2</v>
      </c>
      <c r="M6" s="61" t="str">
        <f t="shared" si="1"/>
        <v>非設置</v>
      </c>
      <c r="N6" s="69" t="str">
        <f t="shared" si="1"/>
        <v>-</v>
      </c>
      <c r="O6" s="69" t="str">
        <f t="shared" si="1"/>
        <v>該当数値なし</v>
      </c>
      <c r="P6" s="69">
        <f t="shared" si="1"/>
        <v>0.92</v>
      </c>
      <c r="Q6" s="69">
        <f t="shared" si="1"/>
        <v>100</v>
      </c>
      <c r="R6" s="69">
        <f t="shared" si="1"/>
        <v>3300</v>
      </c>
      <c r="S6" s="69">
        <f t="shared" si="1"/>
        <v>9734</v>
      </c>
      <c r="T6" s="69">
        <f t="shared" si="1"/>
        <v>419.29</v>
      </c>
      <c r="U6" s="69">
        <f t="shared" si="1"/>
        <v>23.22</v>
      </c>
      <c r="V6" s="69">
        <f t="shared" si="1"/>
        <v>88</v>
      </c>
      <c r="W6" s="69">
        <f t="shared" si="1"/>
        <v>0.1</v>
      </c>
      <c r="X6" s="69">
        <f t="shared" si="1"/>
        <v>880</v>
      </c>
      <c r="Y6" s="77">
        <f t="shared" ref="Y6:AH6" si="2">IF(Y7="",NA(),Y7)</f>
        <v>93.28</v>
      </c>
      <c r="Z6" s="77">
        <f t="shared" si="2"/>
        <v>93.47</v>
      </c>
      <c r="AA6" s="77">
        <f t="shared" si="2"/>
        <v>91.9</v>
      </c>
      <c r="AB6" s="77">
        <f t="shared" si="2"/>
        <v>91.67</v>
      </c>
      <c r="AC6" s="77">
        <f t="shared" si="2"/>
        <v>91.07</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862.99</v>
      </c>
      <c r="BL6" s="77">
        <f t="shared" si="5"/>
        <v>782.91</v>
      </c>
      <c r="BM6" s="77">
        <f t="shared" si="5"/>
        <v>783.21</v>
      </c>
      <c r="BN6" s="77">
        <f t="shared" si="5"/>
        <v>902.04</v>
      </c>
      <c r="BO6" s="77">
        <f t="shared" si="5"/>
        <v>992.16</v>
      </c>
      <c r="BP6" s="69" t="str">
        <f>IF(BP7="","",IF(BP7="-","【-】","【"&amp;SUBSTITUTE(TEXT(BP7,"#,##0.00"),"-","△")&amp;"】"))</f>
        <v>【967.97】</v>
      </c>
      <c r="BQ6" s="77">
        <f t="shared" ref="BQ6:BZ6" si="6">IF(BQ7="",NA(),BQ7)</f>
        <v>46.23</v>
      </c>
      <c r="BR6" s="77">
        <f t="shared" si="6"/>
        <v>45.07</v>
      </c>
      <c r="BS6" s="77">
        <f t="shared" si="6"/>
        <v>43.08</v>
      </c>
      <c r="BT6" s="77">
        <f t="shared" si="6"/>
        <v>45.65</v>
      </c>
      <c r="BU6" s="77">
        <f t="shared" si="6"/>
        <v>43</v>
      </c>
      <c r="BV6" s="77">
        <f t="shared" si="6"/>
        <v>50.06</v>
      </c>
      <c r="BW6" s="77">
        <f t="shared" si="6"/>
        <v>49.38</v>
      </c>
      <c r="BX6" s="77">
        <f t="shared" si="6"/>
        <v>48.53</v>
      </c>
      <c r="BY6" s="77">
        <f t="shared" si="6"/>
        <v>46.11</v>
      </c>
      <c r="BZ6" s="77">
        <f t="shared" si="6"/>
        <v>45.55</v>
      </c>
      <c r="CA6" s="69" t="str">
        <f>IF(CA7="","",IF(CA7="-","【-】","【"&amp;SUBSTITUTE(TEXT(CA7,"#,##0.00"),"-","△")&amp;"】"))</f>
        <v>【46.20】</v>
      </c>
      <c r="CB6" s="77">
        <f t="shared" ref="CB6:CK6" si="7">IF(CB7="",NA(),CB7)</f>
        <v>376.71</v>
      </c>
      <c r="CC6" s="77">
        <f t="shared" si="7"/>
        <v>398.78</v>
      </c>
      <c r="CD6" s="77">
        <f t="shared" si="7"/>
        <v>400</v>
      </c>
      <c r="CE6" s="77">
        <f t="shared" si="7"/>
        <v>401.68</v>
      </c>
      <c r="CF6" s="77">
        <f t="shared" si="7"/>
        <v>391.66</v>
      </c>
      <c r="CG6" s="77">
        <f t="shared" si="7"/>
        <v>309.22000000000003</v>
      </c>
      <c r="CH6" s="77">
        <f t="shared" si="7"/>
        <v>316.97000000000003</v>
      </c>
      <c r="CI6" s="77">
        <f t="shared" si="7"/>
        <v>326.17</v>
      </c>
      <c r="CJ6" s="77">
        <f t="shared" si="7"/>
        <v>336.93</v>
      </c>
      <c r="CK6" s="77">
        <f t="shared" si="7"/>
        <v>331.17</v>
      </c>
      <c r="CL6" s="69" t="str">
        <f>IF(CL7="","",IF(CL7="-","【-】","【"&amp;SUBSTITUTE(TEXT(CL7,"#,##0.00"),"-","△")&amp;"】"))</f>
        <v>【332.82】</v>
      </c>
      <c r="CM6" s="77">
        <f t="shared" ref="CM6:CV6" si="8">IF(CM7="",NA(),CM7)</f>
        <v>25</v>
      </c>
      <c r="CN6" s="77">
        <f t="shared" si="8"/>
        <v>25</v>
      </c>
      <c r="CO6" s="77">
        <f t="shared" si="8"/>
        <v>25</v>
      </c>
      <c r="CP6" s="77">
        <f t="shared" si="8"/>
        <v>24.68</v>
      </c>
      <c r="CQ6" s="77">
        <f t="shared" si="8"/>
        <v>24</v>
      </c>
      <c r="CR6" s="77">
        <f t="shared" si="8"/>
        <v>47.35</v>
      </c>
      <c r="CS6" s="77">
        <f t="shared" si="8"/>
        <v>46.36</v>
      </c>
      <c r="CT6" s="77">
        <f t="shared" si="8"/>
        <v>46.45</v>
      </c>
      <c r="CU6" s="77">
        <f t="shared" si="8"/>
        <v>45.36</v>
      </c>
      <c r="CV6" s="77">
        <f t="shared" si="8"/>
        <v>45.93</v>
      </c>
      <c r="CW6" s="69" t="str">
        <f>IF(CW7="","",IF(CW7="-","【-】","【"&amp;SUBSTITUTE(TEXT(CW7,"#,##0.00"),"-","△")&amp;"】"))</f>
        <v>【46.29】</v>
      </c>
      <c r="CX6" s="77">
        <f t="shared" ref="CX6:DG6" si="9">IF(CX7="",NA(),CX7)</f>
        <v>100</v>
      </c>
      <c r="CY6" s="77">
        <f t="shared" si="9"/>
        <v>100</v>
      </c>
      <c r="CZ6" s="77">
        <f t="shared" si="9"/>
        <v>100</v>
      </c>
      <c r="DA6" s="77">
        <f t="shared" si="9"/>
        <v>100</v>
      </c>
      <c r="DB6" s="77">
        <f t="shared" si="9"/>
        <v>100</v>
      </c>
      <c r="DC6" s="77">
        <f t="shared" si="9"/>
        <v>81.209999999999994</v>
      </c>
      <c r="DD6" s="77">
        <f t="shared" si="9"/>
        <v>83.08</v>
      </c>
      <c r="DE6" s="77">
        <f t="shared" si="9"/>
        <v>82.61</v>
      </c>
      <c r="DF6" s="77">
        <f t="shared" si="9"/>
        <v>82.21</v>
      </c>
      <c r="DG6" s="77">
        <f t="shared" si="9"/>
        <v>82.98</v>
      </c>
      <c r="DH6" s="69" t="str">
        <f>IF(DH7="","",IF(DH7="-","【-】","【"&amp;SUBSTITUTE(TEXT(DH7,"#,##0.00"),"-","△")&amp;"】"))</f>
        <v>【82.56】</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77" t="str">
        <f t="shared" ref="EE6:EN6" si="12">IF(EE7="",NA(),EE7)</f>
        <v>-</v>
      </c>
      <c r="EF6" s="77" t="str">
        <f t="shared" si="12"/>
        <v>-</v>
      </c>
      <c r="EG6" s="77" t="str">
        <f t="shared" si="12"/>
        <v>-</v>
      </c>
      <c r="EH6" s="77" t="str">
        <f t="shared" si="12"/>
        <v>-</v>
      </c>
      <c r="EI6" s="77" t="str">
        <f t="shared" si="12"/>
        <v>-</v>
      </c>
      <c r="EJ6" s="77" t="str">
        <f t="shared" si="12"/>
        <v>-</v>
      </c>
      <c r="EK6" s="77" t="str">
        <f t="shared" si="12"/>
        <v>-</v>
      </c>
      <c r="EL6" s="77" t="str">
        <f t="shared" si="12"/>
        <v>-</v>
      </c>
      <c r="EM6" s="77" t="str">
        <f t="shared" si="12"/>
        <v>-</v>
      </c>
      <c r="EN6" s="77" t="str">
        <f t="shared" si="12"/>
        <v>-</v>
      </c>
      <c r="EO6" s="69" t="str">
        <f>IF(EO7="","",IF(EO7="-","【-】","【"&amp;SUBSTITUTE(TEXT(EO7,"#,##0.00"),"-","△")&amp;"】"))</f>
        <v>【-】</v>
      </c>
    </row>
    <row r="7" spans="1:145" s="55" customFormat="1">
      <c r="A7" s="56"/>
      <c r="B7" s="62">
        <v>2023</v>
      </c>
      <c r="C7" s="62">
        <v>324493</v>
      </c>
      <c r="D7" s="62">
        <v>47</v>
      </c>
      <c r="E7" s="62">
        <v>18</v>
      </c>
      <c r="F7" s="62">
        <v>1</v>
      </c>
      <c r="G7" s="62">
        <v>0</v>
      </c>
      <c r="H7" s="62" t="s">
        <v>100</v>
      </c>
      <c r="I7" s="62" t="s">
        <v>101</v>
      </c>
      <c r="J7" s="62" t="s">
        <v>102</v>
      </c>
      <c r="K7" s="62" t="s">
        <v>5</v>
      </c>
      <c r="L7" s="62" t="s">
        <v>87</v>
      </c>
      <c r="M7" s="62" t="s">
        <v>103</v>
      </c>
      <c r="N7" s="70" t="s">
        <v>40</v>
      </c>
      <c r="O7" s="70" t="s">
        <v>104</v>
      </c>
      <c r="P7" s="70">
        <v>0.92</v>
      </c>
      <c r="Q7" s="70">
        <v>100</v>
      </c>
      <c r="R7" s="70">
        <v>3300</v>
      </c>
      <c r="S7" s="70">
        <v>9734</v>
      </c>
      <c r="T7" s="70">
        <v>419.29</v>
      </c>
      <c r="U7" s="70">
        <v>23.22</v>
      </c>
      <c r="V7" s="70">
        <v>88</v>
      </c>
      <c r="W7" s="70">
        <v>0.1</v>
      </c>
      <c r="X7" s="70">
        <v>880</v>
      </c>
      <c r="Y7" s="70">
        <v>93.28</v>
      </c>
      <c r="Z7" s="70">
        <v>93.47</v>
      </c>
      <c r="AA7" s="70">
        <v>91.9</v>
      </c>
      <c r="AB7" s="70">
        <v>91.67</v>
      </c>
      <c r="AC7" s="70">
        <v>91.07</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862.99</v>
      </c>
      <c r="BL7" s="70">
        <v>782.91</v>
      </c>
      <c r="BM7" s="70">
        <v>783.21</v>
      </c>
      <c r="BN7" s="70">
        <v>902.04</v>
      </c>
      <c r="BO7" s="70">
        <v>992.16</v>
      </c>
      <c r="BP7" s="70">
        <v>967.97</v>
      </c>
      <c r="BQ7" s="70">
        <v>46.23</v>
      </c>
      <c r="BR7" s="70">
        <v>45.07</v>
      </c>
      <c r="BS7" s="70">
        <v>43.08</v>
      </c>
      <c r="BT7" s="70">
        <v>45.65</v>
      </c>
      <c r="BU7" s="70">
        <v>43</v>
      </c>
      <c r="BV7" s="70">
        <v>50.06</v>
      </c>
      <c r="BW7" s="70">
        <v>49.38</v>
      </c>
      <c r="BX7" s="70">
        <v>48.53</v>
      </c>
      <c r="BY7" s="70">
        <v>46.11</v>
      </c>
      <c r="BZ7" s="70">
        <v>45.55</v>
      </c>
      <c r="CA7" s="70">
        <v>46.2</v>
      </c>
      <c r="CB7" s="70">
        <v>376.71</v>
      </c>
      <c r="CC7" s="70">
        <v>398.78</v>
      </c>
      <c r="CD7" s="70">
        <v>400</v>
      </c>
      <c r="CE7" s="70">
        <v>401.68</v>
      </c>
      <c r="CF7" s="70">
        <v>391.66</v>
      </c>
      <c r="CG7" s="70">
        <v>309.22000000000003</v>
      </c>
      <c r="CH7" s="70">
        <v>316.97000000000003</v>
      </c>
      <c r="CI7" s="70">
        <v>326.17</v>
      </c>
      <c r="CJ7" s="70">
        <v>336.93</v>
      </c>
      <c r="CK7" s="70">
        <v>331.17</v>
      </c>
      <c r="CL7" s="70">
        <v>332.82</v>
      </c>
      <c r="CM7" s="70">
        <v>25</v>
      </c>
      <c r="CN7" s="70">
        <v>25</v>
      </c>
      <c r="CO7" s="70">
        <v>25</v>
      </c>
      <c r="CP7" s="70">
        <v>24.68</v>
      </c>
      <c r="CQ7" s="70">
        <v>24</v>
      </c>
      <c r="CR7" s="70">
        <v>47.35</v>
      </c>
      <c r="CS7" s="70">
        <v>46.36</v>
      </c>
      <c r="CT7" s="70">
        <v>46.45</v>
      </c>
      <c r="CU7" s="70">
        <v>45.36</v>
      </c>
      <c r="CV7" s="70">
        <v>45.93</v>
      </c>
      <c r="CW7" s="70">
        <v>46.29</v>
      </c>
      <c r="CX7" s="70">
        <v>100</v>
      </c>
      <c r="CY7" s="70">
        <v>100</v>
      </c>
      <c r="CZ7" s="70">
        <v>100</v>
      </c>
      <c r="DA7" s="70">
        <v>100</v>
      </c>
      <c r="DB7" s="70">
        <v>100</v>
      </c>
      <c r="DC7" s="70">
        <v>81.209999999999994</v>
      </c>
      <c r="DD7" s="70">
        <v>83.08</v>
      </c>
      <c r="DE7" s="70">
        <v>82.61</v>
      </c>
      <c r="DF7" s="70">
        <v>82.21</v>
      </c>
      <c r="DG7" s="70">
        <v>82.98</v>
      </c>
      <c r="DH7" s="70">
        <v>82.56</v>
      </c>
      <c r="DI7" s="70"/>
      <c r="DJ7" s="70"/>
      <c r="DK7" s="70"/>
      <c r="DL7" s="70"/>
      <c r="DM7" s="70"/>
      <c r="DN7" s="70"/>
      <c r="DO7" s="70"/>
      <c r="DP7" s="70"/>
      <c r="DQ7" s="70"/>
      <c r="DR7" s="70"/>
      <c r="DS7" s="70"/>
      <c r="DT7" s="70"/>
      <c r="DU7" s="70"/>
      <c r="DV7" s="70"/>
      <c r="DW7" s="70"/>
      <c r="DX7" s="70"/>
      <c r="DY7" s="70"/>
      <c r="DZ7" s="70"/>
      <c r="EA7" s="70"/>
      <c r="EB7" s="70"/>
      <c r="EC7" s="70"/>
      <c r="ED7" s="70"/>
      <c r="EE7" s="70" t="s">
        <v>40</v>
      </c>
      <c r="EF7" s="70" t="s">
        <v>40</v>
      </c>
      <c r="EG7" s="70" t="s">
        <v>40</v>
      </c>
      <c r="EH7" s="70" t="s">
        <v>40</v>
      </c>
      <c r="EI7" s="70" t="s">
        <v>40</v>
      </c>
      <c r="EJ7" s="70" t="s">
        <v>40</v>
      </c>
      <c r="EK7" s="70" t="s">
        <v>40</v>
      </c>
      <c r="EL7" s="70" t="s">
        <v>40</v>
      </c>
      <c r="EM7" s="70" t="s">
        <v>40</v>
      </c>
      <c r="EN7" s="70" t="s">
        <v>40</v>
      </c>
      <c r="EO7" s="70" t="s">
        <v>40</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105</v>
      </c>
      <c r="C9" s="57" t="s">
        <v>106</v>
      </c>
      <c r="D9" s="57" t="s">
        <v>107</v>
      </c>
      <c r="E9" s="57" t="s">
        <v>108</v>
      </c>
      <c r="F9" s="57" t="s">
        <v>109</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110</v>
      </c>
    </row>
    <row r="12" spans="1:145">
      <c r="B12">
        <v>1</v>
      </c>
      <c r="C12">
        <v>1</v>
      </c>
      <c r="D12">
        <v>2</v>
      </c>
      <c r="E12">
        <v>3</v>
      </c>
      <c r="F12">
        <v>4</v>
      </c>
      <c r="G12" t="s">
        <v>111</v>
      </c>
    </row>
    <row r="13" spans="1:145">
      <c r="B13" t="s">
        <v>112</v>
      </c>
      <c r="C13" t="s">
        <v>113</v>
      </c>
      <c r="D13" t="s">
        <v>113</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漆谷 健太</cp:lastModifiedBy>
  <dcterms:created xsi:type="dcterms:W3CDTF">2025-01-24T07:42:28Z</dcterms:created>
  <dcterms:modified xsi:type="dcterms:W3CDTF">2025-01-30T05:41:25Z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2025-01-30T05:41:25Z</vt:filetime>
  </property>
</Properties>
</file>