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xRQBb5rw5siT/Cr9zdXcHYlImmiLEbSmJG0WIFeBQomDiRc5WQ/TnsIIqW4ed2PBHucTexw0WbGPKMoYxoT7w==" workbookSaltValue="YWO1loHksbOAkJFiLFUrmg=="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<sst xmlns="http://schemas.openxmlformats.org/spreadsheetml/2006/main" xmlns:r="http://schemas.openxmlformats.org/officeDocument/2006/relationships" count="116" uniqueCount="116">
  <si>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</si>
  <si>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</si>
  <si>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　2処理区のうち大原処理区は供用開始後23年を経過していることから、維持修繕に関する費用が増加する傾向にある。
　管渠について、判断の目安となる20年を経過している。
　現在、維持管理委託によって施設の状況を把握し異常に対して早目の対策をすることで、維持修繕費を抑えるようにしている。</t>
  </si>
  <si>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</si>
  <si>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</si>
  <si>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</si>
  <si>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</si>
  <si>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</si>
  <si>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</si>
  <si>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</si>
  <si>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</si>
  <si>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</si>
  <si>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</si>
  <si>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</si>
  <si>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</si>
  <si>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</si>
  <si>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</si>
  <si>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</si>
  <si>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</si>
  <si>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</si>
  <si>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</si>
  <si>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</si>
  <si>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</si>
  <si>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</si>
  <si>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</si>
  <si>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</si>
  <si>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</si>
  <si>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</si>
  <si>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</si>
  <si>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</si>
  <si>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</si>
  <si>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</si>
  <si>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</si>
  <si>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</si>
  <si>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</si>
  <si>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</si>
  <si>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</si>
  <si>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</si>
  <si>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</si>
  <si>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</si>
  <si>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</si>
  <si>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</si>
  <si>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</si>
  <si>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</si>
  <si>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</si>
  <si>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</si>
  <si>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</si>
  <si>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</si>
  <si>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</si>
  <si>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</si>
  <si>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</si>
  <si>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</si>
  <si>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</si>
  <si>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</si>
  <si>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</si>
  <si>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</si>
  <si>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</si>
  <si>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</si>
  <si>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</si>
  <si>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</si>
  <si>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</si>
  <si>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</si>
  <si>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</si>
  <si>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</si>
  <si>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</si>
  <si>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</si>
  <si>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</si>
  <si>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</si>
  <si>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</si>
  <si>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</si>
  <si>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</si>
  <si>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</si>
  <si>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</si>
  <si>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</si>
  <si>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</si>
  <si>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</si>
  <si>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</si>
  <si>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</si>
  <si>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</si>
  <si>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</si>
  <si>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</si>
  <si>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</si>
  <si>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</si>
  <si>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</si>
  <si>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</si>
  <si>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</si>
  <si>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</si>
  <si>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</si>
  <si>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</si>
  <si>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</si>
  <si>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</si>
  <si>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</si>
  <si>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</si>
  <si>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</si>
  <si>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</si>
  <si>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</si>
  <si>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</si>
  <si>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</si>
  <si>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</si>
  <si>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</si>
  <si>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</si>
  <si>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</si>
  <si>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</si>
  <si>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</si>
  <si>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</si>
  <si>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</si>
  <si>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</si>
  <si>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</si>
  <si>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</si>
  <si>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</si>
  <si>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</si>
  <si>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</si>
  <si>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</si>
  <si>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</si>
  <si>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本町の簡易排水処理施設は2処理区あり、平成9年、平成14年に供用開始している。
　事業投資に要した企業債は、償還により残高削減が進んでいる。
　汚水処理原価については、類似団体と比較しても低い状態にあったが、施設の修繕、改築更新が必要となってくるため今後も増加する可能性がある。また、収益的収支については、近年減少傾向にある。
　水洗化率について類似団体と比較して低いため、接続勧奨を行うなど、簡易排水処理施設への接続促進を今後も進める必要がある。
　経費回収率は類似団体と比較しても高い水準が保たれていたが、今後は少子高齢化や自然減等による人口減少により下水道使用料が減少に転じると予測されるため、収益の安定的確保が課題である。</t>
    <rPh sb="105" eb="107">
      <t>シセツ</t>
    </rPh>
    <rPh sb="108" eb="110">
      <t>シュウゼン</t>
    </rPh>
    <rPh sb="111" eb="113">
      <t>カイチク</t>
    </rPh>
    <rPh sb="113" eb="115">
      <t>コウシン</t>
    </rPh>
    <rPh sb="116" eb="118">
      <t>ヒツヨウ</t>
    </rPh>
    <rPh sb="126" eb="128">
      <t>コンゴ</t>
    </rPh>
    <rPh sb="129" eb="131">
      <t>ゾウカ</t>
    </rPh>
    <rPh sb="133" eb="136">
      <t>カノウセイ</t>
    </rPh>
    <phoneticPr fontId="1"/>
  </si>
  <si>
    <t>　水洗化率の向上のため、接続勧奨を行うなど、収益の安定的確保を図るほか、今後は老朽化による維持・更新費用等の増加が予想されるため、施設の長寿命化を含めた計画的な管理に努めることが必要である。
　また、機器の修繕や更新、汚泥処理等を含めた包括的な委託化の研究など経営の効率化について検討することや、有収水量の実態把握についても進める必要がある。
　なお、下水道使用料は、今後の人口減少による下水道使用料の減少を考慮し、安定した事業経営を維持するために、適正な資産維持費等を含めた検討が必要である。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</si>
</sst>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30.77</c:v>
                </c:pt>
                <c:pt idx="1">
                  <c:v>28.21</c:v>
                </c:pt>
                <c:pt idx="2">
                  <c:v>28.21</c:v>
                </c:pt>
                <c:pt idx="3">
                  <c:v>28.21</c:v>
                </c:pt>
                <c:pt idx="4">
                  <c:v>28.21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26.64</c:v>
                </c:pt>
                <c:pt idx="1">
                  <c:v>26.11</c:v>
                </c:pt>
                <c:pt idx="2">
                  <c:v>24.44</c:v>
                </c:pt>
                <c:pt idx="3">
                  <c:v>25.16</c:v>
                </c:pt>
                <c:pt idx="4">
                  <c:v>26.69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84.62</c:v>
                </c:pt>
                <c:pt idx="1">
                  <c:v>92.06</c:v>
                </c:pt>
                <c:pt idx="2">
                  <c:v>92.19</c:v>
                </c:pt>
                <c:pt idx="3">
                  <c:v>92.06</c:v>
                </c:pt>
                <c:pt idx="4">
                  <c:v>89.66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95.52</c:v>
                </c:pt>
                <c:pt idx="1">
                  <c:v>94.97</c:v>
                </c:pt>
                <c:pt idx="2">
                  <c:v>95.52</c:v>
                </c:pt>
                <c:pt idx="3">
                  <c:v>95.65</c:v>
                </c:pt>
                <c:pt idx="4">
                  <c:v>94.53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82.08</c:v>
                </c:pt>
                <c:pt idx="1">
                  <c:v>81.489999999999995</c:v>
                </c:pt>
                <c:pt idx="2">
                  <c:v>81.25</c:v>
                </c:pt>
                <c:pt idx="3">
                  <c:v>80.72</c:v>
                </c:pt>
                <c:pt idx="4">
                  <c:v>79.19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129.4</c:v>
                </c:pt>
                <c:pt idx="1">
                  <c:v>126.26</c:v>
                </c:pt>
                <c:pt idx="2">
                  <c:v>113.17</c:v>
                </c:pt>
                <c:pt idx="3">
                  <c:v>160.77000000000001</c:v>
                </c:pt>
                <c:pt idx="4">
                  <c:v>142.38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89.88</c:v>
                </c:pt>
                <c:pt idx="1">
                  <c:v>70.14</c:v>
                </c:pt>
                <c:pt idx="2">
                  <c:v>75.95</c:v>
                </c:pt>
                <c:pt idx="3">
                  <c:v>66.989999999999995</c:v>
                </c:pt>
                <c:pt idx="4">
                  <c:v>34.340000000000003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38.409999999999997</c:v>
                </c:pt>
                <c:pt idx="1">
                  <c:v>35.869999999999997</c:v>
                </c:pt>
                <c:pt idx="2">
                  <c:v>31.6</c:v>
                </c:pt>
                <c:pt idx="3">
                  <c:v>30.19</c:v>
                </c:pt>
                <c:pt idx="4">
                  <c:v>27.52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326.38</c:v>
                </c:pt>
                <c:pt idx="1">
                  <c:v>367.03</c:v>
                </c:pt>
                <c:pt idx="2">
                  <c:v>325.27999999999997</c:v>
                </c:pt>
                <c:pt idx="3">
                  <c:v>392.77</c:v>
                </c:pt>
                <c:pt idx="4">
                  <c:v>757.9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501.56</c:v>
                </c:pt>
                <c:pt idx="1">
                  <c:v>528.78</c:v>
                </c:pt>
                <c:pt idx="2">
                  <c:v>596.92999999999995</c:v>
                </c:pt>
                <c:pt idx="3">
                  <c:v>631.54999999999995</c:v>
                </c:pt>
                <c:pt idx="4">
                  <c:v>659.63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【153.64】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【641.14】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【28.95】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O1"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9734</v>
      </c>
      <c r="AM8" s="21"/>
      <c r="AN8" s="21"/>
      <c r="AO8" s="21"/>
      <c r="AP8" s="21"/>
      <c r="AQ8" s="21"/>
      <c r="AR8" s="21"/>
      <c r="AS8" s="21"/>
      <c r="AT8" s="7">
        <f>データ!T6</f>
        <v>419.29</v>
      </c>
      <c r="AU8" s="7"/>
      <c r="AV8" s="7"/>
      <c r="AW8" s="7"/>
      <c r="AX8" s="7"/>
      <c r="AY8" s="7"/>
      <c r="AZ8" s="7"/>
      <c r="BA8" s="7"/>
      <c r="BB8" s="7">
        <f>データ!U6</f>
        <v>23.22</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6</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0.6</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58</v>
      </c>
      <c r="AM10" s="21"/>
      <c r="AN10" s="21"/>
      <c r="AO10" s="21"/>
      <c r="AP10" s="21"/>
      <c r="AQ10" s="21"/>
      <c r="AR10" s="21"/>
      <c r="AS10" s="21"/>
      <c r="AT10" s="7">
        <f>データ!W6</f>
        <v>4.e-002</v>
      </c>
      <c r="AU10" s="7"/>
      <c r="AV10" s="7"/>
      <c r="AW10" s="7"/>
      <c r="AX10" s="7"/>
      <c r="AY10" s="7"/>
      <c r="AZ10" s="7"/>
      <c r="BA10" s="7"/>
      <c r="BB10" s="7">
        <f>データ!X6</f>
        <v>1450</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12</v>
      </c>
      <c r="J85" s="12" t="s">
        <v>50</v>
      </c>
      <c r="K85" s="12" t="s">
        <v>51</v>
      </c>
      <c r="L85" s="12" t="s">
        <v>5</v>
      </c>
      <c r="M85" s="12" t="s">
        <v>35</v>
      </c>
      <c r="N85" s="12" t="s">
        <v>52</v>
      </c>
      <c r="O85" s="12" t="s">
        <v>54</v>
      </c>
    </row>
    <row r="86" spans="1:78" hidden="1">
      <c r="B86" s="12"/>
      <c r="C86" s="12"/>
      <c r="D86" s="12"/>
      <c r="E86" s="12" t="str">
        <f>データ!AI6</f>
        <v/>
      </c>
      <c r="F86" s="12" t="s">
        <v>39</v>
      </c>
      <c r="G86" s="12" t="s">
        <v>39</v>
      </c>
      <c r="H86" s="12" t="str">
        <f>データ!BP6</f>
        <v>【153.64】</v>
      </c>
      <c r="I86" s="12" t="str">
        <f>データ!CA6</f>
        <v>【28.95】</v>
      </c>
      <c r="J86" s="12" t="str">
        <f>データ!CL6</f>
        <v>【641.14】</v>
      </c>
      <c r="K86" s="12" t="str">
        <f>データ!CW6</f>
        <v>【27.23】</v>
      </c>
      <c r="L86" s="12" t="str">
        <f>データ!DH6</f>
        <v>【95.29】</v>
      </c>
      <c r="M86" s="12" t="s">
        <v>39</v>
      </c>
      <c r="N86" s="12" t="s">
        <v>39</v>
      </c>
      <c r="O86" s="12" t="str">
        <f>データ!EO6</f>
        <v>【0.00】</v>
      </c>
    </row>
  </sheetData>
  <sheetProtection algorithmName="SHA-512" hashValue="0cOkVHIy5X0NXWjanaIIk07zNtKloz6AbJc6Wnc31zP00nalE3uGb8l+LLk+zKs8AkGPIjhcK9KE3SON7OX5VQ==" saltValue="3FBrZ9eAxiJqUQzKqMLc8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3</v>
      </c>
      <c r="C3" s="58" t="s">
        <v>59</v>
      </c>
      <c r="D3" s="58" t="s">
        <v>60</v>
      </c>
      <c r="E3" s="58" t="s">
        <v>8</v>
      </c>
      <c r="F3" s="58" t="s">
        <v>7</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9</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324493</v>
      </c>
      <c r="D6" s="61">
        <f t="shared" si="1"/>
        <v>47</v>
      </c>
      <c r="E6" s="61">
        <f t="shared" si="1"/>
        <v>17</v>
      </c>
      <c r="F6" s="61">
        <f t="shared" si="1"/>
        <v>8</v>
      </c>
      <c r="G6" s="61">
        <f t="shared" si="1"/>
        <v>0</v>
      </c>
      <c r="H6" s="61" t="str">
        <f t="shared" si="1"/>
        <v>島根県　邑南町</v>
      </c>
      <c r="I6" s="61" t="str">
        <f t="shared" si="1"/>
        <v>法非適用</v>
      </c>
      <c r="J6" s="61" t="str">
        <f t="shared" si="1"/>
        <v>下水道事業</v>
      </c>
      <c r="K6" s="61" t="str">
        <f t="shared" si="1"/>
        <v>簡易排水</v>
      </c>
      <c r="L6" s="61" t="str">
        <f t="shared" si="1"/>
        <v>J2</v>
      </c>
      <c r="M6" s="61" t="str">
        <f t="shared" si="1"/>
        <v>非設置</v>
      </c>
      <c r="N6" s="69" t="str">
        <f t="shared" si="1"/>
        <v>-</v>
      </c>
      <c r="O6" s="69" t="str">
        <f t="shared" si="1"/>
        <v>該当数値なし</v>
      </c>
      <c r="P6" s="69">
        <f t="shared" si="1"/>
        <v>0.6</v>
      </c>
      <c r="Q6" s="69">
        <f t="shared" si="1"/>
        <v>100</v>
      </c>
      <c r="R6" s="69">
        <f t="shared" si="1"/>
        <v>3300</v>
      </c>
      <c r="S6" s="69">
        <f t="shared" si="1"/>
        <v>9734</v>
      </c>
      <c r="T6" s="69">
        <f t="shared" si="1"/>
        <v>419.29</v>
      </c>
      <c r="U6" s="69">
        <f t="shared" si="1"/>
        <v>23.22</v>
      </c>
      <c r="V6" s="69">
        <f t="shared" si="1"/>
        <v>58</v>
      </c>
      <c r="W6" s="69">
        <f t="shared" si="1"/>
        <v>4.e-002</v>
      </c>
      <c r="X6" s="69">
        <f t="shared" si="1"/>
        <v>1450</v>
      </c>
      <c r="Y6" s="77">
        <f t="shared" ref="Y6:AH6" si="2">IF(Y7="",NA(),Y7)</f>
        <v>82.08</v>
      </c>
      <c r="Z6" s="77">
        <f t="shared" si="2"/>
        <v>81.489999999999995</v>
      </c>
      <c r="AA6" s="77">
        <f t="shared" si="2"/>
        <v>81.25</v>
      </c>
      <c r="AB6" s="77">
        <f t="shared" si="2"/>
        <v>80.72</v>
      </c>
      <c r="AC6" s="77">
        <f t="shared" si="2"/>
        <v>79.19</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129.4</v>
      </c>
      <c r="BL6" s="77">
        <f t="shared" si="5"/>
        <v>126.26</v>
      </c>
      <c r="BM6" s="77">
        <f t="shared" si="5"/>
        <v>113.17</v>
      </c>
      <c r="BN6" s="77">
        <f t="shared" si="5"/>
        <v>160.77000000000001</v>
      </c>
      <c r="BO6" s="77">
        <f t="shared" si="5"/>
        <v>142.38</v>
      </c>
      <c r="BP6" s="69" t="str">
        <f>IF(BP7="","",IF(BP7="-","【-】","【"&amp;SUBSTITUTE(TEXT(BP7,"#,##0.00"),"-","△")&amp;"】"))</f>
        <v>【153.64】</v>
      </c>
      <c r="BQ6" s="77">
        <f t="shared" ref="BQ6:BZ6" si="6">IF(BQ7="",NA(),BQ7)</f>
        <v>89.88</v>
      </c>
      <c r="BR6" s="77">
        <f t="shared" si="6"/>
        <v>70.14</v>
      </c>
      <c r="BS6" s="77">
        <f t="shared" si="6"/>
        <v>75.95</v>
      </c>
      <c r="BT6" s="77">
        <f t="shared" si="6"/>
        <v>66.989999999999995</v>
      </c>
      <c r="BU6" s="77">
        <f t="shared" si="6"/>
        <v>34.340000000000003</v>
      </c>
      <c r="BV6" s="77">
        <f t="shared" si="6"/>
        <v>38.409999999999997</v>
      </c>
      <c r="BW6" s="77">
        <f t="shared" si="6"/>
        <v>35.869999999999997</v>
      </c>
      <c r="BX6" s="77">
        <f t="shared" si="6"/>
        <v>31.6</v>
      </c>
      <c r="BY6" s="77">
        <f t="shared" si="6"/>
        <v>30.19</v>
      </c>
      <c r="BZ6" s="77">
        <f t="shared" si="6"/>
        <v>27.52</v>
      </c>
      <c r="CA6" s="69" t="str">
        <f>IF(CA7="","",IF(CA7="-","【-】","【"&amp;SUBSTITUTE(TEXT(CA7,"#,##0.00"),"-","△")&amp;"】"))</f>
        <v>【28.95】</v>
      </c>
      <c r="CB6" s="77">
        <f t="shared" ref="CB6:CK6" si="7">IF(CB7="",NA(),CB7)</f>
        <v>326.38</v>
      </c>
      <c r="CC6" s="77">
        <f t="shared" si="7"/>
        <v>367.03</v>
      </c>
      <c r="CD6" s="77">
        <f t="shared" si="7"/>
        <v>325.27999999999997</v>
      </c>
      <c r="CE6" s="77">
        <f t="shared" si="7"/>
        <v>392.77</v>
      </c>
      <c r="CF6" s="77">
        <f t="shared" si="7"/>
        <v>757.9</v>
      </c>
      <c r="CG6" s="77">
        <f t="shared" si="7"/>
        <v>501.56</v>
      </c>
      <c r="CH6" s="77">
        <f t="shared" si="7"/>
        <v>528.78</v>
      </c>
      <c r="CI6" s="77">
        <f t="shared" si="7"/>
        <v>596.92999999999995</v>
      </c>
      <c r="CJ6" s="77">
        <f t="shared" si="7"/>
        <v>631.54999999999995</v>
      </c>
      <c r="CK6" s="77">
        <f t="shared" si="7"/>
        <v>659.63</v>
      </c>
      <c r="CL6" s="69" t="str">
        <f>IF(CL7="","",IF(CL7="-","【-】","【"&amp;SUBSTITUTE(TEXT(CL7,"#,##0.00"),"-","△")&amp;"】"))</f>
        <v>【641.14】</v>
      </c>
      <c r="CM6" s="77">
        <f t="shared" ref="CM6:CV6" si="8">IF(CM7="",NA(),CM7)</f>
        <v>30.77</v>
      </c>
      <c r="CN6" s="77">
        <f t="shared" si="8"/>
        <v>28.21</v>
      </c>
      <c r="CO6" s="77">
        <f t="shared" si="8"/>
        <v>28.21</v>
      </c>
      <c r="CP6" s="77">
        <f t="shared" si="8"/>
        <v>28.21</v>
      </c>
      <c r="CQ6" s="77">
        <f t="shared" si="8"/>
        <v>28.21</v>
      </c>
      <c r="CR6" s="77">
        <f t="shared" si="8"/>
        <v>26.64</v>
      </c>
      <c r="CS6" s="77">
        <f t="shared" si="8"/>
        <v>26.11</v>
      </c>
      <c r="CT6" s="77">
        <f t="shared" si="8"/>
        <v>24.44</v>
      </c>
      <c r="CU6" s="77">
        <f t="shared" si="8"/>
        <v>25.16</v>
      </c>
      <c r="CV6" s="77">
        <f t="shared" si="8"/>
        <v>26.69</v>
      </c>
      <c r="CW6" s="69" t="str">
        <f>IF(CW7="","",IF(CW7="-","【-】","【"&amp;SUBSTITUTE(TEXT(CW7,"#,##0.00"),"-","△")&amp;"】"))</f>
        <v>【27.23】</v>
      </c>
      <c r="CX6" s="77">
        <f t="shared" ref="CX6:DG6" si="9">IF(CX7="",NA(),CX7)</f>
        <v>84.62</v>
      </c>
      <c r="CY6" s="77">
        <f t="shared" si="9"/>
        <v>92.06</v>
      </c>
      <c r="CZ6" s="77">
        <f t="shared" si="9"/>
        <v>92.19</v>
      </c>
      <c r="DA6" s="77">
        <f t="shared" si="9"/>
        <v>92.06</v>
      </c>
      <c r="DB6" s="77">
        <f t="shared" si="9"/>
        <v>89.66</v>
      </c>
      <c r="DC6" s="77">
        <f t="shared" si="9"/>
        <v>95.52</v>
      </c>
      <c r="DD6" s="77">
        <f t="shared" si="9"/>
        <v>94.97</v>
      </c>
      <c r="DE6" s="77">
        <f t="shared" si="9"/>
        <v>95.52</v>
      </c>
      <c r="DF6" s="77">
        <f t="shared" si="9"/>
        <v>95.65</v>
      </c>
      <c r="DG6" s="77">
        <f t="shared" si="9"/>
        <v>94.53</v>
      </c>
      <c r="DH6" s="69" t="str">
        <f>IF(DH7="","",IF(DH7="-","【-】","【"&amp;SUBSTITUTE(TEXT(DH7,"#,##0.00"),"-","△")&amp;"】"))</f>
        <v>【95.29】</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69">
        <f t="shared" si="12"/>
        <v>0</v>
      </c>
      <c r="EK6" s="69">
        <f t="shared" si="12"/>
        <v>0</v>
      </c>
      <c r="EL6" s="69">
        <f t="shared" si="12"/>
        <v>0</v>
      </c>
      <c r="EM6" s="69">
        <f t="shared" si="12"/>
        <v>0</v>
      </c>
      <c r="EN6" s="69">
        <f t="shared" si="12"/>
        <v>0</v>
      </c>
      <c r="EO6" s="69" t="str">
        <f>IF(EO7="","",IF(EO7="-","【-】","【"&amp;SUBSTITUTE(TEXT(EO7,"#,##0.00"),"-","△")&amp;"】"))</f>
        <v>【0.00】</v>
      </c>
    </row>
    <row r="7" spans="1:145" s="55" customFormat="1">
      <c r="A7" s="56"/>
      <c r="B7" s="62">
        <v>2023</v>
      </c>
      <c r="C7" s="62">
        <v>324493</v>
      </c>
      <c r="D7" s="62">
        <v>47</v>
      </c>
      <c r="E7" s="62">
        <v>17</v>
      </c>
      <c r="F7" s="62">
        <v>8</v>
      </c>
      <c r="G7" s="62">
        <v>0</v>
      </c>
      <c r="H7" s="62" t="s">
        <v>97</v>
      </c>
      <c r="I7" s="62" t="s">
        <v>98</v>
      </c>
      <c r="J7" s="62" t="s">
        <v>99</v>
      </c>
      <c r="K7" s="62" t="s">
        <v>100</v>
      </c>
      <c r="L7" s="62" t="s">
        <v>101</v>
      </c>
      <c r="M7" s="62" t="s">
        <v>102</v>
      </c>
      <c r="N7" s="70" t="s">
        <v>39</v>
      </c>
      <c r="O7" s="70" t="s">
        <v>103</v>
      </c>
      <c r="P7" s="70">
        <v>0.6</v>
      </c>
      <c r="Q7" s="70">
        <v>100</v>
      </c>
      <c r="R7" s="70">
        <v>3300</v>
      </c>
      <c r="S7" s="70">
        <v>9734</v>
      </c>
      <c r="T7" s="70">
        <v>419.29</v>
      </c>
      <c r="U7" s="70">
        <v>23.22</v>
      </c>
      <c r="V7" s="70">
        <v>58</v>
      </c>
      <c r="W7" s="70">
        <v>4.e-002</v>
      </c>
      <c r="X7" s="70">
        <v>1450</v>
      </c>
      <c r="Y7" s="70">
        <v>82.08</v>
      </c>
      <c r="Z7" s="70">
        <v>81.489999999999995</v>
      </c>
      <c r="AA7" s="70">
        <v>81.25</v>
      </c>
      <c r="AB7" s="70">
        <v>80.72</v>
      </c>
      <c r="AC7" s="70">
        <v>79.19</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129.4</v>
      </c>
      <c r="BL7" s="70">
        <v>126.26</v>
      </c>
      <c r="BM7" s="70">
        <v>113.17</v>
      </c>
      <c r="BN7" s="70">
        <v>160.77000000000001</v>
      </c>
      <c r="BO7" s="70">
        <v>142.38</v>
      </c>
      <c r="BP7" s="70">
        <v>153.63999999999999</v>
      </c>
      <c r="BQ7" s="70">
        <v>89.88</v>
      </c>
      <c r="BR7" s="70">
        <v>70.14</v>
      </c>
      <c r="BS7" s="70">
        <v>75.95</v>
      </c>
      <c r="BT7" s="70">
        <v>66.989999999999995</v>
      </c>
      <c r="BU7" s="70">
        <v>34.340000000000003</v>
      </c>
      <c r="BV7" s="70">
        <v>38.409999999999997</v>
      </c>
      <c r="BW7" s="70">
        <v>35.869999999999997</v>
      </c>
      <c r="BX7" s="70">
        <v>31.6</v>
      </c>
      <c r="BY7" s="70">
        <v>30.19</v>
      </c>
      <c r="BZ7" s="70">
        <v>27.52</v>
      </c>
      <c r="CA7" s="70">
        <v>28.95</v>
      </c>
      <c r="CB7" s="70">
        <v>326.38</v>
      </c>
      <c r="CC7" s="70">
        <v>367.03</v>
      </c>
      <c r="CD7" s="70">
        <v>325.27999999999997</v>
      </c>
      <c r="CE7" s="70">
        <v>392.77</v>
      </c>
      <c r="CF7" s="70">
        <v>757.9</v>
      </c>
      <c r="CG7" s="70">
        <v>501.56</v>
      </c>
      <c r="CH7" s="70">
        <v>528.78</v>
      </c>
      <c r="CI7" s="70">
        <v>596.92999999999995</v>
      </c>
      <c r="CJ7" s="70">
        <v>631.54999999999995</v>
      </c>
      <c r="CK7" s="70">
        <v>659.63</v>
      </c>
      <c r="CL7" s="70">
        <v>641.14</v>
      </c>
      <c r="CM7" s="70">
        <v>30.77</v>
      </c>
      <c r="CN7" s="70">
        <v>28.21</v>
      </c>
      <c r="CO7" s="70">
        <v>28.21</v>
      </c>
      <c r="CP7" s="70">
        <v>28.21</v>
      </c>
      <c r="CQ7" s="70">
        <v>28.21</v>
      </c>
      <c r="CR7" s="70">
        <v>26.64</v>
      </c>
      <c r="CS7" s="70">
        <v>26.11</v>
      </c>
      <c r="CT7" s="70">
        <v>24.44</v>
      </c>
      <c r="CU7" s="70">
        <v>25.16</v>
      </c>
      <c r="CV7" s="70">
        <v>26.69</v>
      </c>
      <c r="CW7" s="70">
        <v>27.23</v>
      </c>
      <c r="CX7" s="70">
        <v>84.62</v>
      </c>
      <c r="CY7" s="70">
        <v>92.06</v>
      </c>
      <c r="CZ7" s="70">
        <v>92.19</v>
      </c>
      <c r="DA7" s="70">
        <v>92.06</v>
      </c>
      <c r="DB7" s="70">
        <v>89.66</v>
      </c>
      <c r="DC7" s="70">
        <v>95.52</v>
      </c>
      <c r="DD7" s="70">
        <v>94.97</v>
      </c>
      <c r="DE7" s="70">
        <v>95.52</v>
      </c>
      <c r="DF7" s="70">
        <v>95.65</v>
      </c>
      <c r="DG7" s="70">
        <v>94.53</v>
      </c>
      <c r="DH7" s="70">
        <v>95.29</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v>
      </c>
      <c r="EK7" s="70">
        <v>0</v>
      </c>
      <c r="EL7" s="70">
        <v>0</v>
      </c>
      <c r="EM7" s="70">
        <v>0</v>
      </c>
      <c r="EN7" s="70">
        <v>0</v>
      </c>
      <c r="EO7" s="70">
        <v>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3</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漆谷 健太</cp:lastModifiedBy>
  <dcterms:created xsi:type="dcterms:W3CDTF">2025-01-24T07:39:09Z</dcterms:created>
  <dcterms:modified xsi:type="dcterms:W3CDTF">2025-01-30T02:38:12Z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2025-01-30T02:38:12Z</vt:filetime>
  </property>
</Properties>
</file>