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kawamoto-l.local\FolderRedirect$\kw264\Desktop\仮フォルダ\9 調査・報告関係\【県関係】\【市町村課】経営比較分析表\経営比較分析表（H27～）\R5決算\"/>
    </mc:Choice>
  </mc:AlternateContent>
  <workbookProtection workbookAlgorithmName="SHA-512" workbookHashValue="MJKNpCjnHE57wa39X0XS/8FsDW75FoKLk8s5gzap5nnE5JssbWbv54UmjYmHqfubCR+vip4FGDxkmsQ1Frj1BA==" workbookSaltValue="S+CVcdPE1SOWWbI01zOwY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<sst xmlns="http://schemas.openxmlformats.org/spreadsheetml/2006/main" count="236" uniqueCount="120">
  <si>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</si>
  <si>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</si>
  <si>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</si>
  <si>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</si>
  <si>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</si>
  <si>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</si>
  <si>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</si>
  <si>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</si>
  <si>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</si>
  <si>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</si>
  <si>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</si>
  <si>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</si>
  <si>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</si>
  <si>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</si>
  <si>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</si>
  <si>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</si>
  <si>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</si>
  <si>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</si>
  <si>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</si>
  <si>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</si>
  <si>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</si>
  <si>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</si>
  <si>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</si>
  <si>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</si>
  <si>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</si>
  <si>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</si>
  <si>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</si>
  <si>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</si>
  <si>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</si>
  <si>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</si>
  <si>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</si>
  <si>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</si>
  <si>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</si>
  <si>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</si>
  <si>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</si>
  <si>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</si>
  <si>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</si>
  <si>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</si>
  <si>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</si>
  <si>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</si>
  <si>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</si>
  <si>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</si>
  <si>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</si>
  <si>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</si>
  <si>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</si>
  <si>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</si>
  <si>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</si>
  <si>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</si>
  <si>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</si>
  <si>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</si>
  <si>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</si>
  <si>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</si>
  <si>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</si>
  <si>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</si>
  <si>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</si>
  <si>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</si>
  <si>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</si>
  <si>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</si>
  <si>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</si>
  <si>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</si>
  <si>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</si>
  <si>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</si>
  <si>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</si>
  <si>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</si>
  <si>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</si>
  <si>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</si>
  <si>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</si>
  <si>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</si>
  <si>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</si>
  <si>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</si>
  <si>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</si>
  <si>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</si>
  <si>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</si>
  <si>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</si>
  <si>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</si>
  <si>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</si>
  <si>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</si>
  <si>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</si>
  <si>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</si>
  <si>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</si>
  <si>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</si>
  <si>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</si>
  <si>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</si>
  <si>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</si>
  <si>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</si>
  <si>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</si>
  <si>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</si>
  <si>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</si>
  <si>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</si>
  <si>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</si>
  <si>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</si>
  <si>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</si>
  <si>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</si>
  <si>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</si>
  <si>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</si>
  <si>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</si>
  <si>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</si>
  <si>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</si>
  <si>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</si>
  <si>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</si>
  <si>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</si>
  <si>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</si>
  <si>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</si>
  <si>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</si>
  <si>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</si>
  <si>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</si>
  <si>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</si>
  <si>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</si>
  <si>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</si>
  <si>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</si>
  <si>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</si>
  <si>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</si>
  <si>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</si>
  <si>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</si>
  <si>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</si>
  <si>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</si>
  <si>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</si>
  <si>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公営企業会計移行に伴い打ち切り決算による委託料の減により、収益的収支比率・経費回収率・汚水処理原価の比率が増減している。
　施設利用率については、ほぼ横ばい状態であり類似団体と比較しても利用率は上回ってはいるが、稼働率としては低い状況である。
　水洗化率は類似団体よりも高い状況ではあるが、近年横ばい状態となっている。</t>
    <rPh sb="1" eb="3">
      <t>コウエイ</t>
    </rPh>
    <rPh sb="3" eb="5">
      <t>キギョウ</t>
    </rPh>
    <rPh sb="5" eb="7">
      <t>カイケイ</t>
    </rPh>
    <rPh sb="7" eb="9">
      <t>イコウ</t>
    </rPh>
    <rPh sb="10" eb="11">
      <t>トモナ</t>
    </rPh>
    <rPh sb="12" eb="13">
      <t>ウ</t>
    </rPh>
    <rPh sb="14" eb="15">
      <t>キ</t>
    </rPh>
    <rPh sb="16" eb="18">
      <t>ケッサン</t>
    </rPh>
    <rPh sb="21" eb="24">
      <t>イタクリョウ</t>
    </rPh>
    <rPh sb="25" eb="26">
      <t>ゲン</t>
    </rPh>
    <rPh sb="30" eb="37">
      <t>シュウエキテキシュウシヒリツ</t>
    </rPh>
    <rPh sb="38" eb="40">
      <t>ケイヒ</t>
    </rPh>
    <rPh sb="40" eb="43">
      <t>カイシュウリツ</t>
    </rPh>
    <rPh sb="44" eb="46">
      <t>オスイ</t>
    </rPh>
    <rPh sb="46" eb="48">
      <t>ショリ</t>
    </rPh>
    <rPh sb="48" eb="50">
      <t>ゲンカ</t>
    </rPh>
    <rPh sb="51" eb="53">
      <t>ヒリツ</t>
    </rPh>
    <rPh sb="54" eb="56">
      <t>ゾウゲン</t>
    </rPh>
    <rPh sb="63" eb="65">
      <t>シセツ</t>
    </rPh>
    <rPh sb="84" eb="86">
      <t>ルイジ</t>
    </rPh>
    <rPh sb="86" eb="88">
      <t>ダンタイ</t>
    </rPh>
    <rPh sb="89" eb="91">
      <t>ヒカク</t>
    </rPh>
    <rPh sb="94" eb="97">
      <t>リヨウリツ</t>
    </rPh>
    <rPh sb="98" eb="100">
      <t>ウワマワ</t>
    </rPh>
    <rPh sb="107" eb="110">
      <t>カドウリツ</t>
    </rPh>
    <rPh sb="114" eb="115">
      <t>ヒク</t>
    </rPh>
    <rPh sb="116" eb="118">
      <t>ジョウキョウ</t>
    </rPh>
    <rPh sb="124" eb="127">
      <t>スイセンカ</t>
    </rPh>
    <rPh sb="127" eb="128">
      <t>リツ</t>
    </rPh>
    <rPh sb="129" eb="131">
      <t>ルイジ</t>
    </rPh>
    <rPh sb="131" eb="133">
      <t>ダンタイ</t>
    </rPh>
    <rPh sb="136" eb="137">
      <t>タカ</t>
    </rPh>
    <rPh sb="138" eb="140">
      <t>ジョウキョウ</t>
    </rPh>
    <rPh sb="146" eb="148">
      <t>キンネン</t>
    </rPh>
    <rPh sb="148" eb="149">
      <t>ヨコ</t>
    </rPh>
    <rPh sb="151" eb="153">
      <t>ジョウタイ</t>
    </rPh>
    <phoneticPr fontId="4"/>
  </si>
  <si>
    <t>　施設稼働時より２０年以上経過しているが、管路については特に問題は生じていない。
　現在、施設の機能診断を実施しており、今後計画的な更新計画を図っていく。</t>
    <rPh sb="1" eb="3">
      <t>シセツ</t>
    </rPh>
    <rPh sb="3" eb="5">
      <t>カドウ</t>
    </rPh>
    <rPh sb="5" eb="6">
      <t>ジ</t>
    </rPh>
    <rPh sb="10" eb="11">
      <t>ネン</t>
    </rPh>
    <rPh sb="11" eb="13">
      <t>イジョウ</t>
    </rPh>
    <rPh sb="13" eb="15">
      <t>ケイカ</t>
    </rPh>
    <rPh sb="21" eb="23">
      <t>カンロ</t>
    </rPh>
    <rPh sb="28" eb="29">
      <t>トク</t>
    </rPh>
    <rPh sb="30" eb="32">
      <t>モンダイ</t>
    </rPh>
    <rPh sb="33" eb="34">
      <t>ショウ</t>
    </rPh>
    <rPh sb="42" eb="44">
      <t>ゲンザイ</t>
    </rPh>
    <rPh sb="45" eb="47">
      <t>シセツ</t>
    </rPh>
    <rPh sb="48" eb="50">
      <t>キノウ</t>
    </rPh>
    <rPh sb="50" eb="52">
      <t>シンダン</t>
    </rPh>
    <rPh sb="53" eb="55">
      <t>ジッシ</t>
    </rPh>
    <rPh sb="60" eb="62">
      <t>コンゴ</t>
    </rPh>
    <rPh sb="62" eb="65">
      <t>ケイカクテキ</t>
    </rPh>
    <rPh sb="66" eb="68">
      <t>コウシン</t>
    </rPh>
    <rPh sb="68" eb="70">
      <t>ケイカク</t>
    </rPh>
    <rPh sb="71" eb="72">
      <t>ハカ</t>
    </rPh>
    <phoneticPr fontId="4"/>
  </si>
  <si>
    <t>　概ね、健全な管理運営の状況であるが、今後の施設老朽化対策に対し、適正な更新計画を実施していく必要がある。</t>
    <rPh sb="1" eb="2">
      <t>オオム</t>
    </rPh>
    <rPh sb="4" eb="6">
      <t>ケンゼン</t>
    </rPh>
    <rPh sb="7" eb="9">
      <t>カンリ</t>
    </rPh>
    <rPh sb="9" eb="11">
      <t>ウンエイ</t>
    </rPh>
    <rPh sb="12" eb="14">
      <t>ジョウキョウ</t>
    </rPh>
    <rPh sb="19" eb="21">
      <t>コンゴ</t>
    </rPh>
    <rPh sb="22" eb="24">
      <t>シセツ</t>
    </rPh>
    <rPh sb="24" eb="27">
      <t>ロウキュウカ</t>
    </rPh>
    <rPh sb="27" eb="29">
      <t>タイサク</t>
    </rPh>
    <rPh sb="30" eb="31">
      <t>タイ</t>
    </rPh>
    <rPh sb="33" eb="35">
      <t>テキセイ</t>
    </rPh>
    <rPh sb="36" eb="38">
      <t>コウシン</t>
    </rPh>
    <rPh sb="38" eb="40">
      <t>ケイカク</t>
    </rPh>
    <rPh sb="41" eb="43">
      <t>ジッシ</t>
    </rPh>
    <rPh sb="47" eb="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</si>
</sst>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55-4B19-82A8-2083F8F870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855-4B19-82A8-2083F8F870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54.89</c:v>
                </c:pt>
                <c:pt idx="1">
                  <c:v>58.15</c:v>
                </c:pt>
                <c:pt idx="2">
                  <c:v>57.07</c:v>
                </c:pt>
                <c:pt idx="3">
                  <c:v>57.07</c:v>
                </c:pt>
                <c:pt idx="4">
                  <c:v>55.98</c:v>
                </c:pt>
              </c:numCache>
            </c:numRef>
          </c:val>
          <c:extLst>
            <c:ext xmlns:c16="http://schemas.microsoft.com/office/drawing/2014/chart" uri="{C3380CC4-5D6E-409C-BE32-E72D297353CC}">
              <c16:uniqueId val="{00000000-1D7B-4BBA-AD4F-1AD14CE012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D7B-4BBA-AD4F-1AD14CE012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88.28</c:v>
                </c:pt>
                <c:pt idx="1">
                  <c:v>87.69</c:v>
                </c:pt>
                <c:pt idx="2">
                  <c:v>89.77</c:v>
                </c:pt>
                <c:pt idx="3">
                  <c:v>88.77</c:v>
                </c:pt>
                <c:pt idx="4">
                  <c:v>87.94</c:v>
                </c:pt>
              </c:numCache>
            </c:numRef>
          </c:val>
          <c:extLst>
            <c:ext xmlns:c16="http://schemas.microsoft.com/office/drawing/2014/chart" uri="{C3380CC4-5D6E-409C-BE32-E72D297353CC}">
              <c16:uniqueId val="{00000000-0243-49FD-834D-B18178EBB5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243-49FD-834D-B18178EBB5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93.1</c:v>
                </c:pt>
                <c:pt idx="2">
                  <c:v>86.28</c:v>
                </c:pt>
                <c:pt idx="3">
                  <c:v>94.4</c:v>
                </c:pt>
                <c:pt idx="4">
                  <c:v>135.74</c:v>
                </c:pt>
              </c:numCache>
            </c:numRef>
          </c:val>
          <c:extLst>
            <c:ext xmlns:c16="http://schemas.microsoft.com/office/drawing/2014/chart" uri="{C3380CC4-5D6E-409C-BE32-E72D297353CC}">
              <c16:uniqueId val="{00000000-C8B9-475E-AD62-7C029E38DF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B9-475E-AD62-7C029E38DF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A6-43AB-9C60-F1D3C3B418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A6-43AB-9C60-F1D3C3B418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94-442D-824C-E1D56FC2AB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94-442D-824C-E1D56FC2AB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BE-40E0-A22D-CA9DE6A67C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BE-40E0-A22D-CA9DE6A67C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AD-46FB-B3F1-241AB1FB84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AD-46FB-B3F1-241AB1FB84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D0-46CF-8452-97B3A6D136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BD0-46CF-8452-97B3A6D136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113.14</c:v>
                </c:pt>
                <c:pt idx="1">
                  <c:v>114.37</c:v>
                </c:pt>
                <c:pt idx="2">
                  <c:v>106.06</c:v>
                </c:pt>
                <c:pt idx="3">
                  <c:v>101.08</c:v>
                </c:pt>
                <c:pt idx="4">
                  <c:v>281.42</c:v>
                </c:pt>
              </c:numCache>
            </c:numRef>
          </c:val>
          <c:extLst>
            <c:ext xmlns:c16="http://schemas.microsoft.com/office/drawing/2014/chart" uri="{C3380CC4-5D6E-409C-BE32-E72D297353CC}">
              <c16:uniqueId val="{00000000-EEC2-48CC-92D2-4C7F098510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EC2-48CC-92D2-4C7F098510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194.53</c:v>
                </c:pt>
                <c:pt idx="1">
                  <c:v>185.93</c:v>
                </c:pt>
                <c:pt idx="2">
                  <c:v>191.86</c:v>
                </c:pt>
                <c:pt idx="3">
                  <c:v>220.52</c:v>
                </c:pt>
                <c:pt idx="4">
                  <c:v>74.86</c:v>
                </c:pt>
              </c:numCache>
            </c:numRef>
          </c:val>
          <c:extLst>
            <c:ext xmlns:c16="http://schemas.microsoft.com/office/drawing/2014/chart" uri="{C3380CC4-5D6E-409C-BE32-E72D297353CC}">
              <c16:uniqueId val="{00000000-F276-4447-A4D2-8E103D6DCE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276-4447-A4D2-8E103D6DCE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川本町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3034</v>
      </c>
      <c r="AM8" s="54"/>
      <c r="AN8" s="54"/>
      <c r="AO8" s="54"/>
      <c r="AP8" s="54"/>
      <c r="AQ8" s="54"/>
      <c r="AR8" s="54"/>
      <c r="AS8" s="54"/>
      <c r="AT8" s="53">
        <f>データ!T6</f>
        <v>106.43</v>
      </c>
      <c r="AU8" s="53"/>
      <c r="AV8" s="53"/>
      <c r="AW8" s="53"/>
      <c r="AX8" s="53"/>
      <c r="AY8" s="53"/>
      <c r="AZ8" s="53"/>
      <c r="BA8" s="53"/>
      <c r="BB8" s="53">
        <f>データ!U6</f>
        <v>28.51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12.62</v>
      </c>
      <c r="Q10" s="53"/>
      <c r="R10" s="53"/>
      <c r="S10" s="53"/>
      <c r="T10" s="53"/>
      <c r="U10" s="53"/>
      <c r="V10" s="53"/>
      <c r="W10" s="53">
        <f>データ!Q6</f>
        <v>100</v>
      </c>
      <c r="X10" s="53"/>
      <c r="Y10" s="53"/>
      <c r="Z10" s="53"/>
      <c r="AA10" s="53"/>
      <c r="AB10" s="53"/>
      <c r="AC10" s="53"/>
      <c r="AD10" s="54">
        <f>データ!R6</f>
        <v>4090</v>
      </c>
      <c r="AE10" s="54"/>
      <c r="AF10" s="54"/>
      <c r="AG10" s="54"/>
      <c r="AH10" s="54"/>
      <c r="AI10" s="54"/>
      <c r="AJ10" s="54"/>
      <c r="AK10" s="2"/>
      <c r="AL10" s="54">
        <f>データ!V6</f>
        <v>373</v>
      </c>
      <c r="AM10" s="54"/>
      <c r="AN10" s="54"/>
      <c r="AO10" s="54"/>
      <c r="AP10" s="54"/>
      <c r="AQ10" s="54"/>
      <c r="AR10" s="54"/>
      <c r="AS10" s="54"/>
      <c r="AT10" s="53">
        <f>データ!W6</f>
        <v>0.22</v>
      </c>
      <c r="AU10" s="53"/>
      <c r="AV10" s="53"/>
      <c r="AW10" s="53"/>
      <c r="AX10" s="53"/>
      <c r="AY10" s="53"/>
      <c r="AZ10" s="53"/>
      <c r="BA10" s="53"/>
      <c r="BB10" s="53">
        <f>データ!X6</f>
        <v>1695.45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TjqVthkYiRctf4/oMtbmRYxWbRj65/muUIiESGp/1tXf9MbCEOBLOVU4qpcrBfMEfpk6CdtArTJXkjjQHcijSg==" saltValue="meK/ff8X5/cx4e5NXAK1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324418</v>
      </c>
      <c r="D6" s="19">
        <f t="shared" si="3"/>
        <v>47</v>
      </c>
      <c r="E6" s="19">
        <f t="shared" si="3"/>
        <v>17</v>
      </c>
      <c r="F6" s="19">
        <f t="shared" si="3"/>
        <v>5</v>
      </c>
      <c r="G6" s="19">
        <f t="shared" si="3"/>
        <v>0</v>
      </c>
      <c r="H6" s="19" t="str">
        <f t="shared" si="3"/>
        <v>島根県　川本町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12.62</v>
      </c>
      <c r="Q6" s="20">
        <f t="shared" si="3"/>
        <v>100</v>
      </c>
      <c r="R6" s="20">
        <f t="shared" si="3"/>
        <v>4090</v>
      </c>
      <c r="S6" s="20">
        <f t="shared" si="3"/>
        <v>3034</v>
      </c>
      <c r="T6" s="20">
        <f t="shared" si="3"/>
        <v>106.43</v>
      </c>
      <c r="U6" s="20">
        <f t="shared" si="3"/>
        <v>28.51</v>
      </c>
      <c r="V6" s="20">
        <f t="shared" si="3"/>
        <v>373</v>
      </c>
      <c r="W6" s="20">
        <f t="shared" si="3"/>
        <v>0.22</v>
      </c>
      <c r="X6" s="20">
        <f t="shared" si="3"/>
        <v>1695.45</v>
      </c>
      <c r="Y6" s="21">
        <f>IF(Y7="",NA(),Y7)</f>
        <v>100</v>
      </c>
      <c r="Z6" s="21">
        <f t="shared" ref="Z6:AH6" si="4">IF(Z7="",NA(),Z7)</f>
        <v>93.1</v>
      </c>
      <c r="AA6" s="21">
        <f t="shared" si="4"/>
        <v>86.28</v>
      </c>
      <c r="AB6" s="21">
        <f t="shared" si="4"/>
        <v>94.4</v>
      </c>
      <c r="AC6" s="21">
        <f t="shared" si="4"/>
        <v>135.74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113.14</v>
      </c>
      <c r="BR6" s="21">
        <f t="shared" ref="BR6:BZ6" si="8">IF(BR7="",NA(),BR7)</f>
        <v>114.37</v>
      </c>
      <c r="BS6" s="21">
        <f t="shared" si="8"/>
        <v>106.06</v>
      </c>
      <c r="BT6" s="21">
        <f t="shared" si="8"/>
        <v>101.08</v>
      </c>
      <c r="BU6" s="21">
        <f t="shared" si="8"/>
        <v>281.42</v>
      </c>
      <c r="BV6" s="21">
        <f t="shared" si="8"/>
        <v>57.31</v>
      </c>
      <c r="BW6" s="21">
        <f t="shared" si="8"/>
        <v>57.08</v>
      </c>
      <c r="BX6" s="21">
        <f t="shared" si="8"/>
        <v>56.26</v>
      </c>
      <c r="BY6" s="21">
        <f t="shared" si="8"/>
        <v>52.94</v>
      </c>
      <c r="BZ6" s="21">
        <f t="shared" si="8"/>
        <v>52.05</v>
      </c>
      <c r="CA6" s="20" t="str">
        <f>IF(CA7="","",IF(CA7="-","【-】","【"&amp;SUBSTITUTE(TEXT(CA7,"#,##0.00"),"-","△")&amp;"】"))</f>
        <v>【56.93】</v>
      </c>
      <c r="CB6" s="21">
        <f>IF(CB7="",NA(),CB7)</f>
        <v>194.53</v>
      </c>
      <c r="CC6" s="21">
        <f t="shared" ref="CC6:CK6" si="9">IF(CC7="",NA(),CC7)</f>
        <v>185.93</v>
      </c>
      <c r="CD6" s="21">
        <f t="shared" si="9"/>
        <v>191.86</v>
      </c>
      <c r="CE6" s="21">
        <f t="shared" si="9"/>
        <v>220.52</v>
      </c>
      <c r="CF6" s="21">
        <f t="shared" si="9"/>
        <v>74.86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54.89</v>
      </c>
      <c r="CN6" s="21">
        <f t="shared" ref="CN6:CV6" si="10">IF(CN7="",NA(),CN7)</f>
        <v>58.15</v>
      </c>
      <c r="CO6" s="21">
        <f t="shared" si="10"/>
        <v>57.07</v>
      </c>
      <c r="CP6" s="21">
        <f t="shared" si="10"/>
        <v>57.07</v>
      </c>
      <c r="CQ6" s="21">
        <f t="shared" si="10"/>
        <v>55.98</v>
      </c>
      <c r="CR6" s="21">
        <f t="shared" si="10"/>
        <v>50.14</v>
      </c>
      <c r="CS6" s="21">
        <f t="shared" si="10"/>
        <v>54.83</v>
      </c>
      <c r="CT6" s="21">
        <f t="shared" si="10"/>
        <v>66.53</v>
      </c>
      <c r="CU6" s="21">
        <f t="shared" si="10"/>
        <v>52.35</v>
      </c>
      <c r="CV6" s="21">
        <f t="shared" si="10"/>
        <v>46.25</v>
      </c>
      <c r="CW6" s="20" t="str">
        <f>IF(CW7="","",IF(CW7="-","【-】","【"&amp;SUBSTITUTE(TEXT(CW7,"#,##0.00"),"-","△")&amp;"】"))</f>
        <v>【49.87】</v>
      </c>
      <c r="CX6" s="21">
        <f>IF(CX7="",NA(),CX7)</f>
        <v>88.28</v>
      </c>
      <c r="CY6" s="21">
        <f t="shared" ref="CY6:DG6" si="11">IF(CY7="",NA(),CY7)</f>
        <v>87.69</v>
      </c>
      <c r="CZ6" s="21">
        <f t="shared" si="11"/>
        <v>89.77</v>
      </c>
      <c r="DA6" s="21">
        <f t="shared" si="11"/>
        <v>88.77</v>
      </c>
      <c r="DB6" s="21">
        <f t="shared" si="11"/>
        <v>87.94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324418</v>
      </c>
      <c r="D7" s="23">
        <v>47</v>
      </c>
      <c r="E7" s="23">
        <v>17</v>
      </c>
      <c r="F7" s="23">
        <v>5</v>
      </c>
      <c r="G7" s="23">
        <v>0</v>
      </c>
      <c r="H7" s="23" t="s">
        <v>98</v>
      </c>
      <c r="I7" s="23" t="s">
        <v>99</v>
      </c>
      <c r="J7" s="23" t="s">
        <v>100</v>
      </c>
      <c r="K7" s="23" t="s">
        <v>101</v>
      </c>
      <c r="L7" s="23" t="s">
        <v>102</v>
      </c>
      <c r="M7" s="23" t="s">
        <v>103</v>
      </c>
      <c r="N7" s="24" t="s">
        <v>104</v>
      </c>
      <c r="O7" s="24" t="s">
        <v>105</v>
      </c>
      <c r="P7" s="24">
        <v>12.62</v>
      </c>
      <c r="Q7" s="24">
        <v>100</v>
      </c>
      <c r="R7" s="24">
        <v>4090</v>
      </c>
      <c r="S7" s="24">
        <v>3034</v>
      </c>
      <c r="T7" s="24">
        <v>106.43</v>
      </c>
      <c r="U7" s="24">
        <v>28.51</v>
      </c>
      <c r="V7" s="24">
        <v>373</v>
      </c>
      <c r="W7" s="24">
        <v>0.22</v>
      </c>
      <c r="X7" s="24">
        <v>1695.45</v>
      </c>
      <c r="Y7" s="24">
        <v>100</v>
      </c>
      <c r="Z7" s="24">
        <v>93.1</v>
      </c>
      <c r="AA7" s="24">
        <v>86.28</v>
      </c>
      <c r="AB7" s="24">
        <v>94.4</v>
      </c>
      <c r="AC7" s="24">
        <v>135.74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113.14</v>
      </c>
      <c r="BR7" s="24">
        <v>114.37</v>
      </c>
      <c r="BS7" s="24">
        <v>106.06</v>
      </c>
      <c r="BT7" s="24">
        <v>101.08</v>
      </c>
      <c r="BU7" s="24">
        <v>281.42</v>
      </c>
      <c r="BV7" s="24">
        <v>57.31</v>
      </c>
      <c r="BW7" s="24">
        <v>57.08</v>
      </c>
      <c r="BX7" s="24">
        <v>56.26</v>
      </c>
      <c r="BY7" s="24">
        <v>52.94</v>
      </c>
      <c r="BZ7" s="24">
        <v>52.05</v>
      </c>
      <c r="CA7" s="24">
        <v>56.93</v>
      </c>
      <c r="CB7" s="24">
        <v>194.53</v>
      </c>
      <c r="CC7" s="24">
        <v>185.93</v>
      </c>
      <c r="CD7" s="24">
        <v>191.86</v>
      </c>
      <c r="CE7" s="24">
        <v>220.52</v>
      </c>
      <c r="CF7" s="24">
        <v>74.86</v>
      </c>
      <c r="CG7" s="24">
        <v>273.52</v>
      </c>
      <c r="CH7" s="24">
        <v>274.99</v>
      </c>
      <c r="CI7" s="24">
        <v>282.08999999999997</v>
      </c>
      <c r="CJ7" s="24">
        <v>303.27999999999997</v>
      </c>
      <c r="CK7" s="24">
        <v>301.86</v>
      </c>
      <c r="CL7" s="24">
        <v>271.14999999999998</v>
      </c>
      <c r="CM7" s="24">
        <v>54.89</v>
      </c>
      <c r="CN7" s="24">
        <v>58.15</v>
      </c>
      <c r="CO7" s="24">
        <v>57.07</v>
      </c>
      <c r="CP7" s="24">
        <v>57.07</v>
      </c>
      <c r="CQ7" s="24">
        <v>55.98</v>
      </c>
      <c r="CR7" s="24">
        <v>50.14</v>
      </c>
      <c r="CS7" s="24">
        <v>54.83</v>
      </c>
      <c r="CT7" s="24">
        <v>66.53</v>
      </c>
      <c r="CU7" s="24">
        <v>52.35</v>
      </c>
      <c r="CV7" s="24">
        <v>46.25</v>
      </c>
      <c r="CW7" s="24">
        <v>49.87</v>
      </c>
      <c r="CX7" s="24">
        <v>88.28</v>
      </c>
      <c r="CY7" s="24">
        <v>87.69</v>
      </c>
      <c r="CZ7" s="24">
        <v>89.77</v>
      </c>
      <c r="DA7" s="24">
        <v>88.77</v>
      </c>
      <c r="DB7" s="24">
        <v>87.94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今岡 雄二</cp:lastModifiedBy>
  <cp:lastPrinted>2025-02-11T02:41:33Z</cp:lastPrinted>
  <dcterms:created xsi:type="dcterms:W3CDTF">2025-01-24T07:35:46Z</dcterms:created>
  <dcterms:modified xsi:type="dcterms:W3CDTF">2025-02-11T02:42:36Z</dcterms:modified>
  <cp:category/>
</cp:coreProperties>
</file>