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Svi03\共有フォルダ\建設課\上下水担当\★上下水収納関係\2.公営企業会計\7.経営比較分析表\R5決算\"/>
    </mc:Choice>
  </mc:AlternateContent>
  <xr:revisionPtr revIDLastSave="0" documentId="13_ncr:1_{1E077B50-925C-4E49-AB92-C7049003FB13}" xr6:coauthVersionLast="36" xr6:coauthVersionMax="36" xr10:uidLastSave="{00000000-0000-0000-0000-000000000000}"/>
  <workbookProtection workbookAlgorithmName="SHA-512" workbookHashValue="6bSVi4QzLzbjUnFfJuDMxbboOb1Le6cEny+fP60oUJVsjQj1Ggm9EtIsvOiDN4ZAj2A4vGQikE82G4Mufh00EA==" workbookSaltValue="RRvsV2Q2CFTAcOZnTUT/O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G85" i="4"/>
  <c r="E85" i="4"/>
  <c r="AT10" i="4"/>
  <c r="AL10" i="4"/>
  <c r="I10"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<sst xmlns="http://schemas.openxmlformats.org/spreadsheetml/2006/main" count="253" uniqueCount="116">
  <si>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</si>
  <si>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</si>
  <si>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</si>
  <si>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</si>
  <si>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</si>
  <si>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</si>
  <si>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</si>
  <si>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</si>
  <si>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</si>
  <si>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</si>
  <si>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</si>
  <si>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</si>
  <si>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</si>
  <si>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</si>
  <si>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</si>
  <si>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</si>
  <si>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</si>
  <si>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</si>
  <si>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</si>
  <si>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</si>
  <si>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</si>
  <si>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</si>
  <si>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</si>
  <si>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</si>
  <si>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</si>
  <si>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</si>
  <si>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</si>
  <si>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</si>
  <si>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</si>
  <si>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</si>
  <si>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</si>
  <si>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</si>
  <si>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</si>
  <si>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</si>
  <si>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</si>
  <si>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</si>
  <si>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</si>
  <si>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</si>
  <si>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</si>
  <si>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</si>
  <si>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</si>
  <si>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</si>
  <si>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</si>
  <si>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</si>
  <si>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</si>
  <si>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</si>
  <si>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</si>
  <si>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</si>
  <si>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</si>
  <si>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</si>
  <si>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</si>
  <si>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</si>
  <si>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</si>
  <si>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</si>
  <si>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</si>
  <si>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</si>
  <si>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</si>
  <si>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</si>
  <si>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</si>
  <si>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</si>
  <si>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</si>
  <si>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</si>
  <si>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</si>
  <si>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</si>
  <si>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</si>
  <si>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</si>
  <si>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</si>
  <si>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</si>
  <si>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</si>
  <si>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</si>
  <si>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</si>
  <si>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</si>
  <si>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</si>
  <si>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</si>
  <si>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</si>
  <si>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</si>
  <si>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</si>
  <si>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</si>
  <si>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</si>
  <si>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</si>
  <si>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</si>
  <si>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</si>
  <si>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</si>
  <si>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</si>
  <si>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</si>
  <si>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</si>
  <si>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</si>
  <si>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</si>
  <si>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</si>
  <si>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</si>
  <si>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</si>
  <si>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</si>
  <si>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</si>
  <si>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</si>
  <si>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</si>
  <si>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</si>
  <si>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飯南町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</si>
  <si>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</si>
  <si>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</si>
  <si>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</si>
  <si>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</si>
  <si>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</si>
  <si>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</si>
  <si>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</si>
  <si>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</si>
  <si>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</si>
  <si>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</si>
  <si>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</si>
  <si>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</si>
  <si>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</si>
  <si>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</si>
  <si>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</si>
  <si>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</si>
  <si>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5年度は、経常収支比率が100％を下回っており、単年度収支が赤字であった。一方で、累積欠損金比率は類似団体と比較しても大幅に低い状態であり、流動比率は100%を超えている。企業債残高対事業規模比率も類似団体に比較すると低い。当面は個別排水処理事業による新規の浄化槽設置は行わない予定となっていることから、数値は改善していくことが見込まれる。
　経費回収率は100%を下回っており、繰出金に依存せず経営できる体質への転換が必要である。汚水処理原価は類似団体を下回っている。
　施設利用率については、類似団体を下回っているが、人口減少により浄化槽の処理能力に余裕ができていることも要因と考えられる。</t>
    <rPh sb="20" eb="22">
      <t>シタマワ</t>
    </rPh>
    <rPh sb="33" eb="35">
      <t>アカジ</t>
    </rPh>
    <rPh sb="40" eb="42">
      <t>イッポウ</t>
    </rPh>
    <rPh sb="52" eb="54">
      <t>ルイジ</t>
    </rPh>
    <rPh sb="54" eb="56">
      <t>ダンタイ</t>
    </rPh>
    <rPh sb="57" eb="59">
      <t>ヒカク</t>
    </rPh>
    <rPh sb="62" eb="64">
      <t>オオハバ</t>
    </rPh>
    <rPh sb="65" eb="66">
      <t>ヒク</t>
    </rPh>
    <rPh sb="67" eb="69">
      <t>ジョウタイ</t>
    </rPh>
    <phoneticPr fontId="4"/>
  </si>
  <si>
    <t>　有形固定資産減価償却率は類似団体よりも低く、老朽化度合いは低いと言える。しかし時間の経過とともに故障等も増えていくことから、経営を圧迫することのないよう努めていく必要がある。</t>
    <phoneticPr fontId="4"/>
  </si>
  <si>
    <t>　中長期の更新需要見通しを検討し、財政収支見通しを踏まえた財源の確保を図り、健全経営を行っていく。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</si>
</sst>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8F-4392-8B1E-55AA0C2CDE5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28F-4392-8B1E-55AA0C2CDE5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105.21</c:v>
                </c:pt>
                <c:pt idx="1">
                  <c:v>101.96</c:v>
                </c:pt>
                <c:pt idx="2">
                  <c:v>117.88</c:v>
                </c:pt>
                <c:pt idx="3">
                  <c:v>81.290000000000006</c:v>
                </c:pt>
                <c:pt idx="4">
                  <c:v>88.42</c:v>
                </c:pt>
              </c:numCache>
            </c:numRef>
          </c:val>
          <c:extLst>
            <c:ext xmlns:c16="http://schemas.microsoft.com/office/drawing/2014/chart" uri="{C3380CC4-5D6E-409C-BE32-E72D297353CC}">
              <c16:uniqueId val="{00000000-A472-4C2D-A2AE-8B14DA23DEB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89.75</c:v>
                </c:pt>
                <c:pt idx="1">
                  <c:v>96.14</c:v>
                </c:pt>
                <c:pt idx="2">
                  <c:v>95.6</c:v>
                </c:pt>
                <c:pt idx="3">
                  <c:v>93.57</c:v>
                </c:pt>
                <c:pt idx="4">
                  <c:v>96.48</c:v>
                </c:pt>
              </c:numCache>
            </c:numRef>
          </c:val>
          <c:smooth val="0"/>
          <c:extLst>
            <c:ext xmlns:c16="http://schemas.microsoft.com/office/drawing/2014/chart" uri="{C3380CC4-5D6E-409C-BE32-E72D297353CC}">
              <c16:uniqueId val="{00000001-A472-4C2D-A2AE-8B14DA23DEB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24.71</c:v>
                </c:pt>
                <c:pt idx="1">
                  <c:v>26.46</c:v>
                </c:pt>
                <c:pt idx="2">
                  <c:v>28.35</c:v>
                </c:pt>
                <c:pt idx="3">
                  <c:v>30.13</c:v>
                </c:pt>
                <c:pt idx="4">
                  <c:v>31.89</c:v>
                </c:pt>
              </c:numCache>
            </c:numRef>
          </c:val>
          <c:extLst>
            <c:ext xmlns:c16="http://schemas.microsoft.com/office/drawing/2014/chart" uri="{C3380CC4-5D6E-409C-BE32-E72D297353CC}">
              <c16:uniqueId val="{00000000-B1EA-4174-9ED5-65E06378191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39.64</c:v>
                </c:pt>
                <c:pt idx="1">
                  <c:v>33.75</c:v>
                </c:pt>
                <c:pt idx="2">
                  <c:v>36.21</c:v>
                </c:pt>
                <c:pt idx="3">
                  <c:v>39.69</c:v>
                </c:pt>
                <c:pt idx="4">
                  <c:v>39.700000000000003</c:v>
                </c:pt>
              </c:numCache>
            </c:numRef>
          </c:val>
          <c:smooth val="0"/>
          <c:extLst>
            <c:ext xmlns:c16="http://schemas.microsoft.com/office/drawing/2014/chart" uri="{C3380CC4-5D6E-409C-BE32-E72D297353CC}">
              <c16:uniqueId val="{00000001-B1EA-4174-9ED5-65E06378191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7D-410E-BC32-88F37ECD75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97D-410E-BC32-88F37ECD75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quot;-&quot;">
                  <c:v>7.56</c:v>
                </c:pt>
              </c:numCache>
            </c:numRef>
          </c:val>
          <c:extLst>
            <c:ext xmlns:c16="http://schemas.microsoft.com/office/drawing/2014/chart" uri="{C3380CC4-5D6E-409C-BE32-E72D297353CC}">
              <c16:uniqueId val="{00000000-5EE1-4BE2-8BBC-7BCE495FFB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249.76</c:v>
                </c:pt>
                <c:pt idx="1">
                  <c:v>237</c:v>
                </c:pt>
                <c:pt idx="2">
                  <c:v>257.23</c:v>
                </c:pt>
                <c:pt idx="3">
                  <c:v>293.54000000000002</c:v>
                </c:pt>
                <c:pt idx="4">
                  <c:v>224.6</c:v>
                </c:pt>
              </c:numCache>
            </c:numRef>
          </c:val>
          <c:smooth val="0"/>
          <c:extLst>
            <c:ext xmlns:c16="http://schemas.microsoft.com/office/drawing/2014/chart" uri="{C3380CC4-5D6E-409C-BE32-E72D297353CC}">
              <c16:uniqueId val="{00000001-5EE1-4BE2-8BBC-7BCE495FFB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110.7</c:v>
                </c:pt>
                <c:pt idx="1">
                  <c:v>128.44999999999999</c:v>
                </c:pt>
                <c:pt idx="2">
                  <c:v>143.69</c:v>
                </c:pt>
                <c:pt idx="3">
                  <c:v>120.72</c:v>
                </c:pt>
                <c:pt idx="4">
                  <c:v>100.61</c:v>
                </c:pt>
              </c:numCache>
            </c:numRef>
          </c:val>
          <c:extLst>
            <c:ext xmlns:c16="http://schemas.microsoft.com/office/drawing/2014/chart" uri="{C3380CC4-5D6E-409C-BE32-E72D297353CC}">
              <c16:uniqueId val="{00000000-B3F4-46B0-B426-8D91E2230F2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256.37</c:v>
                </c:pt>
                <c:pt idx="1">
                  <c:v>135.35</c:v>
                </c:pt>
                <c:pt idx="2">
                  <c:v>150.91999999999999</c:v>
                </c:pt>
                <c:pt idx="3">
                  <c:v>151.72</c:v>
                </c:pt>
                <c:pt idx="4">
                  <c:v>132.16</c:v>
                </c:pt>
              </c:numCache>
            </c:numRef>
          </c:val>
          <c:smooth val="0"/>
          <c:extLst>
            <c:ext xmlns:c16="http://schemas.microsoft.com/office/drawing/2014/chart" uri="{C3380CC4-5D6E-409C-BE32-E72D297353CC}">
              <c16:uniqueId val="{00000001-B3F4-46B0-B426-8D91E2230F2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65.02</c:v>
                </c:pt>
                <c:pt idx="1">
                  <c:v>102.57</c:v>
                </c:pt>
                <c:pt idx="2">
                  <c:v>99.16</c:v>
                </c:pt>
                <c:pt idx="3">
                  <c:v>93.63</c:v>
                </c:pt>
                <c:pt idx="4">
                  <c:v>85.92</c:v>
                </c:pt>
              </c:numCache>
            </c:numRef>
          </c:val>
          <c:extLst>
            <c:ext xmlns:c16="http://schemas.microsoft.com/office/drawing/2014/chart" uri="{C3380CC4-5D6E-409C-BE32-E72D297353CC}">
              <c16:uniqueId val="{00000000-2874-4A7E-8716-D7F62EEA59B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2874-4A7E-8716-D7F62EEA59B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94.21</c:v>
                </c:pt>
                <c:pt idx="1">
                  <c:v>89.57</c:v>
                </c:pt>
                <c:pt idx="2">
                  <c:v>88.3</c:v>
                </c:pt>
                <c:pt idx="3">
                  <c:v>91.52</c:v>
                </c:pt>
                <c:pt idx="4">
                  <c:v>91.09</c:v>
                </c:pt>
              </c:numCache>
            </c:numRef>
          </c:val>
          <c:extLst>
            <c:ext xmlns:c16="http://schemas.microsoft.com/office/drawing/2014/chart" uri="{C3380CC4-5D6E-409C-BE32-E72D297353CC}">
              <c16:uniqueId val="{00000000-5083-4626-B43E-E808CE208ED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5083-4626-B43E-E808CE208ED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271.22000000000003</c:v>
                </c:pt>
                <c:pt idx="1">
                  <c:v>288.83</c:v>
                </c:pt>
                <c:pt idx="2">
                  <c:v>288.95999999999998</c:v>
                </c:pt>
                <c:pt idx="3">
                  <c:v>285.10000000000002</c:v>
                </c:pt>
                <c:pt idx="4">
                  <c:v>316.64</c:v>
                </c:pt>
              </c:numCache>
            </c:numRef>
          </c:val>
          <c:extLst>
            <c:ext xmlns:c16="http://schemas.microsoft.com/office/drawing/2014/chart" uri="{C3380CC4-5D6E-409C-BE32-E72D297353CC}">
              <c16:uniqueId val="{00000000-F513-4D92-9254-BD9B809EA1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F513-4D92-9254-BD9B809EA1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45.08</c:v>
                </c:pt>
                <c:pt idx="1">
                  <c:v>43.9</c:v>
                </c:pt>
                <c:pt idx="2">
                  <c:v>45.08</c:v>
                </c:pt>
                <c:pt idx="3">
                  <c:v>43.9</c:v>
                </c:pt>
                <c:pt idx="4">
                  <c:v>43.9</c:v>
                </c:pt>
              </c:numCache>
            </c:numRef>
          </c:val>
          <c:extLst>
            <c:ext xmlns:c16="http://schemas.microsoft.com/office/drawing/2014/chart" uri="{C3380CC4-5D6E-409C-BE32-E72D297353CC}">
              <c16:uniqueId val="{00000000-9684-4C33-8385-83908556225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9684-4C33-8385-83908556225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FD7-44F5-B0ED-FBF38FBCD7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FFD7-44F5-B0ED-FBF38FBCD7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島根県　飯南町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1" t="s">
        <v>9</v>
      </c>
      <c r="BM7" s="62"/>
      <c r="BN7" s="62"/>
      <c r="BO7" s="62"/>
      <c r="BP7" s="62"/>
      <c r="BQ7" s="62"/>
      <c r="BR7" s="62"/>
      <c r="BS7" s="62"/>
      <c r="BT7" s="62"/>
      <c r="BU7" s="62"/>
      <c r="BV7" s="62"/>
      <c r="BW7" s="62"/>
      <c r="BX7" s="62"/>
      <c r="BY7" s="63"/>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個別排水処理</v>
      </c>
      <c r="Q8" s="64"/>
      <c r="R8" s="64"/>
      <c r="S8" s="64"/>
      <c r="T8" s="64"/>
      <c r="U8" s="64"/>
      <c r="V8" s="64"/>
      <c r="W8" s="64" t="str">
        <f>データ!L6</f>
        <v>L2</v>
      </c>
      <c r="X8" s="64"/>
      <c r="Y8" s="64"/>
      <c r="Z8" s="64"/>
      <c r="AA8" s="64"/>
      <c r="AB8" s="64"/>
      <c r="AC8" s="64"/>
      <c r="AD8" s="65" t="str">
        <f>データ!$M$6</f>
        <v>非設置</v>
      </c>
      <c r="AE8" s="65"/>
      <c r="AF8" s="65"/>
      <c r="AG8" s="65"/>
      <c r="AH8" s="65"/>
      <c r="AI8" s="65"/>
      <c r="AJ8" s="65"/>
      <c r="AK8" s="3"/>
      <c r="AL8" s="53">
        <f>データ!S6</f>
        <v>4482</v>
      </c>
      <c r="AM8" s="53"/>
      <c r="AN8" s="53"/>
      <c r="AO8" s="53"/>
      <c r="AP8" s="53"/>
      <c r="AQ8" s="53"/>
      <c r="AR8" s="53"/>
      <c r="AS8" s="53"/>
      <c r="AT8" s="52">
        <f>データ!T6</f>
        <v>242.88</v>
      </c>
      <c r="AU8" s="52"/>
      <c r="AV8" s="52"/>
      <c r="AW8" s="52"/>
      <c r="AX8" s="52"/>
      <c r="AY8" s="52"/>
      <c r="AZ8" s="52"/>
      <c r="BA8" s="52"/>
      <c r="BB8" s="52">
        <f>データ!U6</f>
        <v>18.45</v>
      </c>
      <c r="BC8" s="52"/>
      <c r="BD8" s="52"/>
      <c r="BE8" s="52"/>
      <c r="BF8" s="52"/>
      <c r="BG8" s="52"/>
      <c r="BH8" s="52"/>
      <c r="BI8" s="52"/>
      <c r="BJ8" s="3"/>
      <c r="BK8" s="3"/>
      <c r="BL8" s="66" t="s">
        <v>10</v>
      </c>
      <c r="BM8" s="67"/>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50" t="s">
        <v>21</v>
      </c>
      <c r="BO9" s="50"/>
      <c r="BP9" s="50"/>
      <c r="BQ9" s="50"/>
      <c r="BR9" s="50"/>
      <c r="BS9" s="50"/>
      <c r="BT9" s="50"/>
      <c r="BU9" s="50"/>
      <c r="BV9" s="50"/>
      <c r="BW9" s="50"/>
      <c r="BX9" s="50"/>
      <c r="BY9" s="51"/>
    </row>
    <row r="10" spans="1:78" ht="18.75" customHeight="1" x14ac:dyDescent="0.15">
      <c r="A10" s="2"/>
      <c r="B10" s="52" t="str">
        <f>データ!N6</f>
        <v>-</v>
      </c>
      <c r="C10" s="52"/>
      <c r="D10" s="52"/>
      <c r="E10" s="52"/>
      <c r="F10" s="52"/>
      <c r="G10" s="52"/>
      <c r="H10" s="52"/>
      <c r="I10" s="52">
        <f>データ!O6</f>
        <v>30.88</v>
      </c>
      <c r="J10" s="52"/>
      <c r="K10" s="52"/>
      <c r="L10" s="52"/>
      <c r="M10" s="52"/>
      <c r="N10" s="52"/>
      <c r="O10" s="52"/>
      <c r="P10" s="52">
        <f>データ!P6</f>
        <v>4.83</v>
      </c>
      <c r="Q10" s="52"/>
      <c r="R10" s="52"/>
      <c r="S10" s="52"/>
      <c r="T10" s="52"/>
      <c r="U10" s="52"/>
      <c r="V10" s="52"/>
      <c r="W10" s="52">
        <f>データ!Q6</f>
        <v>100</v>
      </c>
      <c r="X10" s="52"/>
      <c r="Y10" s="52"/>
      <c r="Z10" s="52"/>
      <c r="AA10" s="52"/>
      <c r="AB10" s="52"/>
      <c r="AC10" s="52"/>
      <c r="AD10" s="53">
        <f>データ!R6</f>
        <v>4813</v>
      </c>
      <c r="AE10" s="53"/>
      <c r="AF10" s="53"/>
      <c r="AG10" s="53"/>
      <c r="AH10" s="53"/>
      <c r="AI10" s="53"/>
      <c r="AJ10" s="53"/>
      <c r="AK10" s="2"/>
      <c r="AL10" s="53">
        <f>データ!V6</f>
        <v>210</v>
      </c>
      <c r="AM10" s="53"/>
      <c r="AN10" s="53"/>
      <c r="AO10" s="53"/>
      <c r="AP10" s="53"/>
      <c r="AQ10" s="53"/>
      <c r="AR10" s="53"/>
      <c r="AS10" s="53"/>
      <c r="AT10" s="52">
        <f>データ!W6</f>
        <v>0.02</v>
      </c>
      <c r="AU10" s="52"/>
      <c r="AV10" s="52"/>
      <c r="AW10" s="52"/>
      <c r="AX10" s="52"/>
      <c r="AY10" s="52"/>
      <c r="AZ10" s="52"/>
      <c r="BA10" s="52"/>
      <c r="BB10" s="52">
        <f>データ!X6</f>
        <v>10500</v>
      </c>
      <c r="BC10" s="52"/>
      <c r="BD10" s="52"/>
      <c r="BE10" s="52"/>
      <c r="BF10" s="52"/>
      <c r="BG10" s="52"/>
      <c r="BH10" s="52"/>
      <c r="BI10" s="52"/>
      <c r="BJ10" s="2"/>
      <c r="BK10" s="2"/>
      <c r="BL10" s="54" t="s">
        <v>22</v>
      </c>
      <c r="BM10" s="55"/>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24</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26</v>
      </c>
      <c r="BM14" s="37"/>
      <c r="BN14" s="37"/>
      <c r="BO14" s="37"/>
      <c r="BP14" s="37"/>
      <c r="BQ14" s="37"/>
      <c r="BR14" s="37"/>
      <c r="BS14" s="37"/>
      <c r="BT14" s="37"/>
      <c r="BU14" s="37"/>
      <c r="BV14" s="37"/>
      <c r="BW14" s="37"/>
      <c r="BX14" s="37"/>
      <c r="BY14" s="37"/>
      <c r="BZ14" s="38"/>
    </row>
    <row r="15" spans="1:78" ht="13.5" customHeight="1" x14ac:dyDescent="0.1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78"/>
      <c r="BN16" s="78"/>
      <c r="BO16" s="78"/>
      <c r="BP16" s="78"/>
      <c r="BQ16" s="78"/>
      <c r="BR16" s="78"/>
      <c r="BS16" s="78"/>
      <c r="BT16" s="78"/>
      <c r="BU16" s="78"/>
      <c r="BV16" s="78"/>
      <c r="BW16" s="78"/>
      <c r="BX16" s="78"/>
      <c r="BY16" s="78"/>
      <c r="BZ16" s="2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78"/>
      <c r="BN17" s="78"/>
      <c r="BO17" s="78"/>
      <c r="BP17" s="78"/>
      <c r="BQ17" s="78"/>
      <c r="BR17" s="78"/>
      <c r="BS17" s="78"/>
      <c r="BT17" s="78"/>
      <c r="BU17" s="78"/>
      <c r="BV17" s="78"/>
      <c r="BW17" s="78"/>
      <c r="BX17" s="78"/>
      <c r="BY17" s="78"/>
      <c r="BZ17" s="2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78"/>
      <c r="BN18" s="78"/>
      <c r="BO18" s="78"/>
      <c r="BP18" s="78"/>
      <c r="BQ18" s="78"/>
      <c r="BR18" s="78"/>
      <c r="BS18" s="78"/>
      <c r="BT18" s="78"/>
      <c r="BU18" s="78"/>
      <c r="BV18" s="78"/>
      <c r="BW18" s="78"/>
      <c r="BX18" s="78"/>
      <c r="BY18" s="78"/>
      <c r="BZ18" s="2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78"/>
      <c r="BN19" s="78"/>
      <c r="BO19" s="78"/>
      <c r="BP19" s="78"/>
      <c r="BQ19" s="78"/>
      <c r="BR19" s="78"/>
      <c r="BS19" s="78"/>
      <c r="BT19" s="78"/>
      <c r="BU19" s="78"/>
      <c r="BV19" s="78"/>
      <c r="BW19" s="78"/>
      <c r="BX19" s="78"/>
      <c r="BY19" s="78"/>
      <c r="BZ19" s="2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78"/>
      <c r="BN20" s="78"/>
      <c r="BO20" s="78"/>
      <c r="BP20" s="78"/>
      <c r="BQ20" s="78"/>
      <c r="BR20" s="78"/>
      <c r="BS20" s="78"/>
      <c r="BT20" s="78"/>
      <c r="BU20" s="78"/>
      <c r="BV20" s="78"/>
      <c r="BW20" s="78"/>
      <c r="BX20" s="78"/>
      <c r="BY20" s="78"/>
      <c r="BZ20" s="2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78"/>
      <c r="BN21" s="78"/>
      <c r="BO21" s="78"/>
      <c r="BP21" s="78"/>
      <c r="BQ21" s="78"/>
      <c r="BR21" s="78"/>
      <c r="BS21" s="78"/>
      <c r="BT21" s="78"/>
      <c r="BU21" s="78"/>
      <c r="BV21" s="78"/>
      <c r="BW21" s="78"/>
      <c r="BX21" s="78"/>
      <c r="BY21" s="78"/>
      <c r="BZ21" s="2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78"/>
      <c r="BN22" s="78"/>
      <c r="BO22" s="78"/>
      <c r="BP22" s="78"/>
      <c r="BQ22" s="78"/>
      <c r="BR22" s="78"/>
      <c r="BS22" s="78"/>
      <c r="BT22" s="78"/>
      <c r="BU22" s="78"/>
      <c r="BV22" s="78"/>
      <c r="BW22" s="78"/>
      <c r="BX22" s="78"/>
      <c r="BY22" s="78"/>
      <c r="BZ22" s="2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78"/>
      <c r="BN23" s="78"/>
      <c r="BO23" s="78"/>
      <c r="BP23" s="78"/>
      <c r="BQ23" s="78"/>
      <c r="BR23" s="78"/>
      <c r="BS23" s="78"/>
      <c r="BT23" s="78"/>
      <c r="BU23" s="78"/>
      <c r="BV23" s="78"/>
      <c r="BW23" s="78"/>
      <c r="BX23" s="78"/>
      <c r="BY23" s="78"/>
      <c r="BZ23" s="2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78"/>
      <c r="BN24" s="78"/>
      <c r="BO24" s="78"/>
      <c r="BP24" s="78"/>
      <c r="BQ24" s="78"/>
      <c r="BR24" s="78"/>
      <c r="BS24" s="78"/>
      <c r="BT24" s="78"/>
      <c r="BU24" s="78"/>
      <c r="BV24" s="78"/>
      <c r="BW24" s="78"/>
      <c r="BX24" s="78"/>
      <c r="BY24" s="78"/>
      <c r="BZ24" s="2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78"/>
      <c r="BN25" s="78"/>
      <c r="BO25" s="78"/>
      <c r="BP25" s="78"/>
      <c r="BQ25" s="78"/>
      <c r="BR25" s="78"/>
      <c r="BS25" s="78"/>
      <c r="BT25" s="78"/>
      <c r="BU25" s="78"/>
      <c r="BV25" s="78"/>
      <c r="BW25" s="78"/>
      <c r="BX25" s="78"/>
      <c r="BY25" s="78"/>
      <c r="BZ25" s="2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78"/>
      <c r="BN26" s="78"/>
      <c r="BO26" s="78"/>
      <c r="BP26" s="78"/>
      <c r="BQ26" s="78"/>
      <c r="BR26" s="78"/>
      <c r="BS26" s="78"/>
      <c r="BT26" s="78"/>
      <c r="BU26" s="78"/>
      <c r="BV26" s="78"/>
      <c r="BW26" s="78"/>
      <c r="BX26" s="78"/>
      <c r="BY26" s="78"/>
      <c r="BZ26" s="2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78"/>
      <c r="BN27" s="78"/>
      <c r="BO27" s="78"/>
      <c r="BP27" s="78"/>
      <c r="BQ27" s="78"/>
      <c r="BR27" s="78"/>
      <c r="BS27" s="78"/>
      <c r="BT27" s="78"/>
      <c r="BU27" s="78"/>
      <c r="BV27" s="78"/>
      <c r="BW27" s="78"/>
      <c r="BX27" s="78"/>
      <c r="BY27" s="78"/>
      <c r="BZ27" s="2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78"/>
      <c r="BN28" s="78"/>
      <c r="BO28" s="78"/>
      <c r="BP28" s="78"/>
      <c r="BQ28" s="78"/>
      <c r="BR28" s="78"/>
      <c r="BS28" s="78"/>
      <c r="BT28" s="78"/>
      <c r="BU28" s="78"/>
      <c r="BV28" s="78"/>
      <c r="BW28" s="78"/>
      <c r="BX28" s="78"/>
      <c r="BY28" s="78"/>
      <c r="BZ28" s="2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78"/>
      <c r="BN29" s="78"/>
      <c r="BO29" s="78"/>
      <c r="BP29" s="78"/>
      <c r="BQ29" s="78"/>
      <c r="BR29" s="78"/>
      <c r="BS29" s="78"/>
      <c r="BT29" s="78"/>
      <c r="BU29" s="78"/>
      <c r="BV29" s="78"/>
      <c r="BW29" s="78"/>
      <c r="BX29" s="78"/>
      <c r="BY29" s="78"/>
      <c r="BZ29" s="2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78"/>
      <c r="BN30" s="78"/>
      <c r="BO30" s="78"/>
      <c r="BP30" s="78"/>
      <c r="BQ30" s="78"/>
      <c r="BR30" s="78"/>
      <c r="BS30" s="78"/>
      <c r="BT30" s="78"/>
      <c r="BU30" s="78"/>
      <c r="BV30" s="78"/>
      <c r="BW30" s="78"/>
      <c r="BX30" s="78"/>
      <c r="BY30" s="78"/>
      <c r="BZ30" s="2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78"/>
      <c r="BN31" s="78"/>
      <c r="BO31" s="78"/>
      <c r="BP31" s="78"/>
      <c r="BQ31" s="78"/>
      <c r="BR31" s="78"/>
      <c r="BS31" s="78"/>
      <c r="BT31" s="78"/>
      <c r="BU31" s="78"/>
      <c r="BV31" s="78"/>
      <c r="BW31" s="78"/>
      <c r="BX31" s="78"/>
      <c r="BY31" s="78"/>
      <c r="BZ31" s="2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78"/>
      <c r="BN32" s="78"/>
      <c r="BO32" s="78"/>
      <c r="BP32" s="78"/>
      <c r="BQ32" s="78"/>
      <c r="BR32" s="78"/>
      <c r="BS32" s="78"/>
      <c r="BT32" s="78"/>
      <c r="BU32" s="78"/>
      <c r="BV32" s="78"/>
      <c r="BW32" s="78"/>
      <c r="BX32" s="78"/>
      <c r="BY32" s="78"/>
      <c r="BZ32" s="2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78"/>
      <c r="BN33" s="78"/>
      <c r="BO33" s="78"/>
      <c r="BP33" s="78"/>
      <c r="BQ33" s="78"/>
      <c r="BR33" s="78"/>
      <c r="BS33" s="78"/>
      <c r="BT33" s="78"/>
      <c r="BU33" s="78"/>
      <c r="BV33" s="78"/>
      <c r="BW33" s="78"/>
      <c r="BX33" s="78"/>
      <c r="BY33" s="78"/>
      <c r="BZ33" s="2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78"/>
      <c r="BN34" s="78"/>
      <c r="BO34" s="78"/>
      <c r="BP34" s="78"/>
      <c r="BQ34" s="78"/>
      <c r="BR34" s="78"/>
      <c r="BS34" s="78"/>
      <c r="BT34" s="78"/>
      <c r="BU34" s="78"/>
      <c r="BV34" s="78"/>
      <c r="BW34" s="78"/>
      <c r="BX34" s="78"/>
      <c r="BY34" s="78"/>
      <c r="BZ34" s="2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78"/>
      <c r="BN35" s="78"/>
      <c r="BO35" s="78"/>
      <c r="BP35" s="78"/>
      <c r="BQ35" s="78"/>
      <c r="BR35" s="78"/>
      <c r="BS35" s="78"/>
      <c r="BT35" s="78"/>
      <c r="BU35" s="78"/>
      <c r="BV35" s="78"/>
      <c r="BW35" s="78"/>
      <c r="BX35" s="78"/>
      <c r="BY35" s="78"/>
      <c r="BZ35" s="2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78"/>
      <c r="BN36" s="78"/>
      <c r="BO36" s="78"/>
      <c r="BP36" s="78"/>
      <c r="BQ36" s="78"/>
      <c r="BR36" s="78"/>
      <c r="BS36" s="78"/>
      <c r="BT36" s="78"/>
      <c r="BU36" s="78"/>
      <c r="BV36" s="78"/>
      <c r="BW36" s="78"/>
      <c r="BX36" s="78"/>
      <c r="BY36" s="78"/>
      <c r="BZ36" s="2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78"/>
      <c r="BN37" s="78"/>
      <c r="BO37" s="78"/>
      <c r="BP37" s="78"/>
      <c r="BQ37" s="78"/>
      <c r="BR37" s="78"/>
      <c r="BS37" s="78"/>
      <c r="BT37" s="78"/>
      <c r="BU37" s="78"/>
      <c r="BV37" s="78"/>
      <c r="BW37" s="78"/>
      <c r="BX37" s="78"/>
      <c r="BY37" s="78"/>
      <c r="BZ37" s="2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78"/>
      <c r="BN38" s="78"/>
      <c r="BO38" s="78"/>
      <c r="BP38" s="78"/>
      <c r="BQ38" s="78"/>
      <c r="BR38" s="78"/>
      <c r="BS38" s="78"/>
      <c r="BT38" s="78"/>
      <c r="BU38" s="78"/>
      <c r="BV38" s="78"/>
      <c r="BW38" s="78"/>
      <c r="BX38" s="78"/>
      <c r="BY38" s="78"/>
      <c r="BZ38" s="2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78"/>
      <c r="BN39" s="78"/>
      <c r="BO39" s="78"/>
      <c r="BP39" s="78"/>
      <c r="BQ39" s="78"/>
      <c r="BR39" s="78"/>
      <c r="BS39" s="78"/>
      <c r="BT39" s="78"/>
      <c r="BU39" s="78"/>
      <c r="BV39" s="78"/>
      <c r="BW39" s="78"/>
      <c r="BX39" s="78"/>
      <c r="BY39" s="78"/>
      <c r="BZ39" s="2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78"/>
      <c r="BN40" s="78"/>
      <c r="BO40" s="78"/>
      <c r="BP40" s="78"/>
      <c r="BQ40" s="78"/>
      <c r="BR40" s="78"/>
      <c r="BS40" s="78"/>
      <c r="BT40" s="78"/>
      <c r="BU40" s="78"/>
      <c r="BV40" s="78"/>
      <c r="BW40" s="78"/>
      <c r="BX40" s="78"/>
      <c r="BY40" s="78"/>
      <c r="BZ40" s="2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78"/>
      <c r="BN41" s="78"/>
      <c r="BO41" s="78"/>
      <c r="BP41" s="78"/>
      <c r="BQ41" s="78"/>
      <c r="BR41" s="78"/>
      <c r="BS41" s="78"/>
      <c r="BT41" s="78"/>
      <c r="BU41" s="78"/>
      <c r="BV41" s="78"/>
      <c r="BW41" s="78"/>
      <c r="BX41" s="78"/>
      <c r="BY41" s="78"/>
      <c r="BZ41" s="2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78"/>
      <c r="BN42" s="78"/>
      <c r="BO42" s="78"/>
      <c r="BP42" s="78"/>
      <c r="BQ42" s="78"/>
      <c r="BR42" s="78"/>
      <c r="BS42" s="78"/>
      <c r="BT42" s="78"/>
      <c r="BU42" s="78"/>
      <c r="BV42" s="78"/>
      <c r="BW42" s="78"/>
      <c r="BX42" s="78"/>
      <c r="BY42" s="78"/>
      <c r="BZ42" s="2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78"/>
      <c r="BN43" s="78"/>
      <c r="BO43" s="78"/>
      <c r="BP43" s="78"/>
      <c r="BQ43" s="78"/>
      <c r="BR43" s="78"/>
      <c r="BS43" s="78"/>
      <c r="BT43" s="78"/>
      <c r="BU43" s="78"/>
      <c r="BV43" s="78"/>
      <c r="BW43" s="78"/>
      <c r="BX43" s="78"/>
      <c r="BY43" s="78"/>
      <c r="BZ43" s="2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27</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78"/>
      <c r="BN47" s="78"/>
      <c r="BO47" s="78"/>
      <c r="BP47" s="78"/>
      <c r="BQ47" s="78"/>
      <c r="BR47" s="78"/>
      <c r="BS47" s="78"/>
      <c r="BT47" s="78"/>
      <c r="BU47" s="78"/>
      <c r="BV47" s="78"/>
      <c r="BW47" s="78"/>
      <c r="BX47" s="78"/>
      <c r="BY47" s="78"/>
      <c r="BZ47" s="2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78"/>
      <c r="BN48" s="78"/>
      <c r="BO48" s="78"/>
      <c r="BP48" s="78"/>
      <c r="BQ48" s="78"/>
      <c r="BR48" s="78"/>
      <c r="BS48" s="78"/>
      <c r="BT48" s="78"/>
      <c r="BU48" s="78"/>
      <c r="BV48" s="78"/>
      <c r="BW48" s="78"/>
      <c r="BX48" s="78"/>
      <c r="BY48" s="78"/>
      <c r="BZ48" s="2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78"/>
      <c r="BN49" s="78"/>
      <c r="BO49" s="78"/>
      <c r="BP49" s="78"/>
      <c r="BQ49" s="78"/>
      <c r="BR49" s="78"/>
      <c r="BS49" s="78"/>
      <c r="BT49" s="78"/>
      <c r="BU49" s="78"/>
      <c r="BV49" s="78"/>
      <c r="BW49" s="78"/>
      <c r="BX49" s="78"/>
      <c r="BY49" s="78"/>
      <c r="BZ49" s="2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78"/>
      <c r="BN50" s="78"/>
      <c r="BO50" s="78"/>
      <c r="BP50" s="78"/>
      <c r="BQ50" s="78"/>
      <c r="BR50" s="78"/>
      <c r="BS50" s="78"/>
      <c r="BT50" s="78"/>
      <c r="BU50" s="78"/>
      <c r="BV50" s="78"/>
      <c r="BW50" s="78"/>
      <c r="BX50" s="78"/>
      <c r="BY50" s="78"/>
      <c r="BZ50" s="2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78"/>
      <c r="BN51" s="78"/>
      <c r="BO51" s="78"/>
      <c r="BP51" s="78"/>
      <c r="BQ51" s="78"/>
      <c r="BR51" s="78"/>
      <c r="BS51" s="78"/>
      <c r="BT51" s="78"/>
      <c r="BU51" s="78"/>
      <c r="BV51" s="78"/>
      <c r="BW51" s="78"/>
      <c r="BX51" s="78"/>
      <c r="BY51" s="78"/>
      <c r="BZ51" s="2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78"/>
      <c r="BN52" s="78"/>
      <c r="BO52" s="78"/>
      <c r="BP52" s="78"/>
      <c r="BQ52" s="78"/>
      <c r="BR52" s="78"/>
      <c r="BS52" s="78"/>
      <c r="BT52" s="78"/>
      <c r="BU52" s="78"/>
      <c r="BV52" s="78"/>
      <c r="BW52" s="78"/>
      <c r="BX52" s="78"/>
      <c r="BY52" s="78"/>
      <c r="BZ52" s="2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78"/>
      <c r="BN53" s="78"/>
      <c r="BO53" s="78"/>
      <c r="BP53" s="78"/>
      <c r="BQ53" s="78"/>
      <c r="BR53" s="78"/>
      <c r="BS53" s="78"/>
      <c r="BT53" s="78"/>
      <c r="BU53" s="78"/>
      <c r="BV53" s="78"/>
      <c r="BW53" s="78"/>
      <c r="BX53" s="78"/>
      <c r="BY53" s="78"/>
      <c r="BZ53" s="2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78"/>
      <c r="BN54" s="78"/>
      <c r="BO54" s="78"/>
      <c r="BP54" s="78"/>
      <c r="BQ54" s="78"/>
      <c r="BR54" s="78"/>
      <c r="BS54" s="78"/>
      <c r="BT54" s="78"/>
      <c r="BU54" s="78"/>
      <c r="BV54" s="78"/>
      <c r="BW54" s="78"/>
      <c r="BX54" s="78"/>
      <c r="BY54" s="78"/>
      <c r="BZ54" s="2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78"/>
      <c r="BN55" s="78"/>
      <c r="BO55" s="78"/>
      <c r="BP55" s="78"/>
      <c r="BQ55" s="78"/>
      <c r="BR55" s="78"/>
      <c r="BS55" s="78"/>
      <c r="BT55" s="78"/>
      <c r="BU55" s="78"/>
      <c r="BV55" s="78"/>
      <c r="BW55" s="78"/>
      <c r="BX55" s="78"/>
      <c r="BY55" s="78"/>
      <c r="BZ55" s="2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78"/>
      <c r="BN56" s="78"/>
      <c r="BO56" s="78"/>
      <c r="BP56" s="78"/>
      <c r="BQ56" s="78"/>
      <c r="BR56" s="78"/>
      <c r="BS56" s="78"/>
      <c r="BT56" s="78"/>
      <c r="BU56" s="78"/>
      <c r="BV56" s="78"/>
      <c r="BW56" s="78"/>
      <c r="BX56" s="78"/>
      <c r="BY56" s="78"/>
      <c r="BZ56" s="2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78"/>
      <c r="BN57" s="78"/>
      <c r="BO57" s="78"/>
      <c r="BP57" s="78"/>
      <c r="BQ57" s="78"/>
      <c r="BR57" s="78"/>
      <c r="BS57" s="78"/>
      <c r="BT57" s="78"/>
      <c r="BU57" s="78"/>
      <c r="BV57" s="78"/>
      <c r="BW57" s="78"/>
      <c r="BX57" s="78"/>
      <c r="BY57" s="78"/>
      <c r="BZ57" s="2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78"/>
      <c r="BN58" s="78"/>
      <c r="BO58" s="78"/>
      <c r="BP58" s="78"/>
      <c r="BQ58" s="78"/>
      <c r="BR58" s="78"/>
      <c r="BS58" s="78"/>
      <c r="BT58" s="78"/>
      <c r="BU58" s="78"/>
      <c r="BV58" s="78"/>
      <c r="BW58" s="78"/>
      <c r="BX58" s="78"/>
      <c r="BY58" s="78"/>
      <c r="BZ58" s="2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78"/>
      <c r="BN59" s="78"/>
      <c r="BO59" s="78"/>
      <c r="BP59" s="78"/>
      <c r="BQ59" s="78"/>
      <c r="BR59" s="78"/>
      <c r="BS59" s="78"/>
      <c r="BT59" s="78"/>
      <c r="BU59" s="78"/>
      <c r="BV59" s="78"/>
      <c r="BW59" s="78"/>
      <c r="BX59" s="78"/>
      <c r="BY59" s="78"/>
      <c r="BZ59" s="29"/>
    </row>
    <row r="60" spans="1:78" ht="13.5" customHeight="1" x14ac:dyDescent="0.15">
      <c r="A60" s="2"/>
      <c r="B60" s="33" t="s">
        <v>28</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28"/>
      <c r="BM60" s="78"/>
      <c r="BN60" s="78"/>
      <c r="BO60" s="78"/>
      <c r="BP60" s="78"/>
      <c r="BQ60" s="78"/>
      <c r="BR60" s="78"/>
      <c r="BS60" s="78"/>
      <c r="BT60" s="78"/>
      <c r="BU60" s="78"/>
      <c r="BV60" s="78"/>
      <c r="BW60" s="78"/>
      <c r="BX60" s="78"/>
      <c r="BY60" s="78"/>
      <c r="BZ60" s="29"/>
    </row>
    <row r="61" spans="1:78" ht="13.5" customHeight="1" x14ac:dyDescent="0.1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28"/>
      <c r="BM61" s="78"/>
      <c r="BN61" s="78"/>
      <c r="BO61" s="78"/>
      <c r="BP61" s="78"/>
      <c r="BQ61" s="78"/>
      <c r="BR61" s="78"/>
      <c r="BS61" s="78"/>
      <c r="BT61" s="78"/>
      <c r="BU61" s="78"/>
      <c r="BV61" s="78"/>
      <c r="BW61" s="78"/>
      <c r="BX61" s="78"/>
      <c r="BY61" s="78"/>
      <c r="BZ61" s="2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78"/>
      <c r="BN62" s="78"/>
      <c r="BO62" s="78"/>
      <c r="BP62" s="78"/>
      <c r="BQ62" s="78"/>
      <c r="BR62" s="78"/>
      <c r="BS62" s="78"/>
      <c r="BT62" s="78"/>
      <c r="BU62" s="78"/>
      <c r="BV62" s="78"/>
      <c r="BW62" s="78"/>
      <c r="BX62" s="78"/>
      <c r="BY62" s="78"/>
      <c r="BZ62" s="2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29</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78"/>
      <c r="BN66" s="78"/>
      <c r="BO66" s="78"/>
      <c r="BP66" s="78"/>
      <c r="BQ66" s="78"/>
      <c r="BR66" s="78"/>
      <c r="BS66" s="78"/>
      <c r="BT66" s="78"/>
      <c r="BU66" s="78"/>
      <c r="BV66" s="78"/>
      <c r="BW66" s="78"/>
      <c r="BX66" s="78"/>
      <c r="BY66" s="78"/>
      <c r="BZ66" s="2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78"/>
      <c r="BN67" s="78"/>
      <c r="BO67" s="78"/>
      <c r="BP67" s="78"/>
      <c r="BQ67" s="78"/>
      <c r="BR67" s="78"/>
      <c r="BS67" s="78"/>
      <c r="BT67" s="78"/>
      <c r="BU67" s="78"/>
      <c r="BV67" s="78"/>
      <c r="BW67" s="78"/>
      <c r="BX67" s="78"/>
      <c r="BY67" s="78"/>
      <c r="BZ67" s="2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78"/>
      <c r="BN68" s="78"/>
      <c r="BO68" s="78"/>
      <c r="BP68" s="78"/>
      <c r="BQ68" s="78"/>
      <c r="BR68" s="78"/>
      <c r="BS68" s="78"/>
      <c r="BT68" s="78"/>
      <c r="BU68" s="78"/>
      <c r="BV68" s="78"/>
      <c r="BW68" s="78"/>
      <c r="BX68" s="78"/>
      <c r="BY68" s="78"/>
      <c r="BZ68" s="2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78"/>
      <c r="BN69" s="78"/>
      <c r="BO69" s="78"/>
      <c r="BP69" s="78"/>
      <c r="BQ69" s="78"/>
      <c r="BR69" s="78"/>
      <c r="BS69" s="78"/>
      <c r="BT69" s="78"/>
      <c r="BU69" s="78"/>
      <c r="BV69" s="78"/>
      <c r="BW69" s="78"/>
      <c r="BX69" s="78"/>
      <c r="BY69" s="78"/>
      <c r="BZ69" s="2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78"/>
      <c r="BN70" s="78"/>
      <c r="BO70" s="78"/>
      <c r="BP70" s="78"/>
      <c r="BQ70" s="78"/>
      <c r="BR70" s="78"/>
      <c r="BS70" s="78"/>
      <c r="BT70" s="78"/>
      <c r="BU70" s="78"/>
      <c r="BV70" s="78"/>
      <c r="BW70" s="78"/>
      <c r="BX70" s="78"/>
      <c r="BY70" s="78"/>
      <c r="BZ70" s="2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78"/>
      <c r="BN71" s="78"/>
      <c r="BO71" s="78"/>
      <c r="BP71" s="78"/>
      <c r="BQ71" s="78"/>
      <c r="BR71" s="78"/>
      <c r="BS71" s="78"/>
      <c r="BT71" s="78"/>
      <c r="BU71" s="78"/>
      <c r="BV71" s="78"/>
      <c r="BW71" s="78"/>
      <c r="BX71" s="78"/>
      <c r="BY71" s="78"/>
      <c r="BZ71" s="2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78"/>
      <c r="BN72" s="78"/>
      <c r="BO72" s="78"/>
      <c r="BP72" s="78"/>
      <c r="BQ72" s="78"/>
      <c r="BR72" s="78"/>
      <c r="BS72" s="78"/>
      <c r="BT72" s="78"/>
      <c r="BU72" s="78"/>
      <c r="BV72" s="78"/>
      <c r="BW72" s="78"/>
      <c r="BX72" s="78"/>
      <c r="BY72" s="78"/>
      <c r="BZ72" s="2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78"/>
      <c r="BN73" s="78"/>
      <c r="BO73" s="78"/>
      <c r="BP73" s="78"/>
      <c r="BQ73" s="78"/>
      <c r="BR73" s="78"/>
      <c r="BS73" s="78"/>
      <c r="BT73" s="78"/>
      <c r="BU73" s="78"/>
      <c r="BV73" s="78"/>
      <c r="BW73" s="78"/>
      <c r="BX73" s="78"/>
      <c r="BY73" s="78"/>
      <c r="BZ73" s="2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78"/>
      <c r="BN74" s="78"/>
      <c r="BO74" s="78"/>
      <c r="BP74" s="78"/>
      <c r="BQ74" s="78"/>
      <c r="BR74" s="78"/>
      <c r="BS74" s="78"/>
      <c r="BT74" s="78"/>
      <c r="BU74" s="78"/>
      <c r="BV74" s="78"/>
      <c r="BW74" s="78"/>
      <c r="BX74" s="78"/>
      <c r="BY74" s="78"/>
      <c r="BZ74" s="2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78"/>
      <c r="BN75" s="78"/>
      <c r="BO75" s="78"/>
      <c r="BP75" s="78"/>
      <c r="BQ75" s="78"/>
      <c r="BR75" s="78"/>
      <c r="BS75" s="78"/>
      <c r="BT75" s="78"/>
      <c r="BU75" s="78"/>
      <c r="BV75" s="78"/>
      <c r="BW75" s="78"/>
      <c r="BX75" s="78"/>
      <c r="BY75" s="78"/>
      <c r="BZ75" s="2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78"/>
      <c r="BN76" s="78"/>
      <c r="BO76" s="78"/>
      <c r="BP76" s="78"/>
      <c r="BQ76" s="78"/>
      <c r="BR76" s="78"/>
      <c r="BS76" s="78"/>
      <c r="BT76" s="78"/>
      <c r="BU76" s="78"/>
      <c r="BV76" s="78"/>
      <c r="BW76" s="78"/>
      <c r="BX76" s="78"/>
      <c r="BY76" s="78"/>
      <c r="BZ76" s="2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78"/>
      <c r="BN77" s="78"/>
      <c r="BO77" s="78"/>
      <c r="BP77" s="78"/>
      <c r="BQ77" s="78"/>
      <c r="BR77" s="78"/>
      <c r="BS77" s="78"/>
      <c r="BT77" s="78"/>
      <c r="BU77" s="78"/>
      <c r="BV77" s="78"/>
      <c r="BW77" s="78"/>
      <c r="BX77" s="78"/>
      <c r="BY77" s="78"/>
      <c r="BZ77" s="2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78"/>
      <c r="BN78" s="78"/>
      <c r="BO78" s="78"/>
      <c r="BP78" s="78"/>
      <c r="BQ78" s="78"/>
      <c r="BR78" s="78"/>
      <c r="BS78" s="78"/>
      <c r="BT78" s="78"/>
      <c r="BU78" s="78"/>
      <c r="BV78" s="78"/>
      <c r="BW78" s="78"/>
      <c r="BX78" s="78"/>
      <c r="BY78" s="78"/>
      <c r="BZ78" s="2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78"/>
      <c r="BN79" s="78"/>
      <c r="BO79" s="78"/>
      <c r="BP79" s="78"/>
      <c r="BQ79" s="78"/>
      <c r="BR79" s="78"/>
      <c r="BS79" s="78"/>
      <c r="BT79" s="78"/>
      <c r="BU79" s="78"/>
      <c r="BV79" s="78"/>
      <c r="BW79" s="78"/>
      <c r="BX79" s="78"/>
      <c r="BY79" s="78"/>
      <c r="BZ79" s="2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78"/>
      <c r="BN80" s="78"/>
      <c r="BO80" s="78"/>
      <c r="BP80" s="78"/>
      <c r="BQ80" s="78"/>
      <c r="BR80" s="78"/>
      <c r="BS80" s="78"/>
      <c r="BT80" s="78"/>
      <c r="BU80" s="78"/>
      <c r="BV80" s="78"/>
      <c r="BW80" s="78"/>
      <c r="BX80" s="78"/>
      <c r="BY80" s="78"/>
      <c r="BZ80" s="2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78"/>
      <c r="BN81" s="78"/>
      <c r="BO81" s="78"/>
      <c r="BP81" s="78"/>
      <c r="BQ81" s="78"/>
      <c r="BR81" s="78"/>
      <c r="BS81" s="78"/>
      <c r="BT81" s="78"/>
      <c r="BU81" s="78"/>
      <c r="BV81" s="78"/>
      <c r="BW81" s="78"/>
      <c r="BX81" s="78"/>
      <c r="BY81" s="78"/>
      <c r="BZ81" s="2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0"/>
      <c r="BM82" s="31"/>
      <c r="BN82" s="31"/>
      <c r="BO82" s="31"/>
      <c r="BP82" s="31"/>
      <c r="BQ82" s="31"/>
      <c r="BR82" s="31"/>
      <c r="BS82" s="31"/>
      <c r="BT82" s="31"/>
      <c r="BU82" s="31"/>
      <c r="BV82" s="31"/>
      <c r="BW82" s="31"/>
      <c r="BX82" s="31"/>
      <c r="BY82" s="31"/>
      <c r="BZ82" s="32"/>
    </row>
    <row r="83" spans="1:78" x14ac:dyDescent="0.15">
      <c r="C83" s="42" t="s">
        <v>30</v>
      </c>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OOM8mRBInXL2vwGo9bCX+6mq+B1mHeB2/DchL0tCfkyenwXjNT/fJrt0SbCtVyJRt6lQBjsAII7RnNL+Mz4juw==" saltValue="F+mJxSP0vsJrZxZx0IQJ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14" t="s">
        <v>55</v>
      </c>
      <c r="B4" s="16"/>
      <c r="C4" s="16"/>
      <c r="D4" s="16"/>
      <c r="E4" s="16"/>
      <c r="F4" s="16"/>
      <c r="G4" s="16"/>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323861</v>
      </c>
      <c r="D6" s="19">
        <f t="shared" si="3"/>
        <v>46</v>
      </c>
      <c r="E6" s="19">
        <f t="shared" si="3"/>
        <v>18</v>
      </c>
      <c r="F6" s="19">
        <f t="shared" si="3"/>
        <v>1</v>
      </c>
      <c r="G6" s="19">
        <f t="shared" si="3"/>
        <v>0</v>
      </c>
      <c r="H6" s="19" t="str">
        <f t="shared" si="3"/>
        <v>島根県　飯南町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30.88</v>
      </c>
      <c r="P6" s="20">
        <f t="shared" si="3"/>
        <v>4.83</v>
      </c>
      <c r="Q6" s="20">
        <f t="shared" si="3"/>
        <v>100</v>
      </c>
      <c r="R6" s="20">
        <f t="shared" si="3"/>
        <v>4813</v>
      </c>
      <c r="S6" s="20">
        <f t="shared" si="3"/>
        <v>4482</v>
      </c>
      <c r="T6" s="20">
        <f t="shared" si="3"/>
        <v>242.88</v>
      </c>
      <c r="U6" s="20">
        <f t="shared" si="3"/>
        <v>18.45</v>
      </c>
      <c r="V6" s="20">
        <f t="shared" si="3"/>
        <v>210</v>
      </c>
      <c r="W6" s="20">
        <f t="shared" si="3"/>
        <v>0.02</v>
      </c>
      <c r="X6" s="20">
        <f t="shared" si="3"/>
        <v>10500</v>
      </c>
      <c r="Y6" s="21">
        <f>IF(Y7="",NA(),Y7)</f>
        <v>105.21</v>
      </c>
      <c r="Z6" s="21">
        <f t="shared" ref="Z6:AH6" si="4">IF(Z7="",NA(),Z7)</f>
        <v>101.96</v>
      </c>
      <c r="AA6" s="21">
        <f t="shared" si="4"/>
        <v>117.88</v>
      </c>
      <c r="AB6" s="21">
        <f t="shared" si="4"/>
        <v>81.290000000000006</v>
      </c>
      <c r="AC6" s="21">
        <f t="shared" si="4"/>
        <v>88.42</v>
      </c>
      <c r="AD6" s="21">
        <f t="shared" si="4"/>
        <v>89.75</v>
      </c>
      <c r="AE6" s="21">
        <f t="shared" si="4"/>
        <v>96.14</v>
      </c>
      <c r="AF6" s="21">
        <f t="shared" si="4"/>
        <v>95.6</v>
      </c>
      <c r="AG6" s="21">
        <f t="shared" si="4"/>
        <v>93.57</v>
      </c>
      <c r="AH6" s="21">
        <f t="shared" si="4"/>
        <v>96.48</v>
      </c>
      <c r="AI6" s="20" t="str">
        <f>IF(AI7="","",IF(AI7="-","【-】","【"&amp;SUBSTITUTE(TEXT(AI7,"#,##0.00"),"-","△")&amp;"】"))</f>
        <v>【96.59】</v>
      </c>
      <c r="AJ6" s="20">
        <f>IF(AJ7="",NA(),AJ7)</f>
        <v>0</v>
      </c>
      <c r="AK6" s="20">
        <f t="shared" ref="AK6:AS6" si="5">IF(AK7="",NA(),AK7)</f>
        <v>0</v>
      </c>
      <c r="AL6" s="20">
        <f t="shared" si="5"/>
        <v>0</v>
      </c>
      <c r="AM6" s="20">
        <f t="shared" si="5"/>
        <v>0</v>
      </c>
      <c r="AN6" s="21">
        <f t="shared" si="5"/>
        <v>7.56</v>
      </c>
      <c r="AO6" s="21">
        <f t="shared" si="5"/>
        <v>249.76</v>
      </c>
      <c r="AP6" s="21">
        <f t="shared" si="5"/>
        <v>237</v>
      </c>
      <c r="AQ6" s="21">
        <f t="shared" si="5"/>
        <v>257.23</v>
      </c>
      <c r="AR6" s="21">
        <f t="shared" si="5"/>
        <v>293.54000000000002</v>
      </c>
      <c r="AS6" s="21">
        <f t="shared" si="5"/>
        <v>224.6</v>
      </c>
      <c r="AT6" s="20" t="str">
        <f>IF(AT7="","",IF(AT7="-","【-】","【"&amp;SUBSTITUTE(TEXT(AT7,"#,##0.00"),"-","△")&amp;"】"))</f>
        <v>【208.93】</v>
      </c>
      <c r="AU6" s="21">
        <f>IF(AU7="",NA(),AU7)</f>
        <v>110.7</v>
      </c>
      <c r="AV6" s="21">
        <f t="shared" ref="AV6:BD6" si="6">IF(AV7="",NA(),AV7)</f>
        <v>128.44999999999999</v>
      </c>
      <c r="AW6" s="21">
        <f t="shared" si="6"/>
        <v>143.69</v>
      </c>
      <c r="AX6" s="21">
        <f t="shared" si="6"/>
        <v>120.72</v>
      </c>
      <c r="AY6" s="21">
        <f t="shared" si="6"/>
        <v>100.61</v>
      </c>
      <c r="AZ6" s="21">
        <f t="shared" si="6"/>
        <v>256.37</v>
      </c>
      <c r="BA6" s="21">
        <f t="shared" si="6"/>
        <v>135.35</v>
      </c>
      <c r="BB6" s="21">
        <f t="shared" si="6"/>
        <v>150.91999999999999</v>
      </c>
      <c r="BC6" s="21">
        <f t="shared" si="6"/>
        <v>151.72</v>
      </c>
      <c r="BD6" s="21">
        <f t="shared" si="6"/>
        <v>132.16</v>
      </c>
      <c r="BE6" s="20" t="str">
        <f>IF(BE7="","",IF(BE7="-","【-】","【"&amp;SUBSTITUTE(TEXT(BE7,"#,##0.00"),"-","△")&amp;"】"))</f>
        <v>【136.43】</v>
      </c>
      <c r="BF6" s="21">
        <f>IF(BF7="",NA(),BF7)</f>
        <v>65.02</v>
      </c>
      <c r="BG6" s="21">
        <f t="shared" ref="BG6:BO6" si="7">IF(BG7="",NA(),BG7)</f>
        <v>102.57</v>
      </c>
      <c r="BH6" s="21">
        <f t="shared" si="7"/>
        <v>99.16</v>
      </c>
      <c r="BI6" s="21">
        <f t="shared" si="7"/>
        <v>93.63</v>
      </c>
      <c r="BJ6" s="21">
        <f t="shared" si="7"/>
        <v>85.92</v>
      </c>
      <c r="BK6" s="21">
        <f t="shared" si="7"/>
        <v>862.99</v>
      </c>
      <c r="BL6" s="21">
        <f t="shared" si="7"/>
        <v>782.91</v>
      </c>
      <c r="BM6" s="21">
        <f t="shared" si="7"/>
        <v>783.21</v>
      </c>
      <c r="BN6" s="21">
        <f t="shared" si="7"/>
        <v>902.04</v>
      </c>
      <c r="BO6" s="21">
        <f t="shared" si="7"/>
        <v>992.16</v>
      </c>
      <c r="BP6" s="20" t="str">
        <f>IF(BP7="","",IF(BP7="-","【-】","【"&amp;SUBSTITUTE(TEXT(BP7,"#,##0.00"),"-","△")&amp;"】"))</f>
        <v>【967.97】</v>
      </c>
      <c r="BQ6" s="21">
        <f>IF(BQ7="",NA(),BQ7)</f>
        <v>94.21</v>
      </c>
      <c r="BR6" s="21">
        <f t="shared" ref="BR6:BZ6" si="8">IF(BR7="",NA(),BR7)</f>
        <v>89.57</v>
      </c>
      <c r="BS6" s="21">
        <f t="shared" si="8"/>
        <v>88.3</v>
      </c>
      <c r="BT6" s="21">
        <f t="shared" si="8"/>
        <v>91.52</v>
      </c>
      <c r="BU6" s="21">
        <f t="shared" si="8"/>
        <v>91.09</v>
      </c>
      <c r="BV6" s="21">
        <f t="shared" si="8"/>
        <v>50.06</v>
      </c>
      <c r="BW6" s="21">
        <f t="shared" si="8"/>
        <v>49.38</v>
      </c>
      <c r="BX6" s="21">
        <f t="shared" si="8"/>
        <v>48.53</v>
      </c>
      <c r="BY6" s="21">
        <f t="shared" si="8"/>
        <v>46.11</v>
      </c>
      <c r="BZ6" s="21">
        <f t="shared" si="8"/>
        <v>45.55</v>
      </c>
      <c r="CA6" s="20" t="str">
        <f>IF(CA7="","",IF(CA7="-","【-】","【"&amp;SUBSTITUTE(TEXT(CA7,"#,##0.00"),"-","△")&amp;"】"))</f>
        <v>【46.20】</v>
      </c>
      <c r="CB6" s="21">
        <f>IF(CB7="",NA(),CB7)</f>
        <v>271.22000000000003</v>
      </c>
      <c r="CC6" s="21">
        <f t="shared" ref="CC6:CK6" si="9">IF(CC7="",NA(),CC7)</f>
        <v>288.83</v>
      </c>
      <c r="CD6" s="21">
        <f t="shared" si="9"/>
        <v>288.95999999999998</v>
      </c>
      <c r="CE6" s="21">
        <f t="shared" si="9"/>
        <v>285.10000000000002</v>
      </c>
      <c r="CF6" s="21">
        <f t="shared" si="9"/>
        <v>316.64</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45.08</v>
      </c>
      <c r="CN6" s="21">
        <f t="shared" ref="CN6:CV6" si="10">IF(CN7="",NA(),CN7)</f>
        <v>43.9</v>
      </c>
      <c r="CO6" s="21">
        <f t="shared" si="10"/>
        <v>45.08</v>
      </c>
      <c r="CP6" s="21">
        <f t="shared" si="10"/>
        <v>43.9</v>
      </c>
      <c r="CQ6" s="21">
        <f t="shared" si="10"/>
        <v>43.9</v>
      </c>
      <c r="CR6" s="21">
        <f t="shared" si="10"/>
        <v>47.35</v>
      </c>
      <c r="CS6" s="21">
        <f t="shared" si="10"/>
        <v>46.36</v>
      </c>
      <c r="CT6" s="21">
        <f t="shared" si="10"/>
        <v>46.45</v>
      </c>
      <c r="CU6" s="21">
        <f t="shared" si="10"/>
        <v>45.36</v>
      </c>
      <c r="CV6" s="21">
        <f t="shared" si="10"/>
        <v>45.93</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81.209999999999994</v>
      </c>
      <c r="DD6" s="21">
        <f t="shared" si="11"/>
        <v>83.08</v>
      </c>
      <c r="DE6" s="21">
        <f t="shared" si="11"/>
        <v>82.61</v>
      </c>
      <c r="DF6" s="21">
        <f t="shared" si="11"/>
        <v>82.21</v>
      </c>
      <c r="DG6" s="21">
        <f t="shared" si="11"/>
        <v>82.98</v>
      </c>
      <c r="DH6" s="20" t="str">
        <f>IF(DH7="","",IF(DH7="-","【-】","【"&amp;SUBSTITUTE(TEXT(DH7,"#,##0.00"),"-","△")&amp;"】"))</f>
        <v>【82.56】</v>
      </c>
      <c r="DI6" s="21">
        <f>IF(DI7="",NA(),DI7)</f>
        <v>24.71</v>
      </c>
      <c r="DJ6" s="21">
        <f t="shared" ref="DJ6:DR6" si="12">IF(DJ7="",NA(),DJ7)</f>
        <v>26.46</v>
      </c>
      <c r="DK6" s="21">
        <f t="shared" si="12"/>
        <v>28.35</v>
      </c>
      <c r="DL6" s="21">
        <f t="shared" si="12"/>
        <v>30.13</v>
      </c>
      <c r="DM6" s="21">
        <f t="shared" si="12"/>
        <v>31.89</v>
      </c>
      <c r="DN6" s="21">
        <f t="shared" si="12"/>
        <v>39.64</v>
      </c>
      <c r="DO6" s="21">
        <f t="shared" si="12"/>
        <v>33.75</v>
      </c>
      <c r="DP6" s="21">
        <f t="shared" si="12"/>
        <v>36.21</v>
      </c>
      <c r="DQ6" s="21">
        <f t="shared" si="12"/>
        <v>39.69</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323861</v>
      </c>
      <c r="D7" s="23">
        <v>46</v>
      </c>
      <c r="E7" s="23">
        <v>18</v>
      </c>
      <c r="F7" s="23">
        <v>1</v>
      </c>
      <c r="G7" s="23">
        <v>0</v>
      </c>
      <c r="H7" s="23" t="s">
        <v>96</v>
      </c>
      <c r="I7" s="23" t="s">
        <v>97</v>
      </c>
      <c r="J7" s="23" t="s">
        <v>98</v>
      </c>
      <c r="K7" s="23" t="s">
        <v>99</v>
      </c>
      <c r="L7" s="23" t="s">
        <v>100</v>
      </c>
      <c r="M7" s="23" t="s">
        <v>101</v>
      </c>
      <c r="N7" s="24" t="s">
        <v>102</v>
      </c>
      <c r="O7" s="24">
        <v>30.88</v>
      </c>
      <c r="P7" s="24">
        <v>4.83</v>
      </c>
      <c r="Q7" s="24">
        <v>100</v>
      </c>
      <c r="R7" s="24">
        <v>4813</v>
      </c>
      <c r="S7" s="24">
        <v>4482</v>
      </c>
      <c r="T7" s="24">
        <v>242.88</v>
      </c>
      <c r="U7" s="24">
        <v>18.45</v>
      </c>
      <c r="V7" s="24">
        <v>210</v>
      </c>
      <c r="W7" s="24">
        <v>0.02</v>
      </c>
      <c r="X7" s="24">
        <v>10500</v>
      </c>
      <c r="Y7" s="24">
        <v>105.21</v>
      </c>
      <c r="Z7" s="24">
        <v>101.96</v>
      </c>
      <c r="AA7" s="24">
        <v>117.88</v>
      </c>
      <c r="AB7" s="24">
        <v>81.290000000000006</v>
      </c>
      <c r="AC7" s="24">
        <v>88.42</v>
      </c>
      <c r="AD7" s="24">
        <v>89.75</v>
      </c>
      <c r="AE7" s="24">
        <v>96.14</v>
      </c>
      <c r="AF7" s="24">
        <v>95.6</v>
      </c>
      <c r="AG7" s="24">
        <v>93.57</v>
      </c>
      <c r="AH7" s="24">
        <v>96.48</v>
      </c>
      <c r="AI7" s="24">
        <v>96.59</v>
      </c>
      <c r="AJ7" s="24">
        <v>0</v>
      </c>
      <c r="AK7" s="24">
        <v>0</v>
      </c>
      <c r="AL7" s="24">
        <v>0</v>
      </c>
      <c r="AM7" s="24">
        <v>0</v>
      </c>
      <c r="AN7" s="24">
        <v>7.56</v>
      </c>
      <c r="AO7" s="24">
        <v>249.76</v>
      </c>
      <c r="AP7" s="24">
        <v>237</v>
      </c>
      <c r="AQ7" s="24">
        <v>257.23</v>
      </c>
      <c r="AR7" s="24">
        <v>293.54000000000002</v>
      </c>
      <c r="AS7" s="24">
        <v>224.6</v>
      </c>
      <c r="AT7" s="24">
        <v>208.93</v>
      </c>
      <c r="AU7" s="24">
        <v>110.7</v>
      </c>
      <c r="AV7" s="24">
        <v>128.44999999999999</v>
      </c>
      <c r="AW7" s="24">
        <v>143.69</v>
      </c>
      <c r="AX7" s="24">
        <v>120.72</v>
      </c>
      <c r="AY7" s="24">
        <v>100.61</v>
      </c>
      <c r="AZ7" s="24">
        <v>256.37</v>
      </c>
      <c r="BA7" s="24">
        <v>135.35</v>
      </c>
      <c r="BB7" s="24">
        <v>150.91999999999999</v>
      </c>
      <c r="BC7" s="24">
        <v>151.72</v>
      </c>
      <c r="BD7" s="24">
        <v>132.16</v>
      </c>
      <c r="BE7" s="24">
        <v>136.43</v>
      </c>
      <c r="BF7" s="24">
        <v>65.02</v>
      </c>
      <c r="BG7" s="24">
        <v>102.57</v>
      </c>
      <c r="BH7" s="24">
        <v>99.16</v>
      </c>
      <c r="BI7" s="24">
        <v>93.63</v>
      </c>
      <c r="BJ7" s="24">
        <v>85.92</v>
      </c>
      <c r="BK7" s="24">
        <v>862.99</v>
      </c>
      <c r="BL7" s="24">
        <v>782.91</v>
      </c>
      <c r="BM7" s="24">
        <v>783.21</v>
      </c>
      <c r="BN7" s="24">
        <v>902.04</v>
      </c>
      <c r="BO7" s="24">
        <v>992.16</v>
      </c>
      <c r="BP7" s="24">
        <v>967.97</v>
      </c>
      <c r="BQ7" s="24">
        <v>94.21</v>
      </c>
      <c r="BR7" s="24">
        <v>89.57</v>
      </c>
      <c r="BS7" s="24">
        <v>88.3</v>
      </c>
      <c r="BT7" s="24">
        <v>91.52</v>
      </c>
      <c r="BU7" s="24">
        <v>91.09</v>
      </c>
      <c r="BV7" s="24">
        <v>50.06</v>
      </c>
      <c r="BW7" s="24">
        <v>49.38</v>
      </c>
      <c r="BX7" s="24">
        <v>48.53</v>
      </c>
      <c r="BY7" s="24">
        <v>46.11</v>
      </c>
      <c r="BZ7" s="24">
        <v>45.55</v>
      </c>
      <c r="CA7" s="24">
        <v>46.2</v>
      </c>
      <c r="CB7" s="24">
        <v>271.22000000000003</v>
      </c>
      <c r="CC7" s="24">
        <v>288.83</v>
      </c>
      <c r="CD7" s="24">
        <v>288.95999999999998</v>
      </c>
      <c r="CE7" s="24">
        <v>285.10000000000002</v>
      </c>
      <c r="CF7" s="24">
        <v>316.64</v>
      </c>
      <c r="CG7" s="24">
        <v>309.22000000000003</v>
      </c>
      <c r="CH7" s="24">
        <v>316.97000000000003</v>
      </c>
      <c r="CI7" s="24">
        <v>326.17</v>
      </c>
      <c r="CJ7" s="24">
        <v>336.93</v>
      </c>
      <c r="CK7" s="24">
        <v>331.17</v>
      </c>
      <c r="CL7" s="24">
        <v>332.82</v>
      </c>
      <c r="CM7" s="24">
        <v>45.08</v>
      </c>
      <c r="CN7" s="24">
        <v>43.9</v>
      </c>
      <c r="CO7" s="24">
        <v>45.08</v>
      </c>
      <c r="CP7" s="24">
        <v>43.9</v>
      </c>
      <c r="CQ7" s="24">
        <v>43.9</v>
      </c>
      <c r="CR7" s="24">
        <v>47.35</v>
      </c>
      <c r="CS7" s="24">
        <v>46.36</v>
      </c>
      <c r="CT7" s="24">
        <v>46.45</v>
      </c>
      <c r="CU7" s="24">
        <v>45.36</v>
      </c>
      <c r="CV7" s="24">
        <v>45.93</v>
      </c>
      <c r="CW7" s="24">
        <v>46.29</v>
      </c>
      <c r="CX7" s="24">
        <v>100</v>
      </c>
      <c r="CY7" s="24">
        <v>100</v>
      </c>
      <c r="CZ7" s="24">
        <v>100</v>
      </c>
      <c r="DA7" s="24">
        <v>100</v>
      </c>
      <c r="DB7" s="24">
        <v>100</v>
      </c>
      <c r="DC7" s="24">
        <v>81.209999999999994</v>
      </c>
      <c r="DD7" s="24">
        <v>83.08</v>
      </c>
      <c r="DE7" s="24">
        <v>82.61</v>
      </c>
      <c r="DF7" s="24">
        <v>82.21</v>
      </c>
      <c r="DG7" s="24">
        <v>82.98</v>
      </c>
      <c r="DH7" s="24">
        <v>82.56</v>
      </c>
      <c r="DI7" s="24">
        <v>24.71</v>
      </c>
      <c r="DJ7" s="24">
        <v>26.46</v>
      </c>
      <c r="DK7" s="24">
        <v>28.35</v>
      </c>
      <c r="DL7" s="24">
        <v>30.13</v>
      </c>
      <c r="DM7" s="24">
        <v>31.89</v>
      </c>
      <c r="DN7" s="24">
        <v>39.64</v>
      </c>
      <c r="DO7" s="24">
        <v>33.75</v>
      </c>
      <c r="DP7" s="24">
        <v>36.21</v>
      </c>
      <c r="DQ7" s="24">
        <v>39.69</v>
      </c>
      <c r="DR7" s="24">
        <v>39.700000000000003</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山内 孝之</cp:lastModifiedBy>
  <dcterms:created xsi:type="dcterms:W3CDTF">2025-01-24T07:26:24Z</dcterms:created>
  <dcterms:modified xsi:type="dcterms:W3CDTF">2025-01-28T08:01:13Z</dcterms:modified>
  <cp:category/>
</cp:coreProperties>
</file>