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03_公営企業一般\経営戦略\R6\250120_公営企業に係る経営比較分析表（令和5年度決算）の分析等\08_公表データ\09_奥出雲町\"/>
    </mc:Choice>
  </mc:AlternateContent>
  <workbookProtection workbookAlgorithmName="SHA-512" workbookHashValue="EqW4JjMb0HNtvw+8YL8dX7/RxJ6e8K771gez3Z6q6+VA5zbg6D5NiZ0KBj2VZL4CsrjCLo3HzT8Ciq1n23rNHA==" workbookSaltValue="CAeoSdi/yOc5hhLRCZv7Jg==" workbookSpinCount="100000" lockStructure="1"/>
  <bookViews>
    <workbookView xWindow="-15" yWindow="720" windowWidth="20280" windowHeight="691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E86" i="4"/>
  <c r="AT10" i="4"/>
  <c r="AL10" i="4"/>
  <c r="I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<sst xmlns="http://schemas.openxmlformats.org/spreadsheetml/2006/main" count="236" uniqueCount="119">
  <si>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</si>
  <si>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</si>
  <si>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</si>
  <si>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</si>
  <si>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</si>
  <si>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</si>
  <si>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</si>
  <si>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</si>
  <si>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</si>
  <si>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</si>
  <si>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</si>
  <si>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</si>
  <si>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</si>
  <si>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</si>
  <si>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</si>
  <si>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</si>
  <si>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</si>
  <si>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</si>
  <si>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</si>
  <si>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</si>
  <si>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</si>
  <si>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</si>
  <si>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</si>
  <si>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</si>
  <si>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</si>
  <si>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</si>
  <si>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</si>
  <si>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</si>
  <si>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</si>
  <si>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</si>
  <si>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</si>
  <si>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</si>
  <si>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</si>
  <si>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</si>
  <si>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</si>
  <si>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</si>
  <si>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</si>
  <si>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</si>
  <si>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</si>
  <si>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</si>
  <si>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</si>
  <si>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</si>
  <si>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</si>
  <si>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</si>
  <si>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</si>
  <si>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</si>
  <si>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</si>
  <si>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</si>
  <si>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</si>
  <si>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</si>
  <si>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</si>
  <si>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</si>
  <si>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</si>
  <si>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</si>
  <si>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</si>
  <si>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</si>
  <si>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</si>
  <si>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</si>
  <si>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</si>
  <si>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</si>
  <si>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</si>
  <si>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</si>
  <si>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</si>
  <si>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</si>
  <si>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</si>
  <si>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</si>
  <si>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</si>
  <si>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</si>
  <si>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</si>
  <si>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</si>
  <si>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</si>
  <si>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</si>
  <si>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</si>
  <si>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</si>
  <si>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</si>
  <si>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</si>
  <si>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</si>
  <si>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</si>
  <si>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</si>
  <si>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</si>
  <si>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</si>
  <si>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</si>
  <si>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</si>
  <si>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</si>
  <si>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</si>
  <si>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</si>
  <si>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</si>
  <si>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</si>
  <si>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</si>
  <si>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</si>
  <si>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</si>
  <si>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</si>
  <si>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</si>
  <si>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</si>
  <si>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</si>
  <si>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</si>
  <si>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</si>
  <si>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奥出雲町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</si>
  <si>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</si>
  <si>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</si>
  <si>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</si>
  <si>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</si>
  <si>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</si>
  <si>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</si>
  <si>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</si>
  <si>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</si>
  <si>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</si>
  <si>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</si>
  <si>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</si>
  <si>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</si>
  <si>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</si>
  <si>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</si>
  <si>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</si>
  <si>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</si>
  <si>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</si>
  <si>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</si>
  <si>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本町の公共下水道事業はH12から供用を開始しているため、老朽化の域には達していない。
　H30にはストックマネジメント計画を策定。R1以降は、この計画に基づき施設の長寿命化に向け計画的に点検調査を実施し、施設の改修、更新を行っている。</t>
    <rPh sb="112" eb="113">
      <t>オコナ</t>
    </rPh>
    <phoneticPr fontId="4"/>
  </si>
  <si>
    <t>　概ねの指標において類似団体の平均値に達していない、あるいはほぼ同様の数値であったが、大きな設備投資が無かったこともあり、年々改善傾向にある。ただし、農業集落排水施設の統合を計画しており、施設整備にかかる資本費の増が見込まれる。
　引き続き処理区域内人口の減少を見据えた収益と費用の将来予測を立てることで適正な料金を検討していくことが必要である。また、水洗化率の向上及び経費の削減に努め、更なる経営の健全化・効率化を図っていく。</t>
    <rPh sb="43" eb="44">
      <t>オオ</t>
    </rPh>
    <rPh sb="51" eb="52">
      <t>ナ</t>
    </rPh>
    <phoneticPr fontId="4"/>
  </si>
  <si>
    <r>
      <rPr>
        <sz val="11"/>
        <color theme="1"/>
        <rFont val="ＭＳ Ｐゴシック"/>
        <family val="3"/>
        <charset val="128"/>
      </rPr>
      <t>①経営の健全性について</t>
    </r>
    <r>
      <rPr>
        <sz val="11"/>
        <color theme="1"/>
        <rFont val="ＭＳ ゴシック"/>
        <family val="3"/>
        <charset val="128"/>
      </rPr>
      <t xml:space="preserve">
　収益的収支比率については近年改善傾向にあるが、料金改定など、更なる経営改善に向けた取り組みが必要である。
　企業債残高対事業規模比率については、減少傾向が続いていたが、R4以降は一般会計負担額の減少もあり増加に転じた。また、農業集落排水事業の統合事業を実施する計画があるため、事業完了までの期間は企業債残高の増加が予想される。そのため、繰上償還を行いながら企業債残高の縮減を図っていく。
　また、経費回収率については、年度により増減があるものの、概ね90％以上を保っている。なお、企業会計に移行するため打切り決算を実施したことにより、R5については90％を下回った。今後も引き続き経営健全化に向けた取り組みが必要である。
②経営の効率化について
　水洗化率については、年々増加傾向にあり類似団体の平均値を上回った。
　施設利用率については、人口減少による影響により減少傾向にある。
　汚水処理原価についても増加傾向にある。より一層のコスト削減等の経営健全化に向けた取り組みが必要である。
　今後は、引き続き水洗化率を向上させていくことによる収益の増を図る一方で、維持管理費の抑制など費用の効率化に努め、更なる経営の健全化を目指していく。</t>
    </r>
    <rPh sb="25" eb="27">
      <t>キンネン</t>
    </rPh>
    <rPh sb="27" eb="29">
      <t>カイゼン</t>
    </rPh>
    <rPh sb="29" eb="31">
      <t>ケイコウ</t>
    </rPh>
    <rPh sb="36" eb="38">
      <t>リョウキン</t>
    </rPh>
    <rPh sb="38" eb="40">
      <t>カイテイ</t>
    </rPh>
    <rPh sb="43" eb="44">
      <t>サラ</t>
    </rPh>
    <rPh sb="46" eb="48">
      <t>ケイエイ</t>
    </rPh>
    <rPh sb="48" eb="50">
      <t>カイゼン</t>
    </rPh>
    <rPh sb="51" eb="52">
      <t>ム</t>
    </rPh>
    <rPh sb="54" eb="55">
      <t>ト</t>
    </rPh>
    <rPh sb="56" eb="57">
      <t>ク</t>
    </rPh>
    <rPh sb="59" eb="61">
      <t>ヒツヨウ</t>
    </rPh>
    <rPh sb="85" eb="87">
      <t>ゲンショウ</t>
    </rPh>
    <rPh sb="87" eb="89">
      <t>ケイコウ</t>
    </rPh>
    <rPh sb="99" eb="101">
      <t>イコウ</t>
    </rPh>
    <rPh sb="102" eb="106">
      <t>イッパンカイケイ</t>
    </rPh>
    <rPh sb="106" eb="109">
      <t>フタンガク</t>
    </rPh>
    <rPh sb="110" eb="112">
      <t>ゲンショウ</t>
    </rPh>
    <rPh sb="115" eb="117">
      <t>ゾウカ</t>
    </rPh>
    <rPh sb="118" eb="119">
      <t>テン</t>
    </rPh>
    <rPh sb="125" eb="129">
      <t>ノウギョウシュウラク</t>
    </rPh>
    <rPh sb="129" eb="131">
      <t>ハイスイ</t>
    </rPh>
    <rPh sb="131" eb="133">
      <t>ジギョウ</t>
    </rPh>
    <rPh sb="134" eb="136">
      <t>トウゴウ</t>
    </rPh>
    <rPh sb="136" eb="138">
      <t>ジギョウ</t>
    </rPh>
    <rPh sb="139" eb="141">
      <t>ジッシ</t>
    </rPh>
    <rPh sb="143" eb="145">
      <t>ケイカク</t>
    </rPh>
    <rPh sb="151" eb="155">
      <t>ジギョウカンリョウ</t>
    </rPh>
    <rPh sb="158" eb="160">
      <t>キカン</t>
    </rPh>
    <rPh sb="161" eb="164">
      <t>キギョウサイ</t>
    </rPh>
    <rPh sb="164" eb="166">
      <t>ザンダカ</t>
    </rPh>
    <rPh sb="167" eb="169">
      <t>ゾウカ</t>
    </rPh>
    <rPh sb="170" eb="172">
      <t>ヨソウ</t>
    </rPh>
    <rPh sb="183" eb="185">
      <t>ショウカン</t>
    </rPh>
    <rPh sb="186" eb="187">
      <t>オコナ</t>
    </rPh>
    <rPh sb="191" eb="194">
      <t>キギョウサイ</t>
    </rPh>
    <rPh sb="222" eb="224">
      <t>ネンド</t>
    </rPh>
    <rPh sb="227" eb="229">
      <t>ゾウゲン</t>
    </rPh>
    <rPh sb="236" eb="237">
      <t>オオム</t>
    </rPh>
    <rPh sb="241" eb="243">
      <t>イジョウ</t>
    </rPh>
    <rPh sb="244" eb="245">
      <t>タモ</t>
    </rPh>
    <rPh sb="253" eb="257">
      <t>キギョウカイケイ</t>
    </rPh>
    <rPh sb="258" eb="260">
      <t>イコウ</t>
    </rPh>
    <rPh sb="264" eb="266">
      <t>ウチキ</t>
    </rPh>
    <rPh sb="267" eb="269">
      <t>ケッサン</t>
    </rPh>
    <rPh sb="270" eb="272">
      <t>ジッシ</t>
    </rPh>
    <rPh sb="291" eb="293">
      <t>シタマワ</t>
    </rPh>
    <rPh sb="296" eb="298">
      <t>コンゴ</t>
    </rPh>
    <rPh sb="299" eb="300">
      <t>ヒ</t>
    </rPh>
    <rPh sb="301" eb="302">
      <t>ツヅ</t>
    </rPh>
    <rPh sb="317" eb="319">
      <t>ヒツヨウ</t>
    </rPh>
    <rPh sb="347" eb="349">
      <t>ネンネン</t>
    </rPh>
    <rPh sb="349" eb="351">
      <t>ゾウカ</t>
    </rPh>
    <rPh sb="351" eb="353">
      <t>ケイコウ</t>
    </rPh>
    <rPh sb="356" eb="358">
      <t>ルイジ</t>
    </rPh>
    <rPh sb="358" eb="360">
      <t>ダンタイ</t>
    </rPh>
    <rPh sb="361" eb="364">
      <t>ヘイキンチ</t>
    </rPh>
    <rPh sb="365" eb="367">
      <t>ウワマワ</t>
    </rPh>
    <rPh sb="383" eb="387">
      <t>ジンコウゲンショウ</t>
    </rPh>
    <rPh sb="390" eb="392">
      <t>エイキョウ</t>
    </rPh>
    <rPh sb="395" eb="399">
      <t>ゲンショウケイコウ</t>
    </rPh>
    <rPh sb="416" eb="420">
      <t>ゾウカケイコウ</t>
    </rPh>
    <rPh sb="450" eb="452">
      <t>ヒツヨウ</t>
    </rPh>
    <rPh sb="500" eb="502">
      <t>ヨクセイ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</si>
</sst>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A8-43F6-AB5D-E6B868D5EDA3}"/>
            </c:ext>
          </c:extLst>
        </c:ser>
        <c:dLbls>
          <c:showLegendKey val="0"/>
          <c:showVal val="0"/>
          <c:showCatName val="0"/>
          <c:showSerName val="0"/>
          <c:showPercent val="0"/>
          <c:showBubbleSize val="0"/>
        </c:dLbls>
        <c:gapWidth val="150"/>
        <c:axId val="213946752"/>
        <c:axId val="21394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0.09</c:v>
                </c:pt>
                <c:pt idx="4">
                  <c:v>0.1</c:v>
                </c:pt>
              </c:numCache>
            </c:numRef>
          </c:val>
          <c:smooth val="0"/>
          <c:extLst>
            <c:ext xmlns:c16="http://schemas.microsoft.com/office/drawing/2014/chart" uri="{C3380CC4-5D6E-409C-BE32-E72D297353CC}">
              <c16:uniqueId val="{00000001-F2A8-43F6-AB5D-E6B868D5EDA3}"/>
            </c:ext>
          </c:extLst>
        </c:ser>
        <c:dLbls>
          <c:showLegendKey val="0"/>
          <c:showVal val="0"/>
          <c:showCatName val="0"/>
          <c:showSerName val="0"/>
          <c:showPercent val="0"/>
          <c:showBubbleSize val="0"/>
        </c:dLbls>
        <c:marker val="1"/>
        <c:smooth val="0"/>
        <c:axId val="213946752"/>
        <c:axId val="213949056"/>
      </c:lineChart>
      <c:dateAx>
        <c:axId val="213946752"/>
        <c:scaling>
          <c:orientation val="minMax"/>
        </c:scaling>
        <c:delete val="1"/>
        <c:axPos val="b"/>
        <c:numFmt formatCode="&quot;R&quot;yy" sourceLinked="1"/>
        <c:majorTickMark val="none"/>
        <c:minorTickMark val="none"/>
        <c:tickLblPos val="none"/>
        <c:crossAx val="213949056"/>
        <c:crosses val="autoZero"/>
        <c:auto val="1"/>
        <c:lblOffset val="100"/>
        <c:baseTimeUnit val="years"/>
      </c:dateAx>
      <c:valAx>
        <c:axId val="21394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94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50.13</c:v>
                </c:pt>
                <c:pt idx="1">
                  <c:v>48.5</c:v>
                </c:pt>
                <c:pt idx="2">
                  <c:v>49.38</c:v>
                </c:pt>
                <c:pt idx="3">
                  <c:v>48.88</c:v>
                </c:pt>
                <c:pt idx="4">
                  <c:v>47.38</c:v>
                </c:pt>
              </c:numCache>
            </c:numRef>
          </c:val>
          <c:extLst>
            <c:ext xmlns:c16="http://schemas.microsoft.com/office/drawing/2014/chart" uri="{C3380CC4-5D6E-409C-BE32-E72D297353CC}">
              <c16:uniqueId val="{00000000-CE9E-4EC5-A48C-3202168CD2A4}"/>
            </c:ext>
          </c:extLst>
        </c:ser>
        <c:dLbls>
          <c:showLegendKey val="0"/>
          <c:showVal val="0"/>
          <c:showCatName val="0"/>
          <c:showSerName val="0"/>
          <c:showPercent val="0"/>
          <c:showBubbleSize val="0"/>
        </c:dLbls>
        <c:gapWidth val="150"/>
        <c:axId val="212992000"/>
        <c:axId val="21299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47.32</c:v>
                </c:pt>
                <c:pt idx="4">
                  <c:v>48.03</c:v>
                </c:pt>
              </c:numCache>
            </c:numRef>
          </c:val>
          <c:smooth val="0"/>
          <c:extLst>
            <c:ext xmlns:c16="http://schemas.microsoft.com/office/drawing/2014/chart" uri="{C3380CC4-5D6E-409C-BE32-E72D297353CC}">
              <c16:uniqueId val="{00000001-CE9E-4EC5-A48C-3202168CD2A4}"/>
            </c:ext>
          </c:extLst>
        </c:ser>
        <c:dLbls>
          <c:showLegendKey val="0"/>
          <c:showVal val="0"/>
          <c:showCatName val="0"/>
          <c:showSerName val="0"/>
          <c:showPercent val="0"/>
          <c:showBubbleSize val="0"/>
        </c:dLbls>
        <c:marker val="1"/>
        <c:smooth val="0"/>
        <c:axId val="212992000"/>
        <c:axId val="212993920"/>
      </c:lineChart>
      <c:dateAx>
        <c:axId val="212992000"/>
        <c:scaling>
          <c:orientation val="minMax"/>
        </c:scaling>
        <c:delete val="1"/>
        <c:axPos val="b"/>
        <c:numFmt formatCode="&quot;R&quot;yy" sourceLinked="1"/>
        <c:majorTickMark val="none"/>
        <c:minorTickMark val="none"/>
        <c:tickLblPos val="none"/>
        <c:crossAx val="212993920"/>
        <c:crosses val="autoZero"/>
        <c:auto val="1"/>
        <c:lblOffset val="100"/>
        <c:baseTimeUnit val="years"/>
      </c:dateAx>
      <c:valAx>
        <c:axId val="21299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99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78.42</c:v>
                </c:pt>
                <c:pt idx="1">
                  <c:v>79.930000000000007</c:v>
                </c:pt>
                <c:pt idx="2">
                  <c:v>80.87</c:v>
                </c:pt>
                <c:pt idx="3">
                  <c:v>81.02</c:v>
                </c:pt>
                <c:pt idx="4">
                  <c:v>81.56</c:v>
                </c:pt>
              </c:numCache>
            </c:numRef>
          </c:val>
          <c:extLst>
            <c:ext xmlns:c16="http://schemas.microsoft.com/office/drawing/2014/chart" uri="{C3380CC4-5D6E-409C-BE32-E72D297353CC}">
              <c16:uniqueId val="{00000000-EFD2-49F3-ABC7-E35A73A67B6F}"/>
            </c:ext>
          </c:extLst>
        </c:ser>
        <c:dLbls>
          <c:showLegendKey val="0"/>
          <c:showVal val="0"/>
          <c:showCatName val="0"/>
          <c:showSerName val="0"/>
          <c:showPercent val="0"/>
          <c:showBubbleSize val="0"/>
        </c:dLbls>
        <c:gapWidth val="150"/>
        <c:axId val="213045632"/>
        <c:axId val="21304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81.33</c:v>
                </c:pt>
                <c:pt idx="4">
                  <c:v>80.95</c:v>
                </c:pt>
              </c:numCache>
            </c:numRef>
          </c:val>
          <c:smooth val="0"/>
          <c:extLst>
            <c:ext xmlns:c16="http://schemas.microsoft.com/office/drawing/2014/chart" uri="{C3380CC4-5D6E-409C-BE32-E72D297353CC}">
              <c16:uniqueId val="{00000001-EFD2-49F3-ABC7-E35A73A67B6F}"/>
            </c:ext>
          </c:extLst>
        </c:ser>
        <c:dLbls>
          <c:showLegendKey val="0"/>
          <c:showVal val="0"/>
          <c:showCatName val="0"/>
          <c:showSerName val="0"/>
          <c:showPercent val="0"/>
          <c:showBubbleSize val="0"/>
        </c:dLbls>
        <c:marker val="1"/>
        <c:smooth val="0"/>
        <c:axId val="213045632"/>
        <c:axId val="213047552"/>
      </c:lineChart>
      <c:dateAx>
        <c:axId val="213045632"/>
        <c:scaling>
          <c:orientation val="minMax"/>
        </c:scaling>
        <c:delete val="1"/>
        <c:axPos val="b"/>
        <c:numFmt formatCode="&quot;R&quot;yy" sourceLinked="1"/>
        <c:majorTickMark val="none"/>
        <c:minorTickMark val="none"/>
        <c:tickLblPos val="none"/>
        <c:crossAx val="213047552"/>
        <c:crosses val="autoZero"/>
        <c:auto val="1"/>
        <c:lblOffset val="100"/>
        <c:baseTimeUnit val="years"/>
      </c:dateAx>
      <c:valAx>
        <c:axId val="21304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04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72.56</c:v>
                </c:pt>
                <c:pt idx="1">
                  <c:v>77.290000000000006</c:v>
                </c:pt>
                <c:pt idx="2">
                  <c:v>75.12</c:v>
                </c:pt>
                <c:pt idx="3">
                  <c:v>75.430000000000007</c:v>
                </c:pt>
                <c:pt idx="4">
                  <c:v>76.87</c:v>
                </c:pt>
              </c:numCache>
            </c:numRef>
          </c:val>
          <c:extLst>
            <c:ext xmlns:c16="http://schemas.microsoft.com/office/drawing/2014/chart" uri="{C3380CC4-5D6E-409C-BE32-E72D297353CC}">
              <c16:uniqueId val="{00000000-0155-437B-A442-682B7C4E230F}"/>
            </c:ext>
          </c:extLst>
        </c:ser>
        <c:dLbls>
          <c:showLegendKey val="0"/>
          <c:showVal val="0"/>
          <c:showCatName val="0"/>
          <c:showSerName val="0"/>
          <c:showPercent val="0"/>
          <c:showBubbleSize val="0"/>
        </c:dLbls>
        <c:gapWidth val="150"/>
        <c:axId val="241253760"/>
        <c:axId val="2412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55-437B-A442-682B7C4E230F}"/>
            </c:ext>
          </c:extLst>
        </c:ser>
        <c:dLbls>
          <c:showLegendKey val="0"/>
          <c:showVal val="0"/>
          <c:showCatName val="0"/>
          <c:showSerName val="0"/>
          <c:showPercent val="0"/>
          <c:showBubbleSize val="0"/>
        </c:dLbls>
        <c:marker val="1"/>
        <c:smooth val="0"/>
        <c:axId val="241253760"/>
        <c:axId val="241284992"/>
      </c:lineChart>
      <c:dateAx>
        <c:axId val="241253760"/>
        <c:scaling>
          <c:orientation val="minMax"/>
        </c:scaling>
        <c:delete val="1"/>
        <c:axPos val="b"/>
        <c:numFmt formatCode="&quot;R&quot;yy" sourceLinked="1"/>
        <c:majorTickMark val="none"/>
        <c:minorTickMark val="none"/>
        <c:tickLblPos val="none"/>
        <c:crossAx val="241284992"/>
        <c:crosses val="autoZero"/>
        <c:auto val="1"/>
        <c:lblOffset val="100"/>
        <c:baseTimeUnit val="years"/>
      </c:dateAx>
      <c:valAx>
        <c:axId val="2412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25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ED-4E65-AFF0-933C218275A8}"/>
            </c:ext>
          </c:extLst>
        </c:ser>
        <c:dLbls>
          <c:showLegendKey val="0"/>
          <c:showVal val="0"/>
          <c:showCatName val="0"/>
          <c:showSerName val="0"/>
          <c:showPercent val="0"/>
          <c:showBubbleSize val="0"/>
        </c:dLbls>
        <c:gapWidth val="150"/>
        <c:axId val="206189312"/>
        <c:axId val="20619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ED-4E65-AFF0-933C218275A8}"/>
            </c:ext>
          </c:extLst>
        </c:ser>
        <c:dLbls>
          <c:showLegendKey val="0"/>
          <c:showVal val="0"/>
          <c:showCatName val="0"/>
          <c:showSerName val="0"/>
          <c:showPercent val="0"/>
          <c:showBubbleSize val="0"/>
        </c:dLbls>
        <c:marker val="1"/>
        <c:smooth val="0"/>
        <c:axId val="206189312"/>
        <c:axId val="206191232"/>
      </c:lineChart>
      <c:dateAx>
        <c:axId val="206189312"/>
        <c:scaling>
          <c:orientation val="minMax"/>
        </c:scaling>
        <c:delete val="1"/>
        <c:axPos val="b"/>
        <c:numFmt formatCode="&quot;R&quot;yy" sourceLinked="1"/>
        <c:majorTickMark val="none"/>
        <c:minorTickMark val="none"/>
        <c:tickLblPos val="none"/>
        <c:crossAx val="206191232"/>
        <c:crosses val="autoZero"/>
        <c:auto val="1"/>
        <c:lblOffset val="100"/>
        <c:baseTimeUnit val="years"/>
      </c:dateAx>
      <c:valAx>
        <c:axId val="20619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18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2D-4B0A-94D8-DD6C0D1591BA}"/>
            </c:ext>
          </c:extLst>
        </c:ser>
        <c:dLbls>
          <c:showLegendKey val="0"/>
          <c:showVal val="0"/>
          <c:showCatName val="0"/>
          <c:showSerName val="0"/>
          <c:showPercent val="0"/>
          <c:showBubbleSize val="0"/>
        </c:dLbls>
        <c:gapWidth val="150"/>
        <c:axId val="206210176"/>
        <c:axId val="20621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2D-4B0A-94D8-DD6C0D1591BA}"/>
            </c:ext>
          </c:extLst>
        </c:ser>
        <c:dLbls>
          <c:showLegendKey val="0"/>
          <c:showVal val="0"/>
          <c:showCatName val="0"/>
          <c:showSerName val="0"/>
          <c:showPercent val="0"/>
          <c:showBubbleSize val="0"/>
        </c:dLbls>
        <c:marker val="1"/>
        <c:smooth val="0"/>
        <c:axId val="206210176"/>
        <c:axId val="206212096"/>
      </c:lineChart>
      <c:dateAx>
        <c:axId val="206210176"/>
        <c:scaling>
          <c:orientation val="minMax"/>
        </c:scaling>
        <c:delete val="1"/>
        <c:axPos val="b"/>
        <c:numFmt formatCode="&quot;R&quot;yy" sourceLinked="1"/>
        <c:majorTickMark val="none"/>
        <c:minorTickMark val="none"/>
        <c:tickLblPos val="none"/>
        <c:crossAx val="206212096"/>
        <c:crosses val="autoZero"/>
        <c:auto val="1"/>
        <c:lblOffset val="100"/>
        <c:baseTimeUnit val="years"/>
      </c:dateAx>
      <c:valAx>
        <c:axId val="20621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21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66-4A6C-AC33-BBD1816C03BD}"/>
            </c:ext>
          </c:extLst>
        </c:ser>
        <c:dLbls>
          <c:showLegendKey val="0"/>
          <c:showVal val="0"/>
          <c:showCatName val="0"/>
          <c:showSerName val="0"/>
          <c:showPercent val="0"/>
          <c:showBubbleSize val="0"/>
        </c:dLbls>
        <c:gapWidth val="150"/>
        <c:axId val="206005760"/>
        <c:axId val="20600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66-4A6C-AC33-BBD1816C03BD}"/>
            </c:ext>
          </c:extLst>
        </c:ser>
        <c:dLbls>
          <c:showLegendKey val="0"/>
          <c:showVal val="0"/>
          <c:showCatName val="0"/>
          <c:showSerName val="0"/>
          <c:showPercent val="0"/>
          <c:showBubbleSize val="0"/>
        </c:dLbls>
        <c:marker val="1"/>
        <c:smooth val="0"/>
        <c:axId val="206005760"/>
        <c:axId val="206007680"/>
      </c:lineChart>
      <c:dateAx>
        <c:axId val="206005760"/>
        <c:scaling>
          <c:orientation val="minMax"/>
        </c:scaling>
        <c:delete val="1"/>
        <c:axPos val="b"/>
        <c:numFmt formatCode="&quot;R&quot;yy" sourceLinked="1"/>
        <c:majorTickMark val="none"/>
        <c:minorTickMark val="none"/>
        <c:tickLblPos val="none"/>
        <c:crossAx val="206007680"/>
        <c:crosses val="autoZero"/>
        <c:auto val="1"/>
        <c:lblOffset val="100"/>
        <c:baseTimeUnit val="years"/>
      </c:dateAx>
      <c:valAx>
        <c:axId val="20600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00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71-470D-A3D6-5276BFCB10DC}"/>
            </c:ext>
          </c:extLst>
        </c:ser>
        <c:dLbls>
          <c:showLegendKey val="0"/>
          <c:showVal val="0"/>
          <c:showCatName val="0"/>
          <c:showSerName val="0"/>
          <c:showPercent val="0"/>
          <c:showBubbleSize val="0"/>
        </c:dLbls>
        <c:gapWidth val="150"/>
        <c:axId val="206027008"/>
        <c:axId val="20602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71-470D-A3D6-5276BFCB10DC}"/>
            </c:ext>
          </c:extLst>
        </c:ser>
        <c:dLbls>
          <c:showLegendKey val="0"/>
          <c:showVal val="0"/>
          <c:showCatName val="0"/>
          <c:showSerName val="0"/>
          <c:showPercent val="0"/>
          <c:showBubbleSize val="0"/>
        </c:dLbls>
        <c:marker val="1"/>
        <c:smooth val="0"/>
        <c:axId val="206027008"/>
        <c:axId val="206029184"/>
      </c:lineChart>
      <c:dateAx>
        <c:axId val="206027008"/>
        <c:scaling>
          <c:orientation val="minMax"/>
        </c:scaling>
        <c:delete val="1"/>
        <c:axPos val="b"/>
        <c:numFmt formatCode="&quot;R&quot;yy" sourceLinked="1"/>
        <c:majorTickMark val="none"/>
        <c:minorTickMark val="none"/>
        <c:tickLblPos val="none"/>
        <c:crossAx val="206029184"/>
        <c:crosses val="autoZero"/>
        <c:auto val="1"/>
        <c:lblOffset val="100"/>
        <c:baseTimeUnit val="years"/>
      </c:dateAx>
      <c:valAx>
        <c:axId val="20602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0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1927.38</c:v>
                </c:pt>
                <c:pt idx="1">
                  <c:v>1672.25</c:v>
                </c:pt>
                <c:pt idx="2">
                  <c:v>1385.84</c:v>
                </c:pt>
                <c:pt idx="3">
                  <c:v>1820.28</c:v>
                </c:pt>
                <c:pt idx="4">
                  <c:v>1944.77</c:v>
                </c:pt>
              </c:numCache>
            </c:numRef>
          </c:val>
          <c:extLst>
            <c:ext xmlns:c16="http://schemas.microsoft.com/office/drawing/2014/chart" uri="{C3380CC4-5D6E-409C-BE32-E72D297353CC}">
              <c16:uniqueId val="{00000000-7175-4B59-B3F5-8D8975A6F1D7}"/>
            </c:ext>
          </c:extLst>
        </c:ser>
        <c:dLbls>
          <c:showLegendKey val="0"/>
          <c:showVal val="0"/>
          <c:showCatName val="0"/>
          <c:showSerName val="0"/>
          <c:showPercent val="0"/>
          <c:showBubbleSize val="0"/>
        </c:dLbls>
        <c:gapWidth val="150"/>
        <c:axId val="206076544"/>
        <c:axId val="20608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7175-4B59-B3F5-8D8975A6F1D7}"/>
            </c:ext>
          </c:extLst>
        </c:ser>
        <c:dLbls>
          <c:showLegendKey val="0"/>
          <c:showVal val="0"/>
          <c:showCatName val="0"/>
          <c:showSerName val="0"/>
          <c:showPercent val="0"/>
          <c:showBubbleSize val="0"/>
        </c:dLbls>
        <c:marker val="1"/>
        <c:smooth val="0"/>
        <c:axId val="206076544"/>
        <c:axId val="206082816"/>
      </c:lineChart>
      <c:dateAx>
        <c:axId val="206076544"/>
        <c:scaling>
          <c:orientation val="minMax"/>
        </c:scaling>
        <c:delete val="1"/>
        <c:axPos val="b"/>
        <c:numFmt formatCode="&quot;R&quot;yy" sourceLinked="1"/>
        <c:majorTickMark val="none"/>
        <c:minorTickMark val="none"/>
        <c:tickLblPos val="none"/>
        <c:crossAx val="206082816"/>
        <c:crosses val="autoZero"/>
        <c:auto val="1"/>
        <c:lblOffset val="100"/>
        <c:baseTimeUnit val="years"/>
      </c:dateAx>
      <c:valAx>
        <c:axId val="20608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07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94.5</c:v>
                </c:pt>
                <c:pt idx="1">
                  <c:v>88.78</c:v>
                </c:pt>
                <c:pt idx="2">
                  <c:v>92.56</c:v>
                </c:pt>
                <c:pt idx="3">
                  <c:v>90.19</c:v>
                </c:pt>
                <c:pt idx="4">
                  <c:v>79.180000000000007</c:v>
                </c:pt>
              </c:numCache>
            </c:numRef>
          </c:val>
          <c:extLst>
            <c:ext xmlns:c16="http://schemas.microsoft.com/office/drawing/2014/chart" uri="{C3380CC4-5D6E-409C-BE32-E72D297353CC}">
              <c16:uniqueId val="{00000000-21BB-4437-A439-566246DA6500}"/>
            </c:ext>
          </c:extLst>
        </c:ser>
        <c:dLbls>
          <c:showLegendKey val="0"/>
          <c:showVal val="0"/>
          <c:showCatName val="0"/>
          <c:showSerName val="0"/>
          <c:showPercent val="0"/>
          <c:showBubbleSize val="0"/>
        </c:dLbls>
        <c:gapWidth val="150"/>
        <c:axId val="206097408"/>
        <c:axId val="20610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76.78</c:v>
                </c:pt>
                <c:pt idx="4">
                  <c:v>75.41</c:v>
                </c:pt>
              </c:numCache>
            </c:numRef>
          </c:val>
          <c:smooth val="0"/>
          <c:extLst>
            <c:ext xmlns:c16="http://schemas.microsoft.com/office/drawing/2014/chart" uri="{C3380CC4-5D6E-409C-BE32-E72D297353CC}">
              <c16:uniqueId val="{00000001-21BB-4437-A439-566246DA6500}"/>
            </c:ext>
          </c:extLst>
        </c:ser>
        <c:dLbls>
          <c:showLegendKey val="0"/>
          <c:showVal val="0"/>
          <c:showCatName val="0"/>
          <c:showSerName val="0"/>
          <c:showPercent val="0"/>
          <c:showBubbleSize val="0"/>
        </c:dLbls>
        <c:marker val="1"/>
        <c:smooth val="0"/>
        <c:axId val="206097408"/>
        <c:axId val="206103680"/>
      </c:lineChart>
      <c:dateAx>
        <c:axId val="206097408"/>
        <c:scaling>
          <c:orientation val="minMax"/>
        </c:scaling>
        <c:delete val="1"/>
        <c:axPos val="b"/>
        <c:numFmt formatCode="&quot;R&quot;yy" sourceLinked="1"/>
        <c:majorTickMark val="none"/>
        <c:minorTickMark val="none"/>
        <c:tickLblPos val="none"/>
        <c:crossAx val="206103680"/>
        <c:crosses val="autoZero"/>
        <c:auto val="1"/>
        <c:lblOffset val="100"/>
        <c:baseTimeUnit val="years"/>
      </c:dateAx>
      <c:valAx>
        <c:axId val="20610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09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232.2</c:v>
                </c:pt>
                <c:pt idx="1">
                  <c:v>253.9</c:v>
                </c:pt>
                <c:pt idx="2">
                  <c:v>286.04000000000002</c:v>
                </c:pt>
                <c:pt idx="3">
                  <c:v>271.04000000000002</c:v>
                </c:pt>
                <c:pt idx="4">
                  <c:v>277.76</c:v>
                </c:pt>
              </c:numCache>
            </c:numRef>
          </c:val>
          <c:extLst>
            <c:ext xmlns:c16="http://schemas.microsoft.com/office/drawing/2014/chart" uri="{C3380CC4-5D6E-409C-BE32-E72D297353CC}">
              <c16:uniqueId val="{00000000-B06F-4B4C-9736-DC84175C7DAF}"/>
            </c:ext>
          </c:extLst>
        </c:ser>
        <c:dLbls>
          <c:showLegendKey val="0"/>
          <c:showVal val="0"/>
          <c:showCatName val="0"/>
          <c:showSerName val="0"/>
          <c:showPercent val="0"/>
          <c:showBubbleSize val="0"/>
        </c:dLbls>
        <c:gapWidth val="150"/>
        <c:axId val="206134656"/>
        <c:axId val="20614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224.31</c:v>
                </c:pt>
                <c:pt idx="4">
                  <c:v>223.48</c:v>
                </c:pt>
              </c:numCache>
            </c:numRef>
          </c:val>
          <c:smooth val="0"/>
          <c:extLst>
            <c:ext xmlns:c16="http://schemas.microsoft.com/office/drawing/2014/chart" uri="{C3380CC4-5D6E-409C-BE32-E72D297353CC}">
              <c16:uniqueId val="{00000001-B06F-4B4C-9736-DC84175C7DAF}"/>
            </c:ext>
          </c:extLst>
        </c:ser>
        <c:dLbls>
          <c:showLegendKey val="0"/>
          <c:showVal val="0"/>
          <c:showCatName val="0"/>
          <c:showSerName val="0"/>
          <c:showPercent val="0"/>
          <c:showBubbleSize val="0"/>
        </c:dLbls>
        <c:marker val="1"/>
        <c:smooth val="0"/>
        <c:axId val="206134656"/>
        <c:axId val="206140928"/>
      </c:lineChart>
      <c:dateAx>
        <c:axId val="206134656"/>
        <c:scaling>
          <c:orientation val="minMax"/>
        </c:scaling>
        <c:delete val="1"/>
        <c:axPos val="b"/>
        <c:numFmt formatCode="&quot;R&quot;yy" sourceLinked="1"/>
        <c:majorTickMark val="none"/>
        <c:minorTickMark val="none"/>
        <c:tickLblPos val="none"/>
        <c:crossAx val="206140928"/>
        <c:crosses val="autoZero"/>
        <c:auto val="1"/>
        <c:lblOffset val="100"/>
        <c:baseTimeUnit val="years"/>
      </c:dateAx>
      <c:valAx>
        <c:axId val="20614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13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22"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島根県　奥出雲町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Cd2</v>
      </c>
      <c r="X8" s="64"/>
      <c r="Y8" s="64"/>
      <c r="Z8" s="64"/>
      <c r="AA8" s="64"/>
      <c r="AB8" s="64"/>
      <c r="AC8" s="64"/>
      <c r="AD8" s="65" t="str">
        <f>データ!$M$6</f>
        <v>非設置</v>
      </c>
      <c r="AE8" s="65"/>
      <c r="AF8" s="65"/>
      <c r="AG8" s="65"/>
      <c r="AH8" s="65"/>
      <c r="AI8" s="65"/>
      <c r="AJ8" s="65"/>
      <c r="AK8" s="3"/>
      <c r="AL8" s="44">
        <f>データ!S6</f>
        <v>11339</v>
      </c>
      <c r="AM8" s="44"/>
      <c r="AN8" s="44"/>
      <c r="AO8" s="44"/>
      <c r="AP8" s="44"/>
      <c r="AQ8" s="44"/>
      <c r="AR8" s="44"/>
      <c r="AS8" s="44"/>
      <c r="AT8" s="45">
        <f>データ!T6</f>
        <v>368.01</v>
      </c>
      <c r="AU8" s="45"/>
      <c r="AV8" s="45"/>
      <c r="AW8" s="45"/>
      <c r="AX8" s="45"/>
      <c r="AY8" s="45"/>
      <c r="AZ8" s="45"/>
      <c r="BA8" s="45"/>
      <c r="BB8" s="45">
        <f>データ!U6</f>
        <v>30.81</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13.63</v>
      </c>
      <c r="Q10" s="45"/>
      <c r="R10" s="45"/>
      <c r="S10" s="45"/>
      <c r="T10" s="45"/>
      <c r="U10" s="45"/>
      <c r="V10" s="45"/>
      <c r="W10" s="45">
        <f>データ!Q6</f>
        <v>100</v>
      </c>
      <c r="X10" s="45"/>
      <c r="Y10" s="45"/>
      <c r="Z10" s="45"/>
      <c r="AA10" s="45"/>
      <c r="AB10" s="45"/>
      <c r="AC10" s="45"/>
      <c r="AD10" s="44">
        <f>データ!R6</f>
        <v>3630</v>
      </c>
      <c r="AE10" s="44"/>
      <c r="AF10" s="44"/>
      <c r="AG10" s="44"/>
      <c r="AH10" s="44"/>
      <c r="AI10" s="44"/>
      <c r="AJ10" s="44"/>
      <c r="AK10" s="2"/>
      <c r="AL10" s="44">
        <f>データ!V6</f>
        <v>1529</v>
      </c>
      <c r="AM10" s="44"/>
      <c r="AN10" s="44"/>
      <c r="AO10" s="44"/>
      <c r="AP10" s="44"/>
      <c r="AQ10" s="44"/>
      <c r="AR10" s="44"/>
      <c r="AS10" s="44"/>
      <c r="AT10" s="45">
        <f>データ!W6</f>
        <v>1.1299999999999999</v>
      </c>
      <c r="AU10" s="45"/>
      <c r="AV10" s="45"/>
      <c r="AW10" s="45"/>
      <c r="AX10" s="45"/>
      <c r="AY10" s="45"/>
      <c r="AZ10" s="45"/>
      <c r="BA10" s="45"/>
      <c r="BB10" s="45">
        <f>データ!X6</f>
        <v>1353.1</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43</v>
      </c>
      <c r="O86" s="12" t="str">
        <f>データ!EO6</f>
        <v>【0.22】</v>
      </c>
    </row>
  </sheetData>
  <sheetProtection algorithmName="SHA-512" hashValue="Jc4xTNH3yedZ4it9+VZMwTrBxdHJQhPTCKalrA8qgKaar7vkCLB2K6n1emxZ5hI0Ms6m8uoMWBHSj33MYCKdzA==" saltValue="13pQyrA/ru65kXJNMoOFS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323438</v>
      </c>
      <c r="D6" s="19">
        <f t="shared" si="3"/>
        <v>47</v>
      </c>
      <c r="E6" s="19">
        <f t="shared" si="3"/>
        <v>17</v>
      </c>
      <c r="F6" s="19">
        <f t="shared" si="3"/>
        <v>1</v>
      </c>
      <c r="G6" s="19">
        <f t="shared" si="3"/>
        <v>0</v>
      </c>
      <c r="H6" s="19" t="str">
        <f t="shared" si="3"/>
        <v>島根県　奥出雲町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13.63</v>
      </c>
      <c r="Q6" s="20">
        <f t="shared" si="3"/>
        <v>100</v>
      </c>
      <c r="R6" s="20">
        <f t="shared" si="3"/>
        <v>3630</v>
      </c>
      <c r="S6" s="20">
        <f t="shared" si="3"/>
        <v>11339</v>
      </c>
      <c r="T6" s="20">
        <f t="shared" si="3"/>
        <v>368.01</v>
      </c>
      <c r="U6" s="20">
        <f t="shared" si="3"/>
        <v>30.81</v>
      </c>
      <c r="V6" s="20">
        <f t="shared" si="3"/>
        <v>1529</v>
      </c>
      <c r="W6" s="20">
        <f t="shared" si="3"/>
        <v>1.1299999999999999</v>
      </c>
      <c r="X6" s="20">
        <f t="shared" si="3"/>
        <v>1353.1</v>
      </c>
      <c r="Y6" s="21">
        <f>IF(Y7="",NA(),Y7)</f>
        <v>72.56</v>
      </c>
      <c r="Z6" s="21">
        <f t="shared" ref="Z6:AH6" si="4">IF(Z7="",NA(),Z7)</f>
        <v>77.290000000000006</v>
      </c>
      <c r="AA6" s="21">
        <f t="shared" si="4"/>
        <v>75.12</v>
      </c>
      <c r="AB6" s="21">
        <f t="shared" si="4"/>
        <v>75.430000000000007</v>
      </c>
      <c r="AC6" s="21">
        <f t="shared" si="4"/>
        <v>76.87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1927.38</v>
      </c>
      <c r="BG6" s="21">
        <f t="shared" ref="BG6:BO6" si="7">IF(BG7="",NA(),BG7)</f>
        <v>1672.25</v>
      </c>
      <c r="BH6" s="21">
        <f t="shared" si="7"/>
        <v>1385.84</v>
      </c>
      <c r="BI6" s="21">
        <f t="shared" si="7"/>
        <v>1820.28</v>
      </c>
      <c r="BJ6" s="21">
        <f t="shared" si="7"/>
        <v>1944.77</v>
      </c>
      <c r="BK6" s="21">
        <f t="shared" si="7"/>
        <v>1130.42</v>
      </c>
      <c r="BL6" s="21">
        <f t="shared" si="7"/>
        <v>1245.0999999999999</v>
      </c>
      <c r="BM6" s="21">
        <f t="shared" si="7"/>
        <v>1108.8</v>
      </c>
      <c r="BN6" s="21">
        <f t="shared" si="7"/>
        <v>1194.56</v>
      </c>
      <c r="BO6" s="21">
        <f t="shared" si="7"/>
        <v>1174.6099999999999</v>
      </c>
      <c r="BP6" s="20" t="str">
        <f>IF(BP7="","",IF(BP7="-","【-】","【"&amp;SUBSTITUTE(TEXT(BP7,"#,##0.00"),"-","△")&amp;"】"))</f>
        <v>【630.82】</v>
      </c>
      <c r="BQ6" s="21">
        <f>IF(BQ7="",NA(),BQ7)</f>
        <v>94.5</v>
      </c>
      <c r="BR6" s="21">
        <f t="shared" ref="BR6:BZ6" si="8">IF(BR7="",NA(),BR7)</f>
        <v>88.78</v>
      </c>
      <c r="BS6" s="21">
        <f t="shared" si="8"/>
        <v>92.56</v>
      </c>
      <c r="BT6" s="21">
        <f t="shared" si="8"/>
        <v>90.19</v>
      </c>
      <c r="BU6" s="21">
        <f t="shared" si="8"/>
        <v>79.180000000000007</v>
      </c>
      <c r="BV6" s="21">
        <f t="shared" si="8"/>
        <v>74.17</v>
      </c>
      <c r="BW6" s="21">
        <f t="shared" si="8"/>
        <v>79.77</v>
      </c>
      <c r="BX6" s="21">
        <f t="shared" si="8"/>
        <v>79.63</v>
      </c>
      <c r="BY6" s="21">
        <f t="shared" si="8"/>
        <v>76.78</v>
      </c>
      <c r="BZ6" s="21">
        <f t="shared" si="8"/>
        <v>75.41</v>
      </c>
      <c r="CA6" s="20" t="str">
        <f>IF(CA7="","",IF(CA7="-","【-】","【"&amp;SUBSTITUTE(TEXT(CA7,"#,##0.00"),"-","△")&amp;"】"))</f>
        <v>【97.81】</v>
      </c>
      <c r="CB6" s="21">
        <f>IF(CB7="",NA(),CB7)</f>
        <v>232.2</v>
      </c>
      <c r="CC6" s="21">
        <f t="shared" ref="CC6:CK6" si="9">IF(CC7="",NA(),CC7)</f>
        <v>253.9</v>
      </c>
      <c r="CD6" s="21">
        <f t="shared" si="9"/>
        <v>286.04000000000002</v>
      </c>
      <c r="CE6" s="21">
        <f t="shared" si="9"/>
        <v>271.04000000000002</v>
      </c>
      <c r="CF6" s="21">
        <f t="shared" si="9"/>
        <v>277.76</v>
      </c>
      <c r="CG6" s="21">
        <f t="shared" si="9"/>
        <v>230.95</v>
      </c>
      <c r="CH6" s="21">
        <f t="shared" si="9"/>
        <v>214.56</v>
      </c>
      <c r="CI6" s="21">
        <f t="shared" si="9"/>
        <v>213.66</v>
      </c>
      <c r="CJ6" s="21">
        <f t="shared" si="9"/>
        <v>224.31</v>
      </c>
      <c r="CK6" s="21">
        <f t="shared" si="9"/>
        <v>223.48</v>
      </c>
      <c r="CL6" s="20" t="str">
        <f>IF(CL7="","",IF(CL7="-","【-】","【"&amp;SUBSTITUTE(TEXT(CL7,"#,##0.00"),"-","△")&amp;"】"))</f>
        <v>【138.75】</v>
      </c>
      <c r="CM6" s="21">
        <f>IF(CM7="",NA(),CM7)</f>
        <v>50.13</v>
      </c>
      <c r="CN6" s="21">
        <f t="shared" ref="CN6:CV6" si="10">IF(CN7="",NA(),CN7)</f>
        <v>48.5</v>
      </c>
      <c r="CO6" s="21">
        <f t="shared" si="10"/>
        <v>49.38</v>
      </c>
      <c r="CP6" s="21">
        <f t="shared" si="10"/>
        <v>48.88</v>
      </c>
      <c r="CQ6" s="21">
        <f t="shared" si="10"/>
        <v>47.38</v>
      </c>
      <c r="CR6" s="21">
        <f t="shared" si="10"/>
        <v>49.27</v>
      </c>
      <c r="CS6" s="21">
        <f t="shared" si="10"/>
        <v>49.47</v>
      </c>
      <c r="CT6" s="21">
        <f t="shared" si="10"/>
        <v>48.19</v>
      </c>
      <c r="CU6" s="21">
        <f t="shared" si="10"/>
        <v>47.32</v>
      </c>
      <c r="CV6" s="21">
        <f t="shared" si="10"/>
        <v>48.03</v>
      </c>
      <c r="CW6" s="20" t="str">
        <f>IF(CW7="","",IF(CW7="-","【-】","【"&amp;SUBSTITUTE(TEXT(CW7,"#,##0.00"),"-","△")&amp;"】"))</f>
        <v>【58.94】</v>
      </c>
      <c r="CX6" s="21">
        <f>IF(CX7="",NA(),CX7)</f>
        <v>78.42</v>
      </c>
      <c r="CY6" s="21">
        <f t="shared" ref="CY6:DG6" si="11">IF(CY7="",NA(),CY7)</f>
        <v>79.930000000000007</v>
      </c>
      <c r="CZ6" s="21">
        <f t="shared" si="11"/>
        <v>80.87</v>
      </c>
      <c r="DA6" s="21">
        <f t="shared" si="11"/>
        <v>81.02</v>
      </c>
      <c r="DB6" s="21">
        <f t="shared" si="11"/>
        <v>81.56</v>
      </c>
      <c r="DC6" s="21">
        <f t="shared" si="11"/>
        <v>83.16</v>
      </c>
      <c r="DD6" s="21">
        <f t="shared" si="11"/>
        <v>82.06</v>
      </c>
      <c r="DE6" s="21">
        <f t="shared" si="11"/>
        <v>82.26</v>
      </c>
      <c r="DF6" s="21">
        <f t="shared" si="11"/>
        <v>81.33</v>
      </c>
      <c r="DG6" s="21">
        <f t="shared" si="11"/>
        <v>80.95</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v>
      </c>
      <c r="EK6" s="21">
        <f t="shared" si="14"/>
        <v>0.32</v>
      </c>
      <c r="EL6" s="21">
        <f t="shared" si="14"/>
        <v>0.1</v>
      </c>
      <c r="EM6" s="21">
        <f t="shared" si="14"/>
        <v>0.09</v>
      </c>
      <c r="EN6" s="21">
        <f t="shared" si="14"/>
        <v>0.1</v>
      </c>
      <c r="EO6" s="20" t="str">
        <f>IF(EO7="","",IF(EO7="-","【-】","【"&amp;SUBSTITUTE(TEXT(EO7,"#,##0.00"),"-","△")&amp;"】"))</f>
        <v>【0.22】</v>
      </c>
    </row>
    <row r="7" spans="1:145" s="22" customFormat="1" x14ac:dyDescent="0.15">
      <c r="A7" s="14"/>
      <c r="B7" s="23">
        <v>2023</v>
      </c>
      <c r="C7" s="23">
        <v>323438</v>
      </c>
      <c r="D7" s="23">
        <v>47</v>
      </c>
      <c r="E7" s="23">
        <v>17</v>
      </c>
      <c r="F7" s="23">
        <v>1</v>
      </c>
      <c r="G7" s="23">
        <v>0</v>
      </c>
      <c r="H7" s="23" t="s">
        <v>97</v>
      </c>
      <c r="I7" s="23" t="s">
        <v>98</v>
      </c>
      <c r="J7" s="23" t="s">
        <v>99</v>
      </c>
      <c r="K7" s="23" t="s">
        <v>100</v>
      </c>
      <c r="L7" s="23" t="s">
        <v>101</v>
      </c>
      <c r="M7" s="23" t="s">
        <v>102</v>
      </c>
      <c r="N7" s="24" t="s">
        <v>103</v>
      </c>
      <c r="O7" s="24" t="s">
        <v>104</v>
      </c>
      <c r="P7" s="24">
        <v>13.63</v>
      </c>
      <c r="Q7" s="24">
        <v>100</v>
      </c>
      <c r="R7" s="24">
        <v>3630</v>
      </c>
      <c r="S7" s="24">
        <v>11339</v>
      </c>
      <c r="T7" s="24">
        <v>368.01</v>
      </c>
      <c r="U7" s="24">
        <v>30.81</v>
      </c>
      <c r="V7" s="24">
        <v>1529</v>
      </c>
      <c r="W7" s="24">
        <v>1.1299999999999999</v>
      </c>
      <c r="X7" s="24">
        <v>1353.1</v>
      </c>
      <c r="Y7" s="24">
        <v>72.56</v>
      </c>
      <c r="Z7" s="24">
        <v>77.290000000000006</v>
      </c>
      <c r="AA7" s="24">
        <v>75.12</v>
      </c>
      <c r="AB7" s="24">
        <v>75.430000000000007</v>
      </c>
      <c r="AC7" s="24">
        <v>76.87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1927.38</v>
      </c>
      <c r="BG7" s="24">
        <v>1672.25</v>
      </c>
      <c r="BH7" s="24">
        <v>1385.84</v>
      </c>
      <c r="BI7" s="24">
        <v>1820.28</v>
      </c>
      <c r="BJ7" s="24">
        <v>1944.77</v>
      </c>
      <c r="BK7" s="24">
        <v>1130.42</v>
      </c>
      <c r="BL7" s="24">
        <v>1245.0999999999999</v>
      </c>
      <c r="BM7" s="24">
        <v>1108.8</v>
      </c>
      <c r="BN7" s="24">
        <v>1194.56</v>
      </c>
      <c r="BO7" s="24">
        <v>1174.6099999999999</v>
      </c>
      <c r="BP7" s="24">
        <v>630.82000000000005</v>
      </c>
      <c r="BQ7" s="24">
        <v>94.5</v>
      </c>
      <c r="BR7" s="24">
        <v>88.78</v>
      </c>
      <c r="BS7" s="24">
        <v>92.56</v>
      </c>
      <c r="BT7" s="24">
        <v>90.19</v>
      </c>
      <c r="BU7" s="24">
        <v>79.180000000000007</v>
      </c>
      <c r="BV7" s="24">
        <v>74.17</v>
      </c>
      <c r="BW7" s="24">
        <v>79.77</v>
      </c>
      <c r="BX7" s="24">
        <v>79.63</v>
      </c>
      <c r="BY7" s="24">
        <v>76.78</v>
      </c>
      <c r="BZ7" s="24">
        <v>75.41</v>
      </c>
      <c r="CA7" s="24">
        <v>97.81</v>
      </c>
      <c r="CB7" s="24">
        <v>232.2</v>
      </c>
      <c r="CC7" s="24">
        <v>253.9</v>
      </c>
      <c r="CD7" s="24">
        <v>286.04000000000002</v>
      </c>
      <c r="CE7" s="24">
        <v>271.04000000000002</v>
      </c>
      <c r="CF7" s="24">
        <v>277.76</v>
      </c>
      <c r="CG7" s="24">
        <v>230.95</v>
      </c>
      <c r="CH7" s="24">
        <v>214.56</v>
      </c>
      <c r="CI7" s="24">
        <v>213.66</v>
      </c>
      <c r="CJ7" s="24">
        <v>224.31</v>
      </c>
      <c r="CK7" s="24">
        <v>223.48</v>
      </c>
      <c r="CL7" s="24">
        <v>138.75</v>
      </c>
      <c r="CM7" s="24">
        <v>50.13</v>
      </c>
      <c r="CN7" s="24">
        <v>48.5</v>
      </c>
      <c r="CO7" s="24">
        <v>49.38</v>
      </c>
      <c r="CP7" s="24">
        <v>48.88</v>
      </c>
      <c r="CQ7" s="24">
        <v>47.38</v>
      </c>
      <c r="CR7" s="24">
        <v>49.27</v>
      </c>
      <c r="CS7" s="24">
        <v>49.47</v>
      </c>
      <c r="CT7" s="24">
        <v>48.19</v>
      </c>
      <c r="CU7" s="24">
        <v>47.32</v>
      </c>
      <c r="CV7" s="24">
        <v>48.03</v>
      </c>
      <c r="CW7" s="24">
        <v>58.94</v>
      </c>
      <c r="CX7" s="24">
        <v>78.42</v>
      </c>
      <c r="CY7" s="24">
        <v>79.930000000000007</v>
      </c>
      <c r="CZ7" s="24">
        <v>80.87</v>
      </c>
      <c r="DA7" s="24">
        <v>81.02</v>
      </c>
      <c r="DB7" s="24">
        <v>81.56</v>
      </c>
      <c r="DC7" s="24">
        <v>83.16</v>
      </c>
      <c r="DD7" s="24">
        <v>82.06</v>
      </c>
      <c r="DE7" s="24">
        <v>82.26</v>
      </c>
      <c r="DF7" s="24">
        <v>81.33</v>
      </c>
      <c r="DG7" s="24">
        <v>80.95</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v>
      </c>
      <c r="EK7" s="24">
        <v>0.32</v>
      </c>
      <c r="EL7" s="24">
        <v>0.1</v>
      </c>
      <c r="EM7" s="24">
        <v>0.09</v>
      </c>
      <c r="EN7" s="24">
        <v>0.1</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小村　慶</cp:lastModifiedBy>
  <dcterms:created xsi:type="dcterms:W3CDTF">2025-01-24T07:29:00Z</dcterms:created>
  <dcterms:modified xsi:type="dcterms:W3CDTF">2025-02-26T01:05:39Z</dcterms:modified>
  <cp:category/>
</cp:coreProperties>
</file>